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pplication\Model One\Networks\TM1_2015_Base_Network\trn\transit_fares\"/>
    </mc:Choice>
  </mc:AlternateContent>
  <xr:revisionPtr revIDLastSave="0" documentId="8_{8F0493D2-8024-4A14-855D-2B890190D1BE}" xr6:coauthVersionLast="47" xr6:coauthVersionMax="47" xr10:uidLastSave="{00000000-0000-0000-0000-000000000000}"/>
  <bookViews>
    <workbookView xWindow="840" yWindow="255" windowWidth="35475" windowHeight="18300"/>
  </bookViews>
  <sheets>
    <sheet name="2015 Fares" sheetId="9" r:id="rId1"/>
    <sheet name="2015 Fares Conv" sheetId="12" r:id="rId2"/>
    <sheet name="xfare_temp" sheetId="3" r:id="rId3"/>
    <sheet name="legacy - 2010 Fares" sheetId="13" r:id="rId4"/>
  </sheets>
  <externalReferences>
    <externalReference r:id="rId5"/>
  </externalReferences>
  <definedNames>
    <definedName name="dollarrs_2016_to_2000">'2015 Fares Conv'!$C$1</definedName>
    <definedName name="dollars_2016_to_2000">'[1]2015 Fares Conv'!$C$1</definedName>
    <definedName name="_xlnm.Print_Area" localSheetId="0">'2015 Fares'!$A$2:$F$121</definedName>
    <definedName name="_xlnm.Print_Area" localSheetId="1">'2015 Fares Conv'!$A$2:$F$121</definedName>
    <definedName name="_xlnm.Print_Area" localSheetId="3">'legacy - 2010 Fares'!$A$2:$F$121</definedName>
    <definedName name="_xlnm.Print_Titles" localSheetId="0">'2015 Fares'!$A:$C,'2015 Fares'!$2:$4</definedName>
    <definedName name="_xlnm.Print_Titles" localSheetId="1">'2015 Fares Conv'!$A:$C,'2015 Fares Conv'!$2:$4</definedName>
    <definedName name="_xlnm.Print_Titles" localSheetId="3">'legacy - 2010 Fares'!$A:$C,'legacy - 2010 Fares'!$2:$4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Z143" i="9" l="1"/>
  <c r="CZ142" i="9"/>
  <c r="CZ142" i="12" s="1"/>
  <c r="CT138" i="3" s="1"/>
  <c r="CF143" i="9"/>
  <c r="CF142" i="9"/>
  <c r="DQ134" i="9"/>
  <c r="DP134" i="9"/>
  <c r="CH141" i="9"/>
  <c r="CH138" i="9"/>
  <c r="CI135" i="9"/>
  <c r="CI134" i="9"/>
  <c r="CH134" i="9"/>
  <c r="DQ124" i="9"/>
  <c r="DQ125" i="9"/>
  <c r="DP125" i="9"/>
  <c r="DP124" i="9"/>
  <c r="CN125" i="9"/>
  <c r="CN124" i="9"/>
  <c r="CI125" i="9"/>
  <c r="CI124" i="9"/>
  <c r="EM143" i="12"/>
  <c r="EL143" i="12"/>
  <c r="EK143" i="12"/>
  <c r="EJ143" i="12"/>
  <c r="EI143" i="12"/>
  <c r="EH143" i="12"/>
  <c r="EG143" i="12"/>
  <c r="EF143" i="12"/>
  <c r="EE143" i="12"/>
  <c r="ED143" i="12"/>
  <c r="EC143" i="12"/>
  <c r="EB143" i="12"/>
  <c r="EA143" i="12"/>
  <c r="DZ143" i="12"/>
  <c r="DY143" i="12"/>
  <c r="DX143" i="12"/>
  <c r="DW143" i="12"/>
  <c r="DQ139" i="3" s="1"/>
  <c r="DV143" i="12"/>
  <c r="DU143" i="12"/>
  <c r="DO139" i="3" s="1"/>
  <c r="DT143" i="12"/>
  <c r="DN139" i="3" s="1"/>
  <c r="DS143" i="12"/>
  <c r="DR143" i="12"/>
  <c r="DQ143" i="12"/>
  <c r="DP143" i="12"/>
  <c r="DO143" i="12"/>
  <c r="DI139" i="3" s="1"/>
  <c r="DN143" i="12"/>
  <c r="DH139" i="3" s="1"/>
  <c r="DM143" i="12"/>
  <c r="DL143" i="12"/>
  <c r="DK143" i="12"/>
  <c r="DJ143" i="12"/>
  <c r="DI143" i="12"/>
  <c r="DH143" i="12"/>
  <c r="DG143" i="12"/>
  <c r="DF143" i="12"/>
  <c r="DE143" i="12"/>
  <c r="DD143" i="12"/>
  <c r="DC143" i="12"/>
  <c r="CW139" i="3" s="1"/>
  <c r="DB143" i="12"/>
  <c r="DA143" i="12"/>
  <c r="CU139" i="3" s="1"/>
  <c r="CZ143" i="12"/>
  <c r="CT139" i="3" s="1"/>
  <c r="CY143" i="12"/>
  <c r="CX143" i="12"/>
  <c r="CW143" i="12"/>
  <c r="CV143" i="12"/>
  <c r="CP139" i="3" s="1"/>
  <c r="CU143" i="12"/>
  <c r="CO139" i="3" s="1"/>
  <c r="CT143" i="12"/>
  <c r="CN139" i="3" s="1"/>
  <c r="CS143" i="12"/>
  <c r="CR143" i="12"/>
  <c r="CQ143" i="12"/>
  <c r="CP143" i="12"/>
  <c r="CO143" i="12"/>
  <c r="CN143" i="12"/>
  <c r="CM143" i="12"/>
  <c r="CL143" i="12"/>
  <c r="CK143" i="12"/>
  <c r="CJ143" i="12"/>
  <c r="CI143" i="12"/>
  <c r="CC139" i="3" s="1"/>
  <c r="CH143" i="12"/>
  <c r="CG143" i="12"/>
  <c r="CA139" i="3" s="1"/>
  <c r="CF143" i="12"/>
  <c r="BZ139" i="3" s="1"/>
  <c r="CE143" i="12"/>
  <c r="CD143" i="12"/>
  <c r="CC143" i="12"/>
  <c r="CB143" i="12"/>
  <c r="BV139" i="3" s="1"/>
  <c r="CA143" i="12"/>
  <c r="BU139" i="3" s="1"/>
  <c r="BZ143" i="12"/>
  <c r="BT139" i="3" s="1"/>
  <c r="BY143" i="12"/>
  <c r="BX143" i="12"/>
  <c r="BW143" i="12"/>
  <c r="BV143" i="12"/>
  <c r="BU143" i="12"/>
  <c r="BT143" i="12"/>
  <c r="BS143" i="12"/>
  <c r="BR143" i="12"/>
  <c r="BQ143" i="12"/>
  <c r="BP143" i="12"/>
  <c r="BO143" i="12"/>
  <c r="BI139" i="3" s="1"/>
  <c r="BN143" i="12"/>
  <c r="BM143" i="12"/>
  <c r="BG139" i="3" s="1"/>
  <c r="BL143" i="12"/>
  <c r="BF139" i="3" s="1"/>
  <c r="BK143" i="12"/>
  <c r="BJ143" i="12"/>
  <c r="BI143" i="12"/>
  <c r="BH143" i="12"/>
  <c r="BB139" i="3" s="1"/>
  <c r="BG143" i="12"/>
  <c r="BA139" i="3" s="1"/>
  <c r="BF143" i="12"/>
  <c r="AZ139" i="3" s="1"/>
  <c r="BE143" i="12"/>
  <c r="BD143" i="12"/>
  <c r="BC143" i="12"/>
  <c r="BB143" i="12"/>
  <c r="BA143" i="12"/>
  <c r="AZ143" i="12"/>
  <c r="AY143" i="12"/>
  <c r="AX143" i="12"/>
  <c r="AW143" i="12"/>
  <c r="AV143" i="12"/>
  <c r="AU143" i="12"/>
  <c r="AO139" i="3" s="1"/>
  <c r="AT143" i="12"/>
  <c r="AS143" i="12"/>
  <c r="AM139" i="3" s="1"/>
  <c r="AR143" i="12"/>
  <c r="AL139" i="3" s="1"/>
  <c r="AQ143" i="12"/>
  <c r="AP143" i="12"/>
  <c r="AO143" i="12"/>
  <c r="AN143" i="12"/>
  <c r="AH139" i="3" s="1"/>
  <c r="AM143" i="12"/>
  <c r="AG139" i="3" s="1"/>
  <c r="AL143" i="12"/>
  <c r="AF139" i="3" s="1"/>
  <c r="AK143" i="12"/>
  <c r="AJ143" i="12"/>
  <c r="AI143" i="12"/>
  <c r="AH143" i="12"/>
  <c r="AG143" i="12"/>
  <c r="AF143" i="12"/>
  <c r="AE143" i="12"/>
  <c r="AD143" i="12"/>
  <c r="AC143" i="12"/>
  <c r="AB143" i="12"/>
  <c r="AA143" i="12"/>
  <c r="U139" i="3" s="1"/>
  <c r="Z143" i="12"/>
  <c r="Y143" i="12"/>
  <c r="S139" i="3" s="1"/>
  <c r="X143" i="12"/>
  <c r="R139" i="3" s="1"/>
  <c r="W143" i="12"/>
  <c r="V143" i="12"/>
  <c r="U143" i="12"/>
  <c r="T143" i="12"/>
  <c r="N139" i="3" s="1"/>
  <c r="S143" i="12"/>
  <c r="M139" i="3" s="1"/>
  <c r="R143" i="12"/>
  <c r="L139" i="3" s="1"/>
  <c r="Q143" i="12"/>
  <c r="P143" i="12"/>
  <c r="O143" i="12"/>
  <c r="N143" i="12"/>
  <c r="M143" i="12"/>
  <c r="L143" i="12"/>
  <c r="K143" i="12"/>
  <c r="J143" i="12"/>
  <c r="I143" i="12"/>
  <c r="C139" i="3" s="1"/>
  <c r="H143" i="12"/>
  <c r="G143" i="12"/>
  <c r="EM142" i="12"/>
  <c r="EL142" i="12"/>
  <c r="EF138" i="3" s="1"/>
  <c r="EK142" i="12"/>
  <c r="EE138" i="3" s="1"/>
  <c r="EJ142" i="12"/>
  <c r="EI142" i="12"/>
  <c r="EH142" i="12"/>
  <c r="EG142" i="12"/>
  <c r="EF142" i="12"/>
  <c r="EE142" i="12"/>
  <c r="DY138" i="3" s="1"/>
  <c r="ED142" i="12"/>
  <c r="DX138" i="3" s="1"/>
  <c r="EC142" i="12"/>
  <c r="EB142" i="12"/>
  <c r="EA142" i="12"/>
  <c r="DZ142" i="12"/>
  <c r="DY142" i="12"/>
  <c r="DX142" i="12"/>
  <c r="DW142" i="12"/>
  <c r="DV142" i="12"/>
  <c r="DU142" i="12"/>
  <c r="DO138" i="3" s="1"/>
  <c r="DT142" i="12"/>
  <c r="DN138" i="3" s="1"/>
  <c r="DS142" i="12"/>
  <c r="DM138" i="3" s="1"/>
  <c r="DR142" i="12"/>
  <c r="DL138" i="3" s="1"/>
  <c r="DQ142" i="12"/>
  <c r="DK138" i="3" s="1"/>
  <c r="DP142" i="12"/>
  <c r="DO142" i="12"/>
  <c r="DN142" i="12"/>
  <c r="DM142" i="12"/>
  <c r="DL142" i="12"/>
  <c r="DK142" i="12"/>
  <c r="DE138" i="3" s="1"/>
  <c r="DJ142" i="12"/>
  <c r="DD138" i="3" s="1"/>
  <c r="DI142" i="12"/>
  <c r="DH142" i="12"/>
  <c r="DG142" i="12"/>
  <c r="DF142" i="12"/>
  <c r="DE142" i="12"/>
  <c r="DD142" i="12"/>
  <c r="DC142" i="12"/>
  <c r="DB142" i="12"/>
  <c r="DA142" i="12"/>
  <c r="CU138" i="3" s="1"/>
  <c r="CY142" i="12"/>
  <c r="CS138" i="3" s="1"/>
  <c r="CX142" i="12"/>
  <c r="CR138" i="3" s="1"/>
  <c r="CW142" i="12"/>
  <c r="CQ138" i="3" s="1"/>
  <c r="CV142" i="12"/>
  <c r="CU142" i="12"/>
  <c r="CT142" i="12"/>
  <c r="CS142" i="12"/>
  <c r="CR142" i="12"/>
  <c r="CL138" i="3" s="1"/>
  <c r="CQ142" i="12"/>
  <c r="CK138" i="3" s="1"/>
  <c r="CP142" i="12"/>
  <c r="CJ138" i="3" s="1"/>
  <c r="CO142" i="12"/>
  <c r="CN142" i="12"/>
  <c r="CM142" i="12"/>
  <c r="CL142" i="12"/>
  <c r="CK142" i="12"/>
  <c r="CJ142" i="12"/>
  <c r="CI142" i="12"/>
  <c r="CH142" i="12"/>
  <c r="CG142" i="12"/>
  <c r="CA138" i="3" s="1"/>
  <c r="CF142" i="12"/>
  <c r="BZ138" i="3" s="1"/>
  <c r="CE142" i="12"/>
  <c r="BY138" i="3" s="1"/>
  <c r="CD142" i="12"/>
  <c r="BX138" i="3" s="1"/>
  <c r="CC142" i="12"/>
  <c r="BW138" i="3" s="1"/>
  <c r="CB142" i="12"/>
  <c r="CA142" i="12"/>
  <c r="BZ142" i="12"/>
  <c r="BY142" i="12"/>
  <c r="BX142" i="12"/>
  <c r="BR138" i="3" s="1"/>
  <c r="BW142" i="12"/>
  <c r="BQ138" i="3" s="1"/>
  <c r="BV142" i="12"/>
  <c r="BP138" i="3" s="1"/>
  <c r="BU142" i="12"/>
  <c r="BT142" i="12"/>
  <c r="BS142" i="12"/>
  <c r="BR142" i="12"/>
  <c r="BQ142" i="12"/>
  <c r="BP142" i="12"/>
  <c r="BO142" i="12"/>
  <c r="BN142" i="12"/>
  <c r="BM142" i="12"/>
  <c r="BG138" i="3" s="1"/>
  <c r="BL142" i="12"/>
  <c r="BF138" i="3" s="1"/>
  <c r="BK142" i="12"/>
  <c r="BE138" i="3" s="1"/>
  <c r="BJ142" i="12"/>
  <c r="BD138" i="3" s="1"/>
  <c r="BI142" i="12"/>
  <c r="BC138" i="3" s="1"/>
  <c r="BH142" i="12"/>
  <c r="BG142" i="12"/>
  <c r="BF142" i="12"/>
  <c r="BE142" i="12"/>
  <c r="BD142" i="12"/>
  <c r="AX138" i="3" s="1"/>
  <c r="BC142" i="12"/>
  <c r="AW138" i="3" s="1"/>
  <c r="BB142" i="12"/>
  <c r="AV138" i="3" s="1"/>
  <c r="BA142" i="12"/>
  <c r="AZ142" i="12"/>
  <c r="AY142" i="12"/>
  <c r="AX142" i="12"/>
  <c r="AW142" i="12"/>
  <c r="AV142" i="12"/>
  <c r="AU142" i="12"/>
  <c r="AT142" i="12"/>
  <c r="AS142" i="12"/>
  <c r="AM138" i="3" s="1"/>
  <c r="AR142" i="12"/>
  <c r="AL138" i="3" s="1"/>
  <c r="AQ142" i="12"/>
  <c r="AK138" i="3" s="1"/>
  <c r="AP142" i="12"/>
  <c r="AJ138" i="3" s="1"/>
  <c r="AO142" i="12"/>
  <c r="AI138" i="3" s="1"/>
  <c r="AN142" i="12"/>
  <c r="AM142" i="12"/>
  <c r="AL142" i="12"/>
  <c r="AK142" i="12"/>
  <c r="AJ142" i="12"/>
  <c r="AD138" i="3" s="1"/>
  <c r="AI142" i="12"/>
  <c r="AC138" i="3" s="1"/>
  <c r="AH142" i="12"/>
  <c r="AB138" i="3" s="1"/>
  <c r="AG142" i="12"/>
  <c r="AF142" i="12"/>
  <c r="AE142" i="12"/>
  <c r="AD142" i="12"/>
  <c r="AC142" i="12"/>
  <c r="AB142" i="12"/>
  <c r="V138" i="3" s="1"/>
  <c r="AA142" i="12"/>
  <c r="Z142" i="12"/>
  <c r="Y142" i="12"/>
  <c r="S138" i="3" s="1"/>
  <c r="X142" i="12"/>
  <c r="R138" i="3" s="1"/>
  <c r="W142" i="12"/>
  <c r="Q138" i="3" s="1"/>
  <c r="V142" i="12"/>
  <c r="P138" i="3" s="1"/>
  <c r="U142" i="12"/>
  <c r="O138" i="3" s="1"/>
  <c r="T142" i="12"/>
  <c r="S142" i="12"/>
  <c r="R142" i="12"/>
  <c r="Q142" i="12"/>
  <c r="P142" i="12"/>
  <c r="J138" i="3" s="1"/>
  <c r="O142" i="12"/>
  <c r="I138" i="3" s="1"/>
  <c r="N142" i="12"/>
  <c r="H138" i="3" s="1"/>
  <c r="M142" i="12"/>
  <c r="L142" i="12"/>
  <c r="K142" i="12"/>
  <c r="J142" i="12"/>
  <c r="I142" i="12"/>
  <c r="H142" i="12"/>
  <c r="B138" i="3" s="1"/>
  <c r="G142" i="12"/>
  <c r="C138" i="3"/>
  <c r="D138" i="3"/>
  <c r="E138" i="3"/>
  <c r="F138" i="3"/>
  <c r="G138" i="3"/>
  <c r="K138" i="3"/>
  <c r="L138" i="3"/>
  <c r="M138" i="3"/>
  <c r="N138" i="3"/>
  <c r="T138" i="3"/>
  <c r="U138" i="3"/>
  <c r="W138" i="3"/>
  <c r="X138" i="3"/>
  <c r="Y138" i="3"/>
  <c r="Z138" i="3"/>
  <c r="AA138" i="3"/>
  <c r="AE138" i="3"/>
  <c r="AF138" i="3"/>
  <c r="AG138" i="3"/>
  <c r="AH138" i="3"/>
  <c r="AN138" i="3"/>
  <c r="AO138" i="3"/>
  <c r="AP138" i="3"/>
  <c r="AQ138" i="3"/>
  <c r="AR138" i="3"/>
  <c r="AS138" i="3"/>
  <c r="AT138" i="3"/>
  <c r="AU138" i="3"/>
  <c r="AY138" i="3"/>
  <c r="AZ138" i="3"/>
  <c r="BA138" i="3"/>
  <c r="BB138" i="3"/>
  <c r="BH138" i="3"/>
  <c r="BI138" i="3"/>
  <c r="BJ138" i="3"/>
  <c r="BK138" i="3"/>
  <c r="BL138" i="3"/>
  <c r="BM138" i="3"/>
  <c r="BN138" i="3"/>
  <c r="BO138" i="3"/>
  <c r="BS138" i="3"/>
  <c r="BT138" i="3"/>
  <c r="BU138" i="3"/>
  <c r="BV138" i="3"/>
  <c r="CB138" i="3"/>
  <c r="CC138" i="3"/>
  <c r="CD138" i="3"/>
  <c r="CE138" i="3"/>
  <c r="CF138" i="3"/>
  <c r="CG138" i="3"/>
  <c r="CH138" i="3"/>
  <c r="CI138" i="3"/>
  <c r="CM138" i="3"/>
  <c r="CN138" i="3"/>
  <c r="CO138" i="3"/>
  <c r="CP138" i="3"/>
  <c r="CV138" i="3"/>
  <c r="CW138" i="3"/>
  <c r="CX138" i="3"/>
  <c r="CY138" i="3"/>
  <c r="CZ138" i="3"/>
  <c r="DA138" i="3"/>
  <c r="DB138" i="3"/>
  <c r="DC138" i="3"/>
  <c r="DF138" i="3"/>
  <c r="DG138" i="3"/>
  <c r="DH138" i="3"/>
  <c r="DI138" i="3"/>
  <c r="DJ138" i="3"/>
  <c r="DP138" i="3"/>
  <c r="DQ138" i="3"/>
  <c r="DR138" i="3"/>
  <c r="DS138" i="3"/>
  <c r="DT138" i="3"/>
  <c r="DU138" i="3"/>
  <c r="DV138" i="3"/>
  <c r="DW138" i="3"/>
  <c r="DZ138" i="3"/>
  <c r="EA138" i="3"/>
  <c r="EB138" i="3"/>
  <c r="EC138" i="3"/>
  <c r="ED138" i="3"/>
  <c r="EG138" i="3"/>
  <c r="B139" i="3"/>
  <c r="D139" i="3"/>
  <c r="E139" i="3"/>
  <c r="F139" i="3"/>
  <c r="G139" i="3"/>
  <c r="H139" i="3"/>
  <c r="I139" i="3"/>
  <c r="J139" i="3"/>
  <c r="K139" i="3"/>
  <c r="O139" i="3"/>
  <c r="P139" i="3"/>
  <c r="Q139" i="3"/>
  <c r="T139" i="3"/>
  <c r="V139" i="3"/>
  <c r="W139" i="3"/>
  <c r="X139" i="3"/>
  <c r="Y139" i="3"/>
  <c r="Z139" i="3"/>
  <c r="AA139" i="3"/>
  <c r="AB139" i="3"/>
  <c r="AC139" i="3"/>
  <c r="AD139" i="3"/>
  <c r="AE139" i="3"/>
  <c r="AI139" i="3"/>
  <c r="AJ139" i="3"/>
  <c r="AK139" i="3"/>
  <c r="AN139" i="3"/>
  <c r="AP139" i="3"/>
  <c r="AQ139" i="3"/>
  <c r="AR139" i="3"/>
  <c r="AS139" i="3"/>
  <c r="AT139" i="3"/>
  <c r="AU139" i="3"/>
  <c r="AV139" i="3"/>
  <c r="AW139" i="3"/>
  <c r="AX139" i="3"/>
  <c r="AY139" i="3"/>
  <c r="BC139" i="3"/>
  <c r="BD139" i="3"/>
  <c r="BE139" i="3"/>
  <c r="BH139" i="3"/>
  <c r="BJ139" i="3"/>
  <c r="BK139" i="3"/>
  <c r="BL139" i="3"/>
  <c r="BM139" i="3"/>
  <c r="BN139" i="3"/>
  <c r="BO139" i="3"/>
  <c r="BP139" i="3"/>
  <c r="BQ139" i="3"/>
  <c r="BR139" i="3"/>
  <c r="BS139" i="3"/>
  <c r="BW139" i="3"/>
  <c r="BX139" i="3"/>
  <c r="BY139" i="3"/>
  <c r="CB139" i="3"/>
  <c r="CD139" i="3"/>
  <c r="CE139" i="3"/>
  <c r="CF139" i="3"/>
  <c r="CG139" i="3"/>
  <c r="CH139" i="3"/>
  <c r="CI139" i="3"/>
  <c r="CJ139" i="3"/>
  <c r="CK139" i="3"/>
  <c r="CL139" i="3"/>
  <c r="CM139" i="3"/>
  <c r="CQ139" i="3"/>
  <c r="CR139" i="3"/>
  <c r="CS139" i="3"/>
  <c r="CV139" i="3"/>
  <c r="CX139" i="3"/>
  <c r="CY139" i="3"/>
  <c r="CZ139" i="3"/>
  <c r="DA139" i="3"/>
  <c r="DB139" i="3"/>
  <c r="DC139" i="3"/>
  <c r="DD139" i="3"/>
  <c r="DE139" i="3"/>
  <c r="DF139" i="3"/>
  <c r="DG139" i="3"/>
  <c r="DJ139" i="3"/>
  <c r="DK139" i="3"/>
  <c r="DL139" i="3"/>
  <c r="DM139" i="3"/>
  <c r="DP139" i="3"/>
  <c r="DR139" i="3"/>
  <c r="DS139" i="3"/>
  <c r="DT139" i="3"/>
  <c r="DU139" i="3"/>
  <c r="DV139" i="3"/>
  <c r="DW139" i="3"/>
  <c r="DX139" i="3"/>
  <c r="DY139" i="3"/>
  <c r="DZ139" i="3"/>
  <c r="EA139" i="3"/>
  <c r="EB139" i="3"/>
  <c r="EC139" i="3"/>
  <c r="ED139" i="3"/>
  <c r="EE139" i="3"/>
  <c r="EF139" i="3"/>
  <c r="EG139" i="3"/>
  <c r="DQ143" i="9"/>
  <c r="DQ142" i="9"/>
  <c r="DP143" i="9"/>
  <c r="DP142" i="9"/>
  <c r="DO143" i="9"/>
  <c r="DO142" i="9"/>
  <c r="DM143" i="9"/>
  <c r="DM142" i="9"/>
  <c r="DL143" i="9"/>
  <c r="DL142" i="9"/>
  <c r="CW143" i="9"/>
  <c r="CW142" i="9"/>
  <c r="CV143" i="9"/>
  <c r="CV142" i="9"/>
  <c r="CU143" i="9"/>
  <c r="CU142" i="9"/>
  <c r="CT143" i="9"/>
  <c r="CT142" i="9"/>
  <c r="CS143" i="9"/>
  <c r="CS142" i="9"/>
  <c r="CR143" i="9"/>
  <c r="CR142" i="9"/>
  <c r="CQ143" i="9"/>
  <c r="CQ142" i="9"/>
  <c r="CP143" i="9"/>
  <c r="CP142" i="9"/>
  <c r="CO143" i="9"/>
  <c r="CO142" i="9"/>
  <c r="CN143" i="9"/>
  <c r="CN142" i="9"/>
  <c r="CM143" i="9"/>
  <c r="CM142" i="9"/>
  <c r="CL143" i="9"/>
  <c r="CL142" i="9"/>
  <c r="CK143" i="9"/>
  <c r="CK142" i="9"/>
  <c r="CJ143" i="9"/>
  <c r="CJ142" i="9"/>
  <c r="CI143" i="9"/>
  <c r="CI142" i="9"/>
  <c r="CH143" i="9"/>
  <c r="CH142" i="9"/>
  <c r="BX143" i="9"/>
  <c r="BX142" i="9"/>
  <c r="BV143" i="9"/>
  <c r="BV142" i="9"/>
  <c r="BT143" i="9"/>
  <c r="BT142" i="9"/>
  <c r="BQ143" i="9"/>
  <c r="BQ142" i="9"/>
  <c r="BN143" i="9"/>
  <c r="BN142" i="9"/>
  <c r="BL143" i="9"/>
  <c r="BL142" i="9"/>
  <c r="BJ143" i="9"/>
  <c r="BJ142" i="9"/>
  <c r="BI143" i="9"/>
  <c r="BI142" i="9"/>
  <c r="BF143" i="9"/>
  <c r="BF142" i="9"/>
  <c r="BC143" i="9"/>
  <c r="BC142" i="9"/>
  <c r="AZ143" i="9"/>
  <c r="AZ142" i="9"/>
  <c r="AX143" i="9"/>
  <c r="AX142" i="9"/>
  <c r="AV143" i="9"/>
  <c r="AV142" i="9"/>
  <c r="AT143" i="9"/>
  <c r="AT142" i="9"/>
  <c r="AR143" i="9"/>
  <c r="AR142" i="9"/>
  <c r="AM143" i="9"/>
  <c r="AM142" i="9"/>
  <c r="AJ143" i="9"/>
  <c r="AJ142" i="9"/>
  <c r="AH143" i="9"/>
  <c r="AG143" i="9"/>
  <c r="AH142" i="9"/>
  <c r="AG142" i="9"/>
  <c r="AD143" i="9"/>
  <c r="AD142" i="9"/>
  <c r="AA143" i="9"/>
  <c r="Z143" i="9"/>
  <c r="AA142" i="9"/>
  <c r="Z142" i="9"/>
  <c r="DP119" i="9"/>
  <c r="DQ118" i="9"/>
  <c r="CI118" i="9"/>
  <c r="CI119" i="9"/>
  <c r="CI117" i="9"/>
  <c r="CO117" i="9"/>
  <c r="AZ117" i="9"/>
  <c r="AR117" i="9"/>
  <c r="DQ115" i="9"/>
  <c r="DP115" i="9"/>
  <c r="CI115" i="9"/>
  <c r="CO114" i="9"/>
  <c r="CP114" i="9"/>
  <c r="A139" i="3"/>
  <c r="A138" i="3"/>
  <c r="AA117" i="9"/>
  <c r="CS103" i="9"/>
  <c r="CR103" i="9"/>
  <c r="CO103" i="9"/>
  <c r="BV103" i="9"/>
  <c r="BT103" i="9"/>
  <c r="BQ103" i="9"/>
  <c r="BF103" i="9"/>
  <c r="BC103" i="9"/>
  <c r="AZ103" i="9"/>
  <c r="AG103" i="9"/>
  <c r="DQ103" i="9"/>
  <c r="DP103" i="9"/>
  <c r="DO103" i="9"/>
  <c r="DN103" i="9"/>
  <c r="DM103" i="9"/>
  <c r="DL103" i="9"/>
  <c r="DK103" i="9"/>
  <c r="DJ103" i="9"/>
  <c r="DI103" i="9"/>
  <c r="DH103" i="9"/>
  <c r="DG103" i="9"/>
  <c r="DF103" i="9"/>
  <c r="DE103" i="9"/>
  <c r="DD103" i="9"/>
  <c r="DC103" i="9"/>
  <c r="DB103" i="9"/>
  <c r="DA103" i="9"/>
  <c r="CY103" i="9"/>
  <c r="CX103" i="9"/>
  <c r="CW103" i="9"/>
  <c r="CW103" i="12" s="1"/>
  <c r="CQ99" i="3" s="1"/>
  <c r="CV103" i="9"/>
  <c r="CU103" i="9"/>
  <c r="CT103" i="9"/>
  <c r="CQ103" i="9"/>
  <c r="CP103" i="9"/>
  <c r="CN103" i="9"/>
  <c r="CM103" i="9"/>
  <c r="CL103" i="9"/>
  <c r="CK103" i="9"/>
  <c r="CJ103" i="9"/>
  <c r="CI103" i="9"/>
  <c r="CH103" i="9"/>
  <c r="CG103" i="9"/>
  <c r="CE103" i="9"/>
  <c r="CD103" i="9"/>
  <c r="CC103" i="9"/>
  <c r="CB103" i="9"/>
  <c r="CB103" i="12" s="1"/>
  <c r="BV99" i="3" s="1"/>
  <c r="CA103" i="9"/>
  <c r="BZ103" i="9"/>
  <c r="BY103" i="9"/>
  <c r="BX103" i="9"/>
  <c r="BW103" i="9"/>
  <c r="BU103" i="9"/>
  <c r="BS103" i="9"/>
  <c r="BR103" i="9"/>
  <c r="BP103" i="9"/>
  <c r="BO103" i="9"/>
  <c r="BN103" i="9"/>
  <c r="BN103" i="12" s="1"/>
  <c r="BH99" i="3" s="1"/>
  <c r="BM103" i="9"/>
  <c r="BL103" i="9"/>
  <c r="BK103" i="9"/>
  <c r="BJ103" i="9"/>
  <c r="BI103" i="9"/>
  <c r="BH103" i="9"/>
  <c r="BH103" i="12" s="1"/>
  <c r="BB99" i="3" s="1"/>
  <c r="BG103" i="9"/>
  <c r="BE103" i="9"/>
  <c r="BD103" i="9"/>
  <c r="BB103" i="9"/>
  <c r="BA103" i="9"/>
  <c r="AY103" i="9"/>
  <c r="AX103" i="9"/>
  <c r="AW103" i="9"/>
  <c r="AV103" i="9"/>
  <c r="AU103" i="9"/>
  <c r="AT103" i="9"/>
  <c r="AS103" i="9"/>
  <c r="AR103" i="9"/>
  <c r="AQ103" i="9"/>
  <c r="AP103" i="9"/>
  <c r="AO103" i="9"/>
  <c r="AN103" i="9"/>
  <c r="AN103" i="12" s="1"/>
  <c r="AH99" i="3" s="1"/>
  <c r="AM103" i="9"/>
  <c r="AL103" i="9"/>
  <c r="AK103" i="9"/>
  <c r="AJ103" i="9"/>
  <c r="AI103" i="9"/>
  <c r="AH103" i="9"/>
  <c r="AF103" i="9"/>
  <c r="AE103" i="9"/>
  <c r="AD103" i="9"/>
  <c r="AC103" i="9"/>
  <c r="AB103" i="9"/>
  <c r="AA103" i="9"/>
  <c r="DQ86" i="9"/>
  <c r="DQ87" i="9"/>
  <c r="DQ88" i="9"/>
  <c r="DQ85" i="9"/>
  <c r="DP86" i="9"/>
  <c r="DP87" i="9"/>
  <c r="DP88" i="9"/>
  <c r="DP85" i="9"/>
  <c r="CU92" i="9"/>
  <c r="CU91" i="9"/>
  <c r="CT92" i="9"/>
  <c r="CT91" i="9"/>
  <c r="CP93" i="9"/>
  <c r="CO93" i="9"/>
  <c r="CR92" i="9"/>
  <c r="CR91" i="9"/>
  <c r="CH93" i="9"/>
  <c r="CO87" i="9"/>
  <c r="CO88" i="9"/>
  <c r="CO89" i="9"/>
  <c r="CO86" i="9"/>
  <c r="AG82" i="9"/>
  <c r="CS82" i="9"/>
  <c r="CO82" i="9"/>
  <c r="CR82" i="9"/>
  <c r="BV82" i="9"/>
  <c r="BT82" i="9"/>
  <c r="BQ82" i="9"/>
  <c r="BF82" i="9"/>
  <c r="BC82" i="9"/>
  <c r="AZ82" i="9"/>
  <c r="EK82" i="9"/>
  <c r="DQ82" i="9"/>
  <c r="DP82" i="9"/>
  <c r="DO82" i="9"/>
  <c r="DN82" i="9"/>
  <c r="DM82" i="9"/>
  <c r="DL82" i="9"/>
  <c r="DK82" i="9"/>
  <c r="DJ82" i="9"/>
  <c r="DI82" i="9"/>
  <c r="DH82" i="9"/>
  <c r="DG82" i="9"/>
  <c r="DF82" i="9"/>
  <c r="DE82" i="9"/>
  <c r="DD82" i="9"/>
  <c r="DC82" i="9"/>
  <c r="DB82" i="9"/>
  <c r="DA82" i="9"/>
  <c r="CY82" i="9"/>
  <c r="CY82" i="12" s="1"/>
  <c r="CS78" i="3" s="1"/>
  <c r="CX82" i="9"/>
  <c r="CX82" i="12" s="1"/>
  <c r="CR78" i="3" s="1"/>
  <c r="CW82" i="9"/>
  <c r="CV82" i="9"/>
  <c r="CU82" i="9"/>
  <c r="CT82" i="9"/>
  <c r="CQ82" i="9"/>
  <c r="CP82" i="9"/>
  <c r="CN82" i="9"/>
  <c r="CM82" i="9"/>
  <c r="CL82" i="9"/>
  <c r="CK82" i="9"/>
  <c r="CJ82" i="9"/>
  <c r="CI82" i="9"/>
  <c r="CH82" i="9"/>
  <c r="CG82" i="9"/>
  <c r="CE82" i="9"/>
  <c r="CD82" i="9"/>
  <c r="CD82" i="12" s="1"/>
  <c r="BX78" i="3" s="1"/>
  <c r="CC82" i="9"/>
  <c r="CB82" i="9"/>
  <c r="CA82" i="9"/>
  <c r="BZ82" i="9"/>
  <c r="BY82" i="9"/>
  <c r="BX82" i="9"/>
  <c r="BW82" i="9"/>
  <c r="BU82" i="9"/>
  <c r="BS82" i="9"/>
  <c r="BR82" i="9"/>
  <c r="BP82" i="9"/>
  <c r="BO82" i="9"/>
  <c r="BN82" i="9"/>
  <c r="BM82" i="9"/>
  <c r="BL82" i="9"/>
  <c r="BK82" i="9"/>
  <c r="BJ82" i="9"/>
  <c r="BI82" i="9"/>
  <c r="BI82" i="12" s="1"/>
  <c r="BC78" i="3" s="1"/>
  <c r="BH82" i="9"/>
  <c r="BG82" i="9"/>
  <c r="BE82" i="9"/>
  <c r="BD82" i="9"/>
  <c r="BB82" i="9"/>
  <c r="BA82" i="9"/>
  <c r="AY82" i="9"/>
  <c r="AX82" i="9"/>
  <c r="AW82" i="9"/>
  <c r="AV82" i="9"/>
  <c r="AU82" i="9"/>
  <c r="AT82" i="9"/>
  <c r="AS82" i="9"/>
  <c r="AR82" i="9"/>
  <c r="AQ82" i="9"/>
  <c r="AP82" i="9"/>
  <c r="AO82" i="9"/>
  <c r="AO82" i="12" s="1"/>
  <c r="AI78" i="3" s="1"/>
  <c r="AN82" i="9"/>
  <c r="AM82" i="9"/>
  <c r="AL82" i="9"/>
  <c r="AK82" i="9"/>
  <c r="AJ82" i="9"/>
  <c r="AI82" i="9"/>
  <c r="AH82" i="9"/>
  <c r="AF82" i="9"/>
  <c r="AE82" i="9"/>
  <c r="AD82" i="9"/>
  <c r="AC82" i="9"/>
  <c r="AA82" i="9"/>
  <c r="CM74" i="9"/>
  <c r="CL74" i="9"/>
  <c r="CK74" i="9"/>
  <c r="BF62" i="9"/>
  <c r="BF60" i="9"/>
  <c r="CN62" i="9"/>
  <c r="CN72" i="9"/>
  <c r="CN70" i="9"/>
  <c r="CN67" i="9"/>
  <c r="CT62" i="9"/>
  <c r="CT60" i="9"/>
  <c r="CT56" i="9"/>
  <c r="CT53" i="9"/>
  <c r="CN53" i="9"/>
  <c r="CO34" i="9"/>
  <c r="CI34" i="9"/>
  <c r="CI32" i="9"/>
  <c r="DO42" i="9"/>
  <c r="DQ32" i="9"/>
  <c r="DP32" i="9"/>
  <c r="DM31" i="9"/>
  <c r="CO25" i="9"/>
  <c r="CO24" i="9"/>
  <c r="CP25" i="9"/>
  <c r="CP24" i="9"/>
  <c r="AR34" i="9"/>
  <c r="AJ42" i="9"/>
  <c r="CZ141" i="9"/>
  <c r="CZ140" i="9"/>
  <c r="CZ139" i="9"/>
  <c r="CZ138" i="9"/>
  <c r="CZ137" i="9"/>
  <c r="CZ136" i="9"/>
  <c r="CZ135" i="9"/>
  <c r="CZ134" i="9"/>
  <c r="CZ133" i="9"/>
  <c r="CZ132" i="9"/>
  <c r="CZ131" i="9"/>
  <c r="CZ130" i="9"/>
  <c r="CZ129" i="9"/>
  <c r="CZ128" i="9"/>
  <c r="CZ127" i="9"/>
  <c r="CZ126" i="9"/>
  <c r="CZ125" i="9"/>
  <c r="CZ124" i="9"/>
  <c r="CZ123" i="9"/>
  <c r="CZ122" i="9"/>
  <c r="CZ121" i="9"/>
  <c r="CZ120" i="9"/>
  <c r="CZ119" i="9"/>
  <c r="CZ118" i="9"/>
  <c r="CZ117" i="9"/>
  <c r="CZ116" i="9"/>
  <c r="CZ115" i="9"/>
  <c r="CZ114" i="9"/>
  <c r="CZ113" i="9"/>
  <c r="CZ112" i="9"/>
  <c r="CZ111" i="9"/>
  <c r="CZ110" i="9"/>
  <c r="CZ109" i="9"/>
  <c r="CZ108" i="9"/>
  <c r="CZ107" i="9"/>
  <c r="CZ106" i="9"/>
  <c r="CZ105" i="9"/>
  <c r="CZ104" i="9"/>
  <c r="CZ102" i="9"/>
  <c r="CZ101" i="9"/>
  <c r="CZ100" i="9"/>
  <c r="CZ99" i="9"/>
  <c r="CZ98" i="9"/>
  <c r="CZ97" i="9"/>
  <c r="CZ96" i="9"/>
  <c r="CZ95" i="9"/>
  <c r="CZ94" i="9"/>
  <c r="CZ93" i="9"/>
  <c r="CZ92" i="9"/>
  <c r="CZ91" i="9"/>
  <c r="CZ90" i="9"/>
  <c r="CZ89" i="9"/>
  <c r="CZ88" i="9"/>
  <c r="CZ87" i="9"/>
  <c r="CZ86" i="9"/>
  <c r="CZ85" i="9"/>
  <c r="CZ84" i="9"/>
  <c r="CZ83" i="9"/>
  <c r="CZ81" i="9"/>
  <c r="CZ80" i="9"/>
  <c r="CZ79" i="9"/>
  <c r="CZ78" i="9"/>
  <c r="CZ77" i="9"/>
  <c r="CZ76" i="9"/>
  <c r="CZ75" i="9"/>
  <c r="CZ74" i="9"/>
  <c r="CZ72" i="9"/>
  <c r="CZ71" i="9"/>
  <c r="CZ70" i="9"/>
  <c r="CZ69" i="9"/>
  <c r="CZ68" i="9"/>
  <c r="CZ67" i="9"/>
  <c r="CZ66" i="9"/>
  <c r="CZ65" i="9"/>
  <c r="CZ64" i="9"/>
  <c r="CZ63" i="9"/>
  <c r="CZ62" i="9"/>
  <c r="CZ61" i="9"/>
  <c r="CZ60" i="9"/>
  <c r="CZ59" i="9"/>
  <c r="CZ58" i="9"/>
  <c r="CZ57" i="9"/>
  <c r="CZ56" i="9"/>
  <c r="CZ55" i="9"/>
  <c r="CZ54" i="9"/>
  <c r="CZ53" i="9"/>
  <c r="CZ52" i="9"/>
  <c r="CZ51" i="9"/>
  <c r="CZ50" i="9"/>
  <c r="CZ49" i="9"/>
  <c r="CZ48" i="9"/>
  <c r="CZ47" i="9"/>
  <c r="CZ46" i="9"/>
  <c r="CZ45" i="9"/>
  <c r="CZ44" i="9"/>
  <c r="CZ43" i="9"/>
  <c r="CZ42" i="9"/>
  <c r="CZ41" i="9"/>
  <c r="CZ40" i="9"/>
  <c r="CZ39" i="9"/>
  <c r="CZ38" i="9"/>
  <c r="CZ37" i="9"/>
  <c r="CZ36" i="9"/>
  <c r="CZ35" i="9"/>
  <c r="CZ34" i="9"/>
  <c r="CZ33" i="9"/>
  <c r="CZ32" i="9"/>
  <c r="CZ31" i="9"/>
  <c r="CZ30" i="9"/>
  <c r="CZ28" i="9"/>
  <c r="CZ27" i="9"/>
  <c r="CZ26" i="9"/>
  <c r="CZ25" i="9"/>
  <c r="CZ24" i="9"/>
  <c r="AH31" i="9"/>
  <c r="CV4" i="9"/>
  <c r="Q11" i="9"/>
  <c r="Q7" i="9"/>
  <c r="Q8" i="9"/>
  <c r="Q9" i="9"/>
  <c r="Q10" i="9"/>
  <c r="Q3" i="9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33" i="3"/>
  <c r="A34" i="3"/>
  <c r="A53" i="3"/>
  <c r="A54" i="3"/>
  <c r="A73" i="3"/>
  <c r="A74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112" i="3"/>
  <c r="A113" i="3"/>
  <c r="A132" i="3"/>
  <c r="A133" i="3"/>
  <c r="A1" i="3"/>
  <c r="DO138" i="9"/>
  <c r="DM141" i="9"/>
  <c r="DM140" i="9"/>
  <c r="DM139" i="9"/>
  <c r="DM134" i="9"/>
  <c r="DL141" i="9"/>
  <c r="DL140" i="9"/>
  <c r="DL139" i="9"/>
  <c r="DL138" i="9"/>
  <c r="DL137" i="9"/>
  <c r="DL136" i="9"/>
  <c r="DL135" i="9"/>
  <c r="DL134" i="9"/>
  <c r="DO125" i="9"/>
  <c r="DO124" i="9"/>
  <c r="DM133" i="9"/>
  <c r="DL133" i="9"/>
  <c r="DM132" i="9"/>
  <c r="DL132" i="9"/>
  <c r="DM131" i="9"/>
  <c r="DL131" i="9"/>
  <c r="DM130" i="9"/>
  <c r="DL130" i="9"/>
  <c r="DM129" i="9"/>
  <c r="DL129" i="9"/>
  <c r="DM128" i="9"/>
  <c r="DL128" i="9"/>
  <c r="DM127" i="9"/>
  <c r="DL127" i="9"/>
  <c r="DM126" i="9"/>
  <c r="DL126" i="9"/>
  <c r="DM125" i="9"/>
  <c r="DL125" i="9"/>
  <c r="DM124" i="9"/>
  <c r="DL124" i="9"/>
  <c r="DM123" i="9"/>
  <c r="DM122" i="9"/>
  <c r="DM121" i="9"/>
  <c r="DM120" i="9"/>
  <c r="DM116" i="9"/>
  <c r="DL117" i="9"/>
  <c r="DL123" i="9"/>
  <c r="DL122" i="9"/>
  <c r="DL121" i="9"/>
  <c r="DL120" i="9"/>
  <c r="DL119" i="9"/>
  <c r="DL118" i="9"/>
  <c r="DL116" i="9"/>
  <c r="DM113" i="9"/>
  <c r="DM112" i="9"/>
  <c r="DM111" i="9"/>
  <c r="DM110" i="9"/>
  <c r="DL113" i="9"/>
  <c r="DL112" i="9"/>
  <c r="DL111" i="9"/>
  <c r="DL110" i="9"/>
  <c r="DL109" i="9"/>
  <c r="DL108" i="9"/>
  <c r="DL107" i="9"/>
  <c r="DL106" i="9"/>
  <c r="DL105" i="9"/>
  <c r="DL104" i="9"/>
  <c r="DL100" i="9"/>
  <c r="DM100" i="9"/>
  <c r="DL101" i="9"/>
  <c r="DM101" i="9"/>
  <c r="DL102" i="9"/>
  <c r="DM102" i="9"/>
  <c r="DL98" i="9"/>
  <c r="DM93" i="9"/>
  <c r="DL92" i="9"/>
  <c r="DL91" i="9"/>
  <c r="DL89" i="9"/>
  <c r="DL88" i="9"/>
  <c r="DL87" i="9"/>
  <c r="DL84" i="9"/>
  <c r="DM84" i="9"/>
  <c r="DL74" i="9"/>
  <c r="DL34" i="9"/>
  <c r="DQ31" i="9"/>
  <c r="DP31" i="9"/>
  <c r="DL28" i="9"/>
  <c r="DM83" i="9"/>
  <c r="DL83" i="9"/>
  <c r="DM81" i="9"/>
  <c r="DL81" i="9"/>
  <c r="DM80" i="9"/>
  <c r="DL80" i="9"/>
  <c r="DM79" i="9"/>
  <c r="DL79" i="9"/>
  <c r="DM78" i="9"/>
  <c r="DL78" i="9"/>
  <c r="DM77" i="9"/>
  <c r="DL77" i="9"/>
  <c r="DM76" i="9"/>
  <c r="DL76" i="9"/>
  <c r="DM75" i="9"/>
  <c r="DL75" i="9"/>
  <c r="DM74" i="9"/>
  <c r="DM73" i="9"/>
  <c r="DL73" i="9"/>
  <c r="DM72" i="9"/>
  <c r="DM72" i="12" s="1"/>
  <c r="DG68" i="3" s="1"/>
  <c r="DL72" i="9"/>
  <c r="DL72" i="12" s="1"/>
  <c r="DF68" i="3" s="1"/>
  <c r="DM71" i="9"/>
  <c r="DL71" i="9"/>
  <c r="DM70" i="9"/>
  <c r="DL70" i="9"/>
  <c r="DM69" i="9"/>
  <c r="DL69" i="9"/>
  <c r="DM68" i="9"/>
  <c r="DL68" i="9"/>
  <c r="DM67" i="9"/>
  <c r="DL67" i="9"/>
  <c r="DM66" i="9"/>
  <c r="DL66" i="9"/>
  <c r="DM65" i="9"/>
  <c r="DL65" i="9"/>
  <c r="DM64" i="9"/>
  <c r="DL64" i="9"/>
  <c r="DM63" i="9"/>
  <c r="DL63" i="9"/>
  <c r="DM62" i="9"/>
  <c r="DL62" i="9"/>
  <c r="DM61" i="9"/>
  <c r="DL61" i="9"/>
  <c r="DM60" i="9"/>
  <c r="DL60" i="9"/>
  <c r="DM59" i="9"/>
  <c r="DL59" i="9"/>
  <c r="DM58" i="9"/>
  <c r="DL58" i="9"/>
  <c r="DM57" i="9"/>
  <c r="DL57" i="9"/>
  <c r="DM56" i="9"/>
  <c r="DL56" i="9"/>
  <c r="DM55" i="9"/>
  <c r="DL55" i="9"/>
  <c r="DM54" i="9"/>
  <c r="DL54" i="9"/>
  <c r="DM53" i="9"/>
  <c r="DL53" i="9"/>
  <c r="DM52" i="9"/>
  <c r="DM52" i="12" s="1"/>
  <c r="DG48" i="3" s="1"/>
  <c r="DL52" i="9"/>
  <c r="DL52" i="12" s="1"/>
  <c r="DF48" i="3" s="1"/>
  <c r="DM51" i="9"/>
  <c r="DL51" i="9"/>
  <c r="DM50" i="9"/>
  <c r="DL50" i="9"/>
  <c r="DM49" i="9"/>
  <c r="DL49" i="9"/>
  <c r="DM48" i="9"/>
  <c r="DL48" i="9"/>
  <c r="DM47" i="9"/>
  <c r="DL47" i="9"/>
  <c r="DM46" i="9"/>
  <c r="DL46" i="9"/>
  <c r="DM45" i="9"/>
  <c r="DL45" i="9"/>
  <c r="DM44" i="9"/>
  <c r="DL44" i="9"/>
  <c r="DM43" i="9"/>
  <c r="DL43" i="9"/>
  <c r="DM42" i="9"/>
  <c r="DL42" i="9"/>
  <c r="DL42" i="12" s="1"/>
  <c r="DF38" i="3" s="1"/>
  <c r="DM41" i="9"/>
  <c r="DL41" i="9"/>
  <c r="DM40" i="9"/>
  <c r="DL40" i="9"/>
  <c r="DM39" i="9"/>
  <c r="DL39" i="9"/>
  <c r="DM38" i="9"/>
  <c r="DL38" i="9"/>
  <c r="DM37" i="9"/>
  <c r="DL37" i="9"/>
  <c r="DM36" i="9"/>
  <c r="DL36" i="9"/>
  <c r="DM35" i="9"/>
  <c r="DL35" i="9"/>
  <c r="DM33" i="9"/>
  <c r="DL33" i="9"/>
  <c r="DM30" i="9"/>
  <c r="DL30" i="9"/>
  <c r="DM29" i="9"/>
  <c r="DL29" i="9"/>
  <c r="DM27" i="9"/>
  <c r="DL27" i="9"/>
  <c r="DM26" i="9"/>
  <c r="DL26" i="9"/>
  <c r="DQ141" i="9"/>
  <c r="DP141" i="9"/>
  <c r="DO141" i="9"/>
  <c r="DQ140" i="9"/>
  <c r="DP140" i="9"/>
  <c r="DO140" i="9"/>
  <c r="DQ139" i="9"/>
  <c r="DP139" i="9"/>
  <c r="DO139" i="9"/>
  <c r="DQ138" i="9"/>
  <c r="DP138" i="9"/>
  <c r="DQ137" i="9"/>
  <c r="DP137" i="9"/>
  <c r="DO137" i="9"/>
  <c r="DQ136" i="9"/>
  <c r="DP136" i="9"/>
  <c r="DO136" i="9"/>
  <c r="DQ135" i="9"/>
  <c r="DP135" i="9"/>
  <c r="DP135" i="12" s="1"/>
  <c r="DJ131" i="3" s="1"/>
  <c r="DO134" i="9"/>
  <c r="DQ133" i="9"/>
  <c r="DP133" i="9"/>
  <c r="DO133" i="9"/>
  <c r="DQ132" i="9"/>
  <c r="DP132" i="9"/>
  <c r="DO132" i="9"/>
  <c r="DQ131" i="9"/>
  <c r="DP131" i="9"/>
  <c r="DO131" i="9"/>
  <c r="DQ130" i="9"/>
  <c r="DP130" i="9"/>
  <c r="DO130" i="9"/>
  <c r="DQ129" i="9"/>
  <c r="DP129" i="9"/>
  <c r="DO129" i="9"/>
  <c r="DQ128" i="9"/>
  <c r="DQ128" i="12" s="1"/>
  <c r="DK124" i="3" s="1"/>
  <c r="DP128" i="9"/>
  <c r="DO128" i="9"/>
  <c r="DQ127" i="9"/>
  <c r="DP127" i="9"/>
  <c r="DO127" i="9"/>
  <c r="DQ126" i="9"/>
  <c r="DP126" i="9"/>
  <c r="DO126" i="9"/>
  <c r="DQ123" i="9"/>
  <c r="DP123" i="9"/>
  <c r="DO123" i="9"/>
  <c r="DQ122" i="9"/>
  <c r="DP122" i="9"/>
  <c r="DO122" i="9"/>
  <c r="DO122" i="12" s="1"/>
  <c r="DI118" i="3" s="1"/>
  <c r="DQ121" i="9"/>
  <c r="DP121" i="9"/>
  <c r="DO121" i="9"/>
  <c r="DQ120" i="9"/>
  <c r="DP120" i="9"/>
  <c r="DO120" i="9"/>
  <c r="DO119" i="9"/>
  <c r="DO118" i="9"/>
  <c r="DQ117" i="9"/>
  <c r="DP117" i="9"/>
  <c r="DQ116" i="9"/>
  <c r="DP116" i="9"/>
  <c r="DO116" i="9"/>
  <c r="DP115" i="12"/>
  <c r="DJ111" i="3" s="1"/>
  <c r="DO115" i="9"/>
  <c r="DQ114" i="9"/>
  <c r="DP114" i="9"/>
  <c r="DO114" i="9"/>
  <c r="DQ113" i="9"/>
  <c r="DP113" i="9"/>
  <c r="DO113" i="9"/>
  <c r="DQ112" i="9"/>
  <c r="DP112" i="9"/>
  <c r="DO112" i="9"/>
  <c r="DQ111" i="9"/>
  <c r="DP111" i="9"/>
  <c r="DO111" i="9"/>
  <c r="DQ110" i="9"/>
  <c r="DP110" i="9"/>
  <c r="DO110" i="9"/>
  <c r="DQ109" i="9"/>
  <c r="DP109" i="9"/>
  <c r="DQ108" i="9"/>
  <c r="DQ108" i="12" s="1"/>
  <c r="DK104" i="3" s="1"/>
  <c r="DP108" i="9"/>
  <c r="DQ107" i="9"/>
  <c r="DP107" i="9"/>
  <c r="DO107" i="9"/>
  <c r="DQ106" i="9"/>
  <c r="DP106" i="9"/>
  <c r="DO106" i="9"/>
  <c r="DQ105" i="9"/>
  <c r="DP105" i="9"/>
  <c r="DO105" i="9"/>
  <c r="DQ104" i="9"/>
  <c r="DP104" i="9"/>
  <c r="DQ102" i="9"/>
  <c r="DP102" i="9"/>
  <c r="DO102" i="9"/>
  <c r="DO102" i="12" s="1"/>
  <c r="DI98" i="3" s="1"/>
  <c r="DQ101" i="9"/>
  <c r="DP101" i="9"/>
  <c r="DO101" i="9"/>
  <c r="DQ100" i="9"/>
  <c r="DP100" i="9"/>
  <c r="DO100" i="9"/>
  <c r="DQ99" i="9"/>
  <c r="DP99" i="9"/>
  <c r="DO99" i="9"/>
  <c r="DQ98" i="9"/>
  <c r="DP98" i="9"/>
  <c r="DO98" i="9"/>
  <c r="DQ97" i="9"/>
  <c r="DP97" i="9"/>
  <c r="DO97" i="9"/>
  <c r="DQ96" i="9"/>
  <c r="DP96" i="9"/>
  <c r="DO96" i="9"/>
  <c r="DQ95" i="9"/>
  <c r="DP95" i="9"/>
  <c r="DP95" i="12" s="1"/>
  <c r="DJ91" i="3" s="1"/>
  <c r="DO95" i="9"/>
  <c r="DQ94" i="9"/>
  <c r="DP94" i="9"/>
  <c r="DO94" i="9"/>
  <c r="DQ93" i="9"/>
  <c r="DP93" i="9"/>
  <c r="DO93" i="9"/>
  <c r="DQ92" i="9"/>
  <c r="DP92" i="9"/>
  <c r="DO92" i="9"/>
  <c r="DQ91" i="9"/>
  <c r="DP91" i="9"/>
  <c r="DO91" i="9"/>
  <c r="DQ90" i="9"/>
  <c r="DP90" i="9"/>
  <c r="DO90" i="9"/>
  <c r="DQ89" i="9"/>
  <c r="DP89" i="9"/>
  <c r="DQ88" i="12"/>
  <c r="DK84" i="3" s="1"/>
  <c r="DO85" i="9"/>
  <c r="DQ84" i="9"/>
  <c r="DP84" i="9"/>
  <c r="DO84" i="9"/>
  <c r="DQ83" i="9"/>
  <c r="DP83" i="9"/>
  <c r="DO83" i="9"/>
  <c r="DO82" i="12"/>
  <c r="DI78" i="3" s="1"/>
  <c r="DQ81" i="9"/>
  <c r="DP81" i="9"/>
  <c r="DO81" i="9"/>
  <c r="DQ80" i="9"/>
  <c r="DP80" i="9"/>
  <c r="DO80" i="9"/>
  <c r="DQ79" i="9"/>
  <c r="DP79" i="9"/>
  <c r="DO79" i="9"/>
  <c r="DQ78" i="9"/>
  <c r="DP78" i="9"/>
  <c r="DO78" i="9"/>
  <c r="DQ77" i="9"/>
  <c r="DP77" i="9"/>
  <c r="DO77" i="9"/>
  <c r="DQ76" i="9"/>
  <c r="DP76" i="9"/>
  <c r="DO76" i="9"/>
  <c r="DQ75" i="9"/>
  <c r="DP75" i="9"/>
  <c r="DP75" i="12" s="1"/>
  <c r="DJ71" i="3" s="1"/>
  <c r="DO75" i="9"/>
  <c r="DQ74" i="9"/>
  <c r="DP74" i="9"/>
  <c r="DO74" i="9"/>
  <c r="DQ73" i="9"/>
  <c r="DP73" i="9"/>
  <c r="DO73" i="9"/>
  <c r="DQ72" i="9"/>
  <c r="DP72" i="9"/>
  <c r="DO72" i="9"/>
  <c r="DQ71" i="9"/>
  <c r="DP71" i="9"/>
  <c r="DO71" i="9"/>
  <c r="DQ70" i="9"/>
  <c r="DP70" i="9"/>
  <c r="DO70" i="9"/>
  <c r="DQ69" i="9"/>
  <c r="DP69" i="9"/>
  <c r="DO69" i="9"/>
  <c r="DQ68" i="9"/>
  <c r="DQ68" i="12" s="1"/>
  <c r="DK64" i="3" s="1"/>
  <c r="DP68" i="9"/>
  <c r="DO68" i="9"/>
  <c r="DQ67" i="9"/>
  <c r="DP67" i="9"/>
  <c r="DO67" i="9"/>
  <c r="DQ66" i="9"/>
  <c r="DP66" i="9"/>
  <c r="DO66" i="9"/>
  <c r="DQ65" i="9"/>
  <c r="DP65" i="9"/>
  <c r="DO65" i="9"/>
  <c r="DQ64" i="9"/>
  <c r="DP64" i="9"/>
  <c r="DO64" i="9"/>
  <c r="DQ63" i="9"/>
  <c r="DP63" i="9"/>
  <c r="DO63" i="9"/>
  <c r="DQ62" i="9"/>
  <c r="DP62" i="9"/>
  <c r="DO62" i="9"/>
  <c r="DO62" i="12" s="1"/>
  <c r="DI58" i="3" s="1"/>
  <c r="DQ61" i="9"/>
  <c r="DP61" i="9"/>
  <c r="DO61" i="9"/>
  <c r="DQ60" i="9"/>
  <c r="DP60" i="9"/>
  <c r="DO60" i="9"/>
  <c r="DQ59" i="9"/>
  <c r="DP59" i="9"/>
  <c r="DO59" i="9"/>
  <c r="DQ58" i="9"/>
  <c r="DP58" i="9"/>
  <c r="DO58" i="9"/>
  <c r="DQ57" i="9"/>
  <c r="DP57" i="9"/>
  <c r="DO57" i="9"/>
  <c r="DQ56" i="9"/>
  <c r="DP56" i="9"/>
  <c r="DO56" i="9"/>
  <c r="DQ55" i="9"/>
  <c r="DP55" i="9"/>
  <c r="DP55" i="12" s="1"/>
  <c r="DJ51" i="3" s="1"/>
  <c r="DO55" i="9"/>
  <c r="DQ54" i="9"/>
  <c r="DP54" i="9"/>
  <c r="DO54" i="9"/>
  <c r="DQ53" i="9"/>
  <c r="DP53" i="9"/>
  <c r="DO53" i="9"/>
  <c r="DQ52" i="9"/>
  <c r="DP52" i="9"/>
  <c r="DO52" i="9"/>
  <c r="DQ51" i="9"/>
  <c r="DP51" i="9"/>
  <c r="DO51" i="9"/>
  <c r="DQ50" i="9"/>
  <c r="DP50" i="9"/>
  <c r="DQ49" i="9"/>
  <c r="DP49" i="9"/>
  <c r="DO49" i="9"/>
  <c r="DQ48" i="9"/>
  <c r="DQ48" i="12" s="1"/>
  <c r="DK44" i="3" s="1"/>
  <c r="DP48" i="9"/>
  <c r="DO48" i="9"/>
  <c r="DQ47" i="9"/>
  <c r="DP47" i="9"/>
  <c r="DO47" i="9"/>
  <c r="DQ46" i="9"/>
  <c r="DP46" i="9"/>
  <c r="DO46" i="9"/>
  <c r="DQ45" i="9"/>
  <c r="DP45" i="9"/>
  <c r="DO45" i="9"/>
  <c r="DQ44" i="9"/>
  <c r="DP44" i="9"/>
  <c r="DO44" i="9"/>
  <c r="DQ43" i="9"/>
  <c r="DP43" i="9"/>
  <c r="DO43" i="9"/>
  <c r="DQ42" i="9"/>
  <c r="DP42" i="9"/>
  <c r="DO42" i="12"/>
  <c r="DI38" i="3" s="1"/>
  <c r="DQ41" i="9"/>
  <c r="DP41" i="9"/>
  <c r="DO41" i="9"/>
  <c r="DQ40" i="9"/>
  <c r="DP40" i="9"/>
  <c r="DO40" i="9"/>
  <c r="DQ39" i="9"/>
  <c r="DP39" i="9"/>
  <c r="DO39" i="9"/>
  <c r="DQ38" i="9"/>
  <c r="DP38" i="9"/>
  <c r="DO38" i="9"/>
  <c r="DQ37" i="9"/>
  <c r="DP37" i="9"/>
  <c r="DO37" i="9"/>
  <c r="DQ36" i="9"/>
  <c r="DP36" i="9"/>
  <c r="DO36" i="9"/>
  <c r="DQ35" i="9"/>
  <c r="DP35" i="9"/>
  <c r="DP35" i="12" s="1"/>
  <c r="DJ31" i="3" s="1"/>
  <c r="DO35" i="9"/>
  <c r="DQ34" i="9"/>
  <c r="DP34" i="9"/>
  <c r="DQ33" i="9"/>
  <c r="DP33" i="9"/>
  <c r="DO33" i="9"/>
  <c r="DO32" i="9"/>
  <c r="DO31" i="9"/>
  <c r="DQ30" i="9"/>
  <c r="DP30" i="9"/>
  <c r="DO30" i="9"/>
  <c r="DQ29" i="9"/>
  <c r="DP29" i="9"/>
  <c r="DO29" i="9"/>
  <c r="DQ28" i="9"/>
  <c r="DQ28" i="12" s="1"/>
  <c r="DK24" i="3" s="1"/>
  <c r="DP28" i="9"/>
  <c r="DQ27" i="9"/>
  <c r="DP27" i="9"/>
  <c r="DO27" i="9"/>
  <c r="DQ26" i="9"/>
  <c r="DP26" i="9"/>
  <c r="DO26" i="9"/>
  <c r="DQ25" i="9"/>
  <c r="DP25" i="9"/>
  <c r="DO25" i="9"/>
  <c r="DQ24" i="9"/>
  <c r="DP24" i="9"/>
  <c r="DO24" i="9"/>
  <c r="DQ23" i="9"/>
  <c r="DP23" i="9"/>
  <c r="DO23" i="9"/>
  <c r="DQ22" i="9"/>
  <c r="DP22" i="9"/>
  <c r="DO22" i="9"/>
  <c r="DO22" i="12" s="1"/>
  <c r="DI18" i="3" s="1"/>
  <c r="DQ21" i="9"/>
  <c r="DP21" i="9"/>
  <c r="DO21" i="9"/>
  <c r="DQ20" i="9"/>
  <c r="DP20" i="9"/>
  <c r="DO20" i="9"/>
  <c r="DQ19" i="9"/>
  <c r="DP19" i="9"/>
  <c r="DO19" i="9"/>
  <c r="DQ18" i="9"/>
  <c r="DP18" i="9"/>
  <c r="DO18" i="9"/>
  <c r="DQ17" i="9"/>
  <c r="DP17" i="9"/>
  <c r="DO17" i="9"/>
  <c r="DQ16" i="9"/>
  <c r="DP16" i="9"/>
  <c r="DO16" i="9"/>
  <c r="DQ15" i="9"/>
  <c r="DP15" i="9"/>
  <c r="DP15" i="12" s="1"/>
  <c r="DJ11" i="3" s="1"/>
  <c r="DO15" i="9"/>
  <c r="DQ14" i="9"/>
  <c r="DP14" i="9"/>
  <c r="DO14" i="9"/>
  <c r="DP11" i="9"/>
  <c r="DQ10" i="9"/>
  <c r="DO9" i="9"/>
  <c r="DQ8" i="9"/>
  <c r="DP8" i="9"/>
  <c r="DO8" i="9"/>
  <c r="DQ7" i="9"/>
  <c r="DP7" i="9"/>
  <c r="DP7" i="12" s="1"/>
  <c r="DJ3" i="3" s="1"/>
  <c r="DQ5" i="9"/>
  <c r="DQ13" i="9" s="1"/>
  <c r="DQ13" i="12" s="1"/>
  <c r="DK9" i="3" s="1"/>
  <c r="DP5" i="9"/>
  <c r="DP13" i="9" s="1"/>
  <c r="DP13" i="12" s="1"/>
  <c r="DJ9" i="3" s="1"/>
  <c r="DO5" i="9"/>
  <c r="DO7" i="9" s="1"/>
  <c r="DO7" i="12" s="1"/>
  <c r="DI3" i="3" s="1"/>
  <c r="DQ4" i="9"/>
  <c r="DP4" i="9"/>
  <c r="DO4" i="9"/>
  <c r="BO103" i="12"/>
  <c r="BI99" i="3" s="1"/>
  <c r="CZ82" i="9"/>
  <c r="CZ4" i="9"/>
  <c r="CZ5" i="9" s="1"/>
  <c r="CT136" i="9"/>
  <c r="CT137" i="9"/>
  <c r="CT135" i="9"/>
  <c r="CQ134" i="9"/>
  <c r="CQ141" i="9"/>
  <c r="CP139" i="9"/>
  <c r="CO139" i="9"/>
  <c r="CL135" i="9"/>
  <c r="CK135" i="9"/>
  <c r="CK138" i="9"/>
  <c r="CL138" i="9"/>
  <c r="CM138" i="9"/>
  <c r="CJ138" i="9"/>
  <c r="CI141" i="9"/>
  <c r="CT125" i="9"/>
  <c r="CT124" i="9"/>
  <c r="CQ125" i="9"/>
  <c r="CQ124" i="9"/>
  <c r="CJ125" i="9"/>
  <c r="CK125" i="9"/>
  <c r="CL125" i="9"/>
  <c r="CM125" i="9"/>
  <c r="CJ124" i="9"/>
  <c r="CK124" i="9"/>
  <c r="CL124" i="9"/>
  <c r="CM124" i="9"/>
  <c r="CT117" i="9"/>
  <c r="CQ117" i="9"/>
  <c r="CN117" i="9"/>
  <c r="CJ117" i="9"/>
  <c r="CK117" i="9"/>
  <c r="CL117" i="9"/>
  <c r="CM117" i="9"/>
  <c r="CP117" i="9"/>
  <c r="CS74" i="9"/>
  <c r="CS108" i="9"/>
  <c r="CP107" i="9"/>
  <c r="CO107" i="9"/>
  <c r="CQ109" i="9"/>
  <c r="CQ108" i="9"/>
  <c r="CQ107" i="9"/>
  <c r="CQ106" i="9"/>
  <c r="CQ105" i="9"/>
  <c r="CQ104" i="9"/>
  <c r="CT99" i="9"/>
  <c r="CO99" i="9"/>
  <c r="CP99" i="9"/>
  <c r="CS92" i="9"/>
  <c r="CS91" i="9"/>
  <c r="CQ92" i="9"/>
  <c r="CQ91" i="9"/>
  <c r="CO98" i="9"/>
  <c r="CP98" i="9"/>
  <c r="CP97" i="9"/>
  <c r="CO97" i="9"/>
  <c r="CO96" i="9"/>
  <c r="CP96" i="9"/>
  <c r="CP94" i="9"/>
  <c r="CP95" i="9"/>
  <c r="CO95" i="9"/>
  <c r="CO94" i="9"/>
  <c r="CL92" i="9"/>
  <c r="CK92" i="9"/>
  <c r="CL91" i="9"/>
  <c r="CK91" i="9"/>
  <c r="CT97" i="9"/>
  <c r="CT94" i="9"/>
  <c r="CT90" i="9"/>
  <c r="CT88" i="9"/>
  <c r="CT87" i="9"/>
  <c r="CQ88" i="9"/>
  <c r="CQ89" i="9"/>
  <c r="CQ87" i="9"/>
  <c r="CK89" i="9"/>
  <c r="CL89" i="9"/>
  <c r="CJ89" i="9"/>
  <c r="CI93" i="9"/>
  <c r="CI87" i="9"/>
  <c r="CI88" i="9"/>
  <c r="CI89" i="9"/>
  <c r="CI86" i="9"/>
  <c r="CP86" i="9"/>
  <c r="CP87" i="9"/>
  <c r="CP88" i="9"/>
  <c r="CP89" i="9"/>
  <c r="CQ84" i="9"/>
  <c r="CP74" i="9"/>
  <c r="CO74" i="9"/>
  <c r="CN74" i="9"/>
  <c r="CP72" i="9"/>
  <c r="CO72" i="9"/>
  <c r="CP70" i="9"/>
  <c r="CO70" i="9"/>
  <c r="CP67" i="9"/>
  <c r="CO67" i="9"/>
  <c r="CS64" i="9"/>
  <c r="CP64" i="9"/>
  <c r="CO64" i="9"/>
  <c r="CO62" i="9"/>
  <c r="CP62" i="9"/>
  <c r="CS59" i="9"/>
  <c r="CP59" i="9"/>
  <c r="CP60" i="9"/>
  <c r="CO60" i="9"/>
  <c r="CO59" i="9"/>
  <c r="CP56" i="9"/>
  <c r="CO56" i="9"/>
  <c r="CP53" i="9"/>
  <c r="CO53" i="9"/>
  <c r="CT46" i="9"/>
  <c r="CT48" i="9"/>
  <c r="CT50" i="9"/>
  <c r="CR50" i="9"/>
  <c r="CP50" i="9"/>
  <c r="CO50" i="9"/>
  <c r="CJ42" i="9"/>
  <c r="CM42" i="9"/>
  <c r="CQ34" i="9"/>
  <c r="CP34" i="9"/>
  <c r="CN34" i="9"/>
  <c r="CM34" i="9"/>
  <c r="CL34" i="9"/>
  <c r="CK34" i="9"/>
  <c r="CJ34" i="9"/>
  <c r="CI31" i="9"/>
  <c r="CT34" i="9"/>
  <c r="CO28" i="9"/>
  <c r="CP28" i="9"/>
  <c r="CP29" i="9"/>
  <c r="CU28" i="9"/>
  <c r="CW28" i="9"/>
  <c r="CU29" i="9"/>
  <c r="CU29" i="12" s="1"/>
  <c r="CO25" i="3" s="1"/>
  <c r="CW29" i="9"/>
  <c r="CR28" i="9"/>
  <c r="CQ28" i="9"/>
  <c r="CW141" i="9"/>
  <c r="CV141" i="9"/>
  <c r="CU141" i="9"/>
  <c r="CT141" i="9"/>
  <c r="CS141" i="9"/>
  <c r="CR141" i="9"/>
  <c r="CP141" i="9"/>
  <c r="CO141" i="9"/>
  <c r="CN141" i="9"/>
  <c r="CM141" i="9"/>
  <c r="CL141" i="9"/>
  <c r="CK141" i="9"/>
  <c r="CJ141" i="9"/>
  <c r="CW140" i="9"/>
  <c r="CU140" i="9"/>
  <c r="CT140" i="9"/>
  <c r="CT140" i="12" s="1"/>
  <c r="CN136" i="3" s="1"/>
  <c r="CS140" i="9"/>
  <c r="CR140" i="9"/>
  <c r="CQ140" i="9"/>
  <c r="CP140" i="9"/>
  <c r="CO140" i="9"/>
  <c r="CN140" i="9"/>
  <c r="CM140" i="9"/>
  <c r="CL140" i="9"/>
  <c r="CK140" i="9"/>
  <c r="CJ140" i="9"/>
  <c r="CI140" i="9"/>
  <c r="CW139" i="9"/>
  <c r="CU139" i="9"/>
  <c r="CT139" i="9"/>
  <c r="CS139" i="9"/>
  <c r="CR139" i="9"/>
  <c r="CQ139" i="9"/>
  <c r="CO139" i="12"/>
  <c r="CI135" i="3" s="1"/>
  <c r="CM139" i="9"/>
  <c r="CL139" i="9"/>
  <c r="CK139" i="9"/>
  <c r="CJ139" i="9"/>
  <c r="CI139" i="9"/>
  <c r="CW138" i="9"/>
  <c r="CU138" i="9"/>
  <c r="CT138" i="9"/>
  <c r="CS138" i="9"/>
  <c r="CR138" i="9"/>
  <c r="CQ138" i="9"/>
  <c r="CP138" i="9"/>
  <c r="CO138" i="9"/>
  <c r="CN138" i="9"/>
  <c r="CJ138" i="12"/>
  <c r="CD134" i="3" s="1"/>
  <c r="CS137" i="9"/>
  <c r="CR137" i="9"/>
  <c r="CQ137" i="9"/>
  <c r="CP137" i="9"/>
  <c r="CO137" i="9"/>
  <c r="CN137" i="9"/>
  <c r="CM137" i="9"/>
  <c r="CL137" i="9"/>
  <c r="CK137" i="9"/>
  <c r="CJ137" i="9"/>
  <c r="CT136" i="12"/>
  <c r="CN132" i="3" s="1"/>
  <c r="CS136" i="9"/>
  <c r="CR136" i="9"/>
  <c r="CQ136" i="9"/>
  <c r="CP136" i="9"/>
  <c r="CO136" i="9"/>
  <c r="CM136" i="9"/>
  <c r="CL136" i="9"/>
  <c r="CK136" i="9"/>
  <c r="CJ136" i="9"/>
  <c r="CI136" i="9"/>
  <c r="CS135" i="9"/>
  <c r="CR135" i="9"/>
  <c r="CQ135" i="9"/>
  <c r="CP135" i="9"/>
  <c r="CO135" i="9"/>
  <c r="CO135" i="12" s="1"/>
  <c r="CI131" i="3" s="1"/>
  <c r="CJ135" i="9"/>
  <c r="CW134" i="9"/>
  <c r="CU134" i="9"/>
  <c r="CT134" i="9"/>
  <c r="CS134" i="9"/>
  <c r="CR134" i="9"/>
  <c r="CP134" i="9"/>
  <c r="CO134" i="9"/>
  <c r="CN134" i="9"/>
  <c r="CM134" i="9"/>
  <c r="CL134" i="9"/>
  <c r="CK134" i="9"/>
  <c r="CJ134" i="9"/>
  <c r="CJ134" i="12" s="1"/>
  <c r="CD130" i="3" s="1"/>
  <c r="CW133" i="9"/>
  <c r="CU133" i="9"/>
  <c r="CT133" i="9"/>
  <c r="CS133" i="9"/>
  <c r="CR133" i="9"/>
  <c r="CQ133" i="9"/>
  <c r="CP133" i="9"/>
  <c r="CO133" i="9"/>
  <c r="CN133" i="9"/>
  <c r="CM133" i="9"/>
  <c r="CL133" i="9"/>
  <c r="CK133" i="9"/>
  <c r="CJ133" i="9"/>
  <c r="CI133" i="9"/>
  <c r="CW132" i="9"/>
  <c r="CU132" i="9"/>
  <c r="CT132" i="9"/>
  <c r="CT132" i="12" s="1"/>
  <c r="CN128" i="3" s="1"/>
  <c r="CS132" i="9"/>
  <c r="CR132" i="9"/>
  <c r="CQ132" i="9"/>
  <c r="CP132" i="9"/>
  <c r="CO132" i="9"/>
  <c r="CN132" i="9"/>
  <c r="CM132" i="9"/>
  <c r="CL132" i="9"/>
  <c r="CK132" i="9"/>
  <c r="CJ132" i="9"/>
  <c r="CI132" i="9"/>
  <c r="CW131" i="9"/>
  <c r="CU131" i="9"/>
  <c r="CT131" i="9"/>
  <c r="CS131" i="9"/>
  <c r="CR131" i="9"/>
  <c r="CQ131" i="9"/>
  <c r="CP131" i="9"/>
  <c r="CO131" i="9"/>
  <c r="CO131" i="12" s="1"/>
  <c r="CI127" i="3" s="1"/>
  <c r="CN131" i="9"/>
  <c r="CM131" i="9"/>
  <c r="CL131" i="9"/>
  <c r="CK131" i="9"/>
  <c r="CJ131" i="9"/>
  <c r="CI131" i="9"/>
  <c r="CW130" i="9"/>
  <c r="CV130" i="9"/>
  <c r="CV130" i="12" s="1"/>
  <c r="CP126" i="3" s="1"/>
  <c r="CU130" i="9"/>
  <c r="CT130" i="9"/>
  <c r="CS130" i="9"/>
  <c r="CR130" i="9"/>
  <c r="CQ130" i="9"/>
  <c r="CP130" i="9"/>
  <c r="CO130" i="9"/>
  <c r="CN130" i="9"/>
  <c r="CM130" i="9"/>
  <c r="CL130" i="9"/>
  <c r="CK130" i="9"/>
  <c r="CJ130" i="9"/>
  <c r="CJ130" i="12" s="1"/>
  <c r="CD126" i="3" s="1"/>
  <c r="CI130" i="9"/>
  <c r="CW129" i="9"/>
  <c r="CU129" i="9"/>
  <c r="CT129" i="9"/>
  <c r="CS129" i="9"/>
  <c r="CR129" i="9"/>
  <c r="CQ129" i="9"/>
  <c r="CP129" i="9"/>
  <c r="CO129" i="9"/>
  <c r="CN129" i="9"/>
  <c r="CM129" i="9"/>
  <c r="CL129" i="9"/>
  <c r="CK129" i="9"/>
  <c r="CJ129" i="9"/>
  <c r="CI129" i="9"/>
  <c r="CW128" i="9"/>
  <c r="CU128" i="9"/>
  <c r="CT128" i="9"/>
  <c r="CT128" i="12" s="1"/>
  <c r="CN124" i="3" s="1"/>
  <c r="CS128" i="9"/>
  <c r="CR128" i="9"/>
  <c r="CQ128" i="9"/>
  <c r="CP128" i="9"/>
  <c r="CO128" i="9"/>
  <c r="CN128" i="9"/>
  <c r="CM128" i="9"/>
  <c r="CL128" i="9"/>
  <c r="CK128" i="9"/>
  <c r="CJ128" i="9"/>
  <c r="CI128" i="9"/>
  <c r="CW127" i="9"/>
  <c r="CU127" i="9"/>
  <c r="CT127" i="9"/>
  <c r="CS127" i="9"/>
  <c r="CR127" i="9"/>
  <c r="CQ127" i="9"/>
  <c r="CP127" i="9"/>
  <c r="CO127" i="9"/>
  <c r="CO127" i="12" s="1"/>
  <c r="CI123" i="3" s="1"/>
  <c r="CN127" i="9"/>
  <c r="CM127" i="9"/>
  <c r="CL127" i="9"/>
  <c r="CK127" i="9"/>
  <c r="CJ127" i="9"/>
  <c r="CI127" i="9"/>
  <c r="CW126" i="9"/>
  <c r="CV126" i="9"/>
  <c r="CV126" i="12" s="1"/>
  <c r="CP122" i="3" s="1"/>
  <c r="CU126" i="9"/>
  <c r="CT126" i="9"/>
  <c r="CS126" i="9"/>
  <c r="CR126" i="9"/>
  <c r="CQ126" i="9"/>
  <c r="CP126" i="9"/>
  <c r="CO126" i="9"/>
  <c r="CN126" i="9"/>
  <c r="CM126" i="9"/>
  <c r="CL126" i="9"/>
  <c r="CK126" i="9"/>
  <c r="CJ126" i="9"/>
  <c r="CJ126" i="12" s="1"/>
  <c r="CD122" i="3" s="1"/>
  <c r="CI126" i="9"/>
  <c r="CW125" i="9"/>
  <c r="CU125" i="9"/>
  <c r="CR125" i="9"/>
  <c r="CP125" i="9"/>
  <c r="CO125" i="9"/>
  <c r="CW124" i="9"/>
  <c r="CU124" i="9"/>
  <c r="CT124" i="12"/>
  <c r="CN120" i="3" s="1"/>
  <c r="CR124" i="9"/>
  <c r="CP124" i="9"/>
  <c r="CO124" i="9"/>
  <c r="CW123" i="9"/>
  <c r="CU123" i="9"/>
  <c r="CT123" i="9"/>
  <c r="CS123" i="9"/>
  <c r="CR123" i="9"/>
  <c r="CQ123" i="9"/>
  <c r="CP123" i="9"/>
  <c r="CO123" i="9"/>
  <c r="CO123" i="12" s="1"/>
  <c r="CI119" i="3" s="1"/>
  <c r="CN123" i="9"/>
  <c r="CM123" i="9"/>
  <c r="CL123" i="9"/>
  <c r="CK123" i="9"/>
  <c r="CJ123" i="9"/>
  <c r="CI123" i="9"/>
  <c r="CW122" i="9"/>
  <c r="CU122" i="9"/>
  <c r="CT122" i="9"/>
  <c r="CS122" i="9"/>
  <c r="CR122" i="9"/>
  <c r="CQ122" i="9"/>
  <c r="CP122" i="9"/>
  <c r="CO122" i="9"/>
  <c r="CN122" i="9"/>
  <c r="CM122" i="9"/>
  <c r="CL122" i="9"/>
  <c r="CK122" i="9"/>
  <c r="CJ122" i="9"/>
  <c r="CJ122" i="12" s="1"/>
  <c r="CD118" i="3" s="1"/>
  <c r="CI122" i="9"/>
  <c r="CW121" i="9"/>
  <c r="CU121" i="9"/>
  <c r="CT121" i="9"/>
  <c r="CS121" i="9"/>
  <c r="CR121" i="9"/>
  <c r="CQ121" i="9"/>
  <c r="CP121" i="9"/>
  <c r="CO121" i="9"/>
  <c r="CN121" i="9"/>
  <c r="CM121" i="9"/>
  <c r="CL121" i="9"/>
  <c r="CK121" i="9"/>
  <c r="CJ121" i="9"/>
  <c r="CI121" i="9"/>
  <c r="CW120" i="9"/>
  <c r="CU120" i="9"/>
  <c r="CT120" i="9"/>
  <c r="CT120" i="12" s="1"/>
  <c r="CN116" i="3" s="1"/>
  <c r="CS120" i="9"/>
  <c r="CR120" i="9"/>
  <c r="CQ120" i="9"/>
  <c r="CP120" i="9"/>
  <c r="CO120" i="9"/>
  <c r="CN120" i="9"/>
  <c r="CM120" i="9"/>
  <c r="CL120" i="9"/>
  <c r="CK120" i="9"/>
  <c r="CJ120" i="9"/>
  <c r="CI120" i="9"/>
  <c r="CW119" i="9"/>
  <c r="CU119" i="9"/>
  <c r="CT119" i="9"/>
  <c r="CS119" i="9"/>
  <c r="CR119" i="9"/>
  <c r="CQ119" i="9"/>
  <c r="CP119" i="9"/>
  <c r="CO119" i="9"/>
  <c r="CO119" i="12" s="1"/>
  <c r="CI115" i="3" s="1"/>
  <c r="CN119" i="9"/>
  <c r="CM119" i="9"/>
  <c r="CL119" i="9"/>
  <c r="CK119" i="9"/>
  <c r="CJ119" i="9"/>
  <c r="CW118" i="9"/>
  <c r="CU118" i="9"/>
  <c r="CT118" i="9"/>
  <c r="CS118" i="9"/>
  <c r="CR118" i="9"/>
  <c r="CQ118" i="9"/>
  <c r="CP118" i="9"/>
  <c r="CO118" i="9"/>
  <c r="CN118" i="9"/>
  <c r="CM118" i="9"/>
  <c r="CL118" i="9"/>
  <c r="CK118" i="9"/>
  <c r="CJ118" i="9"/>
  <c r="CW117" i="9"/>
  <c r="CU117" i="9"/>
  <c r="CS117" i="9"/>
  <c r="CR117" i="9"/>
  <c r="CW116" i="9"/>
  <c r="CU116" i="9"/>
  <c r="CT116" i="9"/>
  <c r="CT116" i="12" s="1"/>
  <c r="CN112" i="3" s="1"/>
  <c r="CS116" i="9"/>
  <c r="CR116" i="9"/>
  <c r="CQ116" i="9"/>
  <c r="CP116" i="9"/>
  <c r="CO116" i="9"/>
  <c r="CN116" i="9"/>
  <c r="CM116" i="9"/>
  <c r="CL116" i="9"/>
  <c r="CK116" i="9"/>
  <c r="CJ116" i="9"/>
  <c r="CI116" i="9"/>
  <c r="CW115" i="9"/>
  <c r="CU115" i="9"/>
  <c r="CT115" i="9"/>
  <c r="CS115" i="9"/>
  <c r="CR115" i="9"/>
  <c r="CQ115" i="9"/>
  <c r="CP115" i="9"/>
  <c r="CO115" i="9"/>
  <c r="CO115" i="12" s="1"/>
  <c r="CI111" i="3" s="1"/>
  <c r="CN115" i="9"/>
  <c r="CM115" i="9"/>
  <c r="CL115" i="9"/>
  <c r="CK115" i="9"/>
  <c r="CJ115" i="9"/>
  <c r="CW114" i="9"/>
  <c r="CU114" i="9"/>
  <c r="CT114" i="9"/>
  <c r="CS114" i="9"/>
  <c r="CR114" i="9"/>
  <c r="CM114" i="9"/>
  <c r="CL114" i="9"/>
  <c r="CK114" i="9"/>
  <c r="CJ114" i="9"/>
  <c r="CJ114" i="12" s="1"/>
  <c r="CD110" i="3" s="1"/>
  <c r="CI114" i="9"/>
  <c r="CW113" i="9"/>
  <c r="CU113" i="9"/>
  <c r="CT113" i="9"/>
  <c r="CS113" i="9"/>
  <c r="CR113" i="9"/>
  <c r="CQ113" i="9"/>
  <c r="CP113" i="9"/>
  <c r="CO113" i="9"/>
  <c r="CN113" i="9"/>
  <c r="CM113" i="9"/>
  <c r="CL113" i="9"/>
  <c r="CK113" i="9"/>
  <c r="CJ113" i="9"/>
  <c r="CI113" i="9"/>
  <c r="CW112" i="9"/>
  <c r="CU112" i="9"/>
  <c r="CT112" i="9"/>
  <c r="CT112" i="12" s="1"/>
  <c r="CN108" i="3" s="1"/>
  <c r="CS112" i="9"/>
  <c r="CR112" i="9"/>
  <c r="CQ112" i="9"/>
  <c r="CP112" i="9"/>
  <c r="CO112" i="9"/>
  <c r="CN112" i="9"/>
  <c r="CM112" i="9"/>
  <c r="CL112" i="9"/>
  <c r="CK112" i="9"/>
  <c r="CJ112" i="9"/>
  <c r="CI112" i="9"/>
  <c r="CW111" i="9"/>
  <c r="CU111" i="9"/>
  <c r="CT111" i="9"/>
  <c r="CS111" i="9"/>
  <c r="CR111" i="9"/>
  <c r="CQ111" i="9"/>
  <c r="CP111" i="9"/>
  <c r="CO111" i="9"/>
  <c r="CO111" i="12" s="1"/>
  <c r="CI107" i="3" s="1"/>
  <c r="CN111" i="9"/>
  <c r="CM111" i="9"/>
  <c r="CL111" i="9"/>
  <c r="CK111" i="9"/>
  <c r="CJ111" i="9"/>
  <c r="CI111" i="9"/>
  <c r="CW110" i="9"/>
  <c r="CU110" i="9"/>
  <c r="CT110" i="9"/>
  <c r="CS110" i="9"/>
  <c r="CR110" i="9"/>
  <c r="CQ110" i="9"/>
  <c r="CP110" i="9"/>
  <c r="CO110" i="9"/>
  <c r="CN110" i="9"/>
  <c r="CM110" i="9"/>
  <c r="CL110" i="9"/>
  <c r="CK110" i="9"/>
  <c r="CJ110" i="9"/>
  <c r="CJ110" i="12" s="1"/>
  <c r="CD106" i="3" s="1"/>
  <c r="CI110" i="9"/>
  <c r="CW109" i="9"/>
  <c r="CU109" i="9"/>
  <c r="CT109" i="9"/>
  <c r="CS109" i="9"/>
  <c r="CR109" i="9"/>
  <c r="CP109" i="9"/>
  <c r="CO109" i="9"/>
  <c r="CL109" i="9"/>
  <c r="CK109" i="9"/>
  <c r="CJ109" i="9"/>
  <c r="CI109" i="9"/>
  <c r="CW108" i="9"/>
  <c r="CU108" i="9"/>
  <c r="CT108" i="9"/>
  <c r="CT108" i="12" s="1"/>
  <c r="CN104" i="3" s="1"/>
  <c r="CR108" i="9"/>
  <c r="CP108" i="9"/>
  <c r="CO108" i="9"/>
  <c r="CM108" i="9"/>
  <c r="CL108" i="9"/>
  <c r="CK108" i="9"/>
  <c r="CJ108" i="9"/>
  <c r="CI108" i="9"/>
  <c r="CW107" i="9"/>
  <c r="CU107" i="9"/>
  <c r="CT107" i="9"/>
  <c r="CS107" i="9"/>
  <c r="CR107" i="9"/>
  <c r="CO107" i="12"/>
  <c r="CI103" i="3" s="1"/>
  <c r="CN107" i="9"/>
  <c r="CM107" i="9"/>
  <c r="CL107" i="9"/>
  <c r="CK107" i="9"/>
  <c r="CJ107" i="9"/>
  <c r="CI107" i="9"/>
  <c r="CW106" i="9"/>
  <c r="CU106" i="9"/>
  <c r="CT106" i="9"/>
  <c r="CS106" i="9"/>
  <c r="CR106" i="9"/>
  <c r="CN106" i="9"/>
  <c r="CM106" i="9"/>
  <c r="CL106" i="9"/>
  <c r="CK106" i="9"/>
  <c r="CJ106" i="9"/>
  <c r="CJ106" i="12" s="1"/>
  <c r="CD102" i="3" s="1"/>
  <c r="CI106" i="9"/>
  <c r="CW105" i="9"/>
  <c r="CU105" i="9"/>
  <c r="CT105" i="9"/>
  <c r="CS105" i="9"/>
  <c r="CR105" i="9"/>
  <c r="CN105" i="9"/>
  <c r="CM105" i="9"/>
  <c r="CL105" i="9"/>
  <c r="CK105" i="9"/>
  <c r="CJ105" i="9"/>
  <c r="CI105" i="9"/>
  <c r="CW104" i="9"/>
  <c r="CU104" i="9"/>
  <c r="CT104" i="9"/>
  <c r="CT104" i="12" s="1"/>
  <c r="CN100" i="3" s="1"/>
  <c r="CS104" i="9"/>
  <c r="CR104" i="9"/>
  <c r="CP104" i="9"/>
  <c r="CO104" i="9"/>
  <c r="CL104" i="9"/>
  <c r="CK104" i="9"/>
  <c r="CJ104" i="9"/>
  <c r="CI104" i="9"/>
  <c r="CW102" i="9"/>
  <c r="CU102" i="9"/>
  <c r="CT102" i="9"/>
  <c r="CS102" i="9"/>
  <c r="CS102" i="12" s="1"/>
  <c r="CM98" i="3" s="1"/>
  <c r="CR102" i="9"/>
  <c r="CQ102" i="9"/>
  <c r="CP102" i="9"/>
  <c r="CO102" i="9"/>
  <c r="CN102" i="9"/>
  <c r="CM102" i="9"/>
  <c r="CL102" i="9"/>
  <c r="CK102" i="9"/>
  <c r="CJ102" i="9"/>
  <c r="CI102" i="9"/>
  <c r="CW101" i="9"/>
  <c r="CU101" i="9"/>
  <c r="CT101" i="9"/>
  <c r="CS101" i="9"/>
  <c r="CR101" i="9"/>
  <c r="CQ101" i="9"/>
  <c r="CP101" i="9"/>
  <c r="CO101" i="9"/>
  <c r="CN101" i="9"/>
  <c r="CN101" i="12" s="1"/>
  <c r="CH97" i="3" s="1"/>
  <c r="CM101" i="9"/>
  <c r="CL101" i="9"/>
  <c r="CK101" i="9"/>
  <c r="CJ101" i="9"/>
  <c r="CI101" i="9"/>
  <c r="CW100" i="9"/>
  <c r="CU100" i="9"/>
  <c r="CT100" i="9"/>
  <c r="CS100" i="9"/>
  <c r="CR100" i="9"/>
  <c r="CQ100" i="9"/>
  <c r="CP100" i="9"/>
  <c r="CO100" i="9"/>
  <c r="CN100" i="9"/>
  <c r="CM100" i="9"/>
  <c r="CL100" i="9"/>
  <c r="CK100" i="9"/>
  <c r="CJ100" i="9"/>
  <c r="CI100" i="9"/>
  <c r="CI100" i="12" s="1"/>
  <c r="CC96" i="3" s="1"/>
  <c r="CU99" i="9"/>
  <c r="CS99" i="9"/>
  <c r="CR99" i="9"/>
  <c r="CQ99" i="9"/>
  <c r="CM99" i="9"/>
  <c r="CL99" i="9"/>
  <c r="CK99" i="9"/>
  <c r="CJ99" i="9"/>
  <c r="CI99" i="9"/>
  <c r="CW98" i="9"/>
  <c r="CU98" i="9"/>
  <c r="CT98" i="9"/>
  <c r="CS98" i="9"/>
  <c r="CS98" i="12" s="1"/>
  <c r="CM94" i="3" s="1"/>
  <c r="CR98" i="9"/>
  <c r="CQ98" i="9"/>
  <c r="CM98" i="9"/>
  <c r="CL98" i="9"/>
  <c r="CK98" i="9"/>
  <c r="CJ98" i="9"/>
  <c r="CI98" i="9"/>
  <c r="CW97" i="9"/>
  <c r="CS97" i="9"/>
  <c r="CR97" i="9"/>
  <c r="CQ97" i="9"/>
  <c r="CN97" i="12"/>
  <c r="CH93" i="3" s="1"/>
  <c r="CM97" i="9"/>
  <c r="CL97" i="9"/>
  <c r="CK97" i="9"/>
  <c r="CJ97" i="9"/>
  <c r="CI97" i="9"/>
  <c r="CW96" i="9"/>
  <c r="CU96" i="9"/>
  <c r="CS96" i="9"/>
  <c r="CR96" i="9"/>
  <c r="CQ96" i="9"/>
  <c r="CM96" i="9"/>
  <c r="CL96" i="9"/>
  <c r="CK96" i="9"/>
  <c r="CJ96" i="9"/>
  <c r="CI96" i="9"/>
  <c r="CI96" i="12" s="1"/>
  <c r="CC92" i="3" s="1"/>
  <c r="CW95" i="9"/>
  <c r="CU95" i="9"/>
  <c r="CR95" i="9"/>
  <c r="CQ95" i="9"/>
  <c r="CM95" i="9"/>
  <c r="CL95" i="9"/>
  <c r="CK95" i="9"/>
  <c r="CJ95" i="9"/>
  <c r="CI95" i="9"/>
  <c r="CW94" i="9"/>
  <c r="CU94" i="9"/>
  <c r="CS94" i="9"/>
  <c r="CS94" i="12" s="1"/>
  <c r="CM90" i="3" s="1"/>
  <c r="CQ94" i="9"/>
  <c r="CL94" i="9"/>
  <c r="CK94" i="9"/>
  <c r="CJ94" i="9"/>
  <c r="CI94" i="9"/>
  <c r="CW93" i="9"/>
  <c r="CU93" i="9"/>
  <c r="CS93" i="9"/>
  <c r="CR93" i="9"/>
  <c r="CN93" i="9"/>
  <c r="CN93" i="12" s="1"/>
  <c r="CH89" i="3" s="1"/>
  <c r="CL93" i="9"/>
  <c r="CK93" i="9"/>
  <c r="CJ93" i="9"/>
  <c r="CW92" i="9"/>
  <c r="CN92" i="9"/>
  <c r="CJ92" i="9"/>
  <c r="CI92" i="9"/>
  <c r="CI92" i="12" s="1"/>
  <c r="CC88" i="3" s="1"/>
  <c r="CW91" i="9"/>
  <c r="CN91" i="9"/>
  <c r="CJ91" i="9"/>
  <c r="CI91" i="9"/>
  <c r="CW90" i="9"/>
  <c r="CU90" i="9"/>
  <c r="CS90" i="9"/>
  <c r="CS90" i="12" s="1"/>
  <c r="CM86" i="3" s="1"/>
  <c r="CR90" i="9"/>
  <c r="CQ90" i="9"/>
  <c r="CM90" i="9"/>
  <c r="CL90" i="9"/>
  <c r="CK90" i="9"/>
  <c r="CJ90" i="9"/>
  <c r="CI90" i="9"/>
  <c r="CW89" i="9"/>
  <c r="CU89" i="9"/>
  <c r="CS89" i="9"/>
  <c r="CR89" i="9"/>
  <c r="CN89" i="9"/>
  <c r="CN89" i="12" s="1"/>
  <c r="CH85" i="3" s="1"/>
  <c r="CW88" i="9"/>
  <c r="CU88" i="9"/>
  <c r="CS88" i="9"/>
  <c r="CR88" i="9"/>
  <c r="CN88" i="9"/>
  <c r="CI88" i="12"/>
  <c r="CC84" i="3" s="1"/>
  <c r="CW87" i="9"/>
  <c r="CU87" i="9"/>
  <c r="CS87" i="9"/>
  <c r="CR87" i="9"/>
  <c r="CN87" i="9"/>
  <c r="CW86" i="9"/>
  <c r="CU86" i="9"/>
  <c r="CT86" i="9"/>
  <c r="CS86" i="9"/>
  <c r="CS86" i="12" s="1"/>
  <c r="CM82" i="3" s="1"/>
  <c r="CR86" i="9"/>
  <c r="CQ86" i="9"/>
  <c r="CN86" i="9"/>
  <c r="CW85" i="9"/>
  <c r="CU85" i="9"/>
  <c r="CT85" i="9"/>
  <c r="CS85" i="9"/>
  <c r="CR85" i="9"/>
  <c r="CQ85" i="9"/>
  <c r="CP85" i="9"/>
  <c r="CO85" i="9"/>
  <c r="CN85" i="9"/>
  <c r="CN85" i="12" s="1"/>
  <c r="CH81" i="3" s="1"/>
  <c r="CM85" i="9"/>
  <c r="CL85" i="9"/>
  <c r="CK85" i="9"/>
  <c r="CJ85" i="9"/>
  <c r="CW84" i="9"/>
  <c r="CU84" i="9"/>
  <c r="CT84" i="9"/>
  <c r="CS84" i="9"/>
  <c r="CR84" i="9"/>
  <c r="CP84" i="9"/>
  <c r="CO84" i="9"/>
  <c r="CN84" i="9"/>
  <c r="CL84" i="9"/>
  <c r="CK84" i="9"/>
  <c r="CJ84" i="9"/>
  <c r="CI84" i="9"/>
  <c r="CI84" i="12" s="1"/>
  <c r="CC80" i="3" s="1"/>
  <c r="CI80" i="9"/>
  <c r="CJ80" i="9"/>
  <c r="CK80" i="9"/>
  <c r="CL80" i="9"/>
  <c r="CM80" i="9"/>
  <c r="CN80" i="9"/>
  <c r="CO80" i="9"/>
  <c r="CP80" i="9"/>
  <c r="CQ80" i="9"/>
  <c r="CR80" i="9"/>
  <c r="CS80" i="9"/>
  <c r="CT80" i="9"/>
  <c r="CU80" i="9"/>
  <c r="CW80" i="9"/>
  <c r="CI81" i="9"/>
  <c r="CJ81" i="9"/>
  <c r="CK81" i="9"/>
  <c r="CL81" i="9"/>
  <c r="CL81" i="12" s="1"/>
  <c r="CF77" i="3" s="1"/>
  <c r="CM81" i="9"/>
  <c r="CM81" i="12" s="1"/>
  <c r="CG77" i="3" s="1"/>
  <c r="CN81" i="9"/>
  <c r="CO81" i="9"/>
  <c r="CP81" i="9"/>
  <c r="CQ81" i="9"/>
  <c r="CR81" i="9"/>
  <c r="CS81" i="9"/>
  <c r="CT81" i="9"/>
  <c r="CU81" i="9"/>
  <c r="CW81" i="9"/>
  <c r="CQ82" i="12"/>
  <c r="CK78" i="3" s="1"/>
  <c r="CR82" i="12"/>
  <c r="CL78" i="3" s="1"/>
  <c r="CI83" i="9"/>
  <c r="CJ83" i="9"/>
  <c r="CK83" i="9"/>
  <c r="CL83" i="9"/>
  <c r="CM83" i="9"/>
  <c r="CN83" i="9"/>
  <c r="CO83" i="9"/>
  <c r="CP83" i="9"/>
  <c r="CQ83" i="9"/>
  <c r="CR83" i="9"/>
  <c r="CS83" i="9"/>
  <c r="CT83" i="9"/>
  <c r="CU83" i="9"/>
  <c r="CW83" i="9"/>
  <c r="CW83" i="12" s="1"/>
  <c r="CQ79" i="3" s="1"/>
  <c r="CI55" i="9"/>
  <c r="CJ55" i="9"/>
  <c r="CK55" i="9"/>
  <c r="CL55" i="9"/>
  <c r="CM55" i="9"/>
  <c r="CN55" i="9"/>
  <c r="CO55" i="9"/>
  <c r="CP55" i="9"/>
  <c r="CQ55" i="9"/>
  <c r="CR55" i="9"/>
  <c r="CS55" i="9"/>
  <c r="CT55" i="9"/>
  <c r="CU55" i="9"/>
  <c r="CW55" i="9"/>
  <c r="CI56" i="9"/>
  <c r="CJ56" i="9"/>
  <c r="CJ56" i="12" s="1"/>
  <c r="CD52" i="3" s="1"/>
  <c r="CK56" i="9"/>
  <c r="CK56" i="12" s="1"/>
  <c r="CE52" i="3" s="1"/>
  <c r="CL56" i="9"/>
  <c r="CM56" i="9"/>
  <c r="CN56" i="9"/>
  <c r="CQ56" i="9"/>
  <c r="CR56" i="9"/>
  <c r="CU56" i="9"/>
  <c r="CW56" i="9"/>
  <c r="CI57" i="9"/>
  <c r="CJ57" i="9"/>
  <c r="CK57" i="9"/>
  <c r="CL57" i="9"/>
  <c r="CM57" i="9"/>
  <c r="CN57" i="9"/>
  <c r="CN57" i="12" s="1"/>
  <c r="CH53" i="3" s="1"/>
  <c r="CO57" i="9"/>
  <c r="CO57" i="12" s="1"/>
  <c r="CI53" i="3" s="1"/>
  <c r="CP57" i="9"/>
  <c r="CQ57" i="9"/>
  <c r="CR57" i="9"/>
  <c r="CS57" i="9"/>
  <c r="CT57" i="9"/>
  <c r="CU57" i="9"/>
  <c r="CW57" i="9"/>
  <c r="CI58" i="9"/>
  <c r="CJ58" i="9"/>
  <c r="CK58" i="9"/>
  <c r="CL58" i="9"/>
  <c r="CM58" i="9"/>
  <c r="CN58" i="9"/>
  <c r="CO58" i="9"/>
  <c r="CP58" i="9"/>
  <c r="CQ58" i="9"/>
  <c r="CR58" i="9"/>
  <c r="CS58" i="9"/>
  <c r="CS58" i="12" s="1"/>
  <c r="CM54" i="3" s="1"/>
  <c r="CT58" i="9"/>
  <c r="CU58" i="9"/>
  <c r="CW58" i="9"/>
  <c r="CI59" i="9"/>
  <c r="CJ59" i="9"/>
  <c r="CK59" i="9"/>
  <c r="CL59" i="9"/>
  <c r="CM59" i="9"/>
  <c r="CQ59" i="9"/>
  <c r="CR59" i="9"/>
  <c r="CT59" i="9"/>
  <c r="CU59" i="9"/>
  <c r="CW59" i="9"/>
  <c r="CW59" i="12" s="1"/>
  <c r="CQ55" i="3" s="1"/>
  <c r="CI60" i="9"/>
  <c r="CJ60" i="9"/>
  <c r="CK60" i="9"/>
  <c r="CL60" i="9"/>
  <c r="CM60" i="9"/>
  <c r="CQ60" i="9"/>
  <c r="CR60" i="9"/>
  <c r="CS60" i="9"/>
  <c r="CU60" i="9"/>
  <c r="CW60" i="9"/>
  <c r="CI61" i="9"/>
  <c r="CJ61" i="9"/>
  <c r="CJ61" i="12" s="1"/>
  <c r="CD57" i="3" s="1"/>
  <c r="CK61" i="9"/>
  <c r="CL61" i="9"/>
  <c r="CM61" i="9"/>
  <c r="CN61" i="9"/>
  <c r="CO61" i="9"/>
  <c r="CP61" i="9"/>
  <c r="CQ61" i="9"/>
  <c r="CR61" i="9"/>
  <c r="CS61" i="9"/>
  <c r="CT61" i="9"/>
  <c r="CU61" i="9"/>
  <c r="CW61" i="9"/>
  <c r="CI62" i="9"/>
  <c r="CJ62" i="9"/>
  <c r="CK62" i="9"/>
  <c r="CL62" i="9"/>
  <c r="CM62" i="9"/>
  <c r="CN62" i="12"/>
  <c r="CH58" i="3" s="1"/>
  <c r="CO62" i="12"/>
  <c r="CI58" i="3" s="1"/>
  <c r="CQ62" i="9"/>
  <c r="CR62" i="9"/>
  <c r="CS62" i="9"/>
  <c r="CU62" i="9"/>
  <c r="CW62" i="9"/>
  <c r="CI63" i="9"/>
  <c r="CJ63" i="9"/>
  <c r="CK63" i="9"/>
  <c r="CL63" i="9"/>
  <c r="CM63" i="9"/>
  <c r="CN63" i="9"/>
  <c r="CO63" i="9"/>
  <c r="CP63" i="9"/>
  <c r="CQ63" i="9"/>
  <c r="CR63" i="9"/>
  <c r="CR63" i="12" s="1"/>
  <c r="CL59" i="3" s="1"/>
  <c r="CS63" i="9"/>
  <c r="CS63" i="12" s="1"/>
  <c r="CM59" i="3" s="1"/>
  <c r="CT63" i="9"/>
  <c r="CU63" i="9"/>
  <c r="CV63" i="9"/>
  <c r="CV63" i="12" s="1"/>
  <c r="CP59" i="3" s="1"/>
  <c r="CW63" i="9"/>
  <c r="CI64" i="9"/>
  <c r="CJ64" i="9"/>
  <c r="CK64" i="9"/>
  <c r="CL64" i="9"/>
  <c r="CM64" i="9"/>
  <c r="CQ64" i="9"/>
  <c r="CR64" i="9"/>
  <c r="CT64" i="9"/>
  <c r="CU64" i="9"/>
  <c r="CW64" i="9"/>
  <c r="CW64" i="12" s="1"/>
  <c r="CQ60" i="3" s="1"/>
  <c r="CI65" i="9"/>
  <c r="CJ65" i="9"/>
  <c r="CK65" i="9"/>
  <c r="CL65" i="9"/>
  <c r="CM65" i="9"/>
  <c r="CN65" i="9"/>
  <c r="CO65" i="9"/>
  <c r="CP65" i="9"/>
  <c r="CQ65" i="9"/>
  <c r="CR65" i="9"/>
  <c r="CS65" i="9"/>
  <c r="CT65" i="9"/>
  <c r="CU65" i="9"/>
  <c r="CW65" i="9"/>
  <c r="CI66" i="9"/>
  <c r="CJ66" i="9"/>
  <c r="CJ66" i="12" s="1"/>
  <c r="CD62" i="3" s="1"/>
  <c r="CK66" i="9"/>
  <c r="CK66" i="12" s="1"/>
  <c r="CE62" i="3" s="1"/>
  <c r="CL66" i="9"/>
  <c r="CM66" i="9"/>
  <c r="CN66" i="9"/>
  <c r="CO66" i="9"/>
  <c r="CP66" i="9"/>
  <c r="CQ66" i="9"/>
  <c r="CR66" i="9"/>
  <c r="CS66" i="9"/>
  <c r="CT66" i="9"/>
  <c r="CU66" i="9"/>
  <c r="CW66" i="9"/>
  <c r="CI67" i="9"/>
  <c r="CJ67" i="9"/>
  <c r="CK67" i="9"/>
  <c r="CL67" i="9"/>
  <c r="CM67" i="9"/>
  <c r="CN67" i="12"/>
  <c r="CH63" i="3" s="1"/>
  <c r="CO67" i="12"/>
  <c r="CI63" i="3" s="1"/>
  <c r="CQ67" i="9"/>
  <c r="CR67" i="9"/>
  <c r="CS67" i="9"/>
  <c r="CT67" i="9"/>
  <c r="CU67" i="9"/>
  <c r="CW67" i="9"/>
  <c r="CI68" i="9"/>
  <c r="CJ68" i="9"/>
  <c r="CK68" i="9"/>
  <c r="CL68" i="9"/>
  <c r="CM68" i="9"/>
  <c r="CN68" i="9"/>
  <c r="CO68" i="9"/>
  <c r="CP68" i="9"/>
  <c r="CQ68" i="9"/>
  <c r="CR68" i="9"/>
  <c r="CR68" i="12" s="1"/>
  <c r="CL64" i="3" s="1"/>
  <c r="CS68" i="9"/>
  <c r="CS68" i="12" s="1"/>
  <c r="CM64" i="3" s="1"/>
  <c r="CT68" i="9"/>
  <c r="CU68" i="9"/>
  <c r="CW68" i="9"/>
  <c r="CI69" i="9"/>
  <c r="CJ69" i="9"/>
  <c r="CK69" i="9"/>
  <c r="CL69" i="9"/>
  <c r="CM69" i="9"/>
  <c r="CN69" i="9"/>
  <c r="CO69" i="9"/>
  <c r="CP69" i="9"/>
  <c r="CQ69" i="9"/>
  <c r="CR69" i="9"/>
  <c r="CS69" i="9"/>
  <c r="CT69" i="9"/>
  <c r="CU69" i="9"/>
  <c r="CW69" i="9"/>
  <c r="CW69" i="12" s="1"/>
  <c r="CQ65" i="3" s="1"/>
  <c r="CI70" i="9"/>
  <c r="CJ70" i="9"/>
  <c r="CK70" i="9"/>
  <c r="CL70" i="9"/>
  <c r="CM70" i="9"/>
  <c r="CQ70" i="9"/>
  <c r="CR70" i="9"/>
  <c r="CS70" i="9"/>
  <c r="CT70" i="9"/>
  <c r="CU70" i="9"/>
  <c r="CW70" i="9"/>
  <c r="CI71" i="9"/>
  <c r="CJ71" i="9"/>
  <c r="CJ71" i="12" s="1"/>
  <c r="CD67" i="3" s="1"/>
  <c r="CK71" i="9"/>
  <c r="CK71" i="12" s="1"/>
  <c r="CE67" i="3" s="1"/>
  <c r="CL71" i="9"/>
  <c r="CM71" i="9"/>
  <c r="CN71" i="9"/>
  <c r="CO71" i="9"/>
  <c r="CP71" i="9"/>
  <c r="CQ71" i="9"/>
  <c r="CR71" i="9"/>
  <c r="CS71" i="9"/>
  <c r="CT71" i="9"/>
  <c r="CU71" i="9"/>
  <c r="CW71" i="9"/>
  <c r="CI72" i="9"/>
  <c r="CJ72" i="9"/>
  <c r="CK72" i="9"/>
  <c r="CL72" i="9"/>
  <c r="CM72" i="9"/>
  <c r="CN72" i="12"/>
  <c r="CH68" i="3" s="1"/>
  <c r="CO72" i="12"/>
  <c r="CI68" i="3" s="1"/>
  <c r="CQ72" i="9"/>
  <c r="CR72" i="9"/>
  <c r="CS72" i="9"/>
  <c r="CT72" i="9"/>
  <c r="CU72" i="9"/>
  <c r="CW72" i="9"/>
  <c r="CI73" i="9"/>
  <c r="CJ73" i="9"/>
  <c r="CK73" i="9"/>
  <c r="CL73" i="9"/>
  <c r="CM73" i="9"/>
  <c r="CN73" i="9"/>
  <c r="CO73" i="9"/>
  <c r="CP73" i="9"/>
  <c r="CQ73" i="9"/>
  <c r="CR73" i="9"/>
  <c r="CR73" i="12" s="1"/>
  <c r="CL69" i="3" s="1"/>
  <c r="CS73" i="9"/>
  <c r="CS73" i="12" s="1"/>
  <c r="CM69" i="3" s="1"/>
  <c r="CT73" i="9"/>
  <c r="CU73" i="9"/>
  <c r="CW73" i="9"/>
  <c r="CI74" i="9"/>
  <c r="CJ74" i="9"/>
  <c r="CQ74" i="9"/>
  <c r="CR74" i="9"/>
  <c r="CT74" i="9"/>
  <c r="CU74" i="9"/>
  <c r="CW74" i="9"/>
  <c r="CW74" i="12" s="1"/>
  <c r="CQ70" i="3" s="1"/>
  <c r="CI75" i="9"/>
  <c r="CJ75" i="9"/>
  <c r="CK75" i="9"/>
  <c r="CL75" i="9"/>
  <c r="CM75" i="9"/>
  <c r="CN75" i="9"/>
  <c r="CO75" i="9"/>
  <c r="CP75" i="9"/>
  <c r="CQ75" i="9"/>
  <c r="CR75" i="9"/>
  <c r="CS75" i="9"/>
  <c r="CT75" i="9"/>
  <c r="CU75" i="9"/>
  <c r="CV75" i="9"/>
  <c r="CV75" i="12" s="1"/>
  <c r="CP71" i="3" s="1"/>
  <c r="CW75" i="9"/>
  <c r="CI76" i="9"/>
  <c r="CJ76" i="9"/>
  <c r="CJ76" i="12" s="1"/>
  <c r="CD72" i="3" s="1"/>
  <c r="CK76" i="9"/>
  <c r="CK76" i="12" s="1"/>
  <c r="CE72" i="3" s="1"/>
  <c r="CL76" i="9"/>
  <c r="CM76" i="9"/>
  <c r="CN76" i="9"/>
  <c r="CO76" i="9"/>
  <c r="CP76" i="9"/>
  <c r="CQ76" i="9"/>
  <c r="CR76" i="9"/>
  <c r="CS76" i="9"/>
  <c r="CT76" i="9"/>
  <c r="CU76" i="9"/>
  <c r="CW76" i="9"/>
  <c r="CI77" i="9"/>
  <c r="CJ77" i="9"/>
  <c r="CK77" i="9"/>
  <c r="CL77" i="9"/>
  <c r="CM77" i="9"/>
  <c r="CN77" i="9"/>
  <c r="CN77" i="12" s="1"/>
  <c r="CH73" i="3" s="1"/>
  <c r="CO77" i="9"/>
  <c r="CO77" i="12" s="1"/>
  <c r="CI73" i="3" s="1"/>
  <c r="CP77" i="9"/>
  <c r="CQ77" i="9"/>
  <c r="CR77" i="9"/>
  <c r="CS77" i="9"/>
  <c r="CT77" i="9"/>
  <c r="CU77" i="9"/>
  <c r="CW77" i="9"/>
  <c r="CI78" i="9"/>
  <c r="CJ78" i="9"/>
  <c r="CK78" i="9"/>
  <c r="CL78" i="9"/>
  <c r="CM78" i="9"/>
  <c r="CN78" i="9"/>
  <c r="CO78" i="9"/>
  <c r="CP78" i="9"/>
  <c r="CQ78" i="9"/>
  <c r="CR78" i="9"/>
  <c r="CR78" i="12" s="1"/>
  <c r="CL74" i="3" s="1"/>
  <c r="CS78" i="9"/>
  <c r="CS78" i="12" s="1"/>
  <c r="CM74" i="3" s="1"/>
  <c r="CT78" i="9"/>
  <c r="CU78" i="9"/>
  <c r="CW78" i="9"/>
  <c r="CI79" i="9"/>
  <c r="CJ79" i="9"/>
  <c r="CK79" i="9"/>
  <c r="CL79" i="9"/>
  <c r="CM79" i="9"/>
  <c r="CN79" i="9"/>
  <c r="CO79" i="9"/>
  <c r="CP79" i="9"/>
  <c r="CQ79" i="9"/>
  <c r="CR79" i="9"/>
  <c r="CS79" i="9"/>
  <c r="CT79" i="9"/>
  <c r="CU79" i="9"/>
  <c r="CV79" i="9"/>
  <c r="CV79" i="12" s="1"/>
  <c r="CP75" i="3" s="1"/>
  <c r="CW79" i="9"/>
  <c r="CW79" i="12" s="1"/>
  <c r="CQ75" i="3" s="1"/>
  <c r="CW54" i="9"/>
  <c r="CU54" i="9"/>
  <c r="CT54" i="9"/>
  <c r="CS54" i="9"/>
  <c r="CR54" i="9"/>
  <c r="CQ54" i="9"/>
  <c r="CP54" i="9"/>
  <c r="CO54" i="9"/>
  <c r="CN54" i="9"/>
  <c r="CM54" i="9"/>
  <c r="CL54" i="9"/>
  <c r="CK54" i="9"/>
  <c r="CJ54" i="9"/>
  <c r="CI54" i="9"/>
  <c r="CW53" i="9"/>
  <c r="CU53" i="9"/>
  <c r="CU53" i="12" s="1"/>
  <c r="CO49" i="3" s="1"/>
  <c r="CT53" i="12"/>
  <c r="CN49" i="3" s="1"/>
  <c r="CR53" i="9"/>
  <c r="CQ53" i="9"/>
  <c r="CM53" i="9"/>
  <c r="CL53" i="9"/>
  <c r="CK53" i="9"/>
  <c r="CJ53" i="9"/>
  <c r="CI53" i="9"/>
  <c r="CW52" i="9"/>
  <c r="CU52" i="9"/>
  <c r="CT52" i="9"/>
  <c r="CS52" i="9"/>
  <c r="CR52" i="9"/>
  <c r="CQ52" i="9"/>
  <c r="CQ52" i="12" s="1"/>
  <c r="CK48" i="3" s="1"/>
  <c r="CP52" i="9"/>
  <c r="CP52" i="12" s="1"/>
  <c r="CJ48" i="3" s="1"/>
  <c r="CO52" i="9"/>
  <c r="CN52" i="9"/>
  <c r="CM52" i="9"/>
  <c r="CL52" i="9"/>
  <c r="CK52" i="9"/>
  <c r="CJ52" i="9"/>
  <c r="CI52" i="9"/>
  <c r="CW51" i="9"/>
  <c r="CU51" i="9"/>
  <c r="CT51" i="9"/>
  <c r="CS51" i="9"/>
  <c r="CR51" i="9"/>
  <c r="CQ51" i="9"/>
  <c r="CP51" i="9"/>
  <c r="CO51" i="9"/>
  <c r="CN51" i="9"/>
  <c r="CM51" i="9"/>
  <c r="CM51" i="12" s="1"/>
  <c r="CG47" i="3" s="1"/>
  <c r="CL51" i="9"/>
  <c r="CL51" i="12" s="1"/>
  <c r="CF47" i="3" s="1"/>
  <c r="CK51" i="9"/>
  <c r="CJ51" i="9"/>
  <c r="CI51" i="9"/>
  <c r="CW50" i="9"/>
  <c r="CU50" i="9"/>
  <c r="CS50" i="9"/>
  <c r="CQ50" i="9"/>
  <c r="CN50" i="9"/>
  <c r="CL50" i="9"/>
  <c r="CK50" i="9"/>
  <c r="CJ50" i="9"/>
  <c r="CI50" i="9"/>
  <c r="CI50" i="12" s="1"/>
  <c r="CC46" i="3" s="1"/>
  <c r="CW49" i="9"/>
  <c r="CU49" i="9"/>
  <c r="CT49" i="9"/>
  <c r="CS49" i="9"/>
  <c r="CR49" i="9"/>
  <c r="CQ49" i="9"/>
  <c r="CP49" i="9"/>
  <c r="CO49" i="9"/>
  <c r="CN49" i="9"/>
  <c r="CM49" i="9"/>
  <c r="CL49" i="9"/>
  <c r="CK49" i="9"/>
  <c r="CJ49" i="9"/>
  <c r="CI49" i="9"/>
  <c r="CW48" i="9"/>
  <c r="CU48" i="9"/>
  <c r="CU48" i="12" s="1"/>
  <c r="CO44" i="3" s="1"/>
  <c r="CT48" i="12"/>
  <c r="CN44" i="3" s="1"/>
  <c r="CS48" i="9"/>
  <c r="CR48" i="9"/>
  <c r="CQ48" i="9"/>
  <c r="CP48" i="9"/>
  <c r="CO48" i="9"/>
  <c r="CN48" i="9"/>
  <c r="CM48" i="9"/>
  <c r="CL48" i="9"/>
  <c r="CK48" i="9"/>
  <c r="CJ48" i="9"/>
  <c r="CI48" i="9"/>
  <c r="CW47" i="9"/>
  <c r="CU47" i="9"/>
  <c r="CT47" i="9"/>
  <c r="CS47" i="9"/>
  <c r="CR47" i="9"/>
  <c r="CQ47" i="9"/>
  <c r="CQ47" i="12" s="1"/>
  <c r="CK43" i="3" s="1"/>
  <c r="CP47" i="9"/>
  <c r="CP47" i="12" s="1"/>
  <c r="CJ43" i="3" s="1"/>
  <c r="CO47" i="9"/>
  <c r="CN47" i="9"/>
  <c r="CM47" i="9"/>
  <c r="CL47" i="9"/>
  <c r="CK47" i="9"/>
  <c r="CJ47" i="9"/>
  <c r="CI47" i="9"/>
  <c r="CW46" i="9"/>
  <c r="CU46" i="9"/>
  <c r="CS46" i="9"/>
  <c r="CR46" i="9"/>
  <c r="CQ46" i="9"/>
  <c r="CP46" i="9"/>
  <c r="CO46" i="9"/>
  <c r="CM46" i="9"/>
  <c r="CL46" i="9"/>
  <c r="CL46" i="12" s="1"/>
  <c r="CF42" i="3" s="1"/>
  <c r="CK46" i="9"/>
  <c r="CJ46" i="9"/>
  <c r="CI46" i="9"/>
  <c r="CW45" i="9"/>
  <c r="CU45" i="9"/>
  <c r="CT45" i="9"/>
  <c r="CS45" i="9"/>
  <c r="CR45" i="9"/>
  <c r="CQ45" i="9"/>
  <c r="CP45" i="9"/>
  <c r="CO45" i="9"/>
  <c r="CN45" i="9"/>
  <c r="CM45" i="9"/>
  <c r="CL45" i="9"/>
  <c r="CK45" i="9"/>
  <c r="CJ45" i="9"/>
  <c r="CI45" i="9"/>
  <c r="CI45" i="12" s="1"/>
  <c r="CC41" i="3" s="1"/>
  <c r="CW44" i="9"/>
  <c r="CU44" i="9"/>
  <c r="CT44" i="9"/>
  <c r="CS44" i="9"/>
  <c r="CR44" i="9"/>
  <c r="CQ44" i="9"/>
  <c r="CP44" i="9"/>
  <c r="CO44" i="9"/>
  <c r="CN44" i="9"/>
  <c r="CM44" i="9"/>
  <c r="CL44" i="9"/>
  <c r="CK44" i="9"/>
  <c r="CJ44" i="9"/>
  <c r="CI44" i="9"/>
  <c r="CW43" i="9"/>
  <c r="CU43" i="9"/>
  <c r="CU43" i="12" s="1"/>
  <c r="CO39" i="3" s="1"/>
  <c r="CT43" i="9"/>
  <c r="CT43" i="12" s="1"/>
  <c r="CN39" i="3" s="1"/>
  <c r="CS43" i="9"/>
  <c r="CR43" i="9"/>
  <c r="CQ43" i="9"/>
  <c r="CP43" i="9"/>
  <c r="CO43" i="9"/>
  <c r="CN43" i="9"/>
  <c r="CM43" i="9"/>
  <c r="CL43" i="9"/>
  <c r="CK43" i="9"/>
  <c r="CJ43" i="9"/>
  <c r="CI43" i="9"/>
  <c r="CW42" i="9"/>
  <c r="CU42" i="9"/>
  <c r="CT42" i="9"/>
  <c r="CS42" i="9"/>
  <c r="CR42" i="9"/>
  <c r="CQ42" i="9"/>
  <c r="CQ42" i="12" s="1"/>
  <c r="CK38" i="3" s="1"/>
  <c r="CP42" i="9"/>
  <c r="CP42" i="12" s="1"/>
  <c r="CJ38" i="3" s="1"/>
  <c r="CO42" i="9"/>
  <c r="CL42" i="9"/>
  <c r="CK42" i="9"/>
  <c r="CI42" i="9"/>
  <c r="CW41" i="9"/>
  <c r="CU41" i="9"/>
  <c r="CT41" i="9"/>
  <c r="CS41" i="9"/>
  <c r="CR41" i="9"/>
  <c r="CQ41" i="9"/>
  <c r="CP41" i="9"/>
  <c r="CO41" i="9"/>
  <c r="CN41" i="9"/>
  <c r="CM41" i="9"/>
  <c r="CM41" i="12" s="1"/>
  <c r="CG37" i="3" s="1"/>
  <c r="CL41" i="9"/>
  <c r="CL41" i="12" s="1"/>
  <c r="CF37" i="3" s="1"/>
  <c r="CK41" i="9"/>
  <c r="CJ41" i="9"/>
  <c r="CI41" i="9"/>
  <c r="CW40" i="9"/>
  <c r="CU40" i="9"/>
  <c r="CT40" i="9"/>
  <c r="CS40" i="9"/>
  <c r="CR40" i="9"/>
  <c r="CQ40" i="9"/>
  <c r="CP40" i="9"/>
  <c r="CO40" i="9"/>
  <c r="CN40" i="9"/>
  <c r="CM40" i="9"/>
  <c r="CL40" i="9"/>
  <c r="CK40" i="9"/>
  <c r="CJ40" i="9"/>
  <c r="CI40" i="9"/>
  <c r="CI40" i="12" s="1"/>
  <c r="CC36" i="3" s="1"/>
  <c r="CW39" i="9"/>
  <c r="CU39" i="9"/>
  <c r="CT39" i="9"/>
  <c r="CS39" i="9"/>
  <c r="CR39" i="9"/>
  <c r="CQ39" i="9"/>
  <c r="CP39" i="9"/>
  <c r="CO39" i="9"/>
  <c r="CN39" i="9"/>
  <c r="CM39" i="9"/>
  <c r="CL39" i="9"/>
  <c r="CK39" i="9"/>
  <c r="CJ39" i="9"/>
  <c r="CI39" i="9"/>
  <c r="CW38" i="9"/>
  <c r="CU38" i="9"/>
  <c r="CU38" i="12" s="1"/>
  <c r="CO34" i="3" s="1"/>
  <c r="CT38" i="9"/>
  <c r="CT38" i="12" s="1"/>
  <c r="CN34" i="3" s="1"/>
  <c r="CS38" i="9"/>
  <c r="CR38" i="9"/>
  <c r="CQ38" i="9"/>
  <c r="CP38" i="9"/>
  <c r="CO38" i="9"/>
  <c r="CN38" i="9"/>
  <c r="CM38" i="9"/>
  <c r="CL38" i="9"/>
  <c r="CK38" i="9"/>
  <c r="CJ38" i="9"/>
  <c r="CI38" i="9"/>
  <c r="CW37" i="9"/>
  <c r="CU37" i="9"/>
  <c r="CT37" i="9"/>
  <c r="CS37" i="9"/>
  <c r="CR37" i="9"/>
  <c r="CQ37" i="9"/>
  <c r="CQ37" i="12" s="1"/>
  <c r="CK33" i="3" s="1"/>
  <c r="CP37" i="9"/>
  <c r="CP37" i="12" s="1"/>
  <c r="CJ33" i="3" s="1"/>
  <c r="CO37" i="9"/>
  <c r="CM37" i="9"/>
  <c r="CL37" i="9"/>
  <c r="CK37" i="9"/>
  <c r="CJ37" i="9"/>
  <c r="CI37" i="9"/>
  <c r="CW36" i="9"/>
  <c r="CU36" i="9"/>
  <c r="CT36" i="9"/>
  <c r="CS36" i="9"/>
  <c r="CR36" i="9"/>
  <c r="CQ36" i="9"/>
  <c r="CP36" i="9"/>
  <c r="CO36" i="9"/>
  <c r="CN36" i="9"/>
  <c r="CM36" i="9"/>
  <c r="CM36" i="12" s="1"/>
  <c r="CG32" i="3" s="1"/>
  <c r="CL36" i="9"/>
  <c r="CL36" i="12" s="1"/>
  <c r="CF32" i="3" s="1"/>
  <c r="CK36" i="9"/>
  <c r="CJ36" i="9"/>
  <c r="CI36" i="9"/>
  <c r="CW35" i="9"/>
  <c r="CU35" i="9"/>
  <c r="CT35" i="9"/>
  <c r="CS35" i="9"/>
  <c r="CR35" i="9"/>
  <c r="CQ35" i="9"/>
  <c r="CP35" i="9"/>
  <c r="CO35" i="9"/>
  <c r="CN35" i="9"/>
  <c r="CM35" i="9"/>
  <c r="CL35" i="9"/>
  <c r="CK35" i="9"/>
  <c r="CJ35" i="9"/>
  <c r="CI35" i="9"/>
  <c r="CI35" i="12" s="1"/>
  <c r="CC31" i="3" s="1"/>
  <c r="CW34" i="9"/>
  <c r="CU34" i="9"/>
  <c r="CS34" i="9"/>
  <c r="CR34" i="9"/>
  <c r="CW33" i="9"/>
  <c r="CU33" i="9"/>
  <c r="CU33" i="12" s="1"/>
  <c r="CO29" i="3" s="1"/>
  <c r="CT33" i="9"/>
  <c r="CT33" i="12" s="1"/>
  <c r="CN29" i="3" s="1"/>
  <c r="CS33" i="9"/>
  <c r="CR33" i="9"/>
  <c r="CQ33" i="9"/>
  <c r="CP33" i="9"/>
  <c r="CO33" i="9"/>
  <c r="CN33" i="9"/>
  <c r="CM33" i="9"/>
  <c r="CL33" i="9"/>
  <c r="CK33" i="9"/>
  <c r="CJ33" i="9"/>
  <c r="CI33" i="9"/>
  <c r="CW32" i="9"/>
  <c r="CU32" i="9"/>
  <c r="CT32" i="9"/>
  <c r="CS32" i="9"/>
  <c r="CR32" i="9"/>
  <c r="CQ32" i="9"/>
  <c r="CQ32" i="12" s="1"/>
  <c r="CK28" i="3" s="1"/>
  <c r="CP32" i="9"/>
  <c r="CP32" i="12" s="1"/>
  <c r="CJ28" i="3" s="1"/>
  <c r="CO32" i="9"/>
  <c r="CN32" i="9"/>
  <c r="CM32" i="9"/>
  <c r="CL32" i="9"/>
  <c r="CK32" i="9"/>
  <c r="CJ32" i="9"/>
  <c r="CW31" i="9"/>
  <c r="CU31" i="9"/>
  <c r="CT31" i="9"/>
  <c r="CS31" i="9"/>
  <c r="CR31" i="9"/>
  <c r="CQ31" i="9"/>
  <c r="CP31" i="9"/>
  <c r="CO31" i="9"/>
  <c r="CN31" i="9"/>
  <c r="CM31" i="9"/>
  <c r="CL31" i="9"/>
  <c r="CL31" i="12" s="1"/>
  <c r="CF27" i="3" s="1"/>
  <c r="CK31" i="9"/>
  <c r="CJ31" i="9"/>
  <c r="CW30" i="9"/>
  <c r="CU30" i="9"/>
  <c r="CT30" i="9"/>
  <c r="CS30" i="9"/>
  <c r="CR30" i="9"/>
  <c r="CQ30" i="9"/>
  <c r="CP30" i="9"/>
  <c r="CO30" i="9"/>
  <c r="CN30" i="9"/>
  <c r="CM30" i="9"/>
  <c r="CL30" i="9"/>
  <c r="CK30" i="9"/>
  <c r="CJ30" i="9"/>
  <c r="CI30" i="9"/>
  <c r="CI30" i="12" s="1"/>
  <c r="CC26" i="3" s="1"/>
  <c r="CT29" i="9"/>
  <c r="CT29" i="12" s="1"/>
  <c r="CN25" i="3" s="1"/>
  <c r="CS29" i="9"/>
  <c r="CR29" i="9"/>
  <c r="CQ29" i="9"/>
  <c r="CO29" i="9"/>
  <c r="CN29" i="9"/>
  <c r="CM29" i="9"/>
  <c r="CL29" i="9"/>
  <c r="CK29" i="9"/>
  <c r="CJ29" i="9"/>
  <c r="CI29" i="9"/>
  <c r="CW27" i="9"/>
  <c r="CU27" i="9"/>
  <c r="CT27" i="9"/>
  <c r="CS27" i="9"/>
  <c r="CR27" i="9"/>
  <c r="CQ27" i="9"/>
  <c r="CP27" i="9"/>
  <c r="CO27" i="9"/>
  <c r="CN27" i="9"/>
  <c r="CM27" i="9"/>
  <c r="CL27" i="9"/>
  <c r="CK27" i="9"/>
  <c r="CJ27" i="9"/>
  <c r="CI27" i="9"/>
  <c r="CW26" i="9"/>
  <c r="CU26" i="9"/>
  <c r="CU26" i="12" s="1"/>
  <c r="CO22" i="3" s="1"/>
  <c r="CT26" i="9"/>
  <c r="CT26" i="12" s="1"/>
  <c r="CN22" i="3" s="1"/>
  <c r="CS26" i="9"/>
  <c r="CR26" i="9"/>
  <c r="CQ26" i="9"/>
  <c r="CP26" i="9"/>
  <c r="CO26" i="9"/>
  <c r="CN26" i="9"/>
  <c r="CM26" i="9"/>
  <c r="CL26" i="9"/>
  <c r="CK26" i="9"/>
  <c r="CJ26" i="9"/>
  <c r="CI26" i="9"/>
  <c r="CW25" i="9"/>
  <c r="CU25" i="9"/>
  <c r="CT25" i="9"/>
  <c r="CS25" i="9"/>
  <c r="CR25" i="9"/>
  <c r="CP25" i="12"/>
  <c r="CJ21" i="3" s="1"/>
  <c r="CN25" i="9"/>
  <c r="CM25" i="9"/>
  <c r="CL25" i="9"/>
  <c r="CK25" i="9"/>
  <c r="CJ25" i="9"/>
  <c r="CI25" i="9"/>
  <c r="CW24" i="9"/>
  <c r="CU24" i="9"/>
  <c r="CS24" i="9"/>
  <c r="CR24" i="9"/>
  <c r="CN24" i="9"/>
  <c r="CM24" i="9"/>
  <c r="CL24" i="9"/>
  <c r="CL24" i="12" s="1"/>
  <c r="CF20" i="3" s="1"/>
  <c r="CK24" i="9"/>
  <c r="CJ24" i="9"/>
  <c r="CI24" i="9"/>
  <c r="CQ4" i="9"/>
  <c r="CF4" i="9"/>
  <c r="CF5" i="9" s="1"/>
  <c r="CF82" i="12"/>
  <c r="BZ78" i="3" s="1"/>
  <c r="CQ20" i="9"/>
  <c r="CQ19" i="9"/>
  <c r="CQ18" i="9"/>
  <c r="CQ17" i="9"/>
  <c r="CQ16" i="9"/>
  <c r="CT7" i="9"/>
  <c r="CU7" i="9"/>
  <c r="CW7" i="9"/>
  <c r="CT8" i="9"/>
  <c r="CU8" i="9"/>
  <c r="CW8" i="9"/>
  <c r="CT9" i="9"/>
  <c r="CU9" i="9"/>
  <c r="CW9" i="9"/>
  <c r="CT10" i="9"/>
  <c r="CU10" i="9"/>
  <c r="CW10" i="9"/>
  <c r="CT11" i="9"/>
  <c r="CU11" i="9"/>
  <c r="CV11" i="9"/>
  <c r="CV11" i="12" s="1"/>
  <c r="CP7" i="3" s="1"/>
  <c r="CW11" i="9"/>
  <c r="CW11" i="12" s="1"/>
  <c r="CQ7" i="3" s="1"/>
  <c r="CT12" i="9"/>
  <c r="CU12" i="9"/>
  <c r="CW12" i="9"/>
  <c r="CT13" i="9"/>
  <c r="CU13" i="9"/>
  <c r="CW13" i="9"/>
  <c r="CS7" i="9"/>
  <c r="CS8" i="9"/>
  <c r="CS9" i="9"/>
  <c r="CS10" i="9"/>
  <c r="CS11" i="9"/>
  <c r="CS12" i="9"/>
  <c r="CS13" i="9"/>
  <c r="CR7" i="9"/>
  <c r="CR8" i="9"/>
  <c r="CR9" i="9"/>
  <c r="CR10" i="9"/>
  <c r="CR11" i="9"/>
  <c r="CR12" i="9"/>
  <c r="CR13" i="9"/>
  <c r="CQ8" i="9"/>
  <c r="CQ5" i="9"/>
  <c r="CQ13" i="9" s="1"/>
  <c r="CQ13" i="12" s="1"/>
  <c r="CK9" i="3" s="1"/>
  <c r="CI7" i="9"/>
  <c r="CJ7" i="9"/>
  <c r="CK7" i="9"/>
  <c r="CL7" i="9"/>
  <c r="CM7" i="9"/>
  <c r="CN7" i="9"/>
  <c r="CO7" i="9"/>
  <c r="CP7" i="9"/>
  <c r="CI8" i="9"/>
  <c r="CJ8" i="9"/>
  <c r="CK8" i="9"/>
  <c r="CL8" i="9"/>
  <c r="CM8" i="9"/>
  <c r="CN8" i="9"/>
  <c r="CO8" i="9"/>
  <c r="CP8" i="9"/>
  <c r="CI9" i="9"/>
  <c r="CJ9" i="9"/>
  <c r="CK9" i="9"/>
  <c r="CL9" i="9"/>
  <c r="CM9" i="9"/>
  <c r="CN9" i="9"/>
  <c r="CO9" i="9"/>
  <c r="CP9" i="9"/>
  <c r="CI10" i="9"/>
  <c r="CJ10" i="9"/>
  <c r="CK10" i="9"/>
  <c r="CL10" i="9"/>
  <c r="CM10" i="9"/>
  <c r="CN10" i="9"/>
  <c r="CO10" i="9"/>
  <c r="CP10" i="9"/>
  <c r="CI11" i="9"/>
  <c r="CJ11" i="9"/>
  <c r="CJ11" i="12" s="1"/>
  <c r="CD7" i="3" s="1"/>
  <c r="CK11" i="9"/>
  <c r="CK11" i="12" s="1"/>
  <c r="CE7" i="3" s="1"/>
  <c r="CL11" i="9"/>
  <c r="CM11" i="9"/>
  <c r="CN11" i="9"/>
  <c r="CO11" i="9"/>
  <c r="CP11" i="9"/>
  <c r="CI12" i="9"/>
  <c r="CJ12" i="9"/>
  <c r="CK12" i="9"/>
  <c r="CL12" i="9"/>
  <c r="CM12" i="9"/>
  <c r="CN12" i="9"/>
  <c r="CO12" i="9"/>
  <c r="CP12" i="9"/>
  <c r="CI13" i="9"/>
  <c r="CJ13" i="9"/>
  <c r="CK13" i="9"/>
  <c r="CL13" i="9"/>
  <c r="CM13" i="9"/>
  <c r="CM13" i="12" s="1"/>
  <c r="CG9" i="3" s="1"/>
  <c r="CN13" i="9"/>
  <c r="CO13" i="9"/>
  <c r="CP13" i="9"/>
  <c r="BQ82" i="12"/>
  <c r="BK78" i="3" s="1"/>
  <c r="BX141" i="9"/>
  <c r="BX140" i="9"/>
  <c r="BX138" i="9"/>
  <c r="BX137" i="9"/>
  <c r="BX136" i="9"/>
  <c r="BX135" i="9"/>
  <c r="BX134" i="9"/>
  <c r="BX133" i="9"/>
  <c r="BX132" i="9"/>
  <c r="BX131" i="9"/>
  <c r="BX130" i="9"/>
  <c r="BX129" i="9"/>
  <c r="BX128" i="9"/>
  <c r="BX127" i="9"/>
  <c r="BX126" i="9"/>
  <c r="BX125" i="9"/>
  <c r="BX124" i="9"/>
  <c r="BX123" i="9"/>
  <c r="BX122" i="9"/>
  <c r="BX122" i="12" s="1"/>
  <c r="BR118" i="3" s="1"/>
  <c r="BX121" i="9"/>
  <c r="BX120" i="9"/>
  <c r="BX119" i="9"/>
  <c r="BX118" i="9"/>
  <c r="BX117" i="9"/>
  <c r="BX116" i="9"/>
  <c r="BX115" i="9"/>
  <c r="BX114" i="9"/>
  <c r="BX113" i="9"/>
  <c r="BX112" i="9"/>
  <c r="BX111" i="9"/>
  <c r="BX110" i="9"/>
  <c r="BX109" i="9"/>
  <c r="BX108" i="9"/>
  <c r="BX104" i="9"/>
  <c r="BV141" i="9"/>
  <c r="BV140" i="9"/>
  <c r="BV138" i="9"/>
  <c r="BV137" i="9"/>
  <c r="BV136" i="9"/>
  <c r="BV135" i="9"/>
  <c r="BV134" i="9"/>
  <c r="BV133" i="9"/>
  <c r="BV132" i="9"/>
  <c r="BV131" i="9"/>
  <c r="BV130" i="9"/>
  <c r="BV129" i="9"/>
  <c r="BV128" i="9"/>
  <c r="BV127" i="9"/>
  <c r="BV126" i="9"/>
  <c r="BV125" i="9"/>
  <c r="BV124" i="9"/>
  <c r="BV123" i="9"/>
  <c r="BV122" i="9"/>
  <c r="BV122" i="12" s="1"/>
  <c r="BP118" i="3" s="1"/>
  <c r="BV121" i="9"/>
  <c r="BV120" i="9"/>
  <c r="BV119" i="9"/>
  <c r="BV118" i="9"/>
  <c r="BV117" i="9"/>
  <c r="BV116" i="9"/>
  <c r="BV115" i="9"/>
  <c r="BV114" i="9"/>
  <c r="BV113" i="9"/>
  <c r="BV112" i="9"/>
  <c r="BV111" i="9"/>
  <c r="BV110" i="9"/>
  <c r="BV109" i="9"/>
  <c r="BV108" i="9"/>
  <c r="BV107" i="9"/>
  <c r="BV106" i="9"/>
  <c r="BV105" i="9"/>
  <c r="BV104" i="9"/>
  <c r="BX102" i="9"/>
  <c r="BX101" i="9"/>
  <c r="BX100" i="9"/>
  <c r="BX99" i="9"/>
  <c r="BV102" i="9"/>
  <c r="BV101" i="9"/>
  <c r="BV100" i="9"/>
  <c r="BV99" i="9"/>
  <c r="BV97" i="9"/>
  <c r="BV96" i="9"/>
  <c r="BV95" i="9"/>
  <c r="BV94" i="9"/>
  <c r="BV93" i="9"/>
  <c r="BX97" i="9"/>
  <c r="BX96" i="9"/>
  <c r="BX95" i="9"/>
  <c r="BX94" i="9"/>
  <c r="BX93" i="9"/>
  <c r="BX90" i="9"/>
  <c r="BX89" i="9"/>
  <c r="BX88" i="9"/>
  <c r="BX87" i="9"/>
  <c r="BX86" i="9"/>
  <c r="BX85" i="9"/>
  <c r="BX84" i="9"/>
  <c r="BX83" i="9"/>
  <c r="BX81" i="9"/>
  <c r="BX80" i="9"/>
  <c r="BX79" i="9"/>
  <c r="BX78" i="9"/>
  <c r="BX77" i="9"/>
  <c r="BX76" i="9"/>
  <c r="BX75" i="9"/>
  <c r="BX73" i="9"/>
  <c r="BX71" i="9"/>
  <c r="BX69" i="9"/>
  <c r="BX68" i="9"/>
  <c r="BV90" i="9"/>
  <c r="BV89" i="9"/>
  <c r="BV88" i="9"/>
  <c r="BV87" i="9"/>
  <c r="BV86" i="9"/>
  <c r="BV85" i="9"/>
  <c r="BV84" i="9"/>
  <c r="BV83" i="9"/>
  <c r="BV81" i="9"/>
  <c r="BV80" i="9"/>
  <c r="BV79" i="9"/>
  <c r="BV78" i="9"/>
  <c r="BV77" i="9"/>
  <c r="BV76" i="9"/>
  <c r="BV75" i="9"/>
  <c r="BV73" i="9"/>
  <c r="BV71" i="9"/>
  <c r="BV69" i="9"/>
  <c r="BV68" i="9"/>
  <c r="BX66" i="9"/>
  <c r="BX65" i="9"/>
  <c r="BX64" i="9"/>
  <c r="BX63" i="9"/>
  <c r="BX62" i="9"/>
  <c r="BX61" i="9"/>
  <c r="BX60" i="9"/>
  <c r="BX59" i="9"/>
  <c r="BX58" i="9"/>
  <c r="BX57" i="9"/>
  <c r="BX56" i="9"/>
  <c r="BX55" i="9"/>
  <c r="BX54" i="9"/>
  <c r="BX53" i="9"/>
  <c r="BX52" i="9"/>
  <c r="BX51" i="9"/>
  <c r="BX50" i="9"/>
  <c r="BX50" i="12" s="1"/>
  <c r="BR46" i="3" s="1"/>
  <c r="BX49" i="9"/>
  <c r="BX49" i="12" s="1"/>
  <c r="BR45" i="3" s="1"/>
  <c r="BX48" i="9"/>
  <c r="BX48" i="12" s="1"/>
  <c r="BR44" i="3" s="1"/>
  <c r="BX47" i="9"/>
  <c r="BX46" i="9"/>
  <c r="BX45" i="9"/>
  <c r="BX44" i="9"/>
  <c r="BX43" i="9"/>
  <c r="BX42" i="9"/>
  <c r="BX41" i="9"/>
  <c r="BX40" i="9"/>
  <c r="BX39" i="9"/>
  <c r="BX38" i="9"/>
  <c r="BX37" i="9"/>
  <c r="BX36" i="9"/>
  <c r="BX35" i="9"/>
  <c r="BX34" i="9"/>
  <c r="BX33" i="9"/>
  <c r="BX32" i="9"/>
  <c r="BX31" i="9"/>
  <c r="BX30" i="9"/>
  <c r="BX30" i="12" s="1"/>
  <c r="BR26" i="3" s="1"/>
  <c r="BX29" i="9"/>
  <c r="BX29" i="12" s="1"/>
  <c r="BR25" i="3" s="1"/>
  <c r="BX28" i="9"/>
  <c r="BX28" i="12" s="1"/>
  <c r="BR24" i="3" s="1"/>
  <c r="BX27" i="9"/>
  <c r="BX26" i="9"/>
  <c r="BX25" i="9"/>
  <c r="BX24" i="9"/>
  <c r="BV26" i="9"/>
  <c r="BV27" i="9"/>
  <c r="BV28" i="9"/>
  <c r="BV29" i="9"/>
  <c r="BV30" i="9"/>
  <c r="BV31" i="9"/>
  <c r="BV32" i="9"/>
  <c r="BV33" i="9"/>
  <c r="BV34" i="9"/>
  <c r="BV35" i="9"/>
  <c r="BV36" i="9"/>
  <c r="BV37" i="9"/>
  <c r="BV38" i="9"/>
  <c r="BV39" i="9"/>
  <c r="BV40" i="9"/>
  <c r="BV41" i="9"/>
  <c r="BV42" i="9"/>
  <c r="BV43" i="9"/>
  <c r="BV44" i="9"/>
  <c r="BV45" i="9"/>
  <c r="BV45" i="12" s="1"/>
  <c r="BP41" i="3" s="1"/>
  <c r="BV46" i="9"/>
  <c r="BV47" i="9"/>
  <c r="BV48" i="9"/>
  <c r="BV49" i="9"/>
  <c r="BV50" i="9"/>
  <c r="BV51" i="9"/>
  <c r="BV52" i="9"/>
  <c r="BV53" i="9"/>
  <c r="BV54" i="9"/>
  <c r="BV55" i="9"/>
  <c r="BV56" i="9"/>
  <c r="BV57" i="9"/>
  <c r="BV58" i="9"/>
  <c r="BV59" i="9"/>
  <c r="BV60" i="9"/>
  <c r="BV61" i="9"/>
  <c r="BV62" i="9"/>
  <c r="BV63" i="9"/>
  <c r="BV64" i="9"/>
  <c r="BV65" i="9"/>
  <c r="BV65" i="12" s="1"/>
  <c r="BP61" i="3" s="1"/>
  <c r="BV66" i="9"/>
  <c r="BX7" i="9"/>
  <c r="BX8" i="9"/>
  <c r="BX9" i="9"/>
  <c r="BX10" i="9"/>
  <c r="BX11" i="9"/>
  <c r="BX12" i="9"/>
  <c r="BX13" i="9"/>
  <c r="BV7" i="9"/>
  <c r="BV8" i="9"/>
  <c r="BV9" i="9"/>
  <c r="BV10" i="9"/>
  <c r="BV11" i="9"/>
  <c r="BV12" i="9"/>
  <c r="BV13" i="9"/>
  <c r="BT141" i="9"/>
  <c r="BT140" i="9"/>
  <c r="BT138" i="9"/>
  <c r="BT137" i="9"/>
  <c r="BT136" i="9"/>
  <c r="BT135" i="9"/>
  <c r="BT134" i="9"/>
  <c r="BT133" i="9"/>
  <c r="BT132" i="9"/>
  <c r="BT131" i="9"/>
  <c r="BT130" i="9"/>
  <c r="BT129" i="9"/>
  <c r="BT128" i="9"/>
  <c r="BT127" i="9"/>
  <c r="BT126" i="9"/>
  <c r="BT125" i="9"/>
  <c r="BT124" i="9"/>
  <c r="BT123" i="9"/>
  <c r="BT123" i="12" s="1"/>
  <c r="BN119" i="3" s="1"/>
  <c r="BT122" i="9"/>
  <c r="BT122" i="12" s="1"/>
  <c r="BN118" i="3" s="1"/>
  <c r="BT121" i="9"/>
  <c r="BT120" i="9"/>
  <c r="BT119" i="9"/>
  <c r="BT118" i="9"/>
  <c r="BT117" i="9"/>
  <c r="BT116" i="9"/>
  <c r="BT115" i="9"/>
  <c r="BT114" i="9"/>
  <c r="BT113" i="9"/>
  <c r="BT112" i="9"/>
  <c r="BT111" i="9"/>
  <c r="BT110" i="9"/>
  <c r="BT109" i="9"/>
  <c r="BT108" i="9"/>
  <c r="BT107" i="9"/>
  <c r="BT106" i="9"/>
  <c r="BT105" i="9"/>
  <c r="BT104" i="9"/>
  <c r="BT103" i="12"/>
  <c r="BN99" i="3" s="1"/>
  <c r="BT102" i="9"/>
  <c r="BT102" i="12" s="1"/>
  <c r="BN98" i="3" s="1"/>
  <c r="BT101" i="9"/>
  <c r="BT100" i="9"/>
  <c r="BT99" i="9"/>
  <c r="BT97" i="9"/>
  <c r="BT96" i="9"/>
  <c r="BT95" i="9"/>
  <c r="BT94" i="9"/>
  <c r="BT93" i="9"/>
  <c r="BT90" i="9"/>
  <c r="BT89" i="9"/>
  <c r="BT88" i="9"/>
  <c r="BT87" i="9"/>
  <c r="BT86" i="9"/>
  <c r="BT85" i="9"/>
  <c r="BT84" i="9"/>
  <c r="BT83" i="9"/>
  <c r="BT81" i="9"/>
  <c r="BT80" i="9"/>
  <c r="BT79" i="9"/>
  <c r="BT78" i="9"/>
  <c r="BT77" i="9"/>
  <c r="BT76" i="9"/>
  <c r="BT75" i="9"/>
  <c r="BT73" i="9"/>
  <c r="BT71" i="9"/>
  <c r="BT69" i="9"/>
  <c r="BT68" i="9"/>
  <c r="BT7" i="9"/>
  <c r="BT8" i="9"/>
  <c r="BT9" i="9"/>
  <c r="BT10" i="9"/>
  <c r="BT11" i="9"/>
  <c r="BT12" i="9"/>
  <c r="BT13" i="9"/>
  <c r="BT26" i="9"/>
  <c r="BT27" i="9"/>
  <c r="BT28" i="9"/>
  <c r="BT29" i="9"/>
  <c r="BT30" i="9"/>
  <c r="BT31" i="9"/>
  <c r="BT32" i="9"/>
  <c r="BT33" i="9"/>
  <c r="BT34" i="9"/>
  <c r="BT35" i="9"/>
  <c r="BT36" i="9"/>
  <c r="BT37" i="9"/>
  <c r="BT38" i="9"/>
  <c r="BT39" i="9"/>
  <c r="BT40" i="9"/>
  <c r="BT41" i="9"/>
  <c r="BT42" i="9"/>
  <c r="BT43" i="9"/>
  <c r="BT44" i="9"/>
  <c r="BT45" i="9"/>
  <c r="BT45" i="12" s="1"/>
  <c r="BN41" i="3" s="1"/>
  <c r="BT46" i="9"/>
  <c r="BT47" i="9"/>
  <c r="BT48" i="9"/>
  <c r="BT49" i="9"/>
  <c r="BT50" i="9"/>
  <c r="BT51" i="9"/>
  <c r="BT52" i="9"/>
  <c r="BT53" i="9"/>
  <c r="BT54" i="9"/>
  <c r="BT55" i="9"/>
  <c r="BT56" i="9"/>
  <c r="BT57" i="9"/>
  <c r="BT58" i="9"/>
  <c r="BT59" i="9"/>
  <c r="BT60" i="9"/>
  <c r="BT61" i="9"/>
  <c r="BT62" i="9"/>
  <c r="BT63" i="9"/>
  <c r="BT64" i="9"/>
  <c r="BT65" i="9"/>
  <c r="BT65" i="12" s="1"/>
  <c r="BN61" i="3" s="1"/>
  <c r="BT66" i="9"/>
  <c r="BQ141" i="9"/>
  <c r="BQ140" i="9"/>
  <c r="BQ138" i="9"/>
  <c r="BQ137" i="9"/>
  <c r="BQ136" i="9"/>
  <c r="BQ135" i="9"/>
  <c r="BQ134" i="9"/>
  <c r="BQ133" i="9"/>
  <c r="BQ132" i="9"/>
  <c r="BQ131" i="9"/>
  <c r="BQ130" i="9"/>
  <c r="BQ129" i="9"/>
  <c r="BQ128" i="9"/>
  <c r="BQ127" i="9"/>
  <c r="BQ126" i="9"/>
  <c r="BQ125" i="9"/>
  <c r="BQ124" i="9"/>
  <c r="BQ123" i="9"/>
  <c r="BQ122" i="9"/>
  <c r="BQ122" i="12" s="1"/>
  <c r="BK118" i="3" s="1"/>
  <c r="BQ121" i="9"/>
  <c r="BQ120" i="9"/>
  <c r="BQ119" i="9"/>
  <c r="BQ118" i="9"/>
  <c r="BQ117" i="9"/>
  <c r="BQ116" i="9"/>
  <c r="BQ115" i="9"/>
  <c r="BQ114" i="9"/>
  <c r="BQ113" i="9"/>
  <c r="BQ112" i="9"/>
  <c r="BQ111" i="9"/>
  <c r="BQ110" i="9"/>
  <c r="BQ109" i="9"/>
  <c r="BQ108" i="9"/>
  <c r="BQ107" i="9"/>
  <c r="BQ106" i="9"/>
  <c r="BQ105" i="9"/>
  <c r="BQ104" i="9"/>
  <c r="BQ102" i="9"/>
  <c r="BQ102" i="12" s="1"/>
  <c r="BK98" i="3" s="1"/>
  <c r="BQ101" i="9"/>
  <c r="BQ100" i="9"/>
  <c r="BQ99" i="9"/>
  <c r="BQ97" i="9"/>
  <c r="BQ96" i="9"/>
  <c r="BQ95" i="9"/>
  <c r="BQ94" i="9"/>
  <c r="BQ93" i="9"/>
  <c r="BQ90" i="9"/>
  <c r="BQ89" i="9"/>
  <c r="BQ88" i="9"/>
  <c r="BQ87" i="9"/>
  <c r="BQ86" i="9"/>
  <c r="BQ85" i="9"/>
  <c r="BQ84" i="9"/>
  <c r="BQ83" i="9"/>
  <c r="BQ81" i="9"/>
  <c r="BQ80" i="9"/>
  <c r="BQ79" i="9"/>
  <c r="BQ78" i="9"/>
  <c r="BQ77" i="9"/>
  <c r="BQ76" i="9"/>
  <c r="BQ75" i="9"/>
  <c r="BQ73" i="9"/>
  <c r="BQ71" i="9"/>
  <c r="BQ69" i="9"/>
  <c r="BQ68" i="9"/>
  <c r="BQ57" i="9"/>
  <c r="BQ58" i="9"/>
  <c r="BQ59" i="9"/>
  <c r="BQ60" i="9"/>
  <c r="BQ61" i="9"/>
  <c r="BQ62" i="9"/>
  <c r="BQ63" i="9"/>
  <c r="BQ64" i="9"/>
  <c r="BQ65" i="9"/>
  <c r="BQ66" i="9"/>
  <c r="BQ26" i="9"/>
  <c r="BQ27" i="9"/>
  <c r="BQ28" i="9"/>
  <c r="BQ29" i="9"/>
  <c r="BQ30" i="9"/>
  <c r="BQ31" i="9"/>
  <c r="BQ32" i="9"/>
  <c r="BQ33" i="9"/>
  <c r="BQ34" i="9"/>
  <c r="BQ35" i="9"/>
  <c r="BQ36" i="9"/>
  <c r="BQ37" i="9"/>
  <c r="BQ38" i="9"/>
  <c r="BQ39" i="9"/>
  <c r="BQ40" i="9"/>
  <c r="BQ41" i="9"/>
  <c r="BQ42" i="9"/>
  <c r="BQ43" i="9"/>
  <c r="BQ44" i="9"/>
  <c r="BQ45" i="9"/>
  <c r="BQ45" i="12" s="1"/>
  <c r="BK41" i="3" s="1"/>
  <c r="BQ46" i="9"/>
  <c r="BQ47" i="9"/>
  <c r="BQ48" i="9"/>
  <c r="BQ49" i="9"/>
  <c r="BQ50" i="9"/>
  <c r="BQ51" i="9"/>
  <c r="BQ52" i="9"/>
  <c r="BQ53" i="9"/>
  <c r="BQ54" i="9"/>
  <c r="BQ55" i="9"/>
  <c r="BQ56" i="9"/>
  <c r="BQ7" i="9"/>
  <c r="BQ8" i="9"/>
  <c r="BQ9" i="9"/>
  <c r="BQ10" i="9"/>
  <c r="BQ11" i="9"/>
  <c r="BQ12" i="9"/>
  <c r="BQ13" i="9"/>
  <c r="BN141" i="9"/>
  <c r="BN140" i="9"/>
  <c r="BN138" i="9"/>
  <c r="BN137" i="9"/>
  <c r="BN136" i="9"/>
  <c r="BN135" i="9"/>
  <c r="BN134" i="9"/>
  <c r="BN133" i="9"/>
  <c r="BN132" i="9"/>
  <c r="BN131" i="9"/>
  <c r="BN130" i="9"/>
  <c r="BN129" i="9"/>
  <c r="BN128" i="9"/>
  <c r="BN127" i="9"/>
  <c r="BN126" i="9"/>
  <c r="BN125" i="9"/>
  <c r="BN124" i="9"/>
  <c r="BN123" i="9"/>
  <c r="BN122" i="9"/>
  <c r="BN122" i="12" s="1"/>
  <c r="BH118" i="3" s="1"/>
  <c r="BN121" i="9"/>
  <c r="BN120" i="9"/>
  <c r="BN119" i="9"/>
  <c r="BN118" i="9"/>
  <c r="BN117" i="9"/>
  <c r="BN116" i="9"/>
  <c r="BN115" i="9"/>
  <c r="BN114" i="9"/>
  <c r="BN113" i="9"/>
  <c r="BN112" i="9"/>
  <c r="BN111" i="9"/>
  <c r="BN110" i="9"/>
  <c r="BN109" i="9"/>
  <c r="BN108" i="9"/>
  <c r="BN107" i="9"/>
  <c r="BN106" i="9"/>
  <c r="BN105" i="9"/>
  <c r="BN104" i="9"/>
  <c r="BN102" i="9"/>
  <c r="BN102" i="12" s="1"/>
  <c r="BH98" i="3" s="1"/>
  <c r="BN101" i="9"/>
  <c r="BN100" i="9"/>
  <c r="BN99" i="9"/>
  <c r="BN96" i="9"/>
  <c r="BN95" i="9"/>
  <c r="BN94" i="9"/>
  <c r="BN93" i="9"/>
  <c r="BN92" i="9"/>
  <c r="BN91" i="9"/>
  <c r="BN89" i="9"/>
  <c r="BN88" i="9"/>
  <c r="BN87" i="9"/>
  <c r="BN86" i="9"/>
  <c r="BN85" i="9"/>
  <c r="BN84" i="9"/>
  <c r="BN83" i="9"/>
  <c r="BN82" i="12"/>
  <c r="BH78" i="3" s="1"/>
  <c r="BN81" i="9"/>
  <c r="BN80" i="9"/>
  <c r="BN79" i="9"/>
  <c r="BN78" i="9"/>
  <c r="BN77" i="9"/>
  <c r="BN76" i="9"/>
  <c r="BN75" i="9"/>
  <c r="BN74" i="9"/>
  <c r="BN73" i="9"/>
  <c r="BN71" i="9"/>
  <c r="BN69" i="9"/>
  <c r="BN68" i="9"/>
  <c r="BN66" i="9"/>
  <c r="BN65" i="9"/>
  <c r="BN63" i="9"/>
  <c r="BN62" i="12"/>
  <c r="BH58" i="3" s="1"/>
  <c r="BN61" i="9"/>
  <c r="BL141" i="9"/>
  <c r="BL140" i="9"/>
  <c r="BL139" i="9"/>
  <c r="BL138" i="9"/>
  <c r="BL137" i="9"/>
  <c r="BL136" i="9"/>
  <c r="BL135" i="9"/>
  <c r="BL134" i="9"/>
  <c r="BL133" i="9"/>
  <c r="BL132" i="9"/>
  <c r="BL131" i="9"/>
  <c r="BL130" i="9"/>
  <c r="BL129" i="9"/>
  <c r="BL128" i="9"/>
  <c r="BL127" i="9"/>
  <c r="BL126" i="9"/>
  <c r="BL125" i="9"/>
  <c r="BL124" i="9"/>
  <c r="BL124" i="12" s="1"/>
  <c r="BF120" i="3" s="1"/>
  <c r="BL123" i="9"/>
  <c r="BL123" i="12" s="1"/>
  <c r="BF119" i="3" s="1"/>
  <c r="BL122" i="9"/>
  <c r="BL122" i="12" s="1"/>
  <c r="BF118" i="3" s="1"/>
  <c r="BL121" i="9"/>
  <c r="BL120" i="9"/>
  <c r="BL119" i="9"/>
  <c r="BL118" i="9"/>
  <c r="BL117" i="9"/>
  <c r="BL116" i="9"/>
  <c r="BL115" i="9"/>
  <c r="BL114" i="9"/>
  <c r="BL113" i="9"/>
  <c r="BL112" i="9"/>
  <c r="BL111" i="9"/>
  <c r="BL110" i="9"/>
  <c r="BL109" i="9"/>
  <c r="BL108" i="9"/>
  <c r="BL107" i="9"/>
  <c r="BL106" i="9"/>
  <c r="BL105" i="9"/>
  <c r="BL104" i="9"/>
  <c r="BL104" i="12" s="1"/>
  <c r="BF100" i="3" s="1"/>
  <c r="BL103" i="12"/>
  <c r="BF99" i="3" s="1"/>
  <c r="BL102" i="9"/>
  <c r="BL102" i="12" s="1"/>
  <c r="BF98" i="3" s="1"/>
  <c r="BL101" i="9"/>
  <c r="BL100" i="9"/>
  <c r="BL99" i="9"/>
  <c r="BL98" i="9"/>
  <c r="BL97" i="9"/>
  <c r="BL96" i="9"/>
  <c r="BL95" i="9"/>
  <c r="BL94" i="9"/>
  <c r="BL93" i="9"/>
  <c r="BL92" i="9"/>
  <c r="BL91" i="9"/>
  <c r="BL90" i="9"/>
  <c r="BL89" i="9"/>
  <c r="BL88" i="9"/>
  <c r="BL87" i="9"/>
  <c r="BL86" i="9"/>
  <c r="BL85" i="9"/>
  <c r="BL84" i="9"/>
  <c r="BL84" i="12" s="1"/>
  <c r="BF80" i="3" s="1"/>
  <c r="BL83" i="9"/>
  <c r="BL83" i="12" s="1"/>
  <c r="BF79" i="3" s="1"/>
  <c r="BL82" i="12"/>
  <c r="BF78" i="3" s="1"/>
  <c r="BL81" i="9"/>
  <c r="BL80" i="9"/>
  <c r="BL79" i="9"/>
  <c r="BL78" i="9"/>
  <c r="BL77" i="9"/>
  <c r="BL76" i="9"/>
  <c r="BL75" i="9"/>
  <c r="BL74" i="9"/>
  <c r="BL73" i="9"/>
  <c r="BL72" i="9"/>
  <c r="BL71" i="9"/>
  <c r="BL70" i="9"/>
  <c r="BL69" i="9"/>
  <c r="BL68" i="9"/>
  <c r="BL67" i="9"/>
  <c r="BL66" i="9"/>
  <c r="BL65" i="9"/>
  <c r="BL64" i="9"/>
  <c r="BL63" i="9"/>
  <c r="BL63" i="12" s="1"/>
  <c r="BF59" i="3" s="1"/>
  <c r="BL62" i="12"/>
  <c r="BF58" i="3" s="1"/>
  <c r="BL61" i="9"/>
  <c r="BL58" i="9"/>
  <c r="BL57" i="9"/>
  <c r="BL55" i="9"/>
  <c r="BL54" i="9"/>
  <c r="BL92" i="12"/>
  <c r="BF88" i="3" s="1"/>
  <c r="BL112" i="12"/>
  <c r="BF108" i="3" s="1"/>
  <c r="BL132" i="12"/>
  <c r="BF128" i="3" s="1"/>
  <c r="BN54" i="9"/>
  <c r="BN55" i="9"/>
  <c r="BN55" i="12" s="1"/>
  <c r="BH51" i="3" s="1"/>
  <c r="BN56" i="9"/>
  <c r="BN57" i="9"/>
  <c r="BN58" i="9"/>
  <c r="BN59" i="9"/>
  <c r="BN26" i="9"/>
  <c r="BN27" i="9"/>
  <c r="BN28" i="9"/>
  <c r="BN29" i="9"/>
  <c r="BN30" i="9"/>
  <c r="BN31" i="9"/>
  <c r="BN32" i="9"/>
  <c r="BN33" i="9"/>
  <c r="BN34" i="9"/>
  <c r="BN35" i="9"/>
  <c r="BN36" i="9"/>
  <c r="BN37" i="9"/>
  <c r="BN38" i="9"/>
  <c r="BN39" i="9"/>
  <c r="BN40" i="9"/>
  <c r="BN41" i="9"/>
  <c r="BN42" i="9"/>
  <c r="BN43" i="9"/>
  <c r="BN44" i="9"/>
  <c r="BN45" i="9"/>
  <c r="BN45" i="12" s="1"/>
  <c r="BH41" i="3" s="1"/>
  <c r="BN46" i="9"/>
  <c r="BN47" i="9"/>
  <c r="BN48" i="9"/>
  <c r="BN49" i="9"/>
  <c r="BN50" i="9"/>
  <c r="BN51" i="9"/>
  <c r="BN52" i="9"/>
  <c r="BL26" i="9"/>
  <c r="BL27" i="9"/>
  <c r="BL28" i="9"/>
  <c r="BL29" i="9"/>
  <c r="BL30" i="9"/>
  <c r="BL31" i="9"/>
  <c r="BL32" i="9"/>
  <c r="BL33" i="9"/>
  <c r="BL34" i="9"/>
  <c r="BL35" i="9"/>
  <c r="BL36" i="9"/>
  <c r="BL37" i="9"/>
  <c r="BL38" i="9"/>
  <c r="BL39" i="9"/>
  <c r="BL40" i="9"/>
  <c r="BL41" i="9"/>
  <c r="BL42" i="9"/>
  <c r="BL43" i="9"/>
  <c r="BL44" i="9"/>
  <c r="BL45" i="9"/>
  <c r="BL45" i="12" s="1"/>
  <c r="BF41" i="3" s="1"/>
  <c r="BL46" i="9"/>
  <c r="BL47" i="9"/>
  <c r="BL48" i="9"/>
  <c r="BL49" i="9"/>
  <c r="BL50" i="9"/>
  <c r="BL51" i="9"/>
  <c r="BL52" i="9"/>
  <c r="BN7" i="9"/>
  <c r="BN8" i="9"/>
  <c r="BN9" i="9"/>
  <c r="BN10" i="9"/>
  <c r="BN11" i="9"/>
  <c r="BN12" i="9"/>
  <c r="BN13" i="9"/>
  <c r="BJ141" i="9"/>
  <c r="BJ140" i="9"/>
  <c r="BJ138" i="9"/>
  <c r="BJ134" i="9"/>
  <c r="BJ133" i="9"/>
  <c r="BJ132" i="9"/>
  <c r="BJ131" i="9"/>
  <c r="BJ130" i="9"/>
  <c r="BJ129" i="9"/>
  <c r="BJ128" i="9"/>
  <c r="BJ127" i="9"/>
  <c r="BJ126" i="9"/>
  <c r="BJ123" i="9"/>
  <c r="BJ122" i="9"/>
  <c r="BJ121" i="9"/>
  <c r="BJ120" i="9"/>
  <c r="BJ119" i="9"/>
  <c r="BJ118" i="9"/>
  <c r="BJ117" i="9"/>
  <c r="BJ116" i="9"/>
  <c r="BJ116" i="12" s="1"/>
  <c r="BD112" i="3" s="1"/>
  <c r="BJ115" i="9"/>
  <c r="BJ115" i="12" s="1"/>
  <c r="BD111" i="3" s="1"/>
  <c r="BJ114" i="9"/>
  <c r="BJ113" i="9"/>
  <c r="BJ112" i="9"/>
  <c r="BJ111" i="9"/>
  <c r="BJ110" i="9"/>
  <c r="BJ109" i="9"/>
  <c r="BJ108" i="9"/>
  <c r="BJ107" i="9"/>
  <c r="BJ106" i="9"/>
  <c r="BJ105" i="9"/>
  <c r="BJ104" i="9"/>
  <c r="BJ102" i="9"/>
  <c r="BJ101" i="9"/>
  <c r="BJ100" i="9"/>
  <c r="BJ93" i="9"/>
  <c r="BJ89" i="9"/>
  <c r="BJ88" i="9"/>
  <c r="BJ87" i="9"/>
  <c r="BJ86" i="9"/>
  <c r="BJ85" i="9"/>
  <c r="BJ84" i="9"/>
  <c r="BJ83" i="9"/>
  <c r="BJ81" i="9"/>
  <c r="BJ80" i="9"/>
  <c r="BJ79" i="9"/>
  <c r="BJ78" i="9"/>
  <c r="BJ77" i="9"/>
  <c r="BJ76" i="9"/>
  <c r="BJ75" i="9"/>
  <c r="BJ73" i="9"/>
  <c r="BJ71" i="9"/>
  <c r="BJ69" i="9"/>
  <c r="BJ68" i="9"/>
  <c r="BJ66" i="9"/>
  <c r="BJ65" i="9"/>
  <c r="BJ61" i="9"/>
  <c r="BJ63" i="9"/>
  <c r="BJ58" i="9"/>
  <c r="BJ57" i="9"/>
  <c r="BJ56" i="9"/>
  <c r="BJ55" i="9"/>
  <c r="BJ54" i="9"/>
  <c r="BJ47" i="9"/>
  <c r="BJ48" i="9"/>
  <c r="BJ49" i="9"/>
  <c r="BJ50" i="9"/>
  <c r="BJ51" i="9"/>
  <c r="BJ52" i="9"/>
  <c r="BJ26" i="9"/>
  <c r="BJ27" i="9"/>
  <c r="BJ28" i="9"/>
  <c r="BJ29" i="9"/>
  <c r="BJ30" i="9"/>
  <c r="BJ31" i="9"/>
  <c r="BJ32" i="9"/>
  <c r="BJ33" i="9"/>
  <c r="BJ34" i="9"/>
  <c r="BJ35" i="9"/>
  <c r="BJ36" i="9"/>
  <c r="BJ37" i="9"/>
  <c r="BJ38" i="9"/>
  <c r="BJ39" i="9"/>
  <c r="BJ40" i="9"/>
  <c r="BJ41" i="9"/>
  <c r="BJ42" i="9"/>
  <c r="BJ43" i="9"/>
  <c r="BJ44" i="9"/>
  <c r="BJ45" i="9"/>
  <c r="BJ45" i="12" s="1"/>
  <c r="BD41" i="3" s="1"/>
  <c r="BI138" i="9"/>
  <c r="BI140" i="9"/>
  <c r="BI141" i="9"/>
  <c r="BI133" i="9"/>
  <c r="BI132" i="9"/>
  <c r="BI131" i="9"/>
  <c r="BI130" i="9"/>
  <c r="BI129" i="9"/>
  <c r="BI128" i="9"/>
  <c r="BI127" i="9"/>
  <c r="BI126" i="9"/>
  <c r="BI116" i="9"/>
  <c r="BI117" i="9"/>
  <c r="BI118" i="9"/>
  <c r="BI119" i="9"/>
  <c r="BI120" i="9"/>
  <c r="BI121" i="9"/>
  <c r="BI122" i="9"/>
  <c r="BI123" i="9"/>
  <c r="BI110" i="9"/>
  <c r="BI111" i="9"/>
  <c r="BI112" i="9"/>
  <c r="BI113" i="9"/>
  <c r="BI89" i="9"/>
  <c r="BI93" i="9"/>
  <c r="BI99" i="9"/>
  <c r="BI100" i="9"/>
  <c r="BI101" i="9"/>
  <c r="BI102" i="9"/>
  <c r="BI83" i="9"/>
  <c r="BI81" i="9"/>
  <c r="BI80" i="9"/>
  <c r="BI79" i="9"/>
  <c r="BI78" i="9"/>
  <c r="BI77" i="9"/>
  <c r="BI76" i="9"/>
  <c r="BI75" i="9"/>
  <c r="BI74" i="9"/>
  <c r="BI73" i="9"/>
  <c r="BI72" i="9"/>
  <c r="BI71" i="9"/>
  <c r="BI70" i="9"/>
  <c r="BI69" i="9"/>
  <c r="BI68" i="9"/>
  <c r="BI67" i="9"/>
  <c r="BI66" i="9"/>
  <c r="BI65" i="9"/>
  <c r="BI65" i="12" s="1"/>
  <c r="BC61" i="3" s="1"/>
  <c r="BI61" i="9"/>
  <c r="BI63" i="9"/>
  <c r="BI58" i="9"/>
  <c r="BI57" i="9"/>
  <c r="BI55" i="9"/>
  <c r="BI54" i="9"/>
  <c r="BI44" i="9"/>
  <c r="BI45" i="9"/>
  <c r="BI46" i="9"/>
  <c r="BI47" i="9"/>
  <c r="BI48" i="9"/>
  <c r="BI49" i="9"/>
  <c r="BI50" i="9"/>
  <c r="BI51" i="9"/>
  <c r="BI52" i="9"/>
  <c r="BI26" i="9"/>
  <c r="BI27" i="9"/>
  <c r="BI28" i="9"/>
  <c r="BI29" i="9"/>
  <c r="BI30" i="9"/>
  <c r="BI31" i="9"/>
  <c r="BI32" i="9"/>
  <c r="BI33" i="9"/>
  <c r="BI34" i="9"/>
  <c r="BI35" i="9"/>
  <c r="BI36" i="9"/>
  <c r="BI37" i="9"/>
  <c r="BI38" i="9"/>
  <c r="BI39" i="9"/>
  <c r="BI40" i="9"/>
  <c r="BI41" i="9"/>
  <c r="BI42" i="9"/>
  <c r="BI43" i="9"/>
  <c r="BI43" i="12" s="1"/>
  <c r="BC39" i="3" s="1"/>
  <c r="BF138" i="9"/>
  <c r="BF140" i="9"/>
  <c r="BF141" i="9"/>
  <c r="BF133" i="9"/>
  <c r="BF132" i="9"/>
  <c r="BF131" i="9"/>
  <c r="BF130" i="9"/>
  <c r="BF129" i="9"/>
  <c r="BF128" i="9"/>
  <c r="BF127" i="9"/>
  <c r="BF126" i="9"/>
  <c r="BF123" i="9"/>
  <c r="BF116" i="9"/>
  <c r="BF117" i="9"/>
  <c r="BF118" i="9"/>
  <c r="BF119" i="9"/>
  <c r="BF120" i="9"/>
  <c r="BF121" i="9"/>
  <c r="BF122" i="9"/>
  <c r="BF110" i="9"/>
  <c r="BF111" i="9"/>
  <c r="BF112" i="9"/>
  <c r="BF113" i="9"/>
  <c r="BF93" i="9"/>
  <c r="BF94" i="9"/>
  <c r="BF97" i="9"/>
  <c r="BF99" i="9"/>
  <c r="BF100" i="9"/>
  <c r="BF101" i="9"/>
  <c r="BF102" i="9"/>
  <c r="BF64" i="9"/>
  <c r="BF65" i="9"/>
  <c r="BF66" i="9"/>
  <c r="BF67" i="9"/>
  <c r="BF68" i="9"/>
  <c r="BF69" i="9"/>
  <c r="BF70" i="9"/>
  <c r="BF71" i="9"/>
  <c r="BF72" i="9"/>
  <c r="BF73" i="9"/>
  <c r="BF74" i="9"/>
  <c r="BF75" i="9"/>
  <c r="BF76" i="9"/>
  <c r="BF77" i="9"/>
  <c r="BF78" i="9"/>
  <c r="BF79" i="9"/>
  <c r="BF80" i="9"/>
  <c r="BF81" i="9"/>
  <c r="BF82" i="12"/>
  <c r="AZ78" i="3" s="1"/>
  <c r="BF83" i="9"/>
  <c r="BF83" i="12" s="1"/>
  <c r="AZ79" i="3" s="1"/>
  <c r="BF63" i="9"/>
  <c r="BF61" i="9"/>
  <c r="BF59" i="9"/>
  <c r="BF58" i="9"/>
  <c r="BF57" i="9"/>
  <c r="BF55" i="9"/>
  <c r="BF54" i="9"/>
  <c r="BF44" i="9"/>
  <c r="BF45" i="9"/>
  <c r="BF46" i="9"/>
  <c r="BF47" i="9"/>
  <c r="BF48" i="9"/>
  <c r="BF49" i="9"/>
  <c r="BF50" i="9"/>
  <c r="BF51" i="9"/>
  <c r="BF52" i="9"/>
  <c r="BF26" i="9"/>
  <c r="BF27" i="9"/>
  <c r="BF28" i="9"/>
  <c r="BF29" i="9"/>
  <c r="BF30" i="9"/>
  <c r="BF31" i="9"/>
  <c r="BF32" i="9"/>
  <c r="BF33" i="9"/>
  <c r="BF34" i="9"/>
  <c r="BF35" i="9"/>
  <c r="BF36" i="9"/>
  <c r="BF37" i="9"/>
  <c r="BF38" i="9"/>
  <c r="BF39" i="9"/>
  <c r="BF40" i="9"/>
  <c r="BF41" i="9"/>
  <c r="BF42" i="9"/>
  <c r="BF43" i="9"/>
  <c r="BL7" i="9"/>
  <c r="BL8" i="9"/>
  <c r="BL9" i="9"/>
  <c r="BL10" i="9"/>
  <c r="BL11" i="9"/>
  <c r="BL12" i="9"/>
  <c r="BL13" i="9"/>
  <c r="BL4" i="9"/>
  <c r="BJ13" i="9"/>
  <c r="BJ7" i="9"/>
  <c r="BJ8" i="9"/>
  <c r="BJ9" i="9"/>
  <c r="BJ10" i="9"/>
  <c r="BJ11" i="9"/>
  <c r="BJ12" i="9"/>
  <c r="BI7" i="9"/>
  <c r="BI8" i="9"/>
  <c r="BI9" i="9"/>
  <c r="BI10" i="9"/>
  <c r="BI11" i="9"/>
  <c r="BI12" i="9"/>
  <c r="BI13" i="9"/>
  <c r="BF7" i="9"/>
  <c r="BF8" i="9"/>
  <c r="BF9" i="9"/>
  <c r="BF10" i="9"/>
  <c r="BF11" i="9"/>
  <c r="BF12" i="9"/>
  <c r="BF13" i="9"/>
  <c r="BC141" i="9"/>
  <c r="BC140" i="9"/>
  <c r="BC138" i="9"/>
  <c r="BC133" i="9"/>
  <c r="BC132" i="9"/>
  <c r="BC131" i="9"/>
  <c r="BC130" i="9"/>
  <c r="BC129" i="9"/>
  <c r="BC128" i="9"/>
  <c r="BC127" i="9"/>
  <c r="BC126" i="9"/>
  <c r="BC116" i="9"/>
  <c r="BC117" i="9"/>
  <c r="BC118" i="9"/>
  <c r="BC119" i="9"/>
  <c r="BC120" i="9"/>
  <c r="BC121" i="9"/>
  <c r="BC122" i="9"/>
  <c r="BC123" i="9"/>
  <c r="BC110" i="9"/>
  <c r="BC111" i="9"/>
  <c r="BC112" i="9"/>
  <c r="BC113" i="9"/>
  <c r="BC93" i="9"/>
  <c r="BC100" i="9"/>
  <c r="BC101" i="9"/>
  <c r="BC102" i="9"/>
  <c r="BC59" i="9"/>
  <c r="BC90" i="9"/>
  <c r="BC89" i="9"/>
  <c r="BC88" i="9"/>
  <c r="BC87" i="9"/>
  <c r="BC86" i="9"/>
  <c r="BC85" i="9"/>
  <c r="BC84" i="9"/>
  <c r="BC83" i="9"/>
  <c r="BC81" i="9"/>
  <c r="BC80" i="9"/>
  <c r="BC79" i="9"/>
  <c r="BC78" i="9"/>
  <c r="BC77" i="9"/>
  <c r="BC76" i="9"/>
  <c r="BC75" i="9"/>
  <c r="BC55" i="9"/>
  <c r="BC56" i="9"/>
  <c r="BC57" i="9"/>
  <c r="BC58" i="9"/>
  <c r="BC60" i="9"/>
  <c r="BC61" i="9"/>
  <c r="BC63" i="9"/>
  <c r="BC64" i="9"/>
  <c r="BC65" i="9"/>
  <c r="BC66" i="9"/>
  <c r="BC67" i="9"/>
  <c r="BC68" i="9"/>
  <c r="BC69" i="9"/>
  <c r="BC70" i="9"/>
  <c r="BC71" i="9"/>
  <c r="BC72" i="9"/>
  <c r="BC72" i="12" s="1"/>
  <c r="AW68" i="3" s="1"/>
  <c r="BC73" i="9"/>
  <c r="BC73" i="12" s="1"/>
  <c r="AW69" i="3" s="1"/>
  <c r="BC54" i="9"/>
  <c r="BC45" i="9"/>
  <c r="BC46" i="9"/>
  <c r="BC47" i="9"/>
  <c r="BC48" i="9"/>
  <c r="BC49" i="9"/>
  <c r="BC50" i="9"/>
  <c r="BC51" i="9"/>
  <c r="BC52" i="9"/>
  <c r="BC44" i="9"/>
  <c r="BC43" i="9"/>
  <c r="BC26" i="9"/>
  <c r="BC27" i="9"/>
  <c r="BC28" i="9"/>
  <c r="BC29" i="9"/>
  <c r="BC30" i="9"/>
  <c r="BC31" i="9"/>
  <c r="BC32" i="9"/>
  <c r="BC33" i="9"/>
  <c r="BC34" i="9"/>
  <c r="BC35" i="9"/>
  <c r="BC36" i="9"/>
  <c r="BC37" i="9"/>
  <c r="BC38" i="9"/>
  <c r="BC39" i="9"/>
  <c r="BC40" i="9"/>
  <c r="BC41" i="9"/>
  <c r="BC42" i="9"/>
  <c r="AZ141" i="9"/>
  <c r="AZ140" i="9"/>
  <c r="AZ138" i="9"/>
  <c r="AZ133" i="9"/>
  <c r="AZ132" i="9"/>
  <c r="AZ131" i="9"/>
  <c r="AZ130" i="9"/>
  <c r="AZ129" i="9"/>
  <c r="AZ128" i="9"/>
  <c r="AZ127" i="9"/>
  <c r="AZ126" i="9"/>
  <c r="AZ123" i="9"/>
  <c r="AZ122" i="9"/>
  <c r="AZ121" i="9"/>
  <c r="AZ120" i="9"/>
  <c r="AZ119" i="9"/>
  <c r="AZ118" i="9"/>
  <c r="AZ116" i="9"/>
  <c r="AZ115" i="9"/>
  <c r="AZ113" i="9"/>
  <c r="AZ112" i="9"/>
  <c r="AZ111" i="9"/>
  <c r="AZ110" i="9"/>
  <c r="AZ102" i="9"/>
  <c r="AZ101" i="9"/>
  <c r="AZ100" i="9"/>
  <c r="AZ93" i="9"/>
  <c r="AZ86" i="9"/>
  <c r="AZ85" i="9"/>
  <c r="AZ84" i="9"/>
  <c r="AZ83" i="9"/>
  <c r="AZ81" i="9"/>
  <c r="AZ80" i="9"/>
  <c r="AZ79" i="9"/>
  <c r="AZ78" i="9"/>
  <c r="AZ77" i="9"/>
  <c r="AZ76" i="9"/>
  <c r="AZ75" i="9"/>
  <c r="AZ73" i="9"/>
  <c r="AZ71" i="9"/>
  <c r="AZ69" i="9"/>
  <c r="AZ68" i="9"/>
  <c r="AZ66" i="9"/>
  <c r="AZ65" i="9"/>
  <c r="AZ63" i="9"/>
  <c r="AZ61" i="9"/>
  <c r="AZ58" i="9"/>
  <c r="AZ57" i="9"/>
  <c r="AZ55" i="9"/>
  <c r="AZ54" i="9"/>
  <c r="AZ52" i="9"/>
  <c r="AZ51" i="9"/>
  <c r="AZ49" i="9"/>
  <c r="AZ47" i="9"/>
  <c r="AZ45" i="9"/>
  <c r="AZ44" i="9"/>
  <c r="AZ43" i="9"/>
  <c r="AZ42" i="9"/>
  <c r="AZ41" i="9"/>
  <c r="AZ40" i="9"/>
  <c r="AZ39" i="9"/>
  <c r="AZ38" i="9"/>
  <c r="AZ37" i="9"/>
  <c r="AZ36" i="9"/>
  <c r="AZ35" i="9"/>
  <c r="AZ26" i="9"/>
  <c r="AZ27" i="9"/>
  <c r="AZ28" i="9"/>
  <c r="AZ29" i="9"/>
  <c r="AZ30" i="9"/>
  <c r="AZ31" i="9"/>
  <c r="AZ32" i="9"/>
  <c r="AZ33" i="9"/>
  <c r="AX138" i="9"/>
  <c r="AX140" i="9"/>
  <c r="AX141" i="9"/>
  <c r="AX124" i="9"/>
  <c r="AX125" i="9"/>
  <c r="AX133" i="9"/>
  <c r="AX132" i="9"/>
  <c r="AX131" i="9"/>
  <c r="AX130" i="9"/>
  <c r="AX129" i="9"/>
  <c r="AX128" i="9"/>
  <c r="AX127" i="9"/>
  <c r="AX126" i="9"/>
  <c r="AX116" i="9"/>
  <c r="AX117" i="9"/>
  <c r="AX118" i="9"/>
  <c r="AX119" i="9"/>
  <c r="AX120" i="9"/>
  <c r="AX121" i="9"/>
  <c r="AX122" i="9"/>
  <c r="AX123" i="9"/>
  <c r="AX110" i="9"/>
  <c r="AX111" i="9"/>
  <c r="AX112" i="9"/>
  <c r="AX113" i="9"/>
  <c r="AX100" i="9"/>
  <c r="AX101" i="9"/>
  <c r="AX102" i="9"/>
  <c r="AX93" i="9"/>
  <c r="AX83" i="9"/>
  <c r="AX77" i="9"/>
  <c r="AX78" i="9"/>
  <c r="AX79" i="9"/>
  <c r="AX80" i="9"/>
  <c r="AX81" i="9"/>
  <c r="AX51" i="9"/>
  <c r="AX52" i="9"/>
  <c r="AX53" i="9"/>
  <c r="AX54" i="9"/>
  <c r="AX55" i="9"/>
  <c r="AX56" i="9"/>
  <c r="AX57" i="9"/>
  <c r="AX58" i="9"/>
  <c r="AX59" i="9"/>
  <c r="AX60" i="9"/>
  <c r="AX61" i="9"/>
  <c r="AX62" i="9"/>
  <c r="AX63" i="9"/>
  <c r="AX64" i="9"/>
  <c r="AX65" i="9"/>
  <c r="AX66" i="9"/>
  <c r="AX67" i="9"/>
  <c r="AX68" i="9"/>
  <c r="AX69" i="9"/>
  <c r="AX70" i="9"/>
  <c r="AX71" i="9"/>
  <c r="AX72" i="9"/>
  <c r="AX73" i="9"/>
  <c r="AX74" i="9"/>
  <c r="AX75" i="9"/>
  <c r="AX76" i="9"/>
  <c r="AX49" i="9"/>
  <c r="AX47" i="9"/>
  <c r="AX45" i="9"/>
  <c r="AX26" i="9"/>
  <c r="AX27" i="9"/>
  <c r="AX28" i="9"/>
  <c r="AX29" i="9"/>
  <c r="AX30" i="9"/>
  <c r="AX31" i="9"/>
  <c r="AX32" i="9"/>
  <c r="AX33" i="9"/>
  <c r="AX34" i="9"/>
  <c r="AX35" i="9"/>
  <c r="AX36" i="9"/>
  <c r="AX37" i="9"/>
  <c r="AX38" i="9"/>
  <c r="AX39" i="9"/>
  <c r="AX40" i="9"/>
  <c r="AX41" i="9"/>
  <c r="AX42" i="9"/>
  <c r="AX43" i="9"/>
  <c r="AX44" i="9"/>
  <c r="AV125" i="9"/>
  <c r="AV124" i="9"/>
  <c r="AV141" i="9"/>
  <c r="AV140" i="9"/>
  <c r="AV133" i="9"/>
  <c r="AV132" i="9"/>
  <c r="AV131" i="9"/>
  <c r="AV130" i="9"/>
  <c r="AV129" i="9"/>
  <c r="AV128" i="9"/>
  <c r="AV127" i="9"/>
  <c r="AV126" i="9"/>
  <c r="AV116" i="9"/>
  <c r="AV118" i="9"/>
  <c r="AV119" i="9"/>
  <c r="AV120" i="9"/>
  <c r="AV121" i="9"/>
  <c r="AV122" i="9"/>
  <c r="AV123" i="9"/>
  <c r="AV110" i="9"/>
  <c r="AV111" i="9"/>
  <c r="AV112" i="9"/>
  <c r="AV113" i="9"/>
  <c r="AV100" i="9"/>
  <c r="AV101" i="9"/>
  <c r="AV102" i="9"/>
  <c r="AV93" i="9"/>
  <c r="AV57" i="9"/>
  <c r="AV58" i="9"/>
  <c r="AV59" i="9"/>
  <c r="AV60" i="9"/>
  <c r="AV61" i="9"/>
  <c r="AV62" i="9"/>
  <c r="AV63" i="9"/>
  <c r="AV64" i="9"/>
  <c r="AV65" i="9"/>
  <c r="AV66" i="9"/>
  <c r="AV67" i="9"/>
  <c r="AV68" i="9"/>
  <c r="AV69" i="9"/>
  <c r="AV70" i="9"/>
  <c r="AV71" i="9"/>
  <c r="AV72" i="9"/>
  <c r="AV73" i="9"/>
  <c r="AV74" i="9"/>
  <c r="AV75" i="9"/>
  <c r="AV75" i="12" s="1"/>
  <c r="AP71" i="3" s="1"/>
  <c r="AV76" i="9"/>
  <c r="AV76" i="12" s="1"/>
  <c r="AP72" i="3" s="1"/>
  <c r="AV77" i="9"/>
  <c r="AV78" i="9"/>
  <c r="AV79" i="9"/>
  <c r="AV80" i="9"/>
  <c r="AV81" i="9"/>
  <c r="AV83" i="9"/>
  <c r="AV55" i="9"/>
  <c r="AV54" i="9"/>
  <c r="AV52" i="9"/>
  <c r="AV52" i="12" s="1"/>
  <c r="AP48" i="3" s="1"/>
  <c r="AV51" i="9"/>
  <c r="AV51" i="12" s="1"/>
  <c r="AP47" i="3" s="1"/>
  <c r="AV49" i="9"/>
  <c r="AV47" i="9"/>
  <c r="AV44" i="9"/>
  <c r="AV45" i="9"/>
  <c r="AV43" i="9"/>
  <c r="AV42" i="9"/>
  <c r="AV41" i="9"/>
  <c r="AV40" i="9"/>
  <c r="AV39" i="9"/>
  <c r="AV38" i="9"/>
  <c r="AV36" i="9"/>
  <c r="AV35" i="9"/>
  <c r="AV26" i="9"/>
  <c r="AV27" i="9"/>
  <c r="AV28" i="9"/>
  <c r="AV29" i="9"/>
  <c r="AV30" i="9"/>
  <c r="AV31" i="9"/>
  <c r="AV32" i="9"/>
  <c r="AV33" i="9"/>
  <c r="BC7" i="9"/>
  <c r="BC8" i="9"/>
  <c r="BC9" i="9"/>
  <c r="BC10" i="9"/>
  <c r="BC11" i="9"/>
  <c r="BC12" i="9"/>
  <c r="BC13" i="9"/>
  <c r="AZ7" i="9"/>
  <c r="AZ8" i="9"/>
  <c r="AZ9" i="9"/>
  <c r="AZ10" i="9"/>
  <c r="AZ11" i="9"/>
  <c r="AZ12" i="9"/>
  <c r="AZ13" i="9"/>
  <c r="AX7" i="9"/>
  <c r="AX8" i="9"/>
  <c r="AX9" i="9"/>
  <c r="AX10" i="9"/>
  <c r="AX11" i="9"/>
  <c r="AX12" i="9"/>
  <c r="AX13" i="9"/>
  <c r="AT138" i="9"/>
  <c r="AT139" i="9"/>
  <c r="AT140" i="9"/>
  <c r="AT141" i="9"/>
  <c r="AT125" i="9"/>
  <c r="AT126" i="9"/>
  <c r="AT127" i="9"/>
  <c r="AT128" i="9"/>
  <c r="AT129" i="9"/>
  <c r="AT130" i="9"/>
  <c r="AT131" i="9"/>
  <c r="AT132" i="9"/>
  <c r="AT133" i="9"/>
  <c r="AT116" i="9"/>
  <c r="AT117" i="9"/>
  <c r="AT118" i="9"/>
  <c r="AT119" i="9"/>
  <c r="AT120" i="9"/>
  <c r="AT121" i="9"/>
  <c r="AT122" i="9"/>
  <c r="AT123" i="9"/>
  <c r="AT110" i="9"/>
  <c r="AT111" i="9"/>
  <c r="AT112" i="9"/>
  <c r="AT113" i="9"/>
  <c r="AT100" i="9"/>
  <c r="AT101" i="9"/>
  <c r="AT102" i="9"/>
  <c r="AT26" i="9"/>
  <c r="AT27" i="9"/>
  <c r="AT28" i="9"/>
  <c r="AT29" i="9"/>
  <c r="AT30" i="9"/>
  <c r="AT31" i="9"/>
  <c r="AT32" i="9"/>
  <c r="AT33" i="9"/>
  <c r="AT34" i="9"/>
  <c r="AT35" i="9"/>
  <c r="AT36" i="9"/>
  <c r="AT37" i="9"/>
  <c r="AT38" i="9"/>
  <c r="AT39" i="9"/>
  <c r="AT40" i="9"/>
  <c r="AT41" i="9"/>
  <c r="AT42" i="9"/>
  <c r="AT43" i="9"/>
  <c r="AT44" i="9"/>
  <c r="AT45" i="9"/>
  <c r="AT45" i="12" s="1"/>
  <c r="AN41" i="3" s="1"/>
  <c r="AT46" i="9"/>
  <c r="AT47" i="9"/>
  <c r="AT48" i="9"/>
  <c r="AT49" i="9"/>
  <c r="AT50" i="9"/>
  <c r="AT51" i="9"/>
  <c r="AT52" i="9"/>
  <c r="AT53" i="9"/>
  <c r="AT54" i="9"/>
  <c r="AT55" i="9"/>
  <c r="AT56" i="9"/>
  <c r="AT57" i="9"/>
  <c r="AT58" i="9"/>
  <c r="AT59" i="9"/>
  <c r="AT60" i="9"/>
  <c r="AT61" i="9"/>
  <c r="AT62" i="9"/>
  <c r="AT63" i="9"/>
  <c r="AT64" i="9"/>
  <c r="AT65" i="9"/>
  <c r="AT65" i="12" s="1"/>
  <c r="AN61" i="3" s="1"/>
  <c r="AT66" i="9"/>
  <c r="AT67" i="9"/>
  <c r="AT68" i="9"/>
  <c r="AT69" i="9"/>
  <c r="AT70" i="9"/>
  <c r="AT71" i="9"/>
  <c r="AT72" i="9"/>
  <c r="AT73" i="9"/>
  <c r="AT74" i="9"/>
  <c r="AT75" i="9"/>
  <c r="AT76" i="9"/>
  <c r="AT77" i="9"/>
  <c r="AT78" i="9"/>
  <c r="AT79" i="9"/>
  <c r="AT80" i="9"/>
  <c r="AT81" i="9"/>
  <c r="AT83" i="9"/>
  <c r="AR141" i="9"/>
  <c r="AR140" i="9"/>
  <c r="AR139" i="9"/>
  <c r="AR133" i="9"/>
  <c r="AR132" i="9"/>
  <c r="AR131" i="9"/>
  <c r="AR130" i="9"/>
  <c r="AR129" i="9"/>
  <c r="AR128" i="9"/>
  <c r="AR127" i="9"/>
  <c r="AR126" i="9"/>
  <c r="AR116" i="9"/>
  <c r="AR118" i="9"/>
  <c r="AR119" i="9"/>
  <c r="AR120" i="9"/>
  <c r="AR121" i="9"/>
  <c r="AR122" i="9"/>
  <c r="AR123" i="9"/>
  <c r="AR110" i="9"/>
  <c r="AR111" i="9"/>
  <c r="AR112" i="9"/>
  <c r="AR113" i="9"/>
  <c r="AR100" i="9"/>
  <c r="AR101" i="9"/>
  <c r="AR102" i="9"/>
  <c r="AR93" i="9"/>
  <c r="AR83" i="9"/>
  <c r="AR81" i="9"/>
  <c r="AR80" i="9"/>
  <c r="AR79" i="9"/>
  <c r="AR78" i="9"/>
  <c r="AR77" i="9"/>
  <c r="AR76" i="9"/>
  <c r="AR75" i="9"/>
  <c r="AR74" i="9"/>
  <c r="AR73" i="9"/>
  <c r="AR72" i="9"/>
  <c r="AR71" i="9"/>
  <c r="AR70" i="9"/>
  <c r="AR69" i="9"/>
  <c r="AR68" i="9"/>
  <c r="AR67" i="9"/>
  <c r="AR66" i="9"/>
  <c r="AR65" i="9"/>
  <c r="AR64" i="9"/>
  <c r="AR64" i="12" s="1"/>
  <c r="AL60" i="3" s="1"/>
  <c r="AR63" i="9"/>
  <c r="AR62" i="9"/>
  <c r="AR61" i="9"/>
  <c r="AR60" i="9"/>
  <c r="AR59" i="9"/>
  <c r="AR58" i="9"/>
  <c r="AR57" i="9"/>
  <c r="AR56" i="9"/>
  <c r="AR55" i="9"/>
  <c r="AR54" i="9"/>
  <c r="AR53" i="9"/>
  <c r="AR52" i="9"/>
  <c r="AR51" i="9"/>
  <c r="AR50" i="9"/>
  <c r="AR49" i="9"/>
  <c r="AR48" i="9"/>
  <c r="AR47" i="9"/>
  <c r="AR46" i="9"/>
  <c r="AR45" i="9"/>
  <c r="AR45" i="12" s="1"/>
  <c r="AL41" i="3" s="1"/>
  <c r="AR44" i="9"/>
  <c r="AR44" i="12" s="1"/>
  <c r="AL40" i="3" s="1"/>
  <c r="AR43" i="9"/>
  <c r="AR26" i="9"/>
  <c r="AR27" i="9"/>
  <c r="AR28" i="9"/>
  <c r="AR29" i="9"/>
  <c r="AR30" i="9"/>
  <c r="AR31" i="9"/>
  <c r="AR32" i="9"/>
  <c r="AR33" i="9"/>
  <c r="AR35" i="9"/>
  <c r="AR36" i="9"/>
  <c r="AR37" i="9"/>
  <c r="AR38" i="9"/>
  <c r="AR39" i="9"/>
  <c r="AR40" i="9"/>
  <c r="AR41" i="9"/>
  <c r="AV7" i="9"/>
  <c r="AV8" i="9"/>
  <c r="AV9" i="9"/>
  <c r="AV10" i="9"/>
  <c r="AV11" i="9"/>
  <c r="AV12" i="9"/>
  <c r="AV13" i="9"/>
  <c r="AR7" i="9"/>
  <c r="AR8" i="9"/>
  <c r="AR9" i="9"/>
  <c r="AR10" i="9"/>
  <c r="AR11" i="9"/>
  <c r="AR12" i="9"/>
  <c r="AR13" i="9"/>
  <c r="AM125" i="9"/>
  <c r="AM124" i="9"/>
  <c r="AM141" i="9"/>
  <c r="AM139" i="9"/>
  <c r="AM138" i="9"/>
  <c r="AM136" i="9"/>
  <c r="AM135" i="9"/>
  <c r="AM134" i="9"/>
  <c r="AM133" i="9"/>
  <c r="AM132" i="9"/>
  <c r="AM131" i="9"/>
  <c r="AM130" i="9"/>
  <c r="AM129" i="9"/>
  <c r="AM128" i="9"/>
  <c r="AM127" i="9"/>
  <c r="AM126" i="9"/>
  <c r="AM123" i="9"/>
  <c r="AM123" i="12" s="1"/>
  <c r="AG119" i="3" s="1"/>
  <c r="AM122" i="9"/>
  <c r="AM121" i="9"/>
  <c r="AM120" i="9"/>
  <c r="AM119" i="9"/>
  <c r="AM118" i="9"/>
  <c r="AM117" i="9"/>
  <c r="AM116" i="9"/>
  <c r="AM115" i="9"/>
  <c r="AM114" i="9"/>
  <c r="AM113" i="9"/>
  <c r="AM112" i="9"/>
  <c r="AM111" i="9"/>
  <c r="AM110" i="9"/>
  <c r="AM109" i="9"/>
  <c r="AM108" i="9"/>
  <c r="AM107" i="9"/>
  <c r="AM106" i="9"/>
  <c r="AM105" i="9"/>
  <c r="AM104" i="9"/>
  <c r="AM102" i="9"/>
  <c r="AM101" i="9"/>
  <c r="AM100" i="9"/>
  <c r="AM99" i="9"/>
  <c r="AM98" i="9"/>
  <c r="AM97" i="9"/>
  <c r="AM96" i="9"/>
  <c r="AM95" i="9"/>
  <c r="AM93" i="9"/>
  <c r="AM92" i="9"/>
  <c r="AM91" i="9"/>
  <c r="AM89" i="9"/>
  <c r="AM88" i="9"/>
  <c r="AM87" i="9"/>
  <c r="AM86" i="9"/>
  <c r="AM85" i="9"/>
  <c r="AM85" i="12" s="1"/>
  <c r="AG81" i="3" s="1"/>
  <c r="AM84" i="9"/>
  <c r="AM83" i="9"/>
  <c r="AM81" i="9"/>
  <c r="AM80" i="9"/>
  <c r="AM79" i="9"/>
  <c r="AM78" i="9"/>
  <c r="AM77" i="9"/>
  <c r="AM76" i="9"/>
  <c r="AM75" i="9"/>
  <c r="AM74" i="9"/>
  <c r="AM73" i="9"/>
  <c r="AM72" i="9"/>
  <c r="AM71" i="9"/>
  <c r="AM70" i="9"/>
  <c r="AM69" i="9"/>
  <c r="AM68" i="9"/>
  <c r="AM67" i="9"/>
  <c r="AM66" i="9"/>
  <c r="AM65" i="9"/>
  <c r="AM65" i="12" s="1"/>
  <c r="AG61" i="3" s="1"/>
  <c r="AM64" i="9"/>
  <c r="AM64" i="12" s="1"/>
  <c r="AG60" i="3" s="1"/>
  <c r="AM63" i="9"/>
  <c r="AM62" i="9"/>
  <c r="AM61" i="9"/>
  <c r="AM60" i="9"/>
  <c r="AM59" i="9"/>
  <c r="AM58" i="9"/>
  <c r="AM57" i="9"/>
  <c r="AM56" i="9"/>
  <c r="AM55" i="9"/>
  <c r="AM54" i="9"/>
  <c r="AM53" i="9"/>
  <c r="AM52" i="9"/>
  <c r="AM51" i="9"/>
  <c r="AM49" i="9"/>
  <c r="AM47" i="9"/>
  <c r="AM45" i="9"/>
  <c r="AM45" i="12" s="1"/>
  <c r="AG41" i="3" s="1"/>
  <c r="AM44" i="9"/>
  <c r="AM44" i="12" s="1"/>
  <c r="AG40" i="3" s="1"/>
  <c r="AM43" i="9"/>
  <c r="AM42" i="9"/>
  <c r="AM41" i="9"/>
  <c r="AM40" i="9"/>
  <c r="AM39" i="9"/>
  <c r="AM38" i="9"/>
  <c r="AM26" i="9"/>
  <c r="AM27" i="9"/>
  <c r="AM28" i="9"/>
  <c r="AM29" i="9"/>
  <c r="AM30" i="9"/>
  <c r="AM31" i="9"/>
  <c r="AM32" i="9"/>
  <c r="AM33" i="9"/>
  <c r="AM34" i="9"/>
  <c r="AM35" i="9"/>
  <c r="AM36" i="9"/>
  <c r="AM7" i="9"/>
  <c r="AM8" i="9"/>
  <c r="AM9" i="9"/>
  <c r="AM10" i="9"/>
  <c r="AM11" i="9"/>
  <c r="AM12" i="9"/>
  <c r="AM13" i="9"/>
  <c r="AJ124" i="9"/>
  <c r="AJ125" i="9"/>
  <c r="AJ141" i="9"/>
  <c r="AJ140" i="9"/>
  <c r="AJ139" i="9"/>
  <c r="AJ133" i="9"/>
  <c r="AJ132" i="9"/>
  <c r="AJ131" i="9"/>
  <c r="AJ130" i="9"/>
  <c r="AJ129" i="9"/>
  <c r="AJ128" i="9"/>
  <c r="AJ127" i="9"/>
  <c r="AJ126" i="9"/>
  <c r="AJ123" i="9"/>
  <c r="AJ122" i="9"/>
  <c r="AJ121" i="9"/>
  <c r="AJ120" i="9"/>
  <c r="AJ119" i="9"/>
  <c r="AJ118" i="9"/>
  <c r="AJ116" i="9"/>
  <c r="AJ113" i="9"/>
  <c r="AJ112" i="9"/>
  <c r="AJ111" i="9"/>
  <c r="AJ110" i="9"/>
  <c r="AJ100" i="9"/>
  <c r="AJ101" i="9"/>
  <c r="AJ102" i="9"/>
  <c r="AJ83" i="9"/>
  <c r="AJ81" i="9"/>
  <c r="AJ80" i="9"/>
  <c r="AJ79" i="9"/>
  <c r="AJ78" i="9"/>
  <c r="AJ77" i="9"/>
  <c r="AJ76" i="9"/>
  <c r="AJ75" i="9"/>
  <c r="AJ73" i="9"/>
  <c r="AJ72" i="9"/>
  <c r="AJ71" i="9"/>
  <c r="AJ70" i="9"/>
  <c r="AJ69" i="9"/>
  <c r="AJ68" i="9"/>
  <c r="AJ67" i="9"/>
  <c r="AJ66" i="9"/>
  <c r="AJ65" i="9"/>
  <c r="AJ64" i="9"/>
  <c r="AJ63" i="9"/>
  <c r="AJ62" i="9"/>
  <c r="AJ61" i="9"/>
  <c r="AJ60" i="9"/>
  <c r="AJ59" i="9"/>
  <c r="AJ58" i="9"/>
  <c r="AJ57" i="9"/>
  <c r="AJ56" i="9"/>
  <c r="AJ55" i="9"/>
  <c r="AJ54" i="9"/>
  <c r="AJ54" i="12" s="1"/>
  <c r="AD50" i="3" s="1"/>
  <c r="AJ53" i="9"/>
  <c r="AJ52" i="9"/>
  <c r="AJ51" i="9"/>
  <c r="AJ47" i="9"/>
  <c r="AJ48" i="9"/>
  <c r="AJ49" i="9"/>
  <c r="AJ44" i="9"/>
  <c r="AJ45" i="9"/>
  <c r="AJ43" i="9"/>
  <c r="AJ38" i="9"/>
  <c r="AJ39" i="9"/>
  <c r="AJ40" i="9"/>
  <c r="AJ41" i="9"/>
  <c r="AJ36" i="9"/>
  <c r="AJ35" i="9"/>
  <c r="AJ33" i="9"/>
  <c r="AJ32" i="9"/>
  <c r="AJ30" i="9"/>
  <c r="AJ29" i="9"/>
  <c r="AJ26" i="9"/>
  <c r="AJ27" i="9"/>
  <c r="AH140" i="9"/>
  <c r="AH139" i="9"/>
  <c r="AH134" i="9"/>
  <c r="AH124" i="9"/>
  <c r="AH133" i="9"/>
  <c r="AH132" i="9"/>
  <c r="AH131" i="9"/>
  <c r="AH130" i="9"/>
  <c r="AH129" i="9"/>
  <c r="AH128" i="9"/>
  <c r="AH127" i="9"/>
  <c r="AH126" i="9"/>
  <c r="AH123" i="9"/>
  <c r="AH122" i="9"/>
  <c r="AH121" i="9"/>
  <c r="AH120" i="9"/>
  <c r="AH116" i="9"/>
  <c r="AH113" i="9"/>
  <c r="AH112" i="9"/>
  <c r="AH111" i="9"/>
  <c r="AH110" i="9"/>
  <c r="AH102" i="9"/>
  <c r="AH101" i="9"/>
  <c r="AH100" i="9"/>
  <c r="AH83" i="9"/>
  <c r="AH81" i="9"/>
  <c r="AH80" i="9"/>
  <c r="AH79" i="9"/>
  <c r="AH78" i="9"/>
  <c r="AH77" i="9"/>
  <c r="AH76" i="9"/>
  <c r="AH75" i="9"/>
  <c r="AH74" i="9"/>
  <c r="AH73" i="9"/>
  <c r="AH72" i="9"/>
  <c r="AH71" i="9"/>
  <c r="AH70" i="9"/>
  <c r="AH69" i="9"/>
  <c r="AH68" i="9"/>
  <c r="AH67" i="9"/>
  <c r="AH66" i="9"/>
  <c r="AH65" i="9"/>
  <c r="AH65" i="12" s="1"/>
  <c r="AB61" i="3" s="1"/>
  <c r="AH64" i="9"/>
  <c r="AH64" i="12" s="1"/>
  <c r="AB60" i="3" s="1"/>
  <c r="AH63" i="9"/>
  <c r="AH62" i="9"/>
  <c r="AH61" i="9"/>
  <c r="AH60" i="9"/>
  <c r="AH59" i="9"/>
  <c r="AH58" i="9"/>
  <c r="AH57" i="9"/>
  <c r="AH56" i="9"/>
  <c r="AH55" i="9"/>
  <c r="AH54" i="9"/>
  <c r="AH53" i="9"/>
  <c r="AH52" i="9"/>
  <c r="AH51" i="9"/>
  <c r="AH50" i="9"/>
  <c r="AH49" i="9"/>
  <c r="AH48" i="9"/>
  <c r="AH47" i="9"/>
  <c r="AH46" i="9"/>
  <c r="AH45" i="9"/>
  <c r="AH45" i="12" s="1"/>
  <c r="AB41" i="3" s="1"/>
  <c r="AH44" i="9"/>
  <c r="AH44" i="12" s="1"/>
  <c r="AB40" i="3" s="1"/>
  <c r="AH43" i="9"/>
  <c r="AH42" i="9"/>
  <c r="AH41" i="9"/>
  <c r="AH40" i="9"/>
  <c r="AH39" i="9"/>
  <c r="AH38" i="9"/>
  <c r="AH37" i="9"/>
  <c r="AH36" i="9"/>
  <c r="AH35" i="9"/>
  <c r="AH26" i="9"/>
  <c r="AH27" i="9"/>
  <c r="AH28" i="9"/>
  <c r="AH29" i="9"/>
  <c r="AH30" i="9"/>
  <c r="AH33" i="9"/>
  <c r="AG140" i="9"/>
  <c r="AG139" i="9"/>
  <c r="AG134" i="9"/>
  <c r="AG124" i="9"/>
  <c r="AG133" i="9"/>
  <c r="AG132" i="9"/>
  <c r="AG131" i="9"/>
  <c r="AG130" i="9"/>
  <c r="AG129" i="9"/>
  <c r="AG128" i="9"/>
  <c r="AG127" i="9"/>
  <c r="AG126" i="9"/>
  <c r="AG123" i="9"/>
  <c r="AG122" i="9"/>
  <c r="AG121" i="9"/>
  <c r="AG120" i="9"/>
  <c r="AG117" i="9"/>
  <c r="AG116" i="9"/>
  <c r="AG113" i="9"/>
  <c r="AG112" i="9"/>
  <c r="AG111" i="9"/>
  <c r="AG110" i="9"/>
  <c r="AG102" i="9"/>
  <c r="AG101" i="9"/>
  <c r="AG100" i="9"/>
  <c r="AG83" i="9"/>
  <c r="AG81" i="9"/>
  <c r="AG80" i="9"/>
  <c r="AG79" i="9"/>
  <c r="AG78" i="9"/>
  <c r="AG77" i="9"/>
  <c r="AG76" i="9"/>
  <c r="AG75" i="9"/>
  <c r="AG74" i="9"/>
  <c r="AG73" i="9"/>
  <c r="AG72" i="9"/>
  <c r="AG71" i="9"/>
  <c r="AG70" i="9"/>
  <c r="AG69" i="9"/>
  <c r="AG68" i="9"/>
  <c r="AG67" i="9"/>
  <c r="AG66" i="9"/>
  <c r="AG65" i="9"/>
  <c r="AG64" i="9"/>
  <c r="AG64" i="12" s="1"/>
  <c r="AA60" i="3" s="1"/>
  <c r="AG63" i="9"/>
  <c r="AG62" i="9"/>
  <c r="AG61" i="9"/>
  <c r="AG60" i="9"/>
  <c r="AG59" i="9"/>
  <c r="AG58" i="9"/>
  <c r="AG57" i="9"/>
  <c r="AG56" i="9"/>
  <c r="AG55" i="9"/>
  <c r="AG54" i="9"/>
  <c r="AG53" i="9"/>
  <c r="AG52" i="9"/>
  <c r="AG51" i="9"/>
  <c r="AG50" i="9"/>
  <c r="AG49" i="9"/>
  <c r="AG48" i="9"/>
  <c r="AG47" i="9"/>
  <c r="AG46" i="9"/>
  <c r="AG45" i="9"/>
  <c r="AG44" i="9"/>
  <c r="AG44" i="12" s="1"/>
  <c r="AA40" i="3" s="1"/>
  <c r="AG43" i="9"/>
  <c r="AG42" i="9"/>
  <c r="AG41" i="9"/>
  <c r="AG40" i="9"/>
  <c r="AG39" i="9"/>
  <c r="AG38" i="9"/>
  <c r="AG37" i="9"/>
  <c r="AG36" i="9"/>
  <c r="AG35" i="9"/>
  <c r="AG34" i="9"/>
  <c r="AG33" i="9"/>
  <c r="AG26" i="9"/>
  <c r="AG27" i="9"/>
  <c r="AG28" i="9"/>
  <c r="AG29" i="9"/>
  <c r="AG30" i="9"/>
  <c r="AD140" i="9"/>
  <c r="AD139" i="9"/>
  <c r="AD133" i="9"/>
  <c r="AD132" i="9"/>
  <c r="AD131" i="9"/>
  <c r="AD130" i="9"/>
  <c r="AD129" i="9"/>
  <c r="AD128" i="9"/>
  <c r="AD127" i="9"/>
  <c r="AD126" i="9"/>
  <c r="AD125" i="9"/>
  <c r="AD116" i="9"/>
  <c r="AD117" i="9"/>
  <c r="AD118" i="9"/>
  <c r="AD119" i="9"/>
  <c r="AD120" i="9"/>
  <c r="AD121" i="9"/>
  <c r="AD122" i="9"/>
  <c r="AD123" i="9"/>
  <c r="AD110" i="9"/>
  <c r="AD111" i="9"/>
  <c r="AD112" i="9"/>
  <c r="AD113" i="9"/>
  <c r="AD100" i="9"/>
  <c r="AD101" i="9"/>
  <c r="AD102" i="9"/>
  <c r="AD93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5" i="12" s="1"/>
  <c r="X71" i="3" s="1"/>
  <c r="AD76" i="9"/>
  <c r="AD76" i="12" s="1"/>
  <c r="X72" i="3" s="1"/>
  <c r="AD77" i="9"/>
  <c r="AD78" i="9"/>
  <c r="AD79" i="9"/>
  <c r="AD80" i="9"/>
  <c r="AD81" i="9"/>
  <c r="AD83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44" i="9"/>
  <c r="AD43" i="9"/>
  <c r="AD42" i="9"/>
  <c r="AD41" i="9"/>
  <c r="AD40" i="9"/>
  <c r="AD39" i="9"/>
  <c r="AD38" i="9"/>
  <c r="AD37" i="9"/>
  <c r="AD36" i="9"/>
  <c r="AD35" i="9"/>
  <c r="AD33" i="9"/>
  <c r="AD30" i="9"/>
  <c r="AD29" i="9"/>
  <c r="AD26" i="9"/>
  <c r="AD27" i="9"/>
  <c r="AJ7" i="9"/>
  <c r="AJ8" i="9"/>
  <c r="AJ9" i="9"/>
  <c r="AJ10" i="9"/>
  <c r="AJ11" i="9"/>
  <c r="AJ12" i="9"/>
  <c r="AJ13" i="9"/>
  <c r="AH7" i="9"/>
  <c r="AH8" i="9"/>
  <c r="AH9" i="9"/>
  <c r="AH10" i="9"/>
  <c r="AH11" i="9"/>
  <c r="AH12" i="9"/>
  <c r="AH13" i="9"/>
  <c r="AG7" i="9"/>
  <c r="AG8" i="9"/>
  <c r="AG9" i="9"/>
  <c r="AG10" i="9"/>
  <c r="AG11" i="9"/>
  <c r="AG12" i="9"/>
  <c r="AG13" i="9"/>
  <c r="AD7" i="9"/>
  <c r="AD8" i="9"/>
  <c r="AD9" i="9"/>
  <c r="AD10" i="9"/>
  <c r="AD11" i="9"/>
  <c r="AD12" i="9"/>
  <c r="AD13" i="9"/>
  <c r="Z38" i="9"/>
  <c r="AA38" i="9"/>
  <c r="Z39" i="9"/>
  <c r="AA39" i="9"/>
  <c r="Z40" i="9"/>
  <c r="AA40" i="9"/>
  <c r="Z41" i="9"/>
  <c r="AA41" i="9"/>
  <c r="Z35" i="9"/>
  <c r="AA35" i="9"/>
  <c r="Z36" i="9"/>
  <c r="AA36" i="9"/>
  <c r="Z33" i="9"/>
  <c r="AA33" i="9"/>
  <c r="Z29" i="9"/>
  <c r="AA29" i="9"/>
  <c r="Z30" i="9"/>
  <c r="AA30" i="9"/>
  <c r="Z26" i="9"/>
  <c r="AA26" i="9"/>
  <c r="Z27" i="9"/>
  <c r="AA27" i="9"/>
  <c r="AA34" i="9"/>
  <c r="AA28" i="9"/>
  <c r="AA74" i="9"/>
  <c r="AA87" i="9"/>
  <c r="AA84" i="9"/>
  <c r="AA88" i="9"/>
  <c r="AA89" i="9"/>
  <c r="AA91" i="9"/>
  <c r="AA92" i="9"/>
  <c r="AA105" i="9"/>
  <c r="AA106" i="9"/>
  <c r="AA106" i="12" s="1"/>
  <c r="U102" i="3" s="1"/>
  <c r="AA107" i="9"/>
  <c r="AA108" i="9"/>
  <c r="AA109" i="9"/>
  <c r="AA104" i="9"/>
  <c r="AA125" i="9"/>
  <c r="AA124" i="9"/>
  <c r="AA134" i="9"/>
  <c r="AA141" i="9"/>
  <c r="AA31" i="9"/>
  <c r="AA32" i="9"/>
  <c r="AA37" i="9"/>
  <c r="AA42" i="9"/>
  <c r="AA43" i="9"/>
  <c r="AA44" i="9"/>
  <c r="AA45" i="9"/>
  <c r="AA46" i="9"/>
  <c r="AA46" i="12" s="1"/>
  <c r="U42" i="3" s="1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6" i="12" s="1"/>
  <c r="U62" i="3" s="1"/>
  <c r="AA67" i="9"/>
  <c r="AA68" i="9"/>
  <c r="AA69" i="9"/>
  <c r="AA70" i="9"/>
  <c r="AA71" i="9"/>
  <c r="AA72" i="9"/>
  <c r="AA73" i="9"/>
  <c r="AA75" i="9"/>
  <c r="AA76" i="9"/>
  <c r="AA77" i="9"/>
  <c r="AA78" i="9"/>
  <c r="AA79" i="9"/>
  <c r="AA80" i="9"/>
  <c r="AA81" i="9"/>
  <c r="AA83" i="9"/>
  <c r="AA85" i="9"/>
  <c r="AA86" i="9"/>
  <c r="AA86" i="12" s="1"/>
  <c r="U82" i="3" s="1"/>
  <c r="AA90" i="9"/>
  <c r="AA94" i="9"/>
  <c r="AA95" i="9"/>
  <c r="AA96" i="9"/>
  <c r="AA97" i="9"/>
  <c r="AA98" i="9"/>
  <c r="AA99" i="9"/>
  <c r="AA100" i="9"/>
  <c r="AA101" i="9"/>
  <c r="AA102" i="9"/>
  <c r="AA110" i="9"/>
  <c r="AA111" i="9"/>
  <c r="AA112" i="9"/>
  <c r="AA113" i="9"/>
  <c r="AA115" i="9"/>
  <c r="AA116" i="9"/>
  <c r="AA118" i="9"/>
  <c r="AA119" i="9"/>
  <c r="AA120" i="9"/>
  <c r="AA121" i="9"/>
  <c r="AA122" i="9"/>
  <c r="AA123" i="9"/>
  <c r="AA126" i="9"/>
  <c r="AA126" i="12" s="1"/>
  <c r="U122" i="3" s="1"/>
  <c r="AA127" i="9"/>
  <c r="AA128" i="9"/>
  <c r="AA129" i="9"/>
  <c r="AA130" i="9"/>
  <c r="AA131" i="9"/>
  <c r="AA132" i="9"/>
  <c r="AA133" i="9"/>
  <c r="AA135" i="9"/>
  <c r="AA136" i="9"/>
  <c r="AA137" i="9"/>
  <c r="AA138" i="9"/>
  <c r="AA139" i="9"/>
  <c r="AA140" i="9"/>
  <c r="Z28" i="9"/>
  <c r="Z31" i="9"/>
  <c r="Z32" i="9"/>
  <c r="Z34" i="9"/>
  <c r="Z37" i="9"/>
  <c r="Z42" i="9"/>
  <c r="Z43" i="9"/>
  <c r="Z44" i="9"/>
  <c r="Z45" i="9"/>
  <c r="Z45" i="12" s="1"/>
  <c r="T41" i="3" s="1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5" i="12" s="1"/>
  <c r="T61" i="3" s="1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85" i="12" s="1"/>
  <c r="T81" i="3" s="1"/>
  <c r="Z86" i="9"/>
  <c r="Z87" i="9"/>
  <c r="Z88" i="9"/>
  <c r="Z89" i="9"/>
  <c r="Z90" i="9"/>
  <c r="Z91" i="9"/>
  <c r="Z92" i="9"/>
  <c r="Z93" i="9"/>
  <c r="Z94" i="9"/>
  <c r="Z95" i="9"/>
  <c r="Z96" i="9"/>
  <c r="Z97" i="9"/>
  <c r="Z98" i="9"/>
  <c r="Z99" i="9"/>
  <c r="Z100" i="9"/>
  <c r="Z101" i="9"/>
  <c r="Z102" i="9"/>
  <c r="Z103" i="9"/>
  <c r="Z104" i="9"/>
  <c r="Z105" i="9"/>
  <c r="Z105" i="12" s="1"/>
  <c r="T101" i="3" s="1"/>
  <c r="Z106" i="9"/>
  <c r="Z107" i="9"/>
  <c r="Z108" i="9"/>
  <c r="Z109" i="9"/>
  <c r="Z110" i="9"/>
  <c r="Z111" i="9"/>
  <c r="Z112" i="9"/>
  <c r="Z113" i="9"/>
  <c r="Z114" i="9"/>
  <c r="Z115" i="9"/>
  <c r="Z116" i="9"/>
  <c r="Z117" i="9"/>
  <c r="Z118" i="9"/>
  <c r="Z119" i="9"/>
  <c r="Z120" i="9"/>
  <c r="Z121" i="9"/>
  <c r="Z122" i="9"/>
  <c r="Z123" i="9"/>
  <c r="Z124" i="9"/>
  <c r="Z125" i="9"/>
  <c r="Z125" i="12" s="1"/>
  <c r="T121" i="3" s="1"/>
  <c r="Z126" i="9"/>
  <c r="Z127" i="9"/>
  <c r="Z128" i="9"/>
  <c r="Z129" i="9"/>
  <c r="Z130" i="9"/>
  <c r="Z131" i="9"/>
  <c r="Z132" i="9"/>
  <c r="Z133" i="9"/>
  <c r="Z134" i="9"/>
  <c r="Z135" i="9"/>
  <c r="Z136" i="9"/>
  <c r="Z137" i="9"/>
  <c r="Z138" i="9"/>
  <c r="Z139" i="9"/>
  <c r="Z140" i="9"/>
  <c r="Z141" i="9"/>
  <c r="Z7" i="9"/>
  <c r="AA7" i="9"/>
  <c r="Z8" i="9"/>
  <c r="AA8" i="9"/>
  <c r="Z9" i="9"/>
  <c r="AA9" i="9"/>
  <c r="Z10" i="9"/>
  <c r="AA10" i="9"/>
  <c r="Z11" i="9"/>
  <c r="AA11" i="9"/>
  <c r="Z12" i="9"/>
  <c r="AA12" i="9"/>
  <c r="Z13" i="9"/>
  <c r="AA13" i="9"/>
  <c r="DL7" i="9"/>
  <c r="DM7" i="9"/>
  <c r="DL8" i="9"/>
  <c r="DM8" i="9"/>
  <c r="DL9" i="9"/>
  <c r="DM9" i="9"/>
  <c r="DL10" i="9"/>
  <c r="DM10" i="9"/>
  <c r="DL11" i="9"/>
  <c r="DM11" i="9"/>
  <c r="DL12" i="9"/>
  <c r="DM12" i="9"/>
  <c r="DM12" i="12" s="1"/>
  <c r="DG8" i="3" s="1"/>
  <c r="DL13" i="9"/>
  <c r="DL13" i="12" s="1"/>
  <c r="DF9" i="3" s="1"/>
  <c r="DM13" i="9"/>
  <c r="DC2" i="13"/>
  <c r="DD2" i="13"/>
  <c r="DE2" i="13"/>
  <c r="DF2" i="13"/>
  <c r="DG2" i="13"/>
  <c r="DH2" i="13"/>
  <c r="DI2" i="13"/>
  <c r="DJ2" i="13"/>
  <c r="DK2" i="13"/>
  <c r="DL2" i="13"/>
  <c r="DM2" i="13"/>
  <c r="DN2" i="13"/>
  <c r="DO2" i="13"/>
  <c r="DP2" i="13"/>
  <c r="DQ2" i="13"/>
  <c r="DR2" i="13"/>
  <c r="DS2" i="13"/>
  <c r="DT2" i="13"/>
  <c r="DU2" i="13"/>
  <c r="DV2" i="13"/>
  <c r="DW2" i="13"/>
  <c r="DX2" i="13"/>
  <c r="DY2" i="13"/>
  <c r="DZ2" i="13"/>
  <c r="EA2" i="13"/>
  <c r="EB2" i="13"/>
  <c r="EC2" i="13"/>
  <c r="ED2" i="13"/>
  <c r="EE2" i="13"/>
  <c r="EF2" i="13"/>
  <c r="EG2" i="13"/>
  <c r="EH2" i="13"/>
  <c r="EI2" i="13"/>
  <c r="EJ2" i="13"/>
  <c r="EK2" i="13"/>
  <c r="EL2" i="13"/>
  <c r="EM2" i="13"/>
  <c r="Q4" i="13"/>
  <c r="Q5" i="13"/>
  <c r="Z4" i="13"/>
  <c r="Z5" i="13"/>
  <c r="Z6" i="13"/>
  <c r="AA4" i="13"/>
  <c r="AA5" i="13"/>
  <c r="AD4" i="13"/>
  <c r="AH4" i="13"/>
  <c r="AJ4" i="13"/>
  <c r="AM4" i="13"/>
  <c r="AR4" i="13"/>
  <c r="AR5" i="13"/>
  <c r="AT4" i="13"/>
  <c r="AV4" i="13"/>
  <c r="AV5" i="13"/>
  <c r="AX4" i="13"/>
  <c r="AX5" i="13"/>
  <c r="AZ4" i="13"/>
  <c r="BC4" i="13"/>
  <c r="BC5" i="13"/>
  <c r="BF4" i="13"/>
  <c r="BF5" i="13"/>
  <c r="BI4" i="13"/>
  <c r="BI5" i="13"/>
  <c r="BJ4" i="13"/>
  <c r="BJ5" i="13"/>
  <c r="BL4" i="13"/>
  <c r="BL5" i="13"/>
  <c r="BN4" i="13"/>
  <c r="BN5" i="13"/>
  <c r="BQ4" i="13"/>
  <c r="BQ5" i="13"/>
  <c r="BT4" i="13"/>
  <c r="BV4" i="13"/>
  <c r="BX4" i="13"/>
  <c r="BX5" i="13"/>
  <c r="CH4" i="13"/>
  <c r="CH5" i="13"/>
  <c r="CI4" i="13"/>
  <c r="CJ4" i="13"/>
  <c r="CL4" i="13"/>
  <c r="CM4" i="13"/>
  <c r="CN4" i="13"/>
  <c r="CN5" i="13"/>
  <c r="CO4" i="13"/>
  <c r="CP4" i="13"/>
  <c r="CR4" i="13"/>
  <c r="CR5" i="13"/>
  <c r="CS4" i="13"/>
  <c r="CT4" i="13"/>
  <c r="CU4" i="13"/>
  <c r="CU5" i="13"/>
  <c r="DL4" i="13"/>
  <c r="DL5" i="13"/>
  <c r="DM4" i="13"/>
  <c r="DM5" i="13"/>
  <c r="AD5" i="13"/>
  <c r="AH5" i="13"/>
  <c r="AJ5" i="13"/>
  <c r="AM5" i="13"/>
  <c r="AT5" i="13"/>
  <c r="AZ5" i="13"/>
  <c r="AZ6" i="13"/>
  <c r="BT5" i="13"/>
  <c r="BT6" i="13"/>
  <c r="CI5" i="13"/>
  <c r="CJ5" i="13"/>
  <c r="CL5" i="13"/>
  <c r="CM5" i="13"/>
  <c r="CO5" i="13"/>
  <c r="CO6" i="13"/>
  <c r="CP5" i="13"/>
  <c r="CP22" i="13"/>
  <c r="CS5" i="13"/>
  <c r="CS6" i="13"/>
  <c r="CT5" i="13"/>
  <c r="AR6" i="13"/>
  <c r="AX6" i="13"/>
  <c r="BN6" i="13"/>
  <c r="CN6" i="13"/>
  <c r="CR6" i="13"/>
  <c r="D14" i="13"/>
  <c r="AD14" i="13"/>
  <c r="AJ14" i="13"/>
  <c r="AR14" i="13"/>
  <c r="AT14" i="13"/>
  <c r="AZ14" i="13"/>
  <c r="CJ14" i="13"/>
  <c r="CN14" i="13"/>
  <c r="CP14" i="13"/>
  <c r="CR14" i="13"/>
  <c r="CS14" i="13"/>
  <c r="DB14" i="13"/>
  <c r="DC14" i="13"/>
  <c r="DD14" i="13"/>
  <c r="DE14" i="13"/>
  <c r="DF14" i="13"/>
  <c r="DV14" i="13"/>
  <c r="DW14" i="13"/>
  <c r="EF14" i="13"/>
  <c r="EG14" i="13"/>
  <c r="EH14" i="13"/>
  <c r="EI14" i="13"/>
  <c r="EJ14" i="13"/>
  <c r="EK14" i="13"/>
  <c r="EL14" i="13"/>
  <c r="AD15" i="13"/>
  <c r="AJ15" i="13"/>
  <c r="AR15" i="13"/>
  <c r="AZ15" i="13"/>
  <c r="CJ15" i="13"/>
  <c r="CM15" i="13"/>
  <c r="CN15" i="13"/>
  <c r="CR15" i="13"/>
  <c r="CS15" i="13"/>
  <c r="CT15" i="13"/>
  <c r="DB15" i="13"/>
  <c r="DC15" i="13"/>
  <c r="DD15" i="13"/>
  <c r="DE15" i="13"/>
  <c r="DF15" i="13"/>
  <c r="DV15" i="13"/>
  <c r="DW15" i="13"/>
  <c r="EF15" i="13"/>
  <c r="EG15" i="13"/>
  <c r="EH15" i="13"/>
  <c r="EI15" i="13"/>
  <c r="EJ15" i="13"/>
  <c r="EK15" i="13"/>
  <c r="EL15" i="13"/>
  <c r="AD16" i="13"/>
  <c r="AJ16" i="13"/>
  <c r="AV16" i="13"/>
  <c r="AX16" i="13"/>
  <c r="AZ16" i="13"/>
  <c r="CJ16" i="13"/>
  <c r="CM16" i="13"/>
  <c r="CP16" i="13"/>
  <c r="CR16" i="13"/>
  <c r="DB16" i="13"/>
  <c r="DC16" i="13"/>
  <c r="DD16" i="13"/>
  <c r="DE16" i="13"/>
  <c r="DF16" i="13"/>
  <c r="DV16" i="13"/>
  <c r="DW16" i="13"/>
  <c r="EF16" i="13"/>
  <c r="EG16" i="13"/>
  <c r="EH16" i="13"/>
  <c r="EI16" i="13"/>
  <c r="EJ16" i="13"/>
  <c r="EK16" i="13"/>
  <c r="EL16" i="13"/>
  <c r="AV17" i="13"/>
  <c r="AX17" i="13"/>
  <c r="AZ17" i="13"/>
  <c r="CN17" i="13"/>
  <c r="CP17" i="13"/>
  <c r="CR17" i="13"/>
  <c r="CU17" i="13"/>
  <c r="DB17" i="13"/>
  <c r="DC17" i="13"/>
  <c r="DD17" i="13"/>
  <c r="DE17" i="13"/>
  <c r="DF17" i="13"/>
  <c r="DM17" i="13"/>
  <c r="DV17" i="13"/>
  <c r="DW17" i="13"/>
  <c r="EF17" i="13"/>
  <c r="EG17" i="13"/>
  <c r="EH17" i="13"/>
  <c r="EI17" i="13"/>
  <c r="EJ17" i="13"/>
  <c r="EK17" i="13"/>
  <c r="EL17" i="13"/>
  <c r="AD18" i="13"/>
  <c r="AJ18" i="13"/>
  <c r="AR18" i="13"/>
  <c r="AV18" i="13"/>
  <c r="AX18" i="13"/>
  <c r="AZ18" i="13"/>
  <c r="CN18" i="13"/>
  <c r="CR18" i="13"/>
  <c r="CS18" i="13"/>
  <c r="DB18" i="13"/>
  <c r="DC18" i="13"/>
  <c r="DD18" i="13"/>
  <c r="DE18" i="13"/>
  <c r="DF18" i="13"/>
  <c r="DM18" i="13"/>
  <c r="DV18" i="13"/>
  <c r="DW18" i="13"/>
  <c r="EF18" i="13"/>
  <c r="EG18" i="13"/>
  <c r="EH18" i="13"/>
  <c r="EI18" i="13"/>
  <c r="EJ18" i="13"/>
  <c r="EK18" i="13"/>
  <c r="EL18" i="13"/>
  <c r="AD19" i="13"/>
  <c r="AJ19" i="13"/>
  <c r="AR19" i="13"/>
  <c r="AT19" i="13"/>
  <c r="AX19" i="13"/>
  <c r="AZ19" i="13"/>
  <c r="CN19" i="13"/>
  <c r="CP19" i="13"/>
  <c r="CR19" i="13"/>
  <c r="CS19" i="13"/>
  <c r="CT19" i="13"/>
  <c r="DB19" i="13"/>
  <c r="DC19" i="13"/>
  <c r="DD19" i="13"/>
  <c r="DE19" i="13"/>
  <c r="DF19" i="13"/>
  <c r="DL19" i="13"/>
  <c r="DM19" i="13"/>
  <c r="DV19" i="13"/>
  <c r="DW19" i="13"/>
  <c r="EF19" i="13"/>
  <c r="EG19" i="13"/>
  <c r="EH19" i="13"/>
  <c r="EI19" i="13"/>
  <c r="EJ19" i="13"/>
  <c r="EK19" i="13"/>
  <c r="EL19" i="13"/>
  <c r="AD20" i="13"/>
  <c r="AJ20" i="13"/>
  <c r="AX20" i="13"/>
  <c r="AZ20" i="13"/>
  <c r="BI20" i="13"/>
  <c r="BJ20" i="13"/>
  <c r="CP20" i="13"/>
  <c r="CR20" i="13"/>
  <c r="DB20" i="13"/>
  <c r="DC20" i="13"/>
  <c r="DD20" i="13"/>
  <c r="DE20" i="13"/>
  <c r="DF20" i="13"/>
  <c r="DM20" i="13"/>
  <c r="DV20" i="13"/>
  <c r="DW20" i="13"/>
  <c r="EF20" i="13"/>
  <c r="EG20" i="13"/>
  <c r="EH20" i="13"/>
  <c r="EI20" i="13"/>
  <c r="EJ20" i="13"/>
  <c r="EK20" i="13"/>
  <c r="EL20" i="13"/>
  <c r="AJ21" i="13"/>
  <c r="AV21" i="13"/>
  <c r="AX21" i="13"/>
  <c r="AZ21" i="13"/>
  <c r="BF21" i="13"/>
  <c r="BJ21" i="13"/>
  <c r="CN21" i="13"/>
  <c r="CR21" i="13"/>
  <c r="DB21" i="13"/>
  <c r="DC21" i="13"/>
  <c r="DD21" i="13"/>
  <c r="DE21" i="13"/>
  <c r="DF21" i="13"/>
  <c r="DM21" i="13"/>
  <c r="DV21" i="13"/>
  <c r="DW21" i="13"/>
  <c r="EF21" i="13"/>
  <c r="EG21" i="13"/>
  <c r="EH21" i="13"/>
  <c r="EI21" i="13"/>
  <c r="EJ21" i="13"/>
  <c r="EK21" i="13"/>
  <c r="EL21" i="13"/>
  <c r="AD22" i="13"/>
  <c r="AJ22" i="13"/>
  <c r="AR22" i="13"/>
  <c r="AV22" i="13"/>
  <c r="AX22" i="13"/>
  <c r="AZ22" i="13"/>
  <c r="BJ22" i="13"/>
  <c r="CN22" i="13"/>
  <c r="CR22" i="13"/>
  <c r="CS22" i="13"/>
  <c r="DB22" i="13"/>
  <c r="DC22" i="13"/>
  <c r="DD22" i="13"/>
  <c r="DE22" i="13"/>
  <c r="DF22" i="13"/>
  <c r="DM22" i="13"/>
  <c r="DV22" i="13"/>
  <c r="DW22" i="13"/>
  <c r="EF22" i="13"/>
  <c r="EG22" i="13"/>
  <c r="EH22" i="13"/>
  <c r="EI22" i="13"/>
  <c r="EJ22" i="13"/>
  <c r="EK22" i="13"/>
  <c r="EL22" i="13"/>
  <c r="AD23" i="13"/>
  <c r="AJ23" i="13"/>
  <c r="AR23" i="13"/>
  <c r="AT23" i="13"/>
  <c r="AX23" i="13"/>
  <c r="AZ23" i="13"/>
  <c r="BJ23" i="13"/>
  <c r="CN23" i="13"/>
  <c r="CR23" i="13"/>
  <c r="CS23" i="13"/>
  <c r="DB23" i="13"/>
  <c r="DC23" i="13"/>
  <c r="DD23" i="13"/>
  <c r="DE23" i="13"/>
  <c r="DF23" i="13"/>
  <c r="DM23" i="13"/>
  <c r="DV23" i="13"/>
  <c r="DW23" i="13"/>
  <c r="EF23" i="13"/>
  <c r="EG23" i="13"/>
  <c r="EH23" i="13"/>
  <c r="EI23" i="13"/>
  <c r="EJ23" i="13"/>
  <c r="EK23" i="13"/>
  <c r="EL23" i="13"/>
  <c r="D24" i="13"/>
  <c r="P24" i="13"/>
  <c r="AJ24" i="13"/>
  <c r="AX24" i="13"/>
  <c r="BJ24" i="13"/>
  <c r="BN24" i="13"/>
  <c r="CR24" i="13"/>
  <c r="CS24" i="13"/>
  <c r="D25" i="13"/>
  <c r="P25" i="13"/>
  <c r="AJ25" i="13"/>
  <c r="AR25" i="13"/>
  <c r="AX25" i="13"/>
  <c r="AZ25" i="13"/>
  <c r="CR25" i="13"/>
  <c r="CS25" i="13"/>
  <c r="DM25" i="13"/>
  <c r="D26" i="13"/>
  <c r="D28" i="13"/>
  <c r="AT28" i="13"/>
  <c r="BF28" i="13"/>
  <c r="BI28" i="13"/>
  <c r="CS28" i="13"/>
  <c r="D30" i="13"/>
  <c r="D31" i="13"/>
  <c r="D32" i="13"/>
  <c r="AD32" i="13"/>
  <c r="AM32" i="13"/>
  <c r="AR32" i="13"/>
  <c r="AZ32" i="13"/>
  <c r="BF32" i="13"/>
  <c r="BJ32" i="13"/>
  <c r="CN32" i="13"/>
  <c r="CR32" i="13"/>
  <c r="CS32" i="13"/>
  <c r="D34" i="13"/>
  <c r="AX34" i="13"/>
  <c r="BJ34" i="13"/>
  <c r="CS34" i="13"/>
  <c r="D35" i="13"/>
  <c r="D36" i="13"/>
  <c r="D37" i="13"/>
  <c r="AR37" i="13"/>
  <c r="AX37" i="13"/>
  <c r="BJ37" i="13"/>
  <c r="CI37" i="13"/>
  <c r="CJ37" i="13"/>
  <c r="CL37" i="13"/>
  <c r="CM37" i="13"/>
  <c r="CS37" i="13"/>
  <c r="DM37" i="13"/>
  <c r="D38" i="13"/>
  <c r="D39" i="13"/>
  <c r="D41" i="13"/>
  <c r="D42" i="13"/>
  <c r="AD42" i="13"/>
  <c r="AX42" i="13"/>
  <c r="AZ42" i="13"/>
  <c r="BI42" i="13"/>
  <c r="BN42" i="13"/>
  <c r="CS42" i="13"/>
  <c r="DM42" i="13"/>
  <c r="D43" i="13"/>
  <c r="D44" i="13"/>
  <c r="AJ44" i="13"/>
  <c r="AR44" i="13"/>
  <c r="CL44" i="13"/>
  <c r="CM44" i="13"/>
  <c r="D46" i="13"/>
  <c r="AJ46" i="13"/>
  <c r="AR46" i="13"/>
  <c r="AT46" i="13"/>
  <c r="CL46" i="13"/>
  <c r="CM46" i="13"/>
  <c r="CS46" i="13"/>
  <c r="D48" i="13"/>
  <c r="AJ48" i="13"/>
  <c r="BC48" i="13"/>
  <c r="BI48" i="13"/>
  <c r="BJ48" i="13"/>
  <c r="CJ48" i="13"/>
  <c r="CS48" i="13"/>
  <c r="AD50" i="13"/>
  <c r="AR50" i="13"/>
  <c r="AT50" i="13"/>
  <c r="AX50" i="13"/>
  <c r="BJ50" i="13"/>
  <c r="CL50" i="13"/>
  <c r="CM50" i="13"/>
  <c r="CS50" i="13"/>
  <c r="DM50" i="13"/>
  <c r="AD53" i="13"/>
  <c r="AR53" i="13"/>
  <c r="AT53" i="13"/>
  <c r="AX53" i="13"/>
  <c r="BN53" i="13"/>
  <c r="CI53" i="13"/>
  <c r="CL53" i="13"/>
  <c r="D55" i="13"/>
  <c r="D56" i="13"/>
  <c r="AJ56" i="13"/>
  <c r="AR56" i="13"/>
  <c r="AT56" i="13"/>
  <c r="AX56" i="13"/>
  <c r="AZ56" i="13"/>
  <c r="CJ56" i="13"/>
  <c r="CL56" i="13"/>
  <c r="CM56" i="13"/>
  <c r="CS56" i="13"/>
  <c r="DM56" i="13"/>
  <c r="AD59" i="13"/>
  <c r="AR59" i="13"/>
  <c r="AX59" i="13"/>
  <c r="BF59" i="13"/>
  <c r="CI59" i="13"/>
  <c r="CL59" i="13"/>
  <c r="CT59" i="13"/>
  <c r="CU59" i="13"/>
  <c r="D60" i="13"/>
  <c r="AD60" i="13"/>
  <c r="AR60" i="13"/>
  <c r="AX60" i="13"/>
  <c r="CL60" i="13"/>
  <c r="CS60" i="13"/>
  <c r="DM60" i="13"/>
  <c r="D61" i="13"/>
  <c r="AR62" i="13"/>
  <c r="BJ62" i="13"/>
  <c r="CL62" i="13"/>
  <c r="CS62" i="13"/>
  <c r="CT62" i="13"/>
  <c r="DM62" i="13"/>
  <c r="D63" i="13"/>
  <c r="D64" i="13"/>
  <c r="AR64" i="13"/>
  <c r="AX64" i="13"/>
  <c r="CJ64" i="13"/>
  <c r="CL64" i="13"/>
  <c r="CS64" i="13"/>
  <c r="CT64" i="13"/>
  <c r="DM64" i="13"/>
  <c r="D66" i="13"/>
  <c r="D67" i="13"/>
  <c r="AR67" i="13"/>
  <c r="AX67" i="13"/>
  <c r="CJ67" i="13"/>
  <c r="CL67" i="13"/>
  <c r="CS67" i="13"/>
  <c r="CT67" i="13"/>
  <c r="DL67" i="13"/>
  <c r="DM67" i="13"/>
  <c r="D68" i="13"/>
  <c r="D69" i="13"/>
  <c r="D70" i="13"/>
  <c r="AR70" i="13"/>
  <c r="CJ70" i="13"/>
  <c r="CL70" i="13"/>
  <c r="CS70" i="13"/>
  <c r="CT70" i="13"/>
  <c r="DM70" i="13"/>
  <c r="D72" i="13"/>
  <c r="AD72" i="13"/>
  <c r="AH72" i="13"/>
  <c r="AR72" i="13"/>
  <c r="AX72" i="13"/>
  <c r="CJ72" i="13"/>
  <c r="CL72" i="13"/>
  <c r="CS72" i="13"/>
  <c r="DM72" i="13"/>
  <c r="D74" i="13"/>
  <c r="AD74" i="13"/>
  <c r="AR74" i="13"/>
  <c r="AV74" i="13"/>
  <c r="AX74" i="13"/>
  <c r="CJ74" i="13"/>
  <c r="D75" i="13"/>
  <c r="D80" i="13"/>
  <c r="D82" i="13"/>
  <c r="D84" i="13"/>
  <c r="AR84" i="13"/>
  <c r="AV84" i="13"/>
  <c r="AX84" i="13"/>
  <c r="BC84" i="13"/>
  <c r="BF84" i="13"/>
  <c r="CL84" i="13"/>
  <c r="CS84" i="13"/>
  <c r="CV84" i="13"/>
  <c r="DW84" i="13"/>
  <c r="D85" i="13"/>
  <c r="AD85" i="13"/>
  <c r="AJ85" i="13"/>
  <c r="AR85" i="13"/>
  <c r="AX85" i="13"/>
  <c r="CL85" i="13"/>
  <c r="CM85" i="13"/>
  <c r="CS85" i="13"/>
  <c r="DM85" i="13"/>
  <c r="D86" i="13"/>
  <c r="BC86" i="13"/>
  <c r="CL86" i="13"/>
  <c r="CS86" i="13"/>
  <c r="CT86" i="13"/>
  <c r="DL86" i="13"/>
  <c r="D88" i="13"/>
  <c r="AT88" i="13"/>
  <c r="CS88" i="13"/>
  <c r="D89" i="13"/>
  <c r="AT89" i="13"/>
  <c r="CS89" i="13"/>
  <c r="AD90" i="13"/>
  <c r="AJ90" i="13"/>
  <c r="AR90" i="13"/>
  <c r="AT90" i="13"/>
  <c r="BC90" i="13"/>
  <c r="BF90" i="13"/>
  <c r="CL90" i="13"/>
  <c r="CM90" i="13"/>
  <c r="CS90" i="13"/>
  <c r="AD91" i="13"/>
  <c r="AR91" i="13"/>
  <c r="AT91" i="13"/>
  <c r="AX91" i="13"/>
  <c r="BN91" i="13"/>
  <c r="CI91" i="13"/>
  <c r="CJ91" i="13"/>
  <c r="CT91" i="13"/>
  <c r="DM91" i="13"/>
  <c r="AR92" i="13"/>
  <c r="AX92" i="13"/>
  <c r="CT92" i="13"/>
  <c r="AT93" i="13"/>
  <c r="AD94" i="13"/>
  <c r="AR94" i="13"/>
  <c r="AT94" i="13"/>
  <c r="AX94" i="13"/>
  <c r="BN94" i="13"/>
  <c r="CJ94" i="13"/>
  <c r="CL94" i="13"/>
  <c r="CN94" i="13"/>
  <c r="CS94" i="13"/>
  <c r="AD95" i="13"/>
  <c r="AR95" i="13"/>
  <c r="AX95" i="13"/>
  <c r="CJ95" i="13"/>
  <c r="CM95" i="13"/>
  <c r="CN95" i="13"/>
  <c r="CU95" i="13"/>
  <c r="AD96" i="13"/>
  <c r="AJ96" i="13"/>
  <c r="AM96" i="13"/>
  <c r="AR96" i="13"/>
  <c r="AX96" i="13"/>
  <c r="AZ96" i="13"/>
  <c r="BJ96" i="13"/>
  <c r="CI96" i="13"/>
  <c r="CJ96" i="13"/>
  <c r="CM96" i="13"/>
  <c r="CN96" i="13"/>
  <c r="CR96" i="13"/>
  <c r="CS96" i="13"/>
  <c r="DL96" i="13"/>
  <c r="DM96" i="13"/>
  <c r="AR97" i="13"/>
  <c r="AX97" i="13"/>
  <c r="AZ97" i="13"/>
  <c r="CJ97" i="13"/>
  <c r="CL97" i="13"/>
  <c r="CM97" i="13"/>
  <c r="CN97" i="13"/>
  <c r="CR97" i="13"/>
  <c r="CS97" i="13"/>
  <c r="DM97" i="13"/>
  <c r="AR104" i="13"/>
  <c r="AX104" i="13"/>
  <c r="CJ104" i="13"/>
  <c r="CL104" i="13"/>
  <c r="CS104" i="13"/>
  <c r="CT104" i="13"/>
  <c r="DM104" i="13"/>
  <c r="B105" i="13"/>
  <c r="B106" i="13"/>
  <c r="B107" i="13"/>
  <c r="B108" i="13"/>
  <c r="AD105" i="13"/>
  <c r="AR105" i="13"/>
  <c r="AT105" i="13"/>
  <c r="AX105" i="13"/>
  <c r="BC105" i="13"/>
  <c r="CJ105" i="13"/>
  <c r="CL105" i="13"/>
  <c r="CM105" i="13"/>
  <c r="CS105" i="13"/>
  <c r="CT105" i="13"/>
  <c r="DM105" i="13"/>
  <c r="AD106" i="13"/>
  <c r="AR106" i="13"/>
  <c r="AT106" i="13"/>
  <c r="AX106" i="13"/>
  <c r="BC106" i="13"/>
  <c r="BF106" i="13"/>
  <c r="BI106" i="13"/>
  <c r="CI106" i="13"/>
  <c r="CL106" i="13"/>
  <c r="CM106" i="13"/>
  <c r="CS106" i="13"/>
  <c r="DM106" i="13"/>
  <c r="AD107" i="13"/>
  <c r="AH107" i="13"/>
  <c r="AR107" i="13"/>
  <c r="AT107" i="13"/>
  <c r="AX107" i="13"/>
  <c r="CI107" i="13"/>
  <c r="CJ107" i="13"/>
  <c r="CL107" i="13"/>
  <c r="CM107" i="13"/>
  <c r="CS107" i="13"/>
  <c r="DM107" i="13"/>
  <c r="AD108" i="13"/>
  <c r="AR108" i="13"/>
  <c r="AT108" i="13"/>
  <c r="AX108" i="13"/>
  <c r="BI108" i="13"/>
  <c r="CI108" i="13"/>
  <c r="CJ108" i="13"/>
  <c r="CL108" i="13"/>
  <c r="CM108" i="13"/>
  <c r="CS108" i="13"/>
  <c r="CT108" i="13"/>
  <c r="P114" i="13"/>
  <c r="AD114" i="13"/>
  <c r="AJ114" i="13"/>
  <c r="AR114" i="13"/>
  <c r="AX114" i="13"/>
  <c r="AZ114" i="13"/>
  <c r="BC114" i="13"/>
  <c r="CI114" i="13"/>
  <c r="CJ114" i="13"/>
  <c r="CL114" i="13"/>
  <c r="CM114" i="13"/>
  <c r="CR114" i="13"/>
  <c r="CS114" i="13"/>
  <c r="CT114" i="13"/>
  <c r="DM114" i="13"/>
  <c r="AD115" i="13"/>
  <c r="AJ115" i="13"/>
  <c r="AR115" i="13"/>
  <c r="AX115" i="13"/>
  <c r="CJ115" i="13"/>
  <c r="CL115" i="13"/>
  <c r="CM115" i="13"/>
  <c r="CN115" i="13"/>
  <c r="CS115" i="13"/>
  <c r="CT115" i="13"/>
  <c r="DL115" i="13"/>
  <c r="AD124" i="13"/>
  <c r="AT124" i="13"/>
  <c r="BN124" i="13"/>
  <c r="AJ125" i="13"/>
  <c r="CL125" i="13"/>
  <c r="CM125" i="13"/>
  <c r="AJ134" i="13"/>
  <c r="AR134" i="13"/>
  <c r="AT134" i="13"/>
  <c r="AX134" i="13"/>
  <c r="CL134" i="13"/>
  <c r="CM134" i="13"/>
  <c r="CN134" i="13"/>
  <c r="CR134" i="13"/>
  <c r="AD135" i="13"/>
  <c r="AJ135" i="13"/>
  <c r="AR135" i="13"/>
  <c r="AT135" i="13"/>
  <c r="AX135" i="13"/>
  <c r="AZ135" i="13"/>
  <c r="BC135" i="13"/>
  <c r="BI135" i="13"/>
  <c r="CJ135" i="13"/>
  <c r="CL135" i="13"/>
  <c r="CR135" i="13"/>
  <c r="CS135" i="13"/>
  <c r="AD136" i="13"/>
  <c r="AJ136" i="13"/>
  <c r="AR136" i="13"/>
  <c r="AX136" i="13"/>
  <c r="AZ136" i="13"/>
  <c r="CI136" i="13"/>
  <c r="CL136" i="13"/>
  <c r="CM136" i="13"/>
  <c r="CS136" i="13"/>
  <c r="DM136" i="13"/>
  <c r="Q137" i="13"/>
  <c r="AD137" i="13"/>
  <c r="AR137" i="13"/>
  <c r="AT137" i="13"/>
  <c r="AX137" i="13"/>
  <c r="AZ137" i="13"/>
  <c r="BC137" i="13"/>
  <c r="CJ137" i="13"/>
  <c r="CL137" i="13"/>
  <c r="CM137" i="13"/>
  <c r="CR137" i="13"/>
  <c r="CS137" i="13"/>
  <c r="C1" i="12"/>
  <c r="DC2" i="12"/>
  <c r="DD2" i="12"/>
  <c r="DE2" i="12"/>
  <c r="DF2" i="12"/>
  <c r="DG2" i="12"/>
  <c r="DH2" i="12"/>
  <c r="DI2" i="12"/>
  <c r="DJ2" i="12"/>
  <c r="DK2" i="12"/>
  <c r="DL2" i="12"/>
  <c r="DM2" i="12"/>
  <c r="DN2" i="12"/>
  <c r="DO2" i="12"/>
  <c r="DP2" i="12"/>
  <c r="DQ2" i="12"/>
  <c r="DR2" i="12"/>
  <c r="DS2" i="12"/>
  <c r="DT2" i="12"/>
  <c r="DU2" i="12"/>
  <c r="DV2" i="12"/>
  <c r="DW2" i="12"/>
  <c r="DX2" i="12"/>
  <c r="DY2" i="12"/>
  <c r="DZ2" i="12"/>
  <c r="EA2" i="12"/>
  <c r="EB2" i="12"/>
  <c r="EC2" i="12"/>
  <c r="ED2" i="12"/>
  <c r="EE2" i="12"/>
  <c r="EF2" i="12"/>
  <c r="EG2" i="12"/>
  <c r="EH2" i="12"/>
  <c r="EI2" i="12"/>
  <c r="EJ2" i="12"/>
  <c r="EK2" i="12"/>
  <c r="EL2" i="12"/>
  <c r="EM2" i="12"/>
  <c r="Q4" i="12"/>
  <c r="BB4" i="12"/>
  <c r="BM4" i="12"/>
  <c r="BR4" i="12"/>
  <c r="G5" i="12"/>
  <c r="H5" i="12"/>
  <c r="B1" i="3"/>
  <c r="AB5" i="12"/>
  <c r="V1" i="3"/>
  <c r="AN5" i="12"/>
  <c r="AH1" i="3"/>
  <c r="AP5" i="12"/>
  <c r="AJ1" i="3"/>
  <c r="AQ5" i="12"/>
  <c r="AK1" i="3"/>
  <c r="BH5" i="12"/>
  <c r="BB1" i="3"/>
  <c r="BW5" i="12"/>
  <c r="BQ1" i="3"/>
  <c r="DB5" i="12"/>
  <c r="CV1" i="3"/>
  <c r="DD5" i="12"/>
  <c r="CX1" i="3"/>
  <c r="DF5" i="12"/>
  <c r="CZ1" i="3"/>
  <c r="DG5" i="12"/>
  <c r="DA1" i="3"/>
  <c r="DN5" i="12"/>
  <c r="DH1" i="3"/>
  <c r="DR5" i="12"/>
  <c r="DL1" i="3"/>
  <c r="DS5" i="12"/>
  <c r="DM1" i="3"/>
  <c r="DT5" i="12"/>
  <c r="DN1" i="3"/>
  <c r="EB5" i="12"/>
  <c r="DV1" i="3"/>
  <c r="EC5" i="12"/>
  <c r="DW1" i="3"/>
  <c r="ED5" i="12"/>
  <c r="DX1" i="3"/>
  <c r="EE5" i="12"/>
  <c r="DY1" i="3"/>
  <c r="EF5" i="12"/>
  <c r="DZ1" i="3"/>
  <c r="K6" i="12"/>
  <c r="E2" i="3"/>
  <c r="M6" i="12"/>
  <c r="G2" i="3"/>
  <c r="U6" i="12"/>
  <c r="O2" i="3"/>
  <c r="Y6" i="12"/>
  <c r="S2" i="3"/>
  <c r="AL6" i="12"/>
  <c r="AF2" i="3"/>
  <c r="AN6" i="12"/>
  <c r="AH2" i="3"/>
  <c r="BB6" i="12"/>
  <c r="AV2" i="3"/>
  <c r="BM6" i="12"/>
  <c r="BG2" i="3"/>
  <c r="BZ6" i="12"/>
  <c r="BT2" i="3"/>
  <c r="CY6" i="12"/>
  <c r="CS2" i="3"/>
  <c r="DA6" i="12"/>
  <c r="CU2" i="3"/>
  <c r="DC6" i="12"/>
  <c r="CW2" i="3"/>
  <c r="DN6" i="12"/>
  <c r="DH2" i="3"/>
  <c r="DY6" i="12"/>
  <c r="DS2" i="3"/>
  <c r="DZ6" i="12"/>
  <c r="DT2" i="3"/>
  <c r="EA6" i="12"/>
  <c r="DU2" i="3"/>
  <c r="EH6" i="12"/>
  <c r="EB2" i="3"/>
  <c r="EI6" i="12"/>
  <c r="EC2" i="3"/>
  <c r="EL6" i="12"/>
  <c r="EF2" i="3"/>
  <c r="EM6" i="12"/>
  <c r="EG2" i="3" s="1"/>
  <c r="M7" i="12"/>
  <c r="G3" i="3"/>
  <c r="N7" i="12"/>
  <c r="H3" i="3"/>
  <c r="P7" i="12"/>
  <c r="J3" i="3" s="1"/>
  <c r="R7" i="12"/>
  <c r="L3" i="3" s="1"/>
  <c r="T7" i="12"/>
  <c r="N3" i="3" s="1"/>
  <c r="Y7" i="12"/>
  <c r="S3" i="3" s="1"/>
  <c r="Z7" i="12"/>
  <c r="T3" i="3" s="1"/>
  <c r="AE7" i="12"/>
  <c r="Y3" i="3"/>
  <c r="AF7" i="12"/>
  <c r="Z3" i="3"/>
  <c r="AL7" i="12"/>
  <c r="AF3" i="3"/>
  <c r="AM7" i="12"/>
  <c r="AG3" i="3" s="1"/>
  <c r="AN7" i="12"/>
  <c r="AH3" i="3"/>
  <c r="AO7" i="12"/>
  <c r="AI3" i="3"/>
  <c r="AP7" i="12"/>
  <c r="AJ3" i="3"/>
  <c r="AQ7" i="12"/>
  <c r="AK3" i="3"/>
  <c r="AX7" i="12"/>
  <c r="AR3" i="3" s="1"/>
  <c r="AY7" i="12"/>
  <c r="AS3" i="3"/>
  <c r="AZ7" i="12"/>
  <c r="AT3" i="3" s="1"/>
  <c r="BB7" i="12"/>
  <c r="AV3" i="3"/>
  <c r="BC7" i="12"/>
  <c r="AW3" i="3" s="1"/>
  <c r="BI7" i="12"/>
  <c r="BC3" i="3" s="1"/>
  <c r="BJ7" i="12"/>
  <c r="BD3" i="3" s="1"/>
  <c r="BK7" i="12"/>
  <c r="BE3" i="3"/>
  <c r="BL7" i="12"/>
  <c r="BF3" i="3" s="1"/>
  <c r="BM7" i="12"/>
  <c r="BG3" i="3"/>
  <c r="BN7" i="12"/>
  <c r="BH3" i="3" s="1"/>
  <c r="BT7" i="12"/>
  <c r="BN3" i="3" s="1"/>
  <c r="BV7" i="12"/>
  <c r="BP3" i="3" s="1"/>
  <c r="BW7" i="12"/>
  <c r="BQ3" i="3"/>
  <c r="BX7" i="12"/>
  <c r="BR3" i="3" s="1"/>
  <c r="CD7" i="12"/>
  <c r="BX3" i="3"/>
  <c r="CE7" i="12"/>
  <c r="BY3" i="3"/>
  <c r="CG7" i="12"/>
  <c r="CA3" i="3"/>
  <c r="CI7" i="12"/>
  <c r="CC3" i="3" s="1"/>
  <c r="CP7" i="12"/>
  <c r="CJ3" i="3" s="1"/>
  <c r="CR7" i="12"/>
  <c r="CL3" i="3"/>
  <c r="CS7" i="12"/>
  <c r="CM3" i="3" s="1"/>
  <c r="CX7" i="12"/>
  <c r="CR3" i="3"/>
  <c r="CY7" i="12"/>
  <c r="CS3" i="3"/>
  <c r="DA7" i="12"/>
  <c r="CU3" i="3"/>
  <c r="DC7" i="12"/>
  <c r="CW3" i="3"/>
  <c r="DH7" i="12"/>
  <c r="DB3" i="3"/>
  <c r="DI7" i="12"/>
  <c r="DC3" i="3"/>
  <c r="DJ7" i="12"/>
  <c r="DD3" i="3"/>
  <c r="DK7" i="12"/>
  <c r="DE3" i="3"/>
  <c r="DL7" i="12"/>
  <c r="DF3" i="3" s="1"/>
  <c r="DM7" i="12"/>
  <c r="DG3" i="3" s="1"/>
  <c r="DR7" i="12"/>
  <c r="DL3" i="3"/>
  <c r="DT7" i="12"/>
  <c r="DN3" i="3"/>
  <c r="DU7" i="12"/>
  <c r="DO3" i="3"/>
  <c r="DV7" i="12"/>
  <c r="DP3" i="3"/>
  <c r="DW7" i="12"/>
  <c r="DQ3" i="3"/>
  <c r="EB7" i="12"/>
  <c r="DV3" i="3"/>
  <c r="EC7" i="12"/>
  <c r="DW3" i="3"/>
  <c r="ED7" i="12"/>
  <c r="DX3" i="3"/>
  <c r="EE7" i="12"/>
  <c r="DY3" i="3"/>
  <c r="EF7" i="12"/>
  <c r="DZ3" i="3"/>
  <c r="EG7" i="12"/>
  <c r="EA3" i="3"/>
  <c r="EL7" i="12"/>
  <c r="EF3" i="3"/>
  <c r="EM7" i="12"/>
  <c r="EG3" i="3" s="1"/>
  <c r="G8" i="12"/>
  <c r="H8" i="12"/>
  <c r="B4" i="3"/>
  <c r="I8" i="12"/>
  <c r="C4" i="3"/>
  <c r="J8" i="12"/>
  <c r="D4" i="3"/>
  <c r="O8" i="12"/>
  <c r="I4" i="3"/>
  <c r="P8" i="12"/>
  <c r="J4" i="3" s="1"/>
  <c r="Q8" i="12"/>
  <c r="K4" i="3"/>
  <c r="R8" i="12"/>
  <c r="L4" i="3" s="1"/>
  <c r="S8" i="12"/>
  <c r="M4" i="3" s="1"/>
  <c r="T8" i="12"/>
  <c r="N4" i="3" s="1"/>
  <c r="Y8" i="12"/>
  <c r="S4" i="3"/>
  <c r="Z8" i="12"/>
  <c r="T4" i="3" s="1"/>
  <c r="AA8" i="12"/>
  <c r="U4" i="3" s="1"/>
  <c r="AB8" i="12"/>
  <c r="V4" i="3"/>
  <c r="AC8" i="12"/>
  <c r="W4" i="3"/>
  <c r="AI8" i="12"/>
  <c r="AC4" i="3"/>
  <c r="AJ8" i="12"/>
  <c r="AD4" i="3" s="1"/>
  <c r="AK8" i="12"/>
  <c r="AE4" i="3"/>
  <c r="AL8" i="12"/>
  <c r="AF4" i="3"/>
  <c r="AM8" i="12"/>
  <c r="AG4" i="3" s="1"/>
  <c r="AN8" i="12"/>
  <c r="AH4" i="3"/>
  <c r="AS8" i="12"/>
  <c r="AM4" i="3"/>
  <c r="AT8" i="12"/>
  <c r="AN4" i="3"/>
  <c r="AU8" i="12"/>
  <c r="AO4" i="3"/>
  <c r="AV8" i="12"/>
  <c r="AP4" i="3" s="1"/>
  <c r="AW8" i="12"/>
  <c r="AQ4" i="3"/>
  <c r="AX8" i="12"/>
  <c r="AR4" i="3" s="1"/>
  <c r="BC8" i="12"/>
  <c r="AW4" i="3" s="1"/>
  <c r="BD8" i="12"/>
  <c r="AX4" i="3"/>
  <c r="BE8" i="12"/>
  <c r="AY4" i="3"/>
  <c r="BF8" i="12"/>
  <c r="AZ4" i="3" s="1"/>
  <c r="BG8" i="12"/>
  <c r="BA4" i="3"/>
  <c r="BH8" i="12"/>
  <c r="BB4" i="3"/>
  <c r="BM8" i="12"/>
  <c r="BG4" i="3"/>
  <c r="BN8" i="12"/>
  <c r="BH4" i="3"/>
  <c r="BO8" i="12"/>
  <c r="BI4" i="3"/>
  <c r="BP8" i="12"/>
  <c r="BJ4" i="3"/>
  <c r="BQ8" i="12"/>
  <c r="BK4" i="3" s="1"/>
  <c r="BR8" i="12"/>
  <c r="BL4" i="3"/>
  <c r="BW8" i="12"/>
  <c r="BQ4" i="3"/>
  <c r="BX8" i="12"/>
  <c r="BR4" i="3" s="1"/>
  <c r="BY8" i="12"/>
  <c r="BS4" i="3"/>
  <c r="BZ8" i="12"/>
  <c r="BT4" i="3"/>
  <c r="CA8" i="12"/>
  <c r="BU4" i="3"/>
  <c r="CB8" i="12"/>
  <c r="BV4" i="3"/>
  <c r="CG8" i="12"/>
  <c r="CA4" i="3"/>
  <c r="CI8" i="12"/>
  <c r="CC4" i="3" s="1"/>
  <c r="CJ8" i="12"/>
  <c r="CD4" i="3" s="1"/>
  <c r="CK8" i="12"/>
  <c r="CE4" i="3" s="1"/>
  <c r="CL8" i="12"/>
  <c r="CF4" i="3" s="1"/>
  <c r="CQ8" i="12"/>
  <c r="CK4" i="3" s="1"/>
  <c r="CR8" i="12"/>
  <c r="CL4" i="3" s="1"/>
  <c r="CS8" i="12"/>
  <c r="CM4" i="3" s="1"/>
  <c r="CT8" i="12"/>
  <c r="CN4" i="3" s="1"/>
  <c r="CU8" i="12"/>
  <c r="CO4" i="3" s="1"/>
  <c r="DA8" i="12"/>
  <c r="CU4" i="3"/>
  <c r="DB8" i="12"/>
  <c r="CV4" i="3"/>
  <c r="DC8" i="12"/>
  <c r="CW4" i="3"/>
  <c r="DD8" i="12"/>
  <c r="CX4" i="3"/>
  <c r="DE8" i="12"/>
  <c r="CY4" i="3"/>
  <c r="DF8" i="12"/>
  <c r="CZ4" i="3"/>
  <c r="DK8" i="12"/>
  <c r="DE4" i="3"/>
  <c r="DL8" i="12"/>
  <c r="DF4" i="3" s="1"/>
  <c r="DM8" i="12"/>
  <c r="DG4" i="3"/>
  <c r="DN8" i="12"/>
  <c r="DH4" i="3"/>
  <c r="DO8" i="12"/>
  <c r="DI4" i="3" s="1"/>
  <c r="DP8" i="12"/>
  <c r="DJ4" i="3" s="1"/>
  <c r="DU8" i="12"/>
  <c r="DO4" i="3"/>
  <c r="DV8" i="12"/>
  <c r="DP4" i="3"/>
  <c r="DW8" i="12"/>
  <c r="DQ4" i="3"/>
  <c r="DX8" i="12"/>
  <c r="DR4" i="3"/>
  <c r="DY8" i="12"/>
  <c r="DS4" i="3"/>
  <c r="DZ8" i="12"/>
  <c r="DT4" i="3"/>
  <c r="EE8" i="12"/>
  <c r="DY4" i="3"/>
  <c r="EF8" i="12"/>
  <c r="DZ4" i="3"/>
  <c r="EG8" i="12"/>
  <c r="EA4" i="3"/>
  <c r="EH8" i="12"/>
  <c r="EB4" i="3"/>
  <c r="EI8" i="12"/>
  <c r="EC4" i="3"/>
  <c r="EJ8" i="12"/>
  <c r="ED4" i="3"/>
  <c r="H9" i="12"/>
  <c r="B5" i="3"/>
  <c r="I9" i="12"/>
  <c r="C5" i="3"/>
  <c r="J9" i="12"/>
  <c r="D5" i="3"/>
  <c r="K9" i="12"/>
  <c r="E5" i="3"/>
  <c r="L9" i="12"/>
  <c r="F5" i="3"/>
  <c r="M9" i="12"/>
  <c r="G5" i="3"/>
  <c r="R9" i="12"/>
  <c r="L5" i="3"/>
  <c r="S9" i="12"/>
  <c r="M5" i="3" s="1"/>
  <c r="T9" i="12"/>
  <c r="N5" i="3"/>
  <c r="U9" i="12"/>
  <c r="O5" i="3"/>
  <c r="V9" i="12"/>
  <c r="P5" i="3" s="1"/>
  <c r="W9" i="12"/>
  <c r="Q5" i="3"/>
  <c r="Z9" i="12"/>
  <c r="T5" i="3" s="1"/>
  <c r="AB9" i="12"/>
  <c r="V5" i="3"/>
  <c r="AC9" i="12"/>
  <c r="W5" i="3"/>
  <c r="AD9" i="12"/>
  <c r="X5" i="3" s="1"/>
  <c r="AE9" i="12"/>
  <c r="Y5" i="3"/>
  <c r="AF9" i="12"/>
  <c r="Z5" i="3"/>
  <c r="AG9" i="12"/>
  <c r="AA5" i="3" s="1"/>
  <c r="AJ9" i="12"/>
  <c r="AD5" i="3" s="1"/>
  <c r="AL9" i="12"/>
  <c r="AF5" i="3"/>
  <c r="AM9" i="12"/>
  <c r="AG5" i="3" s="1"/>
  <c r="AN9" i="12"/>
  <c r="AH5" i="3"/>
  <c r="AO9" i="12"/>
  <c r="AI5" i="3"/>
  <c r="AP9" i="12"/>
  <c r="AJ5" i="3"/>
  <c r="AQ9" i="12"/>
  <c r="AK5" i="3"/>
  <c r="AT9" i="12"/>
  <c r="AN5" i="3"/>
  <c r="AV9" i="12"/>
  <c r="AP5" i="3" s="1"/>
  <c r="AW9" i="12"/>
  <c r="AQ5" i="3"/>
  <c r="AX9" i="12"/>
  <c r="AR5" i="3"/>
  <c r="AY9" i="12"/>
  <c r="AS5" i="3"/>
  <c r="AZ9" i="12"/>
  <c r="AT5" i="3"/>
  <c r="BA9" i="12"/>
  <c r="AU5" i="3"/>
  <c r="BD9" i="12"/>
  <c r="AX5" i="3"/>
  <c r="BF9" i="12"/>
  <c r="AZ5" i="3" s="1"/>
  <c r="BG9" i="12"/>
  <c r="BA5" i="3"/>
  <c r="BH9" i="12"/>
  <c r="BB5" i="3"/>
  <c r="BI9" i="12"/>
  <c r="BC5" i="3" s="1"/>
  <c r="BJ9" i="12"/>
  <c r="BD5" i="3" s="1"/>
  <c r="BK9" i="12"/>
  <c r="BE5" i="3"/>
  <c r="BN9" i="12"/>
  <c r="BH5" i="3" s="1"/>
  <c r="BP9" i="12"/>
  <c r="BJ5" i="3"/>
  <c r="BQ9" i="12"/>
  <c r="BK5" i="3" s="1"/>
  <c r="BR9" i="12"/>
  <c r="BL5" i="3"/>
  <c r="BS9" i="12"/>
  <c r="BM5" i="3"/>
  <c r="BT9" i="12"/>
  <c r="BN5" i="3" s="1"/>
  <c r="BU9" i="12"/>
  <c r="BO5" i="3"/>
  <c r="BX9" i="12"/>
  <c r="BR5" i="3" s="1"/>
  <c r="BZ9" i="12"/>
  <c r="BT5" i="3"/>
  <c r="CA9" i="12"/>
  <c r="BU5" i="3"/>
  <c r="CB9" i="12"/>
  <c r="BV5" i="3"/>
  <c r="CC9" i="12"/>
  <c r="BW5" i="3"/>
  <c r="CD9" i="12"/>
  <c r="BX5" i="3"/>
  <c r="CE9" i="12"/>
  <c r="BY5" i="3"/>
  <c r="CJ9" i="12"/>
  <c r="CD5" i="3" s="1"/>
  <c r="CK9" i="12"/>
  <c r="CE5" i="3" s="1"/>
  <c r="CL9" i="12"/>
  <c r="CF5" i="3" s="1"/>
  <c r="CM9" i="12"/>
  <c r="CG5" i="3" s="1"/>
  <c r="CN9" i="12"/>
  <c r="CH5" i="3" s="1"/>
  <c r="CO9" i="12"/>
  <c r="CI5" i="3" s="1"/>
  <c r="CR9" i="12"/>
  <c r="CL5" i="3"/>
  <c r="CT9" i="12"/>
  <c r="CN5" i="3" s="1"/>
  <c r="CU9" i="12"/>
  <c r="CO5" i="3" s="1"/>
  <c r="CW9" i="12"/>
  <c r="CQ5" i="3" s="1"/>
  <c r="CX9" i="12"/>
  <c r="CR5" i="3"/>
  <c r="CY9" i="12"/>
  <c r="CS5" i="3"/>
  <c r="DB9" i="12"/>
  <c r="CV5" i="3"/>
  <c r="DD9" i="12"/>
  <c r="CX5" i="3"/>
  <c r="DE9" i="12"/>
  <c r="CY5" i="3"/>
  <c r="DF9" i="12"/>
  <c r="CZ5" i="3"/>
  <c r="DG9" i="12"/>
  <c r="DA5" i="3"/>
  <c r="DH9" i="12"/>
  <c r="DB5" i="3"/>
  <c r="DI9" i="12"/>
  <c r="DC5" i="3"/>
  <c r="DL9" i="12"/>
  <c r="DF5" i="3" s="1"/>
  <c r="DN9" i="12"/>
  <c r="DH5" i="3"/>
  <c r="DO9" i="12"/>
  <c r="DI5" i="3" s="1"/>
  <c r="DR9" i="12"/>
  <c r="DL5" i="3"/>
  <c r="DS9" i="12"/>
  <c r="DM5" i="3"/>
  <c r="DV9" i="12"/>
  <c r="DP5" i="3"/>
  <c r="DX9" i="12"/>
  <c r="DR5" i="3"/>
  <c r="DY9" i="12"/>
  <c r="DS5" i="3"/>
  <c r="DZ9" i="12"/>
  <c r="DT5" i="3"/>
  <c r="EA9" i="12"/>
  <c r="DU5" i="3"/>
  <c r="EB9" i="12"/>
  <c r="DV5" i="3"/>
  <c r="EC9" i="12"/>
  <c r="DW5" i="3"/>
  <c r="EF9" i="12"/>
  <c r="DZ5" i="3"/>
  <c r="EH9" i="12"/>
  <c r="EB5" i="3"/>
  <c r="EI9" i="12"/>
  <c r="EC5" i="3"/>
  <c r="EJ9" i="12"/>
  <c r="ED5" i="3"/>
  <c r="EK9" i="12"/>
  <c r="EE5" i="3"/>
  <c r="EL9" i="12"/>
  <c r="EF5" i="3"/>
  <c r="EM9" i="12"/>
  <c r="EG5" i="3" s="1"/>
  <c r="I10" i="12"/>
  <c r="C6" i="3"/>
  <c r="K10" i="12"/>
  <c r="E6" i="3"/>
  <c r="L10" i="12"/>
  <c r="F6" i="3"/>
  <c r="M10" i="12"/>
  <c r="G6" i="3"/>
  <c r="N10" i="12"/>
  <c r="H6" i="3"/>
  <c r="O10" i="12"/>
  <c r="I6" i="3"/>
  <c r="P10" i="12"/>
  <c r="J6" i="3" s="1"/>
  <c r="S10" i="12"/>
  <c r="M6" i="3" s="1"/>
  <c r="U10" i="12"/>
  <c r="O6" i="3"/>
  <c r="V10" i="12"/>
  <c r="P6" i="3"/>
  <c r="W10" i="12"/>
  <c r="Q6" i="3"/>
  <c r="X10" i="12"/>
  <c r="R6" i="3" s="1"/>
  <c r="Y10" i="12"/>
  <c r="S6" i="3"/>
  <c r="Z10" i="12"/>
  <c r="T6" i="3" s="1"/>
  <c r="AC10" i="12"/>
  <c r="W6" i="3"/>
  <c r="AE10" i="12"/>
  <c r="Y6" i="3"/>
  <c r="AF10" i="12"/>
  <c r="Z6" i="3"/>
  <c r="AG10" i="12"/>
  <c r="AA6" i="3" s="1"/>
  <c r="AH10" i="12"/>
  <c r="AB6" i="3" s="1"/>
  <c r="AI10" i="12"/>
  <c r="AC6" i="3"/>
  <c r="AJ10" i="12"/>
  <c r="AD6" i="3" s="1"/>
  <c r="AM10" i="12"/>
  <c r="AG6" i="3" s="1"/>
  <c r="AN10" i="12"/>
  <c r="AH6" i="3"/>
  <c r="AO10" i="12"/>
  <c r="AI6" i="3"/>
  <c r="AP10" i="12"/>
  <c r="AJ6" i="3"/>
  <c r="AQ10" i="12"/>
  <c r="AK6" i="3"/>
  <c r="AR10" i="12"/>
  <c r="AL6" i="3" s="1"/>
  <c r="AS10" i="12"/>
  <c r="AM6" i="3"/>
  <c r="AT10" i="12"/>
  <c r="AN6" i="3"/>
  <c r="AW10" i="12"/>
  <c r="AQ6" i="3"/>
  <c r="AX10" i="12"/>
  <c r="AR6" i="3" s="1"/>
  <c r="AY10" i="12"/>
  <c r="AS6" i="3"/>
  <c r="AZ10" i="12"/>
  <c r="AT6" i="3" s="1"/>
  <c r="BA10" i="12"/>
  <c r="AU6" i="3"/>
  <c r="BB10" i="12"/>
  <c r="AV6" i="3"/>
  <c r="BC10" i="12"/>
  <c r="AW6" i="3" s="1"/>
  <c r="BD10" i="12"/>
  <c r="AX6" i="3"/>
  <c r="BG10" i="12"/>
  <c r="BA6" i="3"/>
  <c r="BH10" i="12"/>
  <c r="BB6" i="3"/>
  <c r="BI10" i="12"/>
  <c r="BC6" i="3" s="1"/>
  <c r="BJ10" i="12"/>
  <c r="BD6" i="3" s="1"/>
  <c r="BK10" i="12"/>
  <c r="BE6" i="3"/>
  <c r="BL10" i="12"/>
  <c r="BF6" i="3" s="1"/>
  <c r="BM10" i="12"/>
  <c r="BG6" i="3"/>
  <c r="BN10" i="12"/>
  <c r="BH6" i="3" s="1"/>
  <c r="BQ10" i="12"/>
  <c r="BK6" i="3" s="1"/>
  <c r="BR10" i="12"/>
  <c r="BL6" i="3"/>
  <c r="BS10" i="12"/>
  <c r="BM6" i="3"/>
  <c r="BT10" i="12"/>
  <c r="BN6" i="3" s="1"/>
  <c r="BU10" i="12"/>
  <c r="BO6" i="3"/>
  <c r="BV10" i="12"/>
  <c r="BP6" i="3" s="1"/>
  <c r="BW10" i="12"/>
  <c r="BQ6" i="3"/>
  <c r="BX10" i="12"/>
  <c r="BR6" i="3" s="1"/>
  <c r="CA10" i="12"/>
  <c r="BU6" i="3"/>
  <c r="CB10" i="12"/>
  <c r="BV6" i="3"/>
  <c r="CC10" i="12"/>
  <c r="BW6" i="3"/>
  <c r="CD10" i="12"/>
  <c r="BX6" i="3"/>
  <c r="CE10" i="12"/>
  <c r="BY6" i="3"/>
  <c r="CG10" i="12"/>
  <c r="CA6" i="3"/>
  <c r="CK10" i="12"/>
  <c r="CE6" i="3" s="1"/>
  <c r="CL10" i="12"/>
  <c r="CF6" i="3" s="1"/>
  <c r="CM10" i="12"/>
  <c r="CG6" i="3" s="1"/>
  <c r="CN10" i="12"/>
  <c r="CH6" i="3" s="1"/>
  <c r="CO10" i="12"/>
  <c r="CI6" i="3"/>
  <c r="CP10" i="12"/>
  <c r="CJ6" i="3" s="1"/>
  <c r="CR10" i="12"/>
  <c r="CL6" i="3" s="1"/>
  <c r="CU10" i="12"/>
  <c r="CO6" i="3" s="1"/>
  <c r="CW10" i="12"/>
  <c r="CQ6" i="3" s="1"/>
  <c r="CX10" i="12"/>
  <c r="CR6" i="3"/>
  <c r="CY10" i="12"/>
  <c r="CS6" i="3"/>
  <c r="DA10" i="12"/>
  <c r="CU6" i="3"/>
  <c r="DB10" i="12"/>
  <c r="CV6" i="3"/>
  <c r="DE10" i="12"/>
  <c r="CY6" i="3"/>
  <c r="DF10" i="12"/>
  <c r="CZ6" i="3"/>
  <c r="DG10" i="12"/>
  <c r="DA6" i="3"/>
  <c r="DH10" i="12"/>
  <c r="DB6" i="3"/>
  <c r="DI10" i="12"/>
  <c r="DC6" i="3"/>
  <c r="DJ10" i="12"/>
  <c r="DD6" i="3"/>
  <c r="DK10" i="12"/>
  <c r="DE6" i="3"/>
  <c r="DL10" i="12"/>
  <c r="DF6" i="3"/>
  <c r="DQ10" i="12"/>
  <c r="DK6" i="3"/>
  <c r="DR10" i="12"/>
  <c r="DL6" i="3"/>
  <c r="DS10" i="12"/>
  <c r="DM6" i="3"/>
  <c r="DT10" i="12"/>
  <c r="DN6" i="3"/>
  <c r="DU10" i="12"/>
  <c r="DO6" i="3"/>
  <c r="DV10" i="12"/>
  <c r="DP6" i="3"/>
  <c r="DW10" i="12"/>
  <c r="DQ6" i="3"/>
  <c r="DX10" i="12"/>
  <c r="DR6" i="3"/>
  <c r="DY10" i="12"/>
  <c r="DS6" i="3"/>
  <c r="DZ10" i="12"/>
  <c r="DT6" i="3"/>
  <c r="EA10" i="12"/>
  <c r="DU6" i="3"/>
  <c r="EB10" i="12"/>
  <c r="DV6" i="3"/>
  <c r="EC10" i="12"/>
  <c r="DW6" i="3"/>
  <c r="ED10" i="12"/>
  <c r="DX6" i="3"/>
  <c r="EE10" i="12"/>
  <c r="DY6" i="3"/>
  <c r="EF10" i="12"/>
  <c r="DZ6" i="3"/>
  <c r="EG10" i="12"/>
  <c r="EA6" i="3"/>
  <c r="EH10" i="12"/>
  <c r="EB6" i="3"/>
  <c r="EI10" i="12"/>
  <c r="EC6" i="3"/>
  <c r="EJ10" i="12"/>
  <c r="ED6" i="3"/>
  <c r="EK10" i="12"/>
  <c r="EE6" i="3"/>
  <c r="EL10" i="12"/>
  <c r="EF6" i="3"/>
  <c r="EM10" i="12"/>
  <c r="EG6" i="3" s="1"/>
  <c r="G11" i="12"/>
  <c r="H11" i="12"/>
  <c r="B7" i="3"/>
  <c r="I11" i="12"/>
  <c r="C7" i="3"/>
  <c r="J11" i="12"/>
  <c r="D7" i="3"/>
  <c r="K11" i="12"/>
  <c r="E7" i="3"/>
  <c r="L11" i="12"/>
  <c r="F7" i="3"/>
  <c r="M11" i="12"/>
  <c r="G7" i="3"/>
  <c r="N11" i="12"/>
  <c r="H7" i="3"/>
  <c r="O11" i="12"/>
  <c r="I7" i="3"/>
  <c r="P11" i="12"/>
  <c r="J7" i="3"/>
  <c r="Q11" i="12"/>
  <c r="K7" i="3" s="1"/>
  <c r="R11" i="12"/>
  <c r="L7" i="3" s="1"/>
  <c r="S11" i="12"/>
  <c r="M7" i="3" s="1"/>
  <c r="T11" i="12"/>
  <c r="N7" i="3" s="1"/>
  <c r="U11" i="12"/>
  <c r="O7" i="3" s="1"/>
  <c r="V11" i="12"/>
  <c r="P7" i="3" s="1"/>
  <c r="W11" i="12"/>
  <c r="Q7" i="3" s="1"/>
  <c r="X11" i="12"/>
  <c r="R7" i="3" s="1"/>
  <c r="Y11" i="12"/>
  <c r="S7" i="3" s="1"/>
  <c r="Z11" i="12"/>
  <c r="T7" i="3" s="1"/>
  <c r="AA11" i="12"/>
  <c r="U7" i="3"/>
  <c r="AB11" i="12"/>
  <c r="V7" i="3"/>
  <c r="AC11" i="12"/>
  <c r="W7" i="3"/>
  <c r="AD11" i="12"/>
  <c r="X7" i="3" s="1"/>
  <c r="AE11" i="12"/>
  <c r="Y7" i="3"/>
  <c r="AF11" i="12"/>
  <c r="Z7" i="3"/>
  <c r="AG11" i="12"/>
  <c r="AA7" i="3"/>
  <c r="AH11" i="12"/>
  <c r="AB7" i="3" s="1"/>
  <c r="AI11" i="12"/>
  <c r="AC7" i="3"/>
  <c r="AJ11" i="12"/>
  <c r="AD7" i="3" s="1"/>
  <c r="AK11" i="12"/>
  <c r="AE7" i="3"/>
  <c r="AL11" i="12"/>
  <c r="AF7" i="3"/>
  <c r="AM11" i="12"/>
  <c r="AG7" i="3" s="1"/>
  <c r="AN11" i="12"/>
  <c r="AH7" i="3"/>
  <c r="AO11" i="12"/>
  <c r="AI7" i="3"/>
  <c r="AP11" i="12"/>
  <c r="AJ7" i="3"/>
  <c r="AQ11" i="12"/>
  <c r="AK7" i="3"/>
  <c r="AR11" i="12"/>
  <c r="AL7" i="3" s="1"/>
  <c r="AS11" i="12"/>
  <c r="AM7" i="3"/>
  <c r="AT11" i="12"/>
  <c r="AN7" i="3"/>
  <c r="AU11" i="12"/>
  <c r="AO7" i="3"/>
  <c r="AV11" i="12"/>
  <c r="AP7" i="3" s="1"/>
  <c r="AW11" i="12"/>
  <c r="AQ7" i="3"/>
  <c r="AX11" i="12"/>
  <c r="AR7" i="3"/>
  <c r="AY11" i="12"/>
  <c r="AS7" i="3"/>
  <c r="AZ11" i="12"/>
  <c r="AT7" i="3" s="1"/>
  <c r="BA11" i="12"/>
  <c r="AU7" i="3"/>
  <c r="BB11" i="12"/>
  <c r="AV7" i="3"/>
  <c r="BC11" i="12"/>
  <c r="AW7" i="3" s="1"/>
  <c r="BD11" i="12"/>
  <c r="AX7" i="3"/>
  <c r="BE11" i="12"/>
  <c r="AY7" i="3"/>
  <c r="BF11" i="12"/>
  <c r="AZ7" i="3" s="1"/>
  <c r="BG11" i="12"/>
  <c r="BA7" i="3"/>
  <c r="BH11" i="12"/>
  <c r="BB7" i="3"/>
  <c r="BI11" i="12"/>
  <c r="BC7" i="3" s="1"/>
  <c r="BJ11" i="12"/>
  <c r="BD7" i="3"/>
  <c r="BK11" i="12"/>
  <c r="BE7" i="3"/>
  <c r="BL11" i="12"/>
  <c r="BF7" i="3" s="1"/>
  <c r="BM11" i="12"/>
  <c r="BG7" i="3"/>
  <c r="BN11" i="12"/>
  <c r="BH7" i="3" s="1"/>
  <c r="BO11" i="12"/>
  <c r="BI7" i="3"/>
  <c r="BP11" i="12"/>
  <c r="BJ7" i="3"/>
  <c r="BQ11" i="12"/>
  <c r="BK7" i="3" s="1"/>
  <c r="BR11" i="12"/>
  <c r="BL7" i="3"/>
  <c r="BS11" i="12"/>
  <c r="BM7" i="3"/>
  <c r="BT11" i="12"/>
  <c r="BN7" i="3" s="1"/>
  <c r="BU11" i="12"/>
  <c r="BO7" i="3"/>
  <c r="BV11" i="12"/>
  <c r="BP7" i="3" s="1"/>
  <c r="BW11" i="12"/>
  <c r="BQ7" i="3"/>
  <c r="BX11" i="12"/>
  <c r="BR7" i="3" s="1"/>
  <c r="BY11" i="12"/>
  <c r="BS7" i="3"/>
  <c r="BZ11" i="12"/>
  <c r="BT7" i="3"/>
  <c r="CA11" i="12"/>
  <c r="BU7" i="3"/>
  <c r="CB11" i="12"/>
  <c r="BV7" i="3"/>
  <c r="CC11" i="12"/>
  <c r="BW7" i="3"/>
  <c r="CD11" i="12"/>
  <c r="BX7" i="3"/>
  <c r="CE11" i="12"/>
  <c r="BY7" i="3"/>
  <c r="CG11" i="12"/>
  <c r="CA7" i="3"/>
  <c r="CI11" i="12"/>
  <c r="CC7" i="3"/>
  <c r="CL11" i="12"/>
  <c r="CF7" i="3" s="1"/>
  <c r="CM11" i="12"/>
  <c r="CG7" i="3"/>
  <c r="CN11" i="12"/>
  <c r="CH7" i="3"/>
  <c r="CO11" i="12"/>
  <c r="CI7" i="3" s="1"/>
  <c r="CP11" i="12"/>
  <c r="CJ7" i="3" s="1"/>
  <c r="CR11" i="12"/>
  <c r="CL7" i="3" s="1"/>
  <c r="CS11" i="12"/>
  <c r="CM7" i="3" s="1"/>
  <c r="CT11" i="12"/>
  <c r="CN7" i="3" s="1"/>
  <c r="CU11" i="12"/>
  <c r="CO7" i="3"/>
  <c r="CX11" i="12"/>
  <c r="CR7" i="3"/>
  <c r="CY11" i="12"/>
  <c r="CS7" i="3"/>
  <c r="DA11" i="12"/>
  <c r="CU7" i="3"/>
  <c r="DB11" i="12"/>
  <c r="CV7" i="3"/>
  <c r="DC11" i="12"/>
  <c r="CW7" i="3"/>
  <c r="DD11" i="12"/>
  <c r="CX7" i="3"/>
  <c r="DE11" i="12"/>
  <c r="CY7" i="3"/>
  <c r="DF11" i="12"/>
  <c r="CZ7" i="3"/>
  <c r="DG11" i="12"/>
  <c r="DA7" i="3"/>
  <c r="DH11" i="12"/>
  <c r="DB7" i="3"/>
  <c r="DI11" i="12"/>
  <c r="DC7" i="3"/>
  <c r="DJ11" i="12"/>
  <c r="DD7" i="3"/>
  <c r="DK11" i="12"/>
  <c r="DE7" i="3"/>
  <c r="DL11" i="12"/>
  <c r="DF7" i="3"/>
  <c r="DM11" i="12"/>
  <c r="DG7" i="3" s="1"/>
  <c r="DN11" i="12"/>
  <c r="DH7" i="3"/>
  <c r="DP11" i="12"/>
  <c r="DJ7" i="3" s="1"/>
  <c r="DR11" i="12"/>
  <c r="DL7" i="3"/>
  <c r="DS11" i="12"/>
  <c r="DM7" i="3"/>
  <c r="DT11" i="12"/>
  <c r="DN7" i="3"/>
  <c r="DU11" i="12"/>
  <c r="DO7" i="3"/>
  <c r="DV11" i="12"/>
  <c r="DP7" i="3"/>
  <c r="DW11" i="12"/>
  <c r="DQ7" i="3"/>
  <c r="DX11" i="12"/>
  <c r="DR7" i="3"/>
  <c r="DY11" i="12"/>
  <c r="DS7" i="3"/>
  <c r="DZ11" i="12"/>
  <c r="DT7" i="3"/>
  <c r="EA11" i="12"/>
  <c r="DU7" i="3"/>
  <c r="EB11" i="12"/>
  <c r="DV7" i="3"/>
  <c r="EC11" i="12"/>
  <c r="DW7" i="3"/>
  <c r="ED11" i="12"/>
  <c r="DX7" i="3"/>
  <c r="EE11" i="12"/>
  <c r="DY7" i="3"/>
  <c r="EF11" i="12"/>
  <c r="DZ7" i="3"/>
  <c r="EG11" i="12"/>
  <c r="EA7" i="3"/>
  <c r="EH11" i="12"/>
  <c r="EB7" i="3"/>
  <c r="EI11" i="12"/>
  <c r="EC7" i="3"/>
  <c r="EJ11" i="12"/>
  <c r="ED7" i="3"/>
  <c r="EK11" i="12"/>
  <c r="EE7" i="3"/>
  <c r="EL11" i="12"/>
  <c r="EF7" i="3"/>
  <c r="EM11" i="12"/>
  <c r="EG7" i="3"/>
  <c r="G12" i="12"/>
  <c r="H12" i="12"/>
  <c r="B8" i="3"/>
  <c r="I12" i="12"/>
  <c r="C8" i="3"/>
  <c r="J12" i="12"/>
  <c r="D8" i="3"/>
  <c r="K12" i="12"/>
  <c r="E8" i="3"/>
  <c r="L12" i="12"/>
  <c r="F8" i="3"/>
  <c r="M12" i="12"/>
  <c r="G8" i="3"/>
  <c r="N12" i="12"/>
  <c r="H8" i="3"/>
  <c r="O12" i="12"/>
  <c r="I8" i="3"/>
  <c r="P12" i="12"/>
  <c r="J8" i="3"/>
  <c r="Q12" i="12"/>
  <c r="K8" i="3"/>
  <c r="R12" i="12"/>
  <c r="L8" i="3"/>
  <c r="S12" i="12"/>
  <c r="M8" i="3"/>
  <c r="T12" i="12"/>
  <c r="N8" i="3"/>
  <c r="U12" i="12"/>
  <c r="O8" i="3"/>
  <c r="V12" i="12"/>
  <c r="P8" i="3"/>
  <c r="W12" i="12"/>
  <c r="Q8" i="3"/>
  <c r="X12" i="12"/>
  <c r="R8" i="3"/>
  <c r="Y12" i="12"/>
  <c r="S8" i="3"/>
  <c r="Z12" i="12"/>
  <c r="T8" i="3" s="1"/>
  <c r="AA12" i="12"/>
  <c r="U8" i="3" s="1"/>
  <c r="AB12" i="12"/>
  <c r="V8" i="3"/>
  <c r="AC12" i="12"/>
  <c r="W8" i="3"/>
  <c r="AD12" i="12"/>
  <c r="X8" i="3"/>
  <c r="AE12" i="12"/>
  <c r="Y8" i="3"/>
  <c r="AF12" i="12"/>
  <c r="Z8" i="3"/>
  <c r="AG12" i="12"/>
  <c r="AA8" i="3"/>
  <c r="AH12" i="12"/>
  <c r="AB8" i="3" s="1"/>
  <c r="AI12" i="12"/>
  <c r="AC8" i="3"/>
  <c r="AJ12" i="12"/>
  <c r="AD8" i="3" s="1"/>
  <c r="AK12" i="12"/>
  <c r="AE8" i="3"/>
  <c r="AL12" i="12"/>
  <c r="AF8" i="3"/>
  <c r="AM12" i="12"/>
  <c r="AG8" i="3" s="1"/>
  <c r="AN12" i="12"/>
  <c r="AH8" i="3"/>
  <c r="AO12" i="12"/>
  <c r="AI8" i="3"/>
  <c r="AP12" i="12"/>
  <c r="AJ8" i="3"/>
  <c r="AQ12" i="12"/>
  <c r="AK8" i="3"/>
  <c r="AR12" i="12"/>
  <c r="AL8" i="3" s="1"/>
  <c r="AS12" i="12"/>
  <c r="AM8" i="3"/>
  <c r="AT12" i="12"/>
  <c r="AN8" i="3"/>
  <c r="AU12" i="12"/>
  <c r="AO8" i="3"/>
  <c r="AV12" i="12"/>
  <c r="AP8" i="3" s="1"/>
  <c r="AW12" i="12"/>
  <c r="AQ8" i="3"/>
  <c r="AX12" i="12"/>
  <c r="AR8" i="3" s="1"/>
  <c r="AY12" i="12"/>
  <c r="AS8" i="3"/>
  <c r="AZ12" i="12"/>
  <c r="AT8" i="3" s="1"/>
  <c r="BA12" i="12"/>
  <c r="AU8" i="3"/>
  <c r="BB12" i="12"/>
  <c r="AV8" i="3"/>
  <c r="BC12" i="12"/>
  <c r="AW8" i="3" s="1"/>
  <c r="BD12" i="12"/>
  <c r="AX8" i="3"/>
  <c r="BE12" i="12"/>
  <c r="AY8" i="3"/>
  <c r="BF12" i="12"/>
  <c r="AZ8" i="3"/>
  <c r="BG12" i="12"/>
  <c r="BA8" i="3"/>
  <c r="BH12" i="12"/>
  <c r="BB8" i="3"/>
  <c r="BI12" i="12"/>
  <c r="BC8" i="3" s="1"/>
  <c r="BJ12" i="12"/>
  <c r="BD8" i="3" s="1"/>
  <c r="BK12" i="12"/>
  <c r="BE8" i="3"/>
  <c r="BL12" i="12"/>
  <c r="BF8" i="3"/>
  <c r="BM12" i="12"/>
  <c r="BG8" i="3"/>
  <c r="BN12" i="12"/>
  <c r="BH8" i="3"/>
  <c r="BO12" i="12"/>
  <c r="BI8" i="3"/>
  <c r="BP12" i="12"/>
  <c r="BJ8" i="3"/>
  <c r="BQ12" i="12"/>
  <c r="BK8" i="3"/>
  <c r="BR12" i="12"/>
  <c r="BL8" i="3"/>
  <c r="BS12" i="12"/>
  <c r="BM8" i="3"/>
  <c r="BT12" i="12"/>
  <c r="BN8" i="3" s="1"/>
  <c r="BU12" i="12"/>
  <c r="BO8" i="3"/>
  <c r="BV12" i="12"/>
  <c r="BP8" i="3" s="1"/>
  <c r="BW12" i="12"/>
  <c r="BQ8" i="3"/>
  <c r="BX12" i="12"/>
  <c r="BR8" i="3" s="1"/>
  <c r="BY12" i="12"/>
  <c r="BS8" i="3"/>
  <c r="BZ12" i="12"/>
  <c r="BT8" i="3"/>
  <c r="CA12" i="12"/>
  <c r="BU8" i="3"/>
  <c r="CB12" i="12"/>
  <c r="BV8" i="3"/>
  <c r="CC12" i="12"/>
  <c r="BW8" i="3"/>
  <c r="CD12" i="12"/>
  <c r="BX8" i="3"/>
  <c r="CE12" i="12"/>
  <c r="BY8" i="3"/>
  <c r="CG12" i="12"/>
  <c r="CA8" i="3"/>
  <c r="CI12" i="12"/>
  <c r="CC8" i="3" s="1"/>
  <c r="CJ12" i="12"/>
  <c r="CD8" i="3"/>
  <c r="CK12" i="12"/>
  <c r="CE8" i="3"/>
  <c r="CL12" i="12"/>
  <c r="CF8" i="3"/>
  <c r="CM12" i="12"/>
  <c r="CG8" i="3" s="1"/>
  <c r="CN12" i="12"/>
  <c r="CH8" i="3"/>
  <c r="CO12" i="12"/>
  <c r="CI8" i="3"/>
  <c r="CP12" i="12"/>
  <c r="CJ8" i="3"/>
  <c r="CR12" i="12"/>
  <c r="CL8" i="3" s="1"/>
  <c r="CS12" i="12"/>
  <c r="CM8" i="3" s="1"/>
  <c r="CT12" i="12"/>
  <c r="CN8" i="3" s="1"/>
  <c r="CU12" i="12"/>
  <c r="CO8" i="3" s="1"/>
  <c r="CW12" i="12"/>
  <c r="CQ8" i="3" s="1"/>
  <c r="CX12" i="12"/>
  <c r="CR8" i="3"/>
  <c r="CY12" i="12"/>
  <c r="CS8" i="3"/>
  <c r="DA12" i="12"/>
  <c r="CU8" i="3"/>
  <c r="DB12" i="12"/>
  <c r="CV8" i="3"/>
  <c r="DC12" i="12"/>
  <c r="CW8" i="3"/>
  <c r="DD12" i="12"/>
  <c r="CX8" i="3"/>
  <c r="DE12" i="12"/>
  <c r="CY8" i="3"/>
  <c r="DF12" i="12"/>
  <c r="CZ8" i="3"/>
  <c r="DG12" i="12"/>
  <c r="DA8" i="3"/>
  <c r="DH12" i="12"/>
  <c r="DB8" i="3"/>
  <c r="DI12" i="12"/>
  <c r="DC8" i="3"/>
  <c r="DJ12" i="12"/>
  <c r="DD8" i="3"/>
  <c r="DK12" i="12"/>
  <c r="DE8" i="3"/>
  <c r="DL12" i="12"/>
  <c r="DF8" i="3"/>
  <c r="DN12" i="12"/>
  <c r="DH8" i="3"/>
  <c r="DR12" i="12"/>
  <c r="DL8" i="3"/>
  <c r="DS12" i="12"/>
  <c r="DM8" i="3"/>
  <c r="DT12" i="12"/>
  <c r="DN8" i="3"/>
  <c r="DU12" i="12"/>
  <c r="DO8" i="3"/>
  <c r="DV12" i="12"/>
  <c r="DP8" i="3"/>
  <c r="DW12" i="12"/>
  <c r="DQ8" i="3"/>
  <c r="DX12" i="12"/>
  <c r="DR8" i="3"/>
  <c r="DY12" i="12"/>
  <c r="DS8" i="3"/>
  <c r="DZ12" i="12"/>
  <c r="DT8" i="3"/>
  <c r="EA12" i="12"/>
  <c r="DU8" i="3"/>
  <c r="EB12" i="12"/>
  <c r="DV8" i="3"/>
  <c r="EC12" i="12"/>
  <c r="DW8" i="3"/>
  <c r="ED12" i="12"/>
  <c r="DX8" i="3"/>
  <c r="EE12" i="12"/>
  <c r="DY8" i="3"/>
  <c r="EF12" i="12"/>
  <c r="DZ8" i="3"/>
  <c r="EG12" i="12"/>
  <c r="EA8" i="3"/>
  <c r="EH12" i="12"/>
  <c r="EB8" i="3"/>
  <c r="EI12" i="12"/>
  <c r="EC8" i="3"/>
  <c r="EJ12" i="12"/>
  <c r="ED8" i="3"/>
  <c r="EK12" i="12"/>
  <c r="EE8" i="3"/>
  <c r="EL12" i="12"/>
  <c r="EF8" i="3"/>
  <c r="EM12" i="12"/>
  <c r="EG8" i="3"/>
  <c r="G13" i="12"/>
  <c r="H13" i="12"/>
  <c r="B9" i="3"/>
  <c r="I13" i="12"/>
  <c r="C9" i="3"/>
  <c r="J13" i="12"/>
  <c r="D9" i="3"/>
  <c r="K13" i="12"/>
  <c r="E9" i="3"/>
  <c r="L13" i="12"/>
  <c r="F9" i="3"/>
  <c r="M13" i="12"/>
  <c r="G9" i="3"/>
  <c r="N13" i="12"/>
  <c r="H9" i="3"/>
  <c r="O13" i="12"/>
  <c r="I9" i="3"/>
  <c r="P13" i="12"/>
  <c r="J9" i="3"/>
  <c r="Q13" i="12"/>
  <c r="K9" i="3"/>
  <c r="R13" i="12"/>
  <c r="L9" i="3"/>
  <c r="S13" i="12"/>
  <c r="M9" i="3"/>
  <c r="T13" i="12"/>
  <c r="N9" i="3"/>
  <c r="U13" i="12"/>
  <c r="O9" i="3"/>
  <c r="V13" i="12"/>
  <c r="P9" i="3"/>
  <c r="W13" i="12"/>
  <c r="Q9" i="3"/>
  <c r="X13" i="12"/>
  <c r="R9" i="3"/>
  <c r="Y13" i="12"/>
  <c r="S9" i="3"/>
  <c r="Z13" i="12"/>
  <c r="T9" i="3" s="1"/>
  <c r="AA13" i="12"/>
  <c r="U9" i="3" s="1"/>
  <c r="AB13" i="12"/>
  <c r="V9" i="3"/>
  <c r="AC13" i="12"/>
  <c r="W9" i="3"/>
  <c r="AD13" i="12"/>
  <c r="X9" i="3" s="1"/>
  <c r="AE13" i="12"/>
  <c r="Y9" i="3"/>
  <c r="AF13" i="12"/>
  <c r="Z9" i="3"/>
  <c r="AG13" i="12"/>
  <c r="AA9" i="3"/>
  <c r="AH13" i="12"/>
  <c r="AB9" i="3"/>
  <c r="AI13" i="12"/>
  <c r="AC9" i="3"/>
  <c r="AJ13" i="12"/>
  <c r="AD9" i="3" s="1"/>
  <c r="AK13" i="12"/>
  <c r="AE9" i="3"/>
  <c r="AL13" i="12"/>
  <c r="AF9" i="3"/>
  <c r="AM13" i="12"/>
  <c r="AG9" i="3"/>
  <c r="AN13" i="12"/>
  <c r="AH9" i="3"/>
  <c r="AO13" i="12"/>
  <c r="AI9" i="3"/>
  <c r="AP13" i="12"/>
  <c r="AJ9" i="3"/>
  <c r="AQ13" i="12"/>
  <c r="AK9" i="3"/>
  <c r="AR13" i="12"/>
  <c r="AL9" i="3"/>
  <c r="AS13" i="12"/>
  <c r="AM9" i="3"/>
  <c r="AT13" i="12"/>
  <c r="AN9" i="3"/>
  <c r="AU13" i="12"/>
  <c r="AO9" i="3"/>
  <c r="AV13" i="12"/>
  <c r="AP9" i="3" s="1"/>
  <c r="AW13" i="12"/>
  <c r="AQ9" i="3"/>
  <c r="AX13" i="12"/>
  <c r="AR9" i="3"/>
  <c r="AY13" i="12"/>
  <c r="AS9" i="3"/>
  <c r="AZ13" i="12"/>
  <c r="AT9" i="3" s="1"/>
  <c r="BA13" i="12"/>
  <c r="AU9" i="3"/>
  <c r="BB13" i="12"/>
  <c r="AV9" i="3"/>
  <c r="BC13" i="12"/>
  <c r="AW9" i="3" s="1"/>
  <c r="BD13" i="12"/>
  <c r="AX9" i="3"/>
  <c r="BE13" i="12"/>
  <c r="AY9" i="3"/>
  <c r="BF13" i="12"/>
  <c r="AZ9" i="3" s="1"/>
  <c r="BG13" i="12"/>
  <c r="BA9" i="3"/>
  <c r="BH13" i="12"/>
  <c r="BB9" i="3"/>
  <c r="BI13" i="12"/>
  <c r="BC9" i="3"/>
  <c r="BJ13" i="12"/>
  <c r="BD9" i="3" s="1"/>
  <c r="BK13" i="12"/>
  <c r="BE9" i="3"/>
  <c r="BL13" i="12"/>
  <c r="BF9" i="3" s="1"/>
  <c r="BM13" i="12"/>
  <c r="BG9" i="3"/>
  <c r="BN13" i="12"/>
  <c r="BH9" i="3"/>
  <c r="BO13" i="12"/>
  <c r="BI9" i="3"/>
  <c r="BP13" i="12"/>
  <c r="BJ9" i="3"/>
  <c r="BQ13" i="12"/>
  <c r="BK9" i="3" s="1"/>
  <c r="BR13" i="12"/>
  <c r="BL9" i="3"/>
  <c r="BS13" i="12"/>
  <c r="BM9" i="3"/>
  <c r="BT13" i="12"/>
  <c r="BN9" i="3" s="1"/>
  <c r="BU13" i="12"/>
  <c r="BO9" i="3"/>
  <c r="BV13" i="12"/>
  <c r="BP9" i="3" s="1"/>
  <c r="BW13" i="12"/>
  <c r="BQ9" i="3"/>
  <c r="BX13" i="12"/>
  <c r="BR9" i="3"/>
  <c r="BY13" i="12"/>
  <c r="BS9" i="3"/>
  <c r="BZ13" i="12"/>
  <c r="BT9" i="3"/>
  <c r="CA13" i="12"/>
  <c r="BU9" i="3"/>
  <c r="CB13" i="12"/>
  <c r="BV9" i="3"/>
  <c r="CC13" i="12"/>
  <c r="BW9" i="3"/>
  <c r="CD13" i="12"/>
  <c r="BX9" i="3"/>
  <c r="CE13" i="12"/>
  <c r="BY9" i="3"/>
  <c r="CG13" i="12"/>
  <c r="CA9" i="3"/>
  <c r="CI13" i="12"/>
  <c r="CC9" i="3"/>
  <c r="CJ13" i="12"/>
  <c r="CD9" i="3"/>
  <c r="CK13" i="12"/>
  <c r="CE9" i="3" s="1"/>
  <c r="CL13" i="12"/>
  <c r="CF9" i="3" s="1"/>
  <c r="CN13" i="12"/>
  <c r="CH9" i="3"/>
  <c r="CO13" i="12"/>
  <c r="CI9" i="3" s="1"/>
  <c r="CP13" i="12"/>
  <c r="CJ9" i="3" s="1"/>
  <c r="CR13" i="12"/>
  <c r="CL9" i="3" s="1"/>
  <c r="CS13" i="12"/>
  <c r="CM9" i="3" s="1"/>
  <c r="CT13" i="12"/>
  <c r="CN9" i="3" s="1"/>
  <c r="CU13" i="12"/>
  <c r="CO9" i="3" s="1"/>
  <c r="CW13" i="12"/>
  <c r="CQ9" i="3" s="1"/>
  <c r="CX13" i="12"/>
  <c r="CR9" i="3"/>
  <c r="CY13" i="12"/>
  <c r="CS9" i="3"/>
  <c r="DA13" i="12"/>
  <c r="CU9" i="3"/>
  <c r="DB13" i="12"/>
  <c r="CV9" i="3"/>
  <c r="DC13" i="12"/>
  <c r="CW9" i="3"/>
  <c r="DD13" i="12"/>
  <c r="CX9" i="3"/>
  <c r="DE13" i="12"/>
  <c r="CY9" i="3"/>
  <c r="DF13" i="12"/>
  <c r="CZ9" i="3"/>
  <c r="DG13" i="12"/>
  <c r="DA9" i="3"/>
  <c r="DH13" i="12"/>
  <c r="DB9" i="3"/>
  <c r="DI13" i="12"/>
  <c r="DC9" i="3"/>
  <c r="DJ13" i="12"/>
  <c r="DD9" i="3"/>
  <c r="DK13" i="12"/>
  <c r="DE9" i="3"/>
  <c r="DM13" i="12"/>
  <c r="DG9" i="3"/>
  <c r="DN13" i="12"/>
  <c r="DH9" i="3"/>
  <c r="DR13" i="12"/>
  <c r="DL9" i="3"/>
  <c r="DS13" i="12"/>
  <c r="DM9" i="3"/>
  <c r="DT13" i="12"/>
  <c r="DN9" i="3"/>
  <c r="DU13" i="12"/>
  <c r="DO9" i="3"/>
  <c r="DV13" i="12"/>
  <c r="DP9" i="3"/>
  <c r="DW13" i="12"/>
  <c r="DQ9" i="3"/>
  <c r="DX13" i="12"/>
  <c r="DR9" i="3"/>
  <c r="DY13" i="12"/>
  <c r="DS9" i="3"/>
  <c r="DZ13" i="12"/>
  <c r="DT9" i="3"/>
  <c r="EA13" i="12"/>
  <c r="DU9" i="3"/>
  <c r="EB13" i="12"/>
  <c r="DV9" i="3"/>
  <c r="EC13" i="12"/>
  <c r="DW9" i="3"/>
  <c r="ED13" i="12"/>
  <c r="DX9" i="3"/>
  <c r="EE13" i="12"/>
  <c r="DY9" i="3"/>
  <c r="EF13" i="12"/>
  <c r="DZ9" i="3"/>
  <c r="EG13" i="12"/>
  <c r="EA9" i="3"/>
  <c r="EH13" i="12"/>
  <c r="EB9" i="3"/>
  <c r="EI13" i="12"/>
  <c r="EC9" i="3"/>
  <c r="EJ13" i="12"/>
  <c r="ED9" i="3"/>
  <c r="EK13" i="12"/>
  <c r="EE9" i="3"/>
  <c r="EL13" i="12"/>
  <c r="EF9" i="3"/>
  <c r="EM13" i="12"/>
  <c r="EG9" i="3" s="1"/>
  <c r="D14" i="12"/>
  <c r="G14" i="12"/>
  <c r="H14" i="12"/>
  <c r="B10" i="3"/>
  <c r="I14" i="12"/>
  <c r="C10" i="3"/>
  <c r="J14" i="12"/>
  <c r="D10" i="3"/>
  <c r="K14" i="12"/>
  <c r="E10" i="3"/>
  <c r="L14" i="12"/>
  <c r="F10" i="3"/>
  <c r="M14" i="12"/>
  <c r="G10" i="3"/>
  <c r="N14" i="12"/>
  <c r="H10" i="3"/>
  <c r="O14" i="12"/>
  <c r="I10" i="3"/>
  <c r="P14" i="12"/>
  <c r="J10" i="3"/>
  <c r="R14" i="12"/>
  <c r="L10" i="3"/>
  <c r="S14" i="12"/>
  <c r="M10" i="3"/>
  <c r="T14" i="12"/>
  <c r="N10" i="3"/>
  <c r="U14" i="12"/>
  <c r="O10" i="3"/>
  <c r="V14" i="12"/>
  <c r="P10" i="3"/>
  <c r="W14" i="12"/>
  <c r="Q10" i="3"/>
  <c r="X14" i="12"/>
  <c r="R10" i="3"/>
  <c r="Y14" i="12"/>
  <c r="S10" i="3"/>
  <c r="AB14" i="12"/>
  <c r="V10" i="3"/>
  <c r="AC14" i="12"/>
  <c r="W10" i="3"/>
  <c r="AE14" i="12"/>
  <c r="Y10" i="3"/>
  <c r="AF14" i="12"/>
  <c r="Z10" i="3"/>
  <c r="AI14" i="12"/>
  <c r="AC10" i="3"/>
  <c r="AK14" i="12"/>
  <c r="AE10" i="3"/>
  <c r="AL14" i="12"/>
  <c r="AF10" i="3"/>
  <c r="AN14" i="12"/>
  <c r="AH10" i="3"/>
  <c r="AO14" i="12"/>
  <c r="AI10" i="3"/>
  <c r="AP14" i="12"/>
  <c r="AJ10" i="3"/>
  <c r="AQ14" i="12"/>
  <c r="AK10" i="3"/>
  <c r="AS14" i="12"/>
  <c r="AM10" i="3"/>
  <c r="AU14" i="12"/>
  <c r="AO10" i="3"/>
  <c r="AW14" i="12"/>
  <c r="AQ10" i="3"/>
  <c r="AY14" i="12"/>
  <c r="AS10" i="3"/>
  <c r="BA14" i="12"/>
  <c r="AU10" i="3"/>
  <c r="BB14" i="12"/>
  <c r="AV10" i="3"/>
  <c r="BD14" i="12"/>
  <c r="AX10" i="3"/>
  <c r="BE14" i="12"/>
  <c r="AY10" i="3"/>
  <c r="BG14" i="12"/>
  <c r="BA10" i="3"/>
  <c r="BH14" i="12"/>
  <c r="BB10" i="3"/>
  <c r="BK14" i="12"/>
  <c r="BE10" i="3"/>
  <c r="BM14" i="12"/>
  <c r="BG10" i="3"/>
  <c r="BO14" i="12"/>
  <c r="BI10" i="3"/>
  <c r="BP14" i="12"/>
  <c r="BJ10" i="3"/>
  <c r="BR14" i="12"/>
  <c r="BL10" i="3"/>
  <c r="BS14" i="12"/>
  <c r="BM10" i="3"/>
  <c r="BU14" i="12"/>
  <c r="BO10" i="3"/>
  <c r="BW14" i="12"/>
  <c r="BQ10" i="3"/>
  <c r="BY14" i="12"/>
  <c r="BS10" i="3"/>
  <c r="BZ14" i="12"/>
  <c r="BT10" i="3"/>
  <c r="CA14" i="12"/>
  <c r="BU10" i="3"/>
  <c r="CB14" i="12"/>
  <c r="BV10" i="3"/>
  <c r="CC14" i="12"/>
  <c r="BW10" i="3"/>
  <c r="CD14" i="12"/>
  <c r="BX10" i="3"/>
  <c r="CE14" i="12"/>
  <c r="BY10" i="3"/>
  <c r="CG14" i="12"/>
  <c r="CA10" i="3"/>
  <c r="CX14" i="12"/>
  <c r="CR10" i="3"/>
  <c r="CY14" i="12"/>
  <c r="CS10" i="3"/>
  <c r="DA14" i="12"/>
  <c r="CU10" i="3"/>
  <c r="DH14" i="12"/>
  <c r="DB10" i="3"/>
  <c r="DI14" i="12"/>
  <c r="DC10" i="3"/>
  <c r="DJ14" i="12"/>
  <c r="DD10" i="3"/>
  <c r="DK14" i="12"/>
  <c r="DE10" i="3"/>
  <c r="DN14" i="12"/>
  <c r="DH10" i="3"/>
  <c r="DO14" i="12"/>
  <c r="DI10" i="3" s="1"/>
  <c r="DP14" i="12"/>
  <c r="DJ10" i="3" s="1"/>
  <c r="DQ14" i="12"/>
  <c r="DK10" i="3" s="1"/>
  <c r="DR14" i="12"/>
  <c r="DL10" i="3"/>
  <c r="DS14" i="12"/>
  <c r="DM10" i="3"/>
  <c r="DT14" i="12"/>
  <c r="DN10" i="3"/>
  <c r="DU14" i="12"/>
  <c r="DO10" i="3"/>
  <c r="DX14" i="12"/>
  <c r="DR10" i="3"/>
  <c r="DY14" i="12"/>
  <c r="DS10" i="3"/>
  <c r="DZ14" i="12"/>
  <c r="DT10" i="3"/>
  <c r="EA14" i="12"/>
  <c r="DU10" i="3"/>
  <c r="EB14" i="12"/>
  <c r="DV10" i="3"/>
  <c r="EC14" i="12"/>
  <c r="DW10" i="3"/>
  <c r="ED14" i="12"/>
  <c r="DX10" i="3"/>
  <c r="EE14" i="12"/>
  <c r="DY10" i="3"/>
  <c r="EM14" i="12"/>
  <c r="EG10" i="3" s="1"/>
  <c r="G15" i="12"/>
  <c r="H15" i="12"/>
  <c r="B11" i="3"/>
  <c r="I15" i="12"/>
  <c r="C11" i="3"/>
  <c r="J15" i="12"/>
  <c r="D11" i="3"/>
  <c r="K15" i="12"/>
  <c r="E11" i="3"/>
  <c r="L15" i="12"/>
  <c r="F11" i="3"/>
  <c r="M15" i="12"/>
  <c r="G11" i="3"/>
  <c r="N15" i="12"/>
  <c r="H11" i="3"/>
  <c r="O15" i="12"/>
  <c r="I11" i="3"/>
  <c r="P15" i="12"/>
  <c r="J11" i="3"/>
  <c r="R15" i="12"/>
  <c r="L11" i="3"/>
  <c r="S15" i="12"/>
  <c r="M11" i="3"/>
  <c r="T15" i="12"/>
  <c r="N11" i="3"/>
  <c r="U15" i="12"/>
  <c r="O11" i="3"/>
  <c r="V15" i="12"/>
  <c r="P11" i="3"/>
  <c r="W15" i="12"/>
  <c r="Q11" i="3"/>
  <c r="X15" i="12"/>
  <c r="R11" i="3"/>
  <c r="Y15" i="12"/>
  <c r="S11" i="3"/>
  <c r="AB15" i="12"/>
  <c r="V11" i="3"/>
  <c r="AC15" i="12"/>
  <c r="W11" i="3"/>
  <c r="AE15" i="12"/>
  <c r="Y11" i="3"/>
  <c r="AF15" i="12"/>
  <c r="Z11" i="3"/>
  <c r="AI15" i="12"/>
  <c r="AC11" i="3"/>
  <c r="AK15" i="12"/>
  <c r="AE11" i="3"/>
  <c r="AL15" i="12"/>
  <c r="AF11" i="3"/>
  <c r="AN15" i="12"/>
  <c r="AH11" i="3"/>
  <c r="AO15" i="12"/>
  <c r="AI11" i="3"/>
  <c r="AP15" i="12"/>
  <c r="AJ11" i="3"/>
  <c r="AQ15" i="12"/>
  <c r="AK11" i="3"/>
  <c r="AS15" i="12"/>
  <c r="AM11" i="3"/>
  <c r="AU15" i="12"/>
  <c r="AO11" i="3"/>
  <c r="AW15" i="12"/>
  <c r="AQ11" i="3"/>
  <c r="AY15" i="12"/>
  <c r="AS11" i="3"/>
  <c r="BA15" i="12"/>
  <c r="AU11" i="3"/>
  <c r="BB15" i="12"/>
  <c r="AV11" i="3"/>
  <c r="BD15" i="12"/>
  <c r="AX11" i="3"/>
  <c r="BE15" i="12"/>
  <c r="AY11" i="3"/>
  <c r="BG15" i="12"/>
  <c r="BA11" i="3"/>
  <c r="BH15" i="12"/>
  <c r="BB11" i="3"/>
  <c r="BK15" i="12"/>
  <c r="BE11" i="3"/>
  <c r="BM15" i="12"/>
  <c r="BG11" i="3"/>
  <c r="BO15" i="12"/>
  <c r="BI11" i="3"/>
  <c r="BP15" i="12"/>
  <c r="BJ11" i="3"/>
  <c r="BR15" i="12"/>
  <c r="BL11" i="3"/>
  <c r="BS15" i="12"/>
  <c r="BM11" i="3"/>
  <c r="BU15" i="12"/>
  <c r="BO11" i="3"/>
  <c r="BW15" i="12"/>
  <c r="BQ11" i="3"/>
  <c r="BY15" i="12"/>
  <c r="BS11" i="3"/>
  <c r="BZ15" i="12"/>
  <c r="BT11" i="3"/>
  <c r="CA15" i="12"/>
  <c r="BU11" i="3"/>
  <c r="CB15" i="12"/>
  <c r="BV11" i="3"/>
  <c r="CC15" i="12"/>
  <c r="BW11" i="3"/>
  <c r="CD15" i="12"/>
  <c r="BX11" i="3"/>
  <c r="CE15" i="12"/>
  <c r="BY11" i="3"/>
  <c r="CG15" i="12"/>
  <c r="CA11" i="3"/>
  <c r="CX15" i="12"/>
  <c r="CR11" i="3"/>
  <c r="CY15" i="12"/>
  <c r="CS11" i="3"/>
  <c r="DA15" i="12"/>
  <c r="CU11" i="3"/>
  <c r="DH15" i="12"/>
  <c r="DB11" i="3"/>
  <c r="DI15" i="12"/>
  <c r="DC11" i="3"/>
  <c r="DJ15" i="12"/>
  <c r="DD11" i="3"/>
  <c r="DK15" i="12"/>
  <c r="DE11" i="3"/>
  <c r="DN15" i="12"/>
  <c r="DH11" i="3"/>
  <c r="DO15" i="12"/>
  <c r="DI11" i="3" s="1"/>
  <c r="DQ15" i="12"/>
  <c r="DK11" i="3" s="1"/>
  <c r="DR15" i="12"/>
  <c r="DL11" i="3"/>
  <c r="DS15" i="12"/>
  <c r="DM11" i="3"/>
  <c r="DT15" i="12"/>
  <c r="DN11" i="3"/>
  <c r="DU15" i="12"/>
  <c r="DO11" i="3"/>
  <c r="DX15" i="12"/>
  <c r="DR11" i="3"/>
  <c r="DY15" i="12"/>
  <c r="DS11" i="3"/>
  <c r="DZ15" i="12"/>
  <c r="DT11" i="3"/>
  <c r="EA15" i="12"/>
  <c r="DU11" i="3"/>
  <c r="EB15" i="12"/>
  <c r="DV11" i="3"/>
  <c r="EC15" i="12"/>
  <c r="DW11" i="3"/>
  <c r="ED15" i="12"/>
  <c r="DX11" i="3"/>
  <c r="EE15" i="12"/>
  <c r="DY11" i="3"/>
  <c r="EM15" i="12"/>
  <c r="EG11" i="3"/>
  <c r="G16" i="12"/>
  <c r="H16" i="12"/>
  <c r="B12" i="3"/>
  <c r="I16" i="12"/>
  <c r="C12" i="3"/>
  <c r="J16" i="12"/>
  <c r="D12" i="3"/>
  <c r="K16" i="12"/>
  <c r="E12" i="3"/>
  <c r="L16" i="12"/>
  <c r="F12" i="3"/>
  <c r="M16" i="12"/>
  <c r="G12" i="3"/>
  <c r="N16" i="12"/>
  <c r="H12" i="3"/>
  <c r="O16" i="12"/>
  <c r="I12" i="3"/>
  <c r="P16" i="12"/>
  <c r="J12" i="3"/>
  <c r="R16" i="12"/>
  <c r="L12" i="3"/>
  <c r="S16" i="12"/>
  <c r="M12" i="3"/>
  <c r="T16" i="12"/>
  <c r="N12" i="3"/>
  <c r="U16" i="12"/>
  <c r="O12" i="3"/>
  <c r="V16" i="12"/>
  <c r="P12" i="3"/>
  <c r="W16" i="12"/>
  <c r="Q12" i="3"/>
  <c r="X16" i="12"/>
  <c r="R12" i="3"/>
  <c r="Y16" i="12"/>
  <c r="S12" i="3"/>
  <c r="AB16" i="12"/>
  <c r="V12" i="3"/>
  <c r="AC16" i="12"/>
  <c r="W12" i="3"/>
  <c r="AE16" i="12"/>
  <c r="Y12" i="3"/>
  <c r="AF16" i="12"/>
  <c r="Z12" i="3"/>
  <c r="AI16" i="12"/>
  <c r="AC12" i="3"/>
  <c r="AK16" i="12"/>
  <c r="AE12" i="3"/>
  <c r="AL16" i="12"/>
  <c r="AF12" i="3"/>
  <c r="AN16" i="12"/>
  <c r="AH12" i="3"/>
  <c r="AO16" i="12"/>
  <c r="AI12" i="3"/>
  <c r="AP16" i="12"/>
  <c r="AJ12" i="3"/>
  <c r="AQ16" i="12"/>
  <c r="AK12" i="3"/>
  <c r="AS16" i="12"/>
  <c r="AM12" i="3"/>
  <c r="AU16" i="12"/>
  <c r="AO12" i="3"/>
  <c r="AW16" i="12"/>
  <c r="AQ12" i="3"/>
  <c r="AY16" i="12"/>
  <c r="AS12" i="3"/>
  <c r="BA16" i="12"/>
  <c r="AU12" i="3"/>
  <c r="BB16" i="12"/>
  <c r="AV12" i="3"/>
  <c r="BD16" i="12"/>
  <c r="AX12" i="3"/>
  <c r="BE16" i="12"/>
  <c r="AY12" i="3"/>
  <c r="BG16" i="12"/>
  <c r="BA12" i="3"/>
  <c r="BH16" i="12"/>
  <c r="BB12" i="3"/>
  <c r="BK16" i="12"/>
  <c r="BE12" i="3"/>
  <c r="BM16" i="12"/>
  <c r="BG12" i="3"/>
  <c r="BO16" i="12"/>
  <c r="BI12" i="3"/>
  <c r="BP16" i="12"/>
  <c r="BJ12" i="3"/>
  <c r="BR16" i="12"/>
  <c r="BL12" i="3"/>
  <c r="BS16" i="12"/>
  <c r="BM12" i="3"/>
  <c r="BU16" i="12"/>
  <c r="BO12" i="3"/>
  <c r="BW16" i="12"/>
  <c r="BQ12" i="3"/>
  <c r="BY16" i="12"/>
  <c r="BS12" i="3"/>
  <c r="BZ16" i="12"/>
  <c r="BT12" i="3"/>
  <c r="CA16" i="12"/>
  <c r="BU12" i="3"/>
  <c r="CB16" i="12"/>
  <c r="BV12" i="3"/>
  <c r="CC16" i="12"/>
  <c r="BW12" i="3"/>
  <c r="CD16" i="12"/>
  <c r="BX12" i="3"/>
  <c r="CE16" i="12"/>
  <c r="BY12" i="3"/>
  <c r="CG16" i="12"/>
  <c r="CA12" i="3"/>
  <c r="CQ16" i="12"/>
  <c r="CK12" i="3" s="1"/>
  <c r="CX16" i="12"/>
  <c r="CR12" i="3"/>
  <c r="CY16" i="12"/>
  <c r="CS12" i="3"/>
  <c r="DA16" i="12"/>
  <c r="CU12" i="3"/>
  <c r="DH16" i="12"/>
  <c r="DB12" i="3"/>
  <c r="DI16" i="12"/>
  <c r="DC12" i="3"/>
  <c r="DJ16" i="12"/>
  <c r="DD12" i="3"/>
  <c r="DK16" i="12"/>
  <c r="DE12" i="3"/>
  <c r="DN16" i="12"/>
  <c r="DH12" i="3"/>
  <c r="DO16" i="12"/>
  <c r="DI12" i="3" s="1"/>
  <c r="DP16" i="12"/>
  <c r="DJ12" i="3" s="1"/>
  <c r="DQ16" i="12"/>
  <c r="DK12" i="3" s="1"/>
  <c r="DR16" i="12"/>
  <c r="DL12" i="3"/>
  <c r="DS16" i="12"/>
  <c r="DM12" i="3"/>
  <c r="DT16" i="12"/>
  <c r="DN12" i="3"/>
  <c r="DU16" i="12"/>
  <c r="DO12" i="3"/>
  <c r="DX16" i="12"/>
  <c r="DR12" i="3"/>
  <c r="DY16" i="12"/>
  <c r="DS12" i="3"/>
  <c r="DZ16" i="12"/>
  <c r="DT12" i="3"/>
  <c r="EA16" i="12"/>
  <c r="DU12" i="3"/>
  <c r="EB16" i="12"/>
  <c r="DV12" i="3"/>
  <c r="EC16" i="12"/>
  <c r="DW12" i="3"/>
  <c r="ED16" i="12"/>
  <c r="DX12" i="3"/>
  <c r="EE16" i="12"/>
  <c r="DY12" i="3"/>
  <c r="EM16" i="12"/>
  <c r="EG12" i="3" s="1"/>
  <c r="G17" i="12"/>
  <c r="H17" i="12"/>
  <c r="B13" i="3"/>
  <c r="I17" i="12"/>
  <c r="C13" i="3"/>
  <c r="J17" i="12"/>
  <c r="D13" i="3"/>
  <c r="K17" i="12"/>
  <c r="E13" i="3"/>
  <c r="L17" i="12"/>
  <c r="F13" i="3"/>
  <c r="M17" i="12"/>
  <c r="G13" i="3"/>
  <c r="N17" i="12"/>
  <c r="H13" i="3"/>
  <c r="O17" i="12"/>
  <c r="I13" i="3"/>
  <c r="P17" i="12"/>
  <c r="J13" i="3"/>
  <c r="R17" i="12"/>
  <c r="L13" i="3"/>
  <c r="S17" i="12"/>
  <c r="M13" i="3"/>
  <c r="T17" i="12"/>
  <c r="N13" i="3"/>
  <c r="U17" i="12"/>
  <c r="O13" i="3"/>
  <c r="V17" i="12"/>
  <c r="P13" i="3"/>
  <c r="W17" i="12"/>
  <c r="Q13" i="3"/>
  <c r="X17" i="12"/>
  <c r="R13" i="3"/>
  <c r="Y17" i="12"/>
  <c r="S13" i="3"/>
  <c r="AB17" i="12"/>
  <c r="V13" i="3"/>
  <c r="AC17" i="12"/>
  <c r="W13" i="3"/>
  <c r="AE17" i="12"/>
  <c r="Y13" i="3"/>
  <c r="AF17" i="12"/>
  <c r="Z13" i="3"/>
  <c r="AI17" i="12"/>
  <c r="AC13" i="3"/>
  <c r="AK17" i="12"/>
  <c r="AE13" i="3"/>
  <c r="AL17" i="12"/>
  <c r="AF13" i="3"/>
  <c r="AN17" i="12"/>
  <c r="AH13" i="3"/>
  <c r="AO17" i="12"/>
  <c r="AI13" i="3"/>
  <c r="AP17" i="12"/>
  <c r="AJ13" i="3"/>
  <c r="AQ17" i="12"/>
  <c r="AK13" i="3"/>
  <c r="AS17" i="12"/>
  <c r="AM13" i="3"/>
  <c r="AU17" i="12"/>
  <c r="AO13" i="3"/>
  <c r="AW17" i="12"/>
  <c r="AQ13" i="3"/>
  <c r="AY17" i="12"/>
  <c r="AS13" i="3"/>
  <c r="BA17" i="12"/>
  <c r="AU13" i="3"/>
  <c r="BB17" i="12"/>
  <c r="AV13" i="3"/>
  <c r="BD17" i="12"/>
  <c r="AX13" i="3"/>
  <c r="BE17" i="12"/>
  <c r="AY13" i="3"/>
  <c r="BG17" i="12"/>
  <c r="BA13" i="3"/>
  <c r="BH17" i="12"/>
  <c r="BB13" i="3"/>
  <c r="BK17" i="12"/>
  <c r="BE13" i="3"/>
  <c r="BM17" i="12"/>
  <c r="BG13" i="3"/>
  <c r="BO17" i="12"/>
  <c r="BI13" i="3"/>
  <c r="BP17" i="12"/>
  <c r="BJ13" i="3"/>
  <c r="BR17" i="12"/>
  <c r="BL13" i="3"/>
  <c r="BS17" i="12"/>
  <c r="BM13" i="3"/>
  <c r="BU17" i="12"/>
  <c r="BO13" i="3"/>
  <c r="BW17" i="12"/>
  <c r="BQ13" i="3"/>
  <c r="BY17" i="12"/>
  <c r="BS13" i="3"/>
  <c r="BZ17" i="12"/>
  <c r="BT13" i="3"/>
  <c r="CA17" i="12"/>
  <c r="BU13" i="3"/>
  <c r="CB17" i="12"/>
  <c r="BV13" i="3"/>
  <c r="CC17" i="12"/>
  <c r="BW13" i="3"/>
  <c r="CD17" i="12"/>
  <c r="BX13" i="3"/>
  <c r="CE17" i="12"/>
  <c r="BY13" i="3"/>
  <c r="CG17" i="12"/>
  <c r="CA13" i="3"/>
  <c r="CQ17" i="12"/>
  <c r="CK13" i="3" s="1"/>
  <c r="CX17" i="12"/>
  <c r="CR13" i="3"/>
  <c r="CY17" i="12"/>
  <c r="CS13" i="3"/>
  <c r="DA17" i="12"/>
  <c r="CU13" i="3"/>
  <c r="DH17" i="12"/>
  <c r="DB13" i="3"/>
  <c r="DI17" i="12"/>
  <c r="DC13" i="3"/>
  <c r="DJ17" i="12"/>
  <c r="DD13" i="3"/>
  <c r="DK17" i="12"/>
  <c r="DE13" i="3"/>
  <c r="DN17" i="12"/>
  <c r="DH13" i="3"/>
  <c r="DO17" i="12"/>
  <c r="DI13" i="3" s="1"/>
  <c r="DP17" i="12"/>
  <c r="DJ13" i="3" s="1"/>
  <c r="DQ17" i="12"/>
  <c r="DK13" i="3"/>
  <c r="DR17" i="12"/>
  <c r="DL13" i="3"/>
  <c r="DS17" i="12"/>
  <c r="DM13" i="3"/>
  <c r="DT17" i="12"/>
  <c r="DN13" i="3"/>
  <c r="DU17" i="12"/>
  <c r="DO13" i="3"/>
  <c r="DX17" i="12"/>
  <c r="DR13" i="3"/>
  <c r="DY17" i="12"/>
  <c r="DS13" i="3"/>
  <c r="DZ17" i="12"/>
  <c r="DT13" i="3"/>
  <c r="EA17" i="12"/>
  <c r="DU13" i="3"/>
  <c r="EB17" i="12"/>
  <c r="DV13" i="3"/>
  <c r="EC17" i="12"/>
  <c r="DW13" i="3"/>
  <c r="ED17" i="12"/>
  <c r="DX13" i="3"/>
  <c r="EE17" i="12"/>
  <c r="DY13" i="3"/>
  <c r="EM17" i="12"/>
  <c r="EG13" i="3" s="1"/>
  <c r="G18" i="12"/>
  <c r="H18" i="12"/>
  <c r="B14" i="3"/>
  <c r="I18" i="12"/>
  <c r="C14" i="3"/>
  <c r="J18" i="12"/>
  <c r="D14" i="3"/>
  <c r="K18" i="12"/>
  <c r="E14" i="3"/>
  <c r="L18" i="12"/>
  <c r="F14" i="3"/>
  <c r="M18" i="12"/>
  <c r="G14" i="3"/>
  <c r="N18" i="12"/>
  <c r="H14" i="3"/>
  <c r="O18" i="12"/>
  <c r="I14" i="3"/>
  <c r="P18" i="12"/>
  <c r="J14" i="3"/>
  <c r="R18" i="12"/>
  <c r="L14" i="3"/>
  <c r="S18" i="12"/>
  <c r="M14" i="3"/>
  <c r="T18" i="12"/>
  <c r="N14" i="3"/>
  <c r="U18" i="12"/>
  <c r="O14" i="3"/>
  <c r="V18" i="12"/>
  <c r="P14" i="3"/>
  <c r="W18" i="12"/>
  <c r="Q14" i="3"/>
  <c r="X18" i="12"/>
  <c r="R14" i="3"/>
  <c r="Y18" i="12"/>
  <c r="S14" i="3"/>
  <c r="AB18" i="12"/>
  <c r="V14" i="3"/>
  <c r="AC18" i="12"/>
  <c r="W14" i="3"/>
  <c r="AE18" i="12"/>
  <c r="Y14" i="3"/>
  <c r="AF18" i="12"/>
  <c r="Z14" i="3"/>
  <c r="AI18" i="12"/>
  <c r="AC14" i="3"/>
  <c r="AK18" i="12"/>
  <c r="AE14" i="3"/>
  <c r="AL18" i="12"/>
  <c r="AF14" i="3"/>
  <c r="AN18" i="12"/>
  <c r="AH14" i="3"/>
  <c r="AO18" i="12"/>
  <c r="AI14" i="3"/>
  <c r="AP18" i="12"/>
  <c r="AJ14" i="3"/>
  <c r="AQ18" i="12"/>
  <c r="AK14" i="3"/>
  <c r="AS18" i="12"/>
  <c r="AM14" i="3"/>
  <c r="AU18" i="12"/>
  <c r="AO14" i="3"/>
  <c r="AW18" i="12"/>
  <c r="AQ14" i="3"/>
  <c r="AY18" i="12"/>
  <c r="AS14" i="3"/>
  <c r="BA18" i="12"/>
  <c r="AU14" i="3"/>
  <c r="BB18" i="12"/>
  <c r="AV14" i="3"/>
  <c r="BD18" i="12"/>
  <c r="AX14" i="3"/>
  <c r="BE18" i="12"/>
  <c r="AY14" i="3"/>
  <c r="BG18" i="12"/>
  <c r="BA14" i="3"/>
  <c r="BH18" i="12"/>
  <c r="BB14" i="3"/>
  <c r="BK18" i="12"/>
  <c r="BE14" i="3"/>
  <c r="BM18" i="12"/>
  <c r="BG14" i="3"/>
  <c r="BO18" i="12"/>
  <c r="BI14" i="3"/>
  <c r="BP18" i="12"/>
  <c r="BJ14" i="3"/>
  <c r="BR18" i="12"/>
  <c r="BL14" i="3"/>
  <c r="BS18" i="12"/>
  <c r="BM14" i="3"/>
  <c r="BU18" i="12"/>
  <c r="BO14" i="3"/>
  <c r="BW18" i="12"/>
  <c r="BQ14" i="3"/>
  <c r="BY18" i="12"/>
  <c r="BS14" i="3"/>
  <c r="BZ18" i="12"/>
  <c r="BT14" i="3"/>
  <c r="CA18" i="12"/>
  <c r="BU14" i="3"/>
  <c r="CB18" i="12"/>
  <c r="BV14" i="3"/>
  <c r="CC18" i="12"/>
  <c r="BW14" i="3"/>
  <c r="CD18" i="12"/>
  <c r="BX14" i="3"/>
  <c r="CE18" i="12"/>
  <c r="BY14" i="3"/>
  <c r="CG18" i="12"/>
  <c r="CA14" i="3"/>
  <c r="CQ18" i="12"/>
  <c r="CK14" i="3" s="1"/>
  <c r="CX18" i="12"/>
  <c r="CR14" i="3"/>
  <c r="CY18" i="12"/>
  <c r="CS14" i="3"/>
  <c r="DA18" i="12"/>
  <c r="CU14" i="3"/>
  <c r="DH18" i="12"/>
  <c r="DB14" i="3"/>
  <c r="DI18" i="12"/>
  <c r="DC14" i="3"/>
  <c r="DJ18" i="12"/>
  <c r="DD14" i="3"/>
  <c r="DK18" i="12"/>
  <c r="DE14" i="3"/>
  <c r="DN18" i="12"/>
  <c r="DH14" i="3"/>
  <c r="DO18" i="12"/>
  <c r="DI14" i="3" s="1"/>
  <c r="DP18" i="12"/>
  <c r="DJ14" i="3"/>
  <c r="DQ18" i="12"/>
  <c r="DK14" i="3" s="1"/>
  <c r="DR18" i="12"/>
  <c r="DL14" i="3"/>
  <c r="DS18" i="12"/>
  <c r="DM14" i="3"/>
  <c r="DT18" i="12"/>
  <c r="DN14" i="3"/>
  <c r="DU18" i="12"/>
  <c r="DO14" i="3"/>
  <c r="DX18" i="12"/>
  <c r="DR14" i="3"/>
  <c r="DY18" i="12"/>
  <c r="DS14" i="3"/>
  <c r="DZ18" i="12"/>
  <c r="DT14" i="3"/>
  <c r="EA18" i="12"/>
  <c r="DU14" i="3"/>
  <c r="EB18" i="12"/>
  <c r="DV14" i="3"/>
  <c r="EC18" i="12"/>
  <c r="DW14" i="3"/>
  <c r="ED18" i="12"/>
  <c r="DX14" i="3"/>
  <c r="EE18" i="12"/>
  <c r="DY14" i="3"/>
  <c r="EM18" i="12"/>
  <c r="EG14" i="3" s="1"/>
  <c r="G19" i="12"/>
  <c r="H19" i="12"/>
  <c r="B15" i="3"/>
  <c r="I19" i="12"/>
  <c r="C15" i="3"/>
  <c r="J19" i="12"/>
  <c r="D15" i="3"/>
  <c r="K19" i="12"/>
  <c r="E15" i="3"/>
  <c r="L19" i="12"/>
  <c r="F15" i="3"/>
  <c r="M19" i="12"/>
  <c r="G15" i="3"/>
  <c r="N19" i="12"/>
  <c r="H15" i="3"/>
  <c r="O19" i="12"/>
  <c r="I15" i="3"/>
  <c r="P19" i="12"/>
  <c r="J15" i="3"/>
  <c r="R19" i="12"/>
  <c r="L15" i="3"/>
  <c r="S19" i="12"/>
  <c r="M15" i="3"/>
  <c r="T19" i="12"/>
  <c r="N15" i="3"/>
  <c r="U19" i="12"/>
  <c r="O15" i="3"/>
  <c r="V19" i="12"/>
  <c r="P15" i="3"/>
  <c r="W19" i="12"/>
  <c r="Q15" i="3"/>
  <c r="X19" i="12"/>
  <c r="R15" i="3"/>
  <c r="Y19" i="12"/>
  <c r="S15" i="3"/>
  <c r="AB19" i="12"/>
  <c r="V15" i="3"/>
  <c r="AC19" i="12"/>
  <c r="W15" i="3"/>
  <c r="AE19" i="12"/>
  <c r="Y15" i="3"/>
  <c r="AF19" i="12"/>
  <c r="Z15" i="3"/>
  <c r="AI19" i="12"/>
  <c r="AC15" i="3"/>
  <c r="AK19" i="12"/>
  <c r="AE15" i="3"/>
  <c r="AL19" i="12"/>
  <c r="AF15" i="3"/>
  <c r="AN19" i="12"/>
  <c r="AH15" i="3"/>
  <c r="AO19" i="12"/>
  <c r="AI15" i="3"/>
  <c r="AP19" i="12"/>
  <c r="AJ15" i="3"/>
  <c r="AQ19" i="12"/>
  <c r="AK15" i="3"/>
  <c r="AS19" i="12"/>
  <c r="AM15" i="3"/>
  <c r="AU19" i="12"/>
  <c r="AO15" i="3"/>
  <c r="AW19" i="12"/>
  <c r="AQ15" i="3"/>
  <c r="AY19" i="12"/>
  <c r="AS15" i="3"/>
  <c r="BA19" i="12"/>
  <c r="AU15" i="3"/>
  <c r="BB19" i="12"/>
  <c r="AV15" i="3"/>
  <c r="BD19" i="12"/>
  <c r="AX15" i="3"/>
  <c r="BE19" i="12"/>
  <c r="AY15" i="3"/>
  <c r="BG19" i="12"/>
  <c r="BA15" i="3"/>
  <c r="BH19" i="12"/>
  <c r="BB15" i="3"/>
  <c r="BK19" i="12"/>
  <c r="BE15" i="3"/>
  <c r="BM19" i="12"/>
  <c r="BG15" i="3"/>
  <c r="BO19" i="12"/>
  <c r="BI15" i="3"/>
  <c r="BP19" i="12"/>
  <c r="BJ15" i="3"/>
  <c r="BR19" i="12"/>
  <c r="BL15" i="3"/>
  <c r="BS19" i="12"/>
  <c r="BM15" i="3"/>
  <c r="BU19" i="12"/>
  <c r="BO15" i="3"/>
  <c r="BW19" i="12"/>
  <c r="BQ15" i="3"/>
  <c r="BY19" i="12"/>
  <c r="BS15" i="3"/>
  <c r="BZ19" i="12"/>
  <c r="BT15" i="3"/>
  <c r="CA19" i="12"/>
  <c r="BU15" i="3"/>
  <c r="CB19" i="12"/>
  <c r="BV15" i="3"/>
  <c r="CC19" i="12"/>
  <c r="BW15" i="3"/>
  <c r="CD19" i="12"/>
  <c r="BX15" i="3"/>
  <c r="CE19" i="12"/>
  <c r="BY15" i="3"/>
  <c r="CG19" i="12"/>
  <c r="CA15" i="3"/>
  <c r="CQ19" i="12"/>
  <c r="CK15" i="3" s="1"/>
  <c r="CX19" i="12"/>
  <c r="CR15" i="3"/>
  <c r="CY19" i="12"/>
  <c r="CS15" i="3"/>
  <c r="DA19" i="12"/>
  <c r="CU15" i="3"/>
  <c r="DH19" i="12"/>
  <c r="DB15" i="3"/>
  <c r="DI19" i="12"/>
  <c r="DC15" i="3"/>
  <c r="DJ19" i="12"/>
  <c r="DD15" i="3"/>
  <c r="DK19" i="12"/>
  <c r="DE15" i="3"/>
  <c r="DN19" i="12"/>
  <c r="DH15" i="3"/>
  <c r="DO19" i="12"/>
  <c r="DI15" i="3" s="1"/>
  <c r="DP19" i="12"/>
  <c r="DJ15" i="3"/>
  <c r="DQ19" i="12"/>
  <c r="DK15" i="3"/>
  <c r="DR19" i="12"/>
  <c r="DL15" i="3"/>
  <c r="DS19" i="12"/>
  <c r="DM15" i="3"/>
  <c r="DT19" i="12"/>
  <c r="DN15" i="3"/>
  <c r="DU19" i="12"/>
  <c r="DO15" i="3"/>
  <c r="DX19" i="12"/>
  <c r="DR15" i="3"/>
  <c r="DY19" i="12"/>
  <c r="DS15" i="3"/>
  <c r="DZ19" i="12"/>
  <c r="DT15" i="3"/>
  <c r="EA19" i="12"/>
  <c r="DU15" i="3"/>
  <c r="EB19" i="12"/>
  <c r="DV15" i="3"/>
  <c r="EC19" i="12"/>
  <c r="DW15" i="3"/>
  <c r="ED19" i="12"/>
  <c r="DX15" i="3"/>
  <c r="EE19" i="12"/>
  <c r="DY15" i="3"/>
  <c r="EM19" i="12"/>
  <c r="EG15" i="3" s="1"/>
  <c r="G20" i="12"/>
  <c r="H20" i="12"/>
  <c r="B16" i="3"/>
  <c r="I20" i="12"/>
  <c r="C16" i="3"/>
  <c r="J20" i="12"/>
  <c r="D16" i="3"/>
  <c r="K20" i="12"/>
  <c r="E16" i="3"/>
  <c r="L20" i="12"/>
  <c r="F16" i="3"/>
  <c r="M20" i="12"/>
  <c r="G16" i="3"/>
  <c r="N20" i="12"/>
  <c r="H16" i="3"/>
  <c r="O20" i="12"/>
  <c r="I16" i="3"/>
  <c r="P20" i="12"/>
  <c r="J16" i="3"/>
  <c r="R20" i="12"/>
  <c r="L16" i="3"/>
  <c r="S20" i="12"/>
  <c r="M16" i="3"/>
  <c r="T20" i="12"/>
  <c r="N16" i="3"/>
  <c r="U20" i="12"/>
  <c r="O16" i="3"/>
  <c r="V20" i="12"/>
  <c r="P16" i="3"/>
  <c r="W20" i="12"/>
  <c r="Q16" i="3"/>
  <c r="X20" i="12"/>
  <c r="R16" i="3"/>
  <c r="Y20" i="12"/>
  <c r="S16" i="3"/>
  <c r="AB20" i="12"/>
  <c r="V16" i="3"/>
  <c r="AC20" i="12"/>
  <c r="W16" i="3"/>
  <c r="AE20" i="12"/>
  <c r="Y16" i="3"/>
  <c r="AF20" i="12"/>
  <c r="Z16" i="3"/>
  <c r="AI20" i="12"/>
  <c r="AC16" i="3"/>
  <c r="AK20" i="12"/>
  <c r="AE16" i="3"/>
  <c r="AL20" i="12"/>
  <c r="AF16" i="3"/>
  <c r="AN20" i="12"/>
  <c r="AH16" i="3"/>
  <c r="AO20" i="12"/>
  <c r="AI16" i="3"/>
  <c r="AP20" i="12"/>
  <c r="AJ16" i="3"/>
  <c r="AQ20" i="12"/>
  <c r="AK16" i="3"/>
  <c r="AS20" i="12"/>
  <c r="AM16" i="3"/>
  <c r="AU20" i="12"/>
  <c r="AO16" i="3"/>
  <c r="AW20" i="12"/>
  <c r="AQ16" i="3"/>
  <c r="AY20" i="12"/>
  <c r="AS16" i="3"/>
  <c r="BA20" i="12"/>
  <c r="AU16" i="3"/>
  <c r="BB20" i="12"/>
  <c r="AV16" i="3"/>
  <c r="BD20" i="12"/>
  <c r="AX16" i="3"/>
  <c r="BE20" i="12"/>
  <c r="AY16" i="3"/>
  <c r="BG20" i="12"/>
  <c r="BA16" i="3"/>
  <c r="BH20" i="12"/>
  <c r="BB16" i="3"/>
  <c r="BK20" i="12"/>
  <c r="BE16" i="3"/>
  <c r="BM20" i="12"/>
  <c r="BG16" i="3"/>
  <c r="BO20" i="12"/>
  <c r="BI16" i="3"/>
  <c r="BP20" i="12"/>
  <c r="BJ16" i="3"/>
  <c r="BR20" i="12"/>
  <c r="BL16" i="3"/>
  <c r="BS20" i="12"/>
  <c r="BM16" i="3"/>
  <c r="BU20" i="12"/>
  <c r="BO16" i="3"/>
  <c r="BW20" i="12"/>
  <c r="BQ16" i="3"/>
  <c r="BY20" i="12"/>
  <c r="BS16" i="3"/>
  <c r="BZ20" i="12"/>
  <c r="BT16" i="3"/>
  <c r="CA20" i="12"/>
  <c r="BU16" i="3"/>
  <c r="CB20" i="12"/>
  <c r="BV16" i="3"/>
  <c r="CC20" i="12"/>
  <c r="BW16" i="3"/>
  <c r="CD20" i="12"/>
  <c r="BX16" i="3"/>
  <c r="CE20" i="12"/>
  <c r="BY16" i="3"/>
  <c r="CG20" i="12"/>
  <c r="CA16" i="3"/>
  <c r="CQ20" i="12"/>
  <c r="CK16" i="3" s="1"/>
  <c r="CX20" i="12"/>
  <c r="CR16" i="3"/>
  <c r="CY20" i="12"/>
  <c r="CS16" i="3"/>
  <c r="DA20" i="12"/>
  <c r="CU16" i="3"/>
  <c r="DH20" i="12"/>
  <c r="DB16" i="3"/>
  <c r="DI20" i="12"/>
  <c r="DC16" i="3"/>
  <c r="DJ20" i="12"/>
  <c r="DD16" i="3"/>
  <c r="DK20" i="12"/>
  <c r="DE16" i="3"/>
  <c r="DN20" i="12"/>
  <c r="DH16" i="3"/>
  <c r="DO20" i="12"/>
  <c r="DI16" i="3" s="1"/>
  <c r="DP20" i="12"/>
  <c r="DJ16" i="3" s="1"/>
  <c r="DQ20" i="12"/>
  <c r="DK16" i="3" s="1"/>
  <c r="DR20" i="12"/>
  <c r="DL16" i="3"/>
  <c r="DS20" i="12"/>
  <c r="DM16" i="3"/>
  <c r="DT20" i="12"/>
  <c r="DN16" i="3"/>
  <c r="DU20" i="12"/>
  <c r="DO16" i="3"/>
  <c r="DX20" i="12"/>
  <c r="DR16" i="3"/>
  <c r="DY20" i="12"/>
  <c r="DS16" i="3"/>
  <c r="DZ20" i="12"/>
  <c r="DT16" i="3"/>
  <c r="EA20" i="12"/>
  <c r="DU16" i="3"/>
  <c r="EB20" i="12"/>
  <c r="DV16" i="3"/>
  <c r="EC20" i="12"/>
  <c r="DW16" i="3"/>
  <c r="ED20" i="12"/>
  <c r="DX16" i="3"/>
  <c r="EE20" i="12"/>
  <c r="DY16" i="3"/>
  <c r="EM20" i="12"/>
  <c r="EG16" i="3"/>
  <c r="G21" i="12"/>
  <c r="H21" i="12"/>
  <c r="B17" i="3"/>
  <c r="I21" i="12"/>
  <c r="C17" i="3"/>
  <c r="J21" i="12"/>
  <c r="D17" i="3"/>
  <c r="K21" i="12"/>
  <c r="E17" i="3"/>
  <c r="L21" i="12"/>
  <c r="F17" i="3"/>
  <c r="M21" i="12"/>
  <c r="G17" i="3"/>
  <c r="N21" i="12"/>
  <c r="H17" i="3"/>
  <c r="O21" i="12"/>
  <c r="I17" i="3"/>
  <c r="P21" i="12"/>
  <c r="J17" i="3"/>
  <c r="R21" i="12"/>
  <c r="L17" i="3"/>
  <c r="S21" i="12"/>
  <c r="M17" i="3"/>
  <c r="T21" i="12"/>
  <c r="N17" i="3"/>
  <c r="U21" i="12"/>
  <c r="O17" i="3"/>
  <c r="V21" i="12"/>
  <c r="P17" i="3"/>
  <c r="W21" i="12"/>
  <c r="Q17" i="3"/>
  <c r="X21" i="12"/>
  <c r="R17" i="3"/>
  <c r="Y21" i="12"/>
  <c r="S17" i="3"/>
  <c r="AB21" i="12"/>
  <c r="V17" i="3"/>
  <c r="AC21" i="12"/>
  <c r="W17" i="3"/>
  <c r="AE21" i="12"/>
  <c r="Y17" i="3"/>
  <c r="AF21" i="12"/>
  <c r="Z17" i="3"/>
  <c r="AI21" i="12"/>
  <c r="AC17" i="3"/>
  <c r="AK21" i="12"/>
  <c r="AE17" i="3"/>
  <c r="AL21" i="12"/>
  <c r="AF17" i="3"/>
  <c r="AN21" i="12"/>
  <c r="AH17" i="3"/>
  <c r="AO21" i="12"/>
  <c r="AI17" i="3"/>
  <c r="AP21" i="12"/>
  <c r="AJ17" i="3"/>
  <c r="AQ21" i="12"/>
  <c r="AK17" i="3"/>
  <c r="AS21" i="12"/>
  <c r="AM17" i="3"/>
  <c r="AU21" i="12"/>
  <c r="AO17" i="3"/>
  <c r="AW21" i="12"/>
  <c r="AQ17" i="3"/>
  <c r="AY21" i="12"/>
  <c r="AS17" i="3"/>
  <c r="BA21" i="12"/>
  <c r="AU17" i="3"/>
  <c r="BB21" i="12"/>
  <c r="AV17" i="3"/>
  <c r="BD21" i="12"/>
  <c r="AX17" i="3"/>
  <c r="BE21" i="12"/>
  <c r="AY17" i="3"/>
  <c r="BG21" i="12"/>
  <c r="BA17" i="3"/>
  <c r="BH21" i="12"/>
  <c r="BB17" i="3"/>
  <c r="BK21" i="12"/>
  <c r="BE17" i="3"/>
  <c r="BM21" i="12"/>
  <c r="BG17" i="3"/>
  <c r="BO21" i="12"/>
  <c r="BI17" i="3"/>
  <c r="BP21" i="12"/>
  <c r="BJ17" i="3"/>
  <c r="BR21" i="12"/>
  <c r="BL17" i="3"/>
  <c r="BS21" i="12"/>
  <c r="BM17" i="3"/>
  <c r="BU21" i="12"/>
  <c r="BO17" i="3"/>
  <c r="BW21" i="12"/>
  <c r="BQ17" i="3"/>
  <c r="BY21" i="12"/>
  <c r="BS17" i="3"/>
  <c r="BZ21" i="12"/>
  <c r="BT17" i="3"/>
  <c r="CA21" i="12"/>
  <c r="BU17" i="3"/>
  <c r="CB21" i="12"/>
  <c r="BV17" i="3"/>
  <c r="CC21" i="12"/>
  <c r="BW17" i="3"/>
  <c r="CD21" i="12"/>
  <c r="BX17" i="3"/>
  <c r="CE21" i="12"/>
  <c r="BY17" i="3"/>
  <c r="CG21" i="12"/>
  <c r="CA17" i="3"/>
  <c r="CX21" i="12"/>
  <c r="CR17" i="3"/>
  <c r="CY21" i="12"/>
  <c r="CS17" i="3"/>
  <c r="DA21" i="12"/>
  <c r="CU17" i="3"/>
  <c r="DH21" i="12"/>
  <c r="DB17" i="3"/>
  <c r="DI21" i="12"/>
  <c r="DC17" i="3"/>
  <c r="DJ21" i="12"/>
  <c r="DD17" i="3"/>
  <c r="DK21" i="12"/>
  <c r="DE17" i="3"/>
  <c r="DN21" i="12"/>
  <c r="DH17" i="3"/>
  <c r="DO21" i="12"/>
  <c r="DI17" i="3" s="1"/>
  <c r="DP21" i="12"/>
  <c r="DJ17" i="3" s="1"/>
  <c r="DQ21" i="12"/>
  <c r="DK17" i="3"/>
  <c r="DR21" i="12"/>
  <c r="DL17" i="3"/>
  <c r="DS21" i="12"/>
  <c r="DM17" i="3"/>
  <c r="DT21" i="12"/>
  <c r="DN17" i="3"/>
  <c r="DU21" i="12"/>
  <c r="DO17" i="3"/>
  <c r="DX21" i="12"/>
  <c r="DR17" i="3"/>
  <c r="DY21" i="12"/>
  <c r="DS17" i="3"/>
  <c r="DZ21" i="12"/>
  <c r="DT17" i="3"/>
  <c r="EA21" i="12"/>
  <c r="DU17" i="3"/>
  <c r="EB21" i="12"/>
  <c r="DV17" i="3"/>
  <c r="EC21" i="12"/>
  <c r="DW17" i="3"/>
  <c r="ED21" i="12"/>
  <c r="DX17" i="3"/>
  <c r="EE21" i="12"/>
  <c r="DY17" i="3"/>
  <c r="EM21" i="12"/>
  <c r="EG17" i="3"/>
  <c r="G22" i="12"/>
  <c r="H22" i="12"/>
  <c r="B18" i="3"/>
  <c r="I22" i="12"/>
  <c r="C18" i="3"/>
  <c r="J22" i="12"/>
  <c r="D18" i="3"/>
  <c r="K22" i="12"/>
  <c r="E18" i="3"/>
  <c r="L22" i="12"/>
  <c r="F18" i="3"/>
  <c r="M22" i="12"/>
  <c r="G18" i="3"/>
  <c r="N22" i="12"/>
  <c r="H18" i="3"/>
  <c r="O22" i="12"/>
  <c r="I18" i="3"/>
  <c r="P22" i="12"/>
  <c r="J18" i="3"/>
  <c r="R22" i="12"/>
  <c r="L18" i="3"/>
  <c r="S22" i="12"/>
  <c r="M18" i="3"/>
  <c r="T22" i="12"/>
  <c r="N18" i="3"/>
  <c r="U22" i="12"/>
  <c r="O18" i="3"/>
  <c r="V22" i="12"/>
  <c r="P18" i="3"/>
  <c r="W22" i="12"/>
  <c r="Q18" i="3"/>
  <c r="X22" i="12"/>
  <c r="R18" i="3"/>
  <c r="Y22" i="12"/>
  <c r="S18" i="3"/>
  <c r="AB22" i="12"/>
  <c r="V18" i="3"/>
  <c r="AC22" i="12"/>
  <c r="W18" i="3"/>
  <c r="AE22" i="12"/>
  <c r="Y18" i="3"/>
  <c r="AF22" i="12"/>
  <c r="Z18" i="3"/>
  <c r="AI22" i="12"/>
  <c r="AC18" i="3"/>
  <c r="AK22" i="12"/>
  <c r="AE18" i="3"/>
  <c r="AL22" i="12"/>
  <c r="AF18" i="3"/>
  <c r="AN22" i="12"/>
  <c r="AH18" i="3"/>
  <c r="AO22" i="12"/>
  <c r="AI18" i="3"/>
  <c r="AP22" i="12"/>
  <c r="AJ18" i="3"/>
  <c r="AQ22" i="12"/>
  <c r="AK18" i="3"/>
  <c r="AS22" i="12"/>
  <c r="AM18" i="3"/>
  <c r="AU22" i="12"/>
  <c r="AO18" i="3"/>
  <c r="AW22" i="12"/>
  <c r="AQ18" i="3"/>
  <c r="AY22" i="12"/>
  <c r="AS18" i="3"/>
  <c r="BA22" i="12"/>
  <c r="AU18" i="3"/>
  <c r="BB22" i="12"/>
  <c r="AV18" i="3"/>
  <c r="BD22" i="12"/>
  <c r="AX18" i="3"/>
  <c r="BE22" i="12"/>
  <c r="AY18" i="3"/>
  <c r="BG22" i="12"/>
  <c r="BA18" i="3"/>
  <c r="BH22" i="12"/>
  <c r="BB18" i="3"/>
  <c r="BK22" i="12"/>
  <c r="BE18" i="3"/>
  <c r="BM22" i="12"/>
  <c r="BG18" i="3"/>
  <c r="BO22" i="12"/>
  <c r="BI18" i="3"/>
  <c r="BP22" i="12"/>
  <c r="BJ18" i="3"/>
  <c r="BR22" i="12"/>
  <c r="BL18" i="3"/>
  <c r="BS22" i="12"/>
  <c r="BM18" i="3"/>
  <c r="BU22" i="12"/>
  <c r="BO18" i="3"/>
  <c r="BW22" i="12"/>
  <c r="BQ18" i="3"/>
  <c r="BY22" i="12"/>
  <c r="BS18" i="3"/>
  <c r="BZ22" i="12"/>
  <c r="BT18" i="3"/>
  <c r="CA22" i="12"/>
  <c r="BU18" i="3"/>
  <c r="CB22" i="12"/>
  <c r="BV18" i="3"/>
  <c r="CC22" i="12"/>
  <c r="BW18" i="3"/>
  <c r="CD22" i="12"/>
  <c r="BX18" i="3"/>
  <c r="CE22" i="12"/>
  <c r="BY18" i="3"/>
  <c r="CG22" i="12"/>
  <c r="CA18" i="3"/>
  <c r="CX22" i="12"/>
  <c r="CR18" i="3"/>
  <c r="CY22" i="12"/>
  <c r="CS18" i="3"/>
  <c r="DA22" i="12"/>
  <c r="CU18" i="3"/>
  <c r="DH22" i="12"/>
  <c r="DB18" i="3"/>
  <c r="DI22" i="12"/>
  <c r="DC18" i="3"/>
  <c r="DJ22" i="12"/>
  <c r="DD18" i="3"/>
  <c r="DK22" i="12"/>
  <c r="DE18" i="3"/>
  <c r="DN22" i="12"/>
  <c r="DH18" i="3"/>
  <c r="DP22" i="12"/>
  <c r="DJ18" i="3" s="1"/>
  <c r="DQ22" i="12"/>
  <c r="DK18" i="3"/>
  <c r="DR22" i="12"/>
  <c r="DL18" i="3"/>
  <c r="DS22" i="12"/>
  <c r="DM18" i="3"/>
  <c r="DT22" i="12"/>
  <c r="DN18" i="3"/>
  <c r="DU22" i="12"/>
  <c r="DO18" i="3"/>
  <c r="DX22" i="12"/>
  <c r="DR18" i="3"/>
  <c r="DY22" i="12"/>
  <c r="DS18" i="3"/>
  <c r="DZ22" i="12"/>
  <c r="DT18" i="3"/>
  <c r="EA22" i="12"/>
  <c r="DU18" i="3"/>
  <c r="EB22" i="12"/>
  <c r="DV18" i="3"/>
  <c r="EC22" i="12"/>
  <c r="DW18" i="3"/>
  <c r="ED22" i="12"/>
  <c r="DX18" i="3"/>
  <c r="EE22" i="12"/>
  <c r="DY18" i="3"/>
  <c r="EM22" i="12"/>
  <c r="EG18" i="3" s="1"/>
  <c r="G23" i="12"/>
  <c r="H23" i="12"/>
  <c r="B19" i="3"/>
  <c r="I23" i="12"/>
  <c r="C19" i="3"/>
  <c r="J23" i="12"/>
  <c r="D19" i="3"/>
  <c r="K23" i="12"/>
  <c r="E19" i="3"/>
  <c r="L23" i="12"/>
  <c r="F19" i="3"/>
  <c r="M23" i="12"/>
  <c r="G19" i="3"/>
  <c r="N23" i="12"/>
  <c r="H19" i="3"/>
  <c r="O23" i="12"/>
  <c r="I19" i="3"/>
  <c r="P23" i="12"/>
  <c r="J19" i="3"/>
  <c r="R23" i="12"/>
  <c r="L19" i="3"/>
  <c r="S23" i="12"/>
  <c r="M19" i="3"/>
  <c r="T23" i="12"/>
  <c r="N19" i="3"/>
  <c r="U23" i="12"/>
  <c r="O19" i="3"/>
  <c r="V23" i="12"/>
  <c r="P19" i="3"/>
  <c r="W23" i="12"/>
  <c r="Q19" i="3"/>
  <c r="X23" i="12"/>
  <c r="R19" i="3"/>
  <c r="Y23" i="12"/>
  <c r="S19" i="3"/>
  <c r="AB23" i="12"/>
  <c r="V19" i="3"/>
  <c r="AC23" i="12"/>
  <c r="W19" i="3"/>
  <c r="AE23" i="12"/>
  <c r="Y19" i="3"/>
  <c r="AF23" i="12"/>
  <c r="Z19" i="3"/>
  <c r="AI23" i="12"/>
  <c r="AC19" i="3"/>
  <c r="AK23" i="12"/>
  <c r="AE19" i="3"/>
  <c r="AL23" i="12"/>
  <c r="AF19" i="3"/>
  <c r="AN23" i="12"/>
  <c r="AH19" i="3"/>
  <c r="AO23" i="12"/>
  <c r="AI19" i="3"/>
  <c r="AP23" i="12"/>
  <c r="AJ19" i="3"/>
  <c r="AQ23" i="12"/>
  <c r="AK19" i="3"/>
  <c r="AS23" i="12"/>
  <c r="AM19" i="3"/>
  <c r="AU23" i="12"/>
  <c r="AO19" i="3"/>
  <c r="AW23" i="12"/>
  <c r="AQ19" i="3"/>
  <c r="AY23" i="12"/>
  <c r="AS19" i="3"/>
  <c r="BA23" i="12"/>
  <c r="AU19" i="3"/>
  <c r="BB23" i="12"/>
  <c r="AV19" i="3"/>
  <c r="BD23" i="12"/>
  <c r="AX19" i="3"/>
  <c r="BE23" i="12"/>
  <c r="AY19" i="3"/>
  <c r="BG23" i="12"/>
  <c r="BA19" i="3"/>
  <c r="BH23" i="12"/>
  <c r="BB19" i="3"/>
  <c r="BK23" i="12"/>
  <c r="BE19" i="3"/>
  <c r="BM23" i="12"/>
  <c r="BG19" i="3"/>
  <c r="BO23" i="12"/>
  <c r="BI19" i="3"/>
  <c r="BP23" i="12"/>
  <c r="BJ19" i="3"/>
  <c r="BR23" i="12"/>
  <c r="BL19" i="3"/>
  <c r="BS23" i="12"/>
  <c r="BM19" i="3"/>
  <c r="BU23" i="12"/>
  <c r="BO19" i="3"/>
  <c r="BW23" i="12"/>
  <c r="BQ19" i="3"/>
  <c r="BY23" i="12"/>
  <c r="BS19" i="3"/>
  <c r="BZ23" i="12"/>
  <c r="BT19" i="3"/>
  <c r="CA23" i="12"/>
  <c r="BU19" i="3"/>
  <c r="CB23" i="12"/>
  <c r="BV19" i="3"/>
  <c r="CC23" i="12"/>
  <c r="BW19" i="3"/>
  <c r="CD23" i="12"/>
  <c r="BX19" i="3"/>
  <c r="CE23" i="12"/>
  <c r="BY19" i="3"/>
  <c r="CG23" i="12"/>
  <c r="CA19" i="3"/>
  <c r="CX23" i="12"/>
  <c r="CR19" i="3"/>
  <c r="CY23" i="12"/>
  <c r="CS19" i="3"/>
  <c r="DA23" i="12"/>
  <c r="CU19" i="3"/>
  <c r="DH23" i="12"/>
  <c r="DB19" i="3"/>
  <c r="DI23" i="12"/>
  <c r="DC19" i="3"/>
  <c r="DJ23" i="12"/>
  <c r="DD19" i="3"/>
  <c r="DK23" i="12"/>
  <c r="DE19" i="3"/>
  <c r="DN23" i="12"/>
  <c r="DH19" i="3"/>
  <c r="DO23" i="12"/>
  <c r="DI19" i="3" s="1"/>
  <c r="DP23" i="12"/>
  <c r="DJ19" i="3" s="1"/>
  <c r="DQ23" i="12"/>
  <c r="DK19" i="3" s="1"/>
  <c r="DR23" i="12"/>
  <c r="DL19" i="3"/>
  <c r="DS23" i="12"/>
  <c r="DM19" i="3"/>
  <c r="DT23" i="12"/>
  <c r="DN19" i="3"/>
  <c r="DU23" i="12"/>
  <c r="DO19" i="3"/>
  <c r="DX23" i="12"/>
  <c r="DR19" i="3"/>
  <c r="DY23" i="12"/>
  <c r="DS19" i="3"/>
  <c r="DZ23" i="12"/>
  <c r="DT19" i="3"/>
  <c r="EA23" i="12"/>
  <c r="DU19" i="3"/>
  <c r="EB23" i="12"/>
  <c r="DV19" i="3"/>
  <c r="EC23" i="12"/>
  <c r="DW19" i="3"/>
  <c r="ED23" i="12"/>
  <c r="DX19" i="3"/>
  <c r="EE23" i="12"/>
  <c r="DY19" i="3"/>
  <c r="EM23" i="12"/>
  <c r="EG19" i="3" s="1"/>
  <c r="D24" i="12"/>
  <c r="G24" i="12"/>
  <c r="A20" i="3" s="1"/>
  <c r="H24" i="12"/>
  <c r="B20" i="3"/>
  <c r="I24" i="12"/>
  <c r="C20" i="3" s="1"/>
  <c r="J24" i="12"/>
  <c r="D20" i="3" s="1"/>
  <c r="K24" i="12"/>
  <c r="E20" i="3" s="1"/>
  <c r="L24" i="12"/>
  <c r="F20" i="3" s="1"/>
  <c r="M24" i="12"/>
  <c r="G20" i="3" s="1"/>
  <c r="N24" i="12"/>
  <c r="H20" i="3" s="1"/>
  <c r="O24" i="12"/>
  <c r="I20" i="3" s="1"/>
  <c r="R24" i="12"/>
  <c r="L20" i="3" s="1"/>
  <c r="S24" i="12"/>
  <c r="M20" i="3" s="1"/>
  <c r="T24" i="12"/>
  <c r="N20" i="3"/>
  <c r="U24" i="12"/>
  <c r="O20" i="3" s="1"/>
  <c r="V24" i="12"/>
  <c r="P20" i="3" s="1"/>
  <c r="W24" i="12"/>
  <c r="Q20" i="3" s="1"/>
  <c r="X24" i="12"/>
  <c r="R20" i="3" s="1"/>
  <c r="Y24" i="12"/>
  <c r="S20" i="3" s="1"/>
  <c r="AA24" i="12"/>
  <c r="U20" i="3"/>
  <c r="AB24" i="12"/>
  <c r="V20" i="3"/>
  <c r="AC24" i="12"/>
  <c r="W20" i="3"/>
  <c r="AE24" i="12"/>
  <c r="Y20" i="3"/>
  <c r="AF24" i="12"/>
  <c r="Z20" i="3"/>
  <c r="AI24" i="12"/>
  <c r="AC20" i="3"/>
  <c r="AK24" i="12"/>
  <c r="AE20" i="3"/>
  <c r="AL24" i="12"/>
  <c r="AF20" i="3"/>
  <c r="AN24" i="12"/>
  <c r="AH20" i="3"/>
  <c r="AO24" i="12"/>
  <c r="AI20" i="3"/>
  <c r="AP24" i="12"/>
  <c r="AJ20" i="3"/>
  <c r="AQ24" i="12"/>
  <c r="AK20" i="3"/>
  <c r="AS24" i="12"/>
  <c r="AM20" i="3"/>
  <c r="AU24" i="12"/>
  <c r="AO20" i="3"/>
  <c r="AW24" i="12"/>
  <c r="AQ20" i="3"/>
  <c r="AY24" i="12"/>
  <c r="AS20" i="3"/>
  <c r="BA24" i="12"/>
  <c r="AU20" i="3"/>
  <c r="BB24" i="12"/>
  <c r="AV20" i="3"/>
  <c r="BD24" i="12"/>
  <c r="AX20" i="3"/>
  <c r="BE24" i="12"/>
  <c r="AY20" i="3"/>
  <c r="BG24" i="12"/>
  <c r="BA20" i="3"/>
  <c r="BH24" i="12"/>
  <c r="BB20" i="3"/>
  <c r="BK24" i="12"/>
  <c r="BE20" i="3"/>
  <c r="BM24" i="12"/>
  <c r="BG20" i="3"/>
  <c r="BO24" i="12"/>
  <c r="BI20" i="3"/>
  <c r="BP24" i="12"/>
  <c r="BJ20" i="3"/>
  <c r="BR24" i="12"/>
  <c r="BL20" i="3"/>
  <c r="BS24" i="12"/>
  <c r="BM20" i="3"/>
  <c r="BU24" i="12"/>
  <c r="BO20" i="3"/>
  <c r="BW24" i="12"/>
  <c r="BQ20" i="3"/>
  <c r="BX24" i="12"/>
  <c r="BR20" i="3" s="1"/>
  <c r="BY24" i="12"/>
  <c r="BS20" i="3"/>
  <c r="BZ24" i="12"/>
  <c r="BT20" i="3"/>
  <c r="CA24" i="12"/>
  <c r="BU20" i="3"/>
  <c r="CB24" i="12"/>
  <c r="BV20" i="3"/>
  <c r="CC24" i="12"/>
  <c r="BW20" i="3"/>
  <c r="CD24" i="12"/>
  <c r="BX20" i="3"/>
  <c r="CE24" i="12"/>
  <c r="BY20" i="3"/>
  <c r="CG24" i="12"/>
  <c r="CA20" i="3"/>
  <c r="CO24" i="12"/>
  <c r="CI20" i="3" s="1"/>
  <c r="CP24" i="12"/>
  <c r="CJ20" i="3" s="1"/>
  <c r="CQ24" i="12"/>
  <c r="CK20" i="3" s="1"/>
  <c r="CT24" i="12"/>
  <c r="CN20" i="3" s="1"/>
  <c r="CX24" i="12"/>
  <c r="CR20" i="3"/>
  <c r="CY24" i="12"/>
  <c r="CS20" i="3"/>
  <c r="DA24" i="12"/>
  <c r="CU20" i="3"/>
  <c r="DB24" i="12"/>
  <c r="CV20" i="3"/>
  <c r="DC24" i="12"/>
  <c r="CW20" i="3"/>
  <c r="DD24" i="12"/>
  <c r="CX20" i="3"/>
  <c r="DE24" i="12"/>
  <c r="CY20" i="3"/>
  <c r="DF24" i="12"/>
  <c r="CZ20" i="3"/>
  <c r="DG24" i="12"/>
  <c r="DA20" i="3"/>
  <c r="DH24" i="12"/>
  <c r="DB20" i="3"/>
  <c r="DI24" i="12"/>
  <c r="DC20" i="3"/>
  <c r="DJ24" i="12"/>
  <c r="DD20" i="3"/>
  <c r="DK24" i="12"/>
  <c r="DE20" i="3"/>
  <c r="DL24" i="12"/>
  <c r="DF20" i="3"/>
  <c r="DN24" i="12"/>
  <c r="DH20" i="3"/>
  <c r="DO24" i="12"/>
  <c r="DI20" i="3" s="1"/>
  <c r="DP24" i="12"/>
  <c r="DJ20" i="3" s="1"/>
  <c r="DQ24" i="12"/>
  <c r="DK20" i="3"/>
  <c r="DR24" i="12"/>
  <c r="DL20" i="3"/>
  <c r="DS24" i="12"/>
  <c r="DM20" i="3"/>
  <c r="DT24" i="12"/>
  <c r="DN20" i="3"/>
  <c r="DU24" i="12"/>
  <c r="DO20" i="3"/>
  <c r="DV24" i="12"/>
  <c r="DP20" i="3"/>
  <c r="DW24" i="12"/>
  <c r="DQ20" i="3"/>
  <c r="DX24" i="12"/>
  <c r="DR20" i="3"/>
  <c r="DY24" i="12"/>
  <c r="DS20" i="3"/>
  <c r="DZ24" i="12"/>
  <c r="DT20" i="3"/>
  <c r="EA24" i="12"/>
  <c r="DU20" i="3"/>
  <c r="EB24" i="12"/>
  <c r="DV20" i="3"/>
  <c r="EC24" i="12"/>
  <c r="DW20" i="3"/>
  <c r="ED24" i="12"/>
  <c r="DX20" i="3"/>
  <c r="EE24" i="12"/>
  <c r="DY20" i="3"/>
  <c r="EF24" i="12"/>
  <c r="DZ20" i="3" s="1"/>
  <c r="EG24" i="12"/>
  <c r="EA20" i="3"/>
  <c r="EH24" i="12"/>
  <c r="EB20" i="3"/>
  <c r="EI24" i="12"/>
  <c r="EC20" i="3" s="1"/>
  <c r="EJ24" i="12"/>
  <c r="ED20" i="3" s="1"/>
  <c r="EK24" i="12"/>
  <c r="EE20" i="3"/>
  <c r="EL24" i="12"/>
  <c r="EF20" i="3" s="1"/>
  <c r="EM24" i="12"/>
  <c r="EG20" i="3"/>
  <c r="D25" i="12"/>
  <c r="G25" i="12"/>
  <c r="A21" i="3" s="1"/>
  <c r="H25" i="12"/>
  <c r="B21" i="3" s="1"/>
  <c r="I25" i="12"/>
  <c r="C21" i="3" s="1"/>
  <c r="J25" i="12"/>
  <c r="D21" i="3" s="1"/>
  <c r="K25" i="12"/>
  <c r="E21" i="3" s="1"/>
  <c r="L25" i="12"/>
  <c r="F21" i="3" s="1"/>
  <c r="M25" i="12"/>
  <c r="G21" i="3" s="1"/>
  <c r="N25" i="12"/>
  <c r="H21" i="3" s="1"/>
  <c r="O25" i="12"/>
  <c r="I21" i="3" s="1"/>
  <c r="R25" i="12"/>
  <c r="L21" i="3" s="1"/>
  <c r="S25" i="12"/>
  <c r="M21" i="3" s="1"/>
  <c r="T25" i="12"/>
  <c r="N21" i="3"/>
  <c r="U25" i="12"/>
  <c r="O21" i="3" s="1"/>
  <c r="V25" i="12"/>
  <c r="P21" i="3" s="1"/>
  <c r="W25" i="12"/>
  <c r="Q21" i="3"/>
  <c r="X25" i="12"/>
  <c r="R21" i="3" s="1"/>
  <c r="Y25" i="12"/>
  <c r="S21" i="3"/>
  <c r="AA25" i="12"/>
  <c r="U21" i="3"/>
  <c r="AB25" i="12"/>
  <c r="V21" i="3"/>
  <c r="AC25" i="12"/>
  <c r="W21" i="3"/>
  <c r="AE25" i="12"/>
  <c r="Y21" i="3"/>
  <c r="AF25" i="12"/>
  <c r="Z21" i="3"/>
  <c r="AI25" i="12"/>
  <c r="AC21" i="3"/>
  <c r="AK25" i="12"/>
  <c r="AE21" i="3"/>
  <c r="AL25" i="12"/>
  <c r="AF21" i="3"/>
  <c r="AN25" i="12"/>
  <c r="AH21" i="3"/>
  <c r="AO25" i="12"/>
  <c r="AI21" i="3"/>
  <c r="AP25" i="12"/>
  <c r="AJ21" i="3"/>
  <c r="AQ25" i="12"/>
  <c r="AK21" i="3"/>
  <c r="AS25" i="12"/>
  <c r="AM21" i="3"/>
  <c r="AU25" i="12"/>
  <c r="AO21" i="3"/>
  <c r="AW25" i="12"/>
  <c r="AQ21" i="3"/>
  <c r="AY25" i="12"/>
  <c r="AS21" i="3"/>
  <c r="BA25" i="12"/>
  <c r="AU21" i="3"/>
  <c r="BB25" i="12"/>
  <c r="AV21" i="3"/>
  <c r="BD25" i="12"/>
  <c r="AX21" i="3"/>
  <c r="BE25" i="12"/>
  <c r="AY21" i="3"/>
  <c r="BG25" i="12"/>
  <c r="BA21" i="3"/>
  <c r="BH25" i="12"/>
  <c r="BB21" i="3"/>
  <c r="BK25" i="12"/>
  <c r="BE21" i="3"/>
  <c r="BM25" i="12"/>
  <c r="BG21" i="3"/>
  <c r="BO25" i="12"/>
  <c r="BI21" i="3"/>
  <c r="BP25" i="12"/>
  <c r="BJ21" i="3"/>
  <c r="BR25" i="12"/>
  <c r="BL21" i="3"/>
  <c r="BS25" i="12"/>
  <c r="BM21" i="3"/>
  <c r="BU25" i="12"/>
  <c r="BO21" i="3"/>
  <c r="BW25" i="12"/>
  <c r="BQ21" i="3"/>
  <c r="BX25" i="12"/>
  <c r="BR21" i="3" s="1"/>
  <c r="BY25" i="12"/>
  <c r="BS21" i="3"/>
  <c r="BZ25" i="12"/>
  <c r="BT21" i="3"/>
  <c r="CA25" i="12"/>
  <c r="BU21" i="3"/>
  <c r="CB25" i="12"/>
  <c r="BV21" i="3"/>
  <c r="CC25" i="12"/>
  <c r="BW21" i="3"/>
  <c r="CD25" i="12"/>
  <c r="BX21" i="3"/>
  <c r="CE25" i="12"/>
  <c r="BY21" i="3"/>
  <c r="CG25" i="12"/>
  <c r="CA21" i="3"/>
  <c r="CO25" i="12"/>
  <c r="CI21" i="3" s="1"/>
  <c r="CQ25" i="12"/>
  <c r="CK21" i="3" s="1"/>
  <c r="CX25" i="12"/>
  <c r="CR21" i="3"/>
  <c r="CY25" i="12"/>
  <c r="CS21" i="3"/>
  <c r="DA25" i="12"/>
  <c r="CU21" i="3"/>
  <c r="DB25" i="12"/>
  <c r="CV21" i="3" s="1"/>
  <c r="DC25" i="12"/>
  <c r="CW21" i="3" s="1"/>
  <c r="DD25" i="12"/>
  <c r="CX21" i="3" s="1"/>
  <c r="DE25" i="12"/>
  <c r="CY21" i="3"/>
  <c r="DF25" i="12"/>
  <c r="CZ21" i="3" s="1"/>
  <c r="DG25" i="12"/>
  <c r="DA21" i="3" s="1"/>
  <c r="DH25" i="12"/>
  <c r="DB21" i="3"/>
  <c r="DI25" i="12"/>
  <c r="DC21" i="3"/>
  <c r="DJ25" i="12"/>
  <c r="DD21" i="3"/>
  <c r="DK25" i="12"/>
  <c r="DE21" i="3"/>
  <c r="DL25" i="12"/>
  <c r="DF21" i="3"/>
  <c r="DN25" i="12"/>
  <c r="DH21" i="3"/>
  <c r="DO25" i="12"/>
  <c r="DI21" i="3"/>
  <c r="DP25" i="12"/>
  <c r="DJ21" i="3" s="1"/>
  <c r="DQ25" i="12"/>
  <c r="DK21" i="3" s="1"/>
  <c r="DR25" i="12"/>
  <c r="DL21" i="3"/>
  <c r="DS25" i="12"/>
  <c r="DM21" i="3"/>
  <c r="DT25" i="12"/>
  <c r="DN21" i="3"/>
  <c r="DU25" i="12"/>
  <c r="DO21" i="3"/>
  <c r="DV25" i="12"/>
  <c r="DP21" i="3"/>
  <c r="DW25" i="12"/>
  <c r="DQ21" i="3"/>
  <c r="DX25" i="12"/>
  <c r="DR21" i="3"/>
  <c r="DY25" i="12"/>
  <c r="DS21" i="3"/>
  <c r="DZ25" i="12"/>
  <c r="DT21" i="3"/>
  <c r="EA25" i="12"/>
  <c r="DU21" i="3"/>
  <c r="EB25" i="12"/>
  <c r="DV21" i="3"/>
  <c r="EC25" i="12"/>
  <c r="DW21" i="3"/>
  <c r="ED25" i="12"/>
  <c r="DX21" i="3"/>
  <c r="EE25" i="12"/>
  <c r="DY21" i="3"/>
  <c r="EF25" i="12"/>
  <c r="DZ21" i="3" s="1"/>
  <c r="EG25" i="12"/>
  <c r="EA21" i="3"/>
  <c r="EH25" i="12"/>
  <c r="EB21" i="3"/>
  <c r="EI25" i="12"/>
  <c r="EC21" i="3"/>
  <c r="EJ25" i="12"/>
  <c r="ED21" i="3" s="1"/>
  <c r="EK25" i="12"/>
  <c r="EE21" i="3"/>
  <c r="EL25" i="12"/>
  <c r="EF21" i="3" s="1"/>
  <c r="EM25" i="12"/>
  <c r="EG21" i="3"/>
  <c r="D26" i="12"/>
  <c r="G26" i="12"/>
  <c r="A22" i="3" s="1"/>
  <c r="H26" i="12"/>
  <c r="B22" i="3" s="1"/>
  <c r="I26" i="12"/>
  <c r="C22" i="3" s="1"/>
  <c r="J26" i="12"/>
  <c r="D22" i="3"/>
  <c r="K26" i="12"/>
  <c r="E22" i="3" s="1"/>
  <c r="L26" i="12"/>
  <c r="F22" i="3"/>
  <c r="M26" i="12"/>
  <c r="G22" i="3"/>
  <c r="N26" i="12"/>
  <c r="H22" i="3"/>
  <c r="O26" i="12"/>
  <c r="I22" i="3" s="1"/>
  <c r="P26" i="12"/>
  <c r="J22" i="3" s="1"/>
  <c r="Q26" i="12"/>
  <c r="K22" i="3" s="1"/>
  <c r="R26" i="12"/>
  <c r="L22" i="3"/>
  <c r="S26" i="12"/>
  <c r="M22" i="3" s="1"/>
  <c r="T26" i="12"/>
  <c r="N22" i="3"/>
  <c r="U26" i="12"/>
  <c r="O22" i="3" s="1"/>
  <c r="V26" i="12"/>
  <c r="P22" i="3"/>
  <c r="W26" i="12"/>
  <c r="Q22" i="3"/>
  <c r="X26" i="12"/>
  <c r="R22" i="3"/>
  <c r="Y26" i="12"/>
  <c r="S22" i="3"/>
  <c r="Z26" i="12"/>
  <c r="T22" i="3" s="1"/>
  <c r="AA26" i="12"/>
  <c r="U22" i="3" s="1"/>
  <c r="AB26" i="12"/>
  <c r="V22" i="3"/>
  <c r="AC26" i="12"/>
  <c r="W22" i="3"/>
  <c r="AD26" i="12"/>
  <c r="X22" i="3" s="1"/>
  <c r="AE26" i="12"/>
  <c r="Y22" i="3"/>
  <c r="AF26" i="12"/>
  <c r="Z22" i="3"/>
  <c r="AG26" i="12"/>
  <c r="AA22" i="3" s="1"/>
  <c r="AH26" i="12"/>
  <c r="AB22" i="3" s="1"/>
  <c r="AI26" i="12"/>
  <c r="AC22" i="3"/>
  <c r="AJ26" i="12"/>
  <c r="AD22" i="3" s="1"/>
  <c r="AK26" i="12"/>
  <c r="AE22" i="3"/>
  <c r="AL26" i="12"/>
  <c r="AF22" i="3"/>
  <c r="AM26" i="12"/>
  <c r="AG22" i="3" s="1"/>
  <c r="AN26" i="12"/>
  <c r="AH22" i="3"/>
  <c r="AO26" i="12"/>
  <c r="AI22" i="3"/>
  <c r="AP26" i="12"/>
  <c r="AJ22" i="3"/>
  <c r="AQ26" i="12"/>
  <c r="AK22" i="3"/>
  <c r="AR26" i="12"/>
  <c r="AL22" i="3" s="1"/>
  <c r="AS26" i="12"/>
  <c r="AM22" i="3"/>
  <c r="AT26" i="12"/>
  <c r="AN22" i="3"/>
  <c r="AU26" i="12"/>
  <c r="AO22" i="3"/>
  <c r="AV26" i="12"/>
  <c r="AP22" i="3" s="1"/>
  <c r="AW26" i="12"/>
  <c r="AQ22" i="3"/>
  <c r="AX26" i="12"/>
  <c r="AR22" i="3" s="1"/>
  <c r="AY26" i="12"/>
  <c r="AS22" i="3"/>
  <c r="AZ26" i="12"/>
  <c r="AT22" i="3" s="1"/>
  <c r="BA26" i="12"/>
  <c r="AU22" i="3"/>
  <c r="BB26" i="12"/>
  <c r="AV22" i="3"/>
  <c r="BC26" i="12"/>
  <c r="AW22" i="3" s="1"/>
  <c r="BD26" i="12"/>
  <c r="AX22" i="3"/>
  <c r="BE26" i="12"/>
  <c r="AY22" i="3"/>
  <c r="BF26" i="12"/>
  <c r="AZ22" i="3" s="1"/>
  <c r="BG26" i="12"/>
  <c r="BA22" i="3"/>
  <c r="BH26" i="12"/>
  <c r="BB22" i="3"/>
  <c r="BI26" i="12"/>
  <c r="BC22" i="3" s="1"/>
  <c r="BJ26" i="12"/>
  <c r="BD22" i="3" s="1"/>
  <c r="BK26" i="12"/>
  <c r="BE22" i="3"/>
  <c r="BL26" i="12"/>
  <c r="BF22" i="3" s="1"/>
  <c r="BM26" i="12"/>
  <c r="BG22" i="3"/>
  <c r="BN26" i="12"/>
  <c r="BH22" i="3" s="1"/>
  <c r="BO26" i="12"/>
  <c r="BI22" i="3"/>
  <c r="BP26" i="12"/>
  <c r="BJ22" i="3"/>
  <c r="BQ26" i="12"/>
  <c r="BK22" i="3" s="1"/>
  <c r="BR26" i="12"/>
  <c r="BL22" i="3"/>
  <c r="BS26" i="12"/>
  <c r="BM22" i="3"/>
  <c r="BT26" i="12"/>
  <c r="BN22" i="3" s="1"/>
  <c r="BU26" i="12"/>
  <c r="BO22" i="3"/>
  <c r="BV26" i="12"/>
  <c r="BP22" i="3" s="1"/>
  <c r="BW26" i="12"/>
  <c r="BQ22" i="3"/>
  <c r="BX26" i="12"/>
  <c r="BR22" i="3" s="1"/>
  <c r="BY26" i="12"/>
  <c r="BS22" i="3"/>
  <c r="BZ26" i="12"/>
  <c r="BT22" i="3"/>
  <c r="CA26" i="12"/>
  <c r="BU22" i="3"/>
  <c r="CB26" i="12"/>
  <c r="BV22" i="3"/>
  <c r="CC26" i="12"/>
  <c r="BW22" i="3"/>
  <c r="CD26" i="12"/>
  <c r="BX22" i="3"/>
  <c r="CE26" i="12"/>
  <c r="BY22" i="3"/>
  <c r="CG26" i="12"/>
  <c r="CA22" i="3"/>
  <c r="CI26" i="12"/>
  <c r="CC22" i="3" s="1"/>
  <c r="CJ26" i="12"/>
  <c r="CD22" i="3" s="1"/>
  <c r="CK26" i="12"/>
  <c r="CE22" i="3" s="1"/>
  <c r="CL26" i="12"/>
  <c r="CF22" i="3" s="1"/>
  <c r="CM26" i="12"/>
  <c r="CG22" i="3" s="1"/>
  <c r="CN26" i="12"/>
  <c r="CH22" i="3" s="1"/>
  <c r="CO26" i="12"/>
  <c r="CI22" i="3" s="1"/>
  <c r="CP26" i="12"/>
  <c r="CJ22" i="3"/>
  <c r="CQ26" i="12"/>
  <c r="CK22" i="3" s="1"/>
  <c r="CR26" i="12"/>
  <c r="CL22" i="3"/>
  <c r="CS26" i="12"/>
  <c r="CM22" i="3" s="1"/>
  <c r="CW26" i="12"/>
  <c r="CQ22" i="3" s="1"/>
  <c r="CX26" i="12"/>
  <c r="CR22" i="3"/>
  <c r="CY26" i="12"/>
  <c r="CS22" i="3"/>
  <c r="DA26" i="12"/>
  <c r="CU22" i="3"/>
  <c r="DB26" i="12"/>
  <c r="CV22" i="3" s="1"/>
  <c r="DC26" i="12"/>
  <c r="CW22" i="3" s="1"/>
  <c r="DD26" i="12"/>
  <c r="CX22" i="3" s="1"/>
  <c r="DE26" i="12"/>
  <c r="CY22" i="3" s="1"/>
  <c r="DF26" i="12"/>
  <c r="CZ22" i="3" s="1"/>
  <c r="DG26" i="12"/>
  <c r="DA22" i="3" s="1"/>
  <c r="DH26" i="12"/>
  <c r="DB22" i="3"/>
  <c r="DI26" i="12"/>
  <c r="DC22" i="3"/>
  <c r="DJ26" i="12"/>
  <c r="DD22" i="3"/>
  <c r="DK26" i="12"/>
  <c r="DE22" i="3"/>
  <c r="DL26" i="12"/>
  <c r="DF22" i="3" s="1"/>
  <c r="DM26" i="12"/>
  <c r="DG22" i="3"/>
  <c r="DN26" i="12"/>
  <c r="DH22" i="3"/>
  <c r="DO26" i="12"/>
  <c r="DI22" i="3" s="1"/>
  <c r="DP26" i="12"/>
  <c r="DJ22" i="3"/>
  <c r="DQ26" i="12"/>
  <c r="DK22" i="3"/>
  <c r="DR26" i="12"/>
  <c r="DL22" i="3"/>
  <c r="DS26" i="12"/>
  <c r="DM22" i="3"/>
  <c r="DT26" i="12"/>
  <c r="DN22" i="3"/>
  <c r="DU26" i="12"/>
  <c r="DO22" i="3"/>
  <c r="DV26" i="12"/>
  <c r="DP22" i="3" s="1"/>
  <c r="DW26" i="12"/>
  <c r="DQ22" i="3" s="1"/>
  <c r="DX26" i="12"/>
  <c r="DR22" i="3"/>
  <c r="DY26" i="12"/>
  <c r="DS22" i="3"/>
  <c r="DZ26" i="12"/>
  <c r="DT22" i="3"/>
  <c r="EA26" i="12"/>
  <c r="DU22" i="3"/>
  <c r="EB26" i="12"/>
  <c r="DV22" i="3"/>
  <c r="EC26" i="12"/>
  <c r="DW22" i="3"/>
  <c r="ED26" i="12"/>
  <c r="DX22" i="3"/>
  <c r="EE26" i="12"/>
  <c r="DY22" i="3"/>
  <c r="EF26" i="12"/>
  <c r="DZ22" i="3" s="1"/>
  <c r="EG26" i="12"/>
  <c r="EA22" i="3" s="1"/>
  <c r="EH26" i="12"/>
  <c r="EB22" i="3"/>
  <c r="EI26" i="12"/>
  <c r="EC22" i="3" s="1"/>
  <c r="EJ26" i="12"/>
  <c r="ED22" i="3"/>
  <c r="EK26" i="12"/>
  <c r="EE22" i="3"/>
  <c r="EL26" i="12"/>
  <c r="EF22" i="3" s="1"/>
  <c r="EM26" i="12"/>
  <c r="EG22" i="3" s="1"/>
  <c r="G27" i="12"/>
  <c r="A23" i="3" s="1"/>
  <c r="H27" i="12"/>
  <c r="B23" i="3"/>
  <c r="I27" i="12"/>
  <c r="C23" i="3" s="1"/>
  <c r="J27" i="12"/>
  <c r="D23" i="3" s="1"/>
  <c r="K27" i="12"/>
  <c r="E23" i="3" s="1"/>
  <c r="L27" i="12"/>
  <c r="F23" i="3"/>
  <c r="M27" i="12"/>
  <c r="G23" i="3"/>
  <c r="N27" i="12"/>
  <c r="H23" i="3" s="1"/>
  <c r="O27" i="12"/>
  <c r="I23" i="3"/>
  <c r="P27" i="12"/>
  <c r="J23" i="3" s="1"/>
  <c r="Q27" i="12"/>
  <c r="K23" i="3" s="1"/>
  <c r="R27" i="12"/>
  <c r="L23" i="3" s="1"/>
  <c r="S27" i="12"/>
  <c r="M23" i="3" s="1"/>
  <c r="T27" i="12"/>
  <c r="N23" i="3" s="1"/>
  <c r="U27" i="12"/>
  <c r="O23" i="3"/>
  <c r="V27" i="12"/>
  <c r="P23" i="3" s="1"/>
  <c r="W27" i="12"/>
  <c r="Q23" i="3" s="1"/>
  <c r="X27" i="12"/>
  <c r="R23" i="3" s="1"/>
  <c r="Y27" i="12"/>
  <c r="S23" i="3"/>
  <c r="Z27" i="12"/>
  <c r="T23" i="3" s="1"/>
  <c r="AA27" i="12"/>
  <c r="U23" i="3" s="1"/>
  <c r="AB27" i="12"/>
  <c r="V23" i="3"/>
  <c r="AC27" i="12"/>
  <c r="W23" i="3"/>
  <c r="AD27" i="12"/>
  <c r="X23" i="3" s="1"/>
  <c r="AE27" i="12"/>
  <c r="Y23" i="3"/>
  <c r="AF27" i="12"/>
  <c r="Z23" i="3"/>
  <c r="AG27" i="12"/>
  <c r="AA23" i="3" s="1"/>
  <c r="AH27" i="12"/>
  <c r="AB23" i="3" s="1"/>
  <c r="AI27" i="12"/>
  <c r="AC23" i="3"/>
  <c r="AJ27" i="12"/>
  <c r="AD23" i="3" s="1"/>
  <c r="AK27" i="12"/>
  <c r="AE23" i="3"/>
  <c r="AL27" i="12"/>
  <c r="AF23" i="3"/>
  <c r="AM27" i="12"/>
  <c r="AG23" i="3" s="1"/>
  <c r="AN27" i="12"/>
  <c r="AH23" i="3"/>
  <c r="AO27" i="12"/>
  <c r="AI23" i="3"/>
  <c r="AP27" i="12"/>
  <c r="AJ23" i="3"/>
  <c r="AQ27" i="12"/>
  <c r="AK23" i="3"/>
  <c r="AR27" i="12"/>
  <c r="AL23" i="3"/>
  <c r="AS27" i="12"/>
  <c r="AM23" i="3"/>
  <c r="AT27" i="12"/>
  <c r="AN23" i="3" s="1"/>
  <c r="AU27" i="12"/>
  <c r="AO23" i="3"/>
  <c r="AV27" i="12"/>
  <c r="AP23" i="3" s="1"/>
  <c r="AW27" i="12"/>
  <c r="AQ23" i="3"/>
  <c r="AX27" i="12"/>
  <c r="AR23" i="3" s="1"/>
  <c r="AY27" i="12"/>
  <c r="AS23" i="3"/>
  <c r="AZ27" i="12"/>
  <c r="AT23" i="3" s="1"/>
  <c r="BA27" i="12"/>
  <c r="AU23" i="3"/>
  <c r="BB27" i="12"/>
  <c r="AV23" i="3"/>
  <c r="BC27" i="12"/>
  <c r="AW23" i="3" s="1"/>
  <c r="BD27" i="12"/>
  <c r="AX23" i="3"/>
  <c r="BE27" i="12"/>
  <c r="AY23" i="3"/>
  <c r="BF27" i="12"/>
  <c r="AZ23" i="3"/>
  <c r="BG27" i="12"/>
  <c r="BA23" i="3"/>
  <c r="BH27" i="12"/>
  <c r="BB23" i="3"/>
  <c r="BI27" i="12"/>
  <c r="BC23" i="3" s="1"/>
  <c r="BJ27" i="12"/>
  <c r="BD23" i="3" s="1"/>
  <c r="BK27" i="12"/>
  <c r="BE23" i="3"/>
  <c r="BL27" i="12"/>
  <c r="BF23" i="3"/>
  <c r="BM27" i="12"/>
  <c r="BG23" i="3"/>
  <c r="BN27" i="12"/>
  <c r="BH23" i="3"/>
  <c r="BO27" i="12"/>
  <c r="BI23" i="3"/>
  <c r="BP27" i="12"/>
  <c r="BJ23" i="3"/>
  <c r="BQ27" i="12"/>
  <c r="BK23" i="3" s="1"/>
  <c r="BR27" i="12"/>
  <c r="BL23" i="3"/>
  <c r="BS27" i="12"/>
  <c r="BM23" i="3"/>
  <c r="BT27" i="12"/>
  <c r="BN23" i="3"/>
  <c r="BU27" i="12"/>
  <c r="BO23" i="3"/>
  <c r="BV27" i="12"/>
  <c r="BP23" i="3"/>
  <c r="BW27" i="12"/>
  <c r="BQ23" i="3"/>
  <c r="BX27" i="12"/>
  <c r="BR23" i="3"/>
  <c r="BY27" i="12"/>
  <c r="BS23" i="3"/>
  <c r="BZ27" i="12"/>
  <c r="BT23" i="3"/>
  <c r="CA27" i="12"/>
  <c r="BU23" i="3"/>
  <c r="CB27" i="12"/>
  <c r="BV23" i="3"/>
  <c r="CC27" i="12"/>
  <c r="BW23" i="3"/>
  <c r="CD27" i="12"/>
  <c r="BX23" i="3"/>
  <c r="CE27" i="12"/>
  <c r="BY23" i="3"/>
  <c r="CG27" i="12"/>
  <c r="CA23" i="3"/>
  <c r="CI27" i="12"/>
  <c r="CC23" i="3"/>
  <c r="CJ27" i="12"/>
  <c r="CD23" i="3"/>
  <c r="CK27" i="12"/>
  <c r="CE23" i="3" s="1"/>
  <c r="CL27" i="12"/>
  <c r="CF23" i="3" s="1"/>
  <c r="CM27" i="12"/>
  <c r="CG23" i="3"/>
  <c r="CN27" i="12"/>
  <c r="CH23" i="3"/>
  <c r="CO27" i="12"/>
  <c r="CI23" i="3" s="1"/>
  <c r="CP27" i="12"/>
  <c r="CJ23" i="3" s="1"/>
  <c r="CQ27" i="12"/>
  <c r="CK23" i="3" s="1"/>
  <c r="CR27" i="12"/>
  <c r="CL23" i="3"/>
  <c r="CS27" i="12"/>
  <c r="CM23" i="3"/>
  <c r="CT27" i="12"/>
  <c r="CN23" i="3"/>
  <c r="CU27" i="12"/>
  <c r="CO23" i="3" s="1"/>
  <c r="CW27" i="12"/>
  <c r="CQ23" i="3"/>
  <c r="CX27" i="12"/>
  <c r="CR23" i="3"/>
  <c r="CY27" i="12"/>
  <c r="CS23" i="3"/>
  <c r="DA27" i="12"/>
  <c r="CU23" i="3"/>
  <c r="DB27" i="12"/>
  <c r="CV23" i="3" s="1"/>
  <c r="DC27" i="12"/>
  <c r="CW23" i="3" s="1"/>
  <c r="DD27" i="12"/>
  <c r="CX23" i="3" s="1"/>
  <c r="DE27" i="12"/>
  <c r="CY23" i="3" s="1"/>
  <c r="DF27" i="12"/>
  <c r="CZ23" i="3" s="1"/>
  <c r="DG27" i="12"/>
  <c r="DA23" i="3" s="1"/>
  <c r="DH27" i="12"/>
  <c r="DB23" i="3"/>
  <c r="DI27" i="12"/>
  <c r="DC23" i="3"/>
  <c r="DJ27" i="12"/>
  <c r="DD23" i="3"/>
  <c r="DK27" i="12"/>
  <c r="DE23" i="3"/>
  <c r="DL27" i="12"/>
  <c r="DF23" i="3" s="1"/>
  <c r="DM27" i="12"/>
  <c r="DG23" i="3"/>
  <c r="DN27" i="12"/>
  <c r="DH23" i="3"/>
  <c r="DO27" i="12"/>
  <c r="DI23" i="3" s="1"/>
  <c r="DP27" i="12"/>
  <c r="DJ23" i="3" s="1"/>
  <c r="DQ27" i="12"/>
  <c r="DK23" i="3" s="1"/>
  <c r="DR27" i="12"/>
  <c r="DL23" i="3"/>
  <c r="DS27" i="12"/>
  <c r="DM23" i="3"/>
  <c r="DT27" i="12"/>
  <c r="DN23" i="3"/>
  <c r="DU27" i="12"/>
  <c r="DO23" i="3"/>
  <c r="DV27" i="12"/>
  <c r="DP23" i="3" s="1"/>
  <c r="DW27" i="12"/>
  <c r="DQ23" i="3"/>
  <c r="DX27" i="12"/>
  <c r="DR23" i="3"/>
  <c r="DY27" i="12"/>
  <c r="DS23" i="3"/>
  <c r="DZ27" i="12"/>
  <c r="DT23" i="3"/>
  <c r="EA27" i="12"/>
  <c r="DU23" i="3"/>
  <c r="EB27" i="12"/>
  <c r="DV23" i="3"/>
  <c r="EC27" i="12"/>
  <c r="DW23" i="3"/>
  <c r="ED27" i="12"/>
  <c r="DX23" i="3"/>
  <c r="EE27" i="12"/>
  <c r="DY23" i="3"/>
  <c r="EF27" i="12"/>
  <c r="DZ23" i="3"/>
  <c r="EG27" i="12"/>
  <c r="EA23" i="3" s="1"/>
  <c r="EH27" i="12"/>
  <c r="EB23" i="3" s="1"/>
  <c r="EI27" i="12"/>
  <c r="EC23" i="3" s="1"/>
  <c r="EJ27" i="12"/>
  <c r="ED23" i="3"/>
  <c r="EK27" i="12"/>
  <c r="EE23" i="3" s="1"/>
  <c r="EL27" i="12"/>
  <c r="EF23" i="3"/>
  <c r="EM27" i="12"/>
  <c r="EG23" i="3"/>
  <c r="D28" i="12"/>
  <c r="G28" i="12"/>
  <c r="A24" i="3" s="1"/>
  <c r="H28" i="12"/>
  <c r="B24" i="3" s="1"/>
  <c r="I28" i="12"/>
  <c r="C24" i="3" s="1"/>
  <c r="J28" i="12"/>
  <c r="D24" i="3" s="1"/>
  <c r="K28" i="12"/>
  <c r="E24" i="3"/>
  <c r="L28" i="12"/>
  <c r="F24" i="3"/>
  <c r="M28" i="12"/>
  <c r="G24" i="3" s="1"/>
  <c r="N28" i="12"/>
  <c r="H24" i="3"/>
  <c r="O28" i="12"/>
  <c r="I24" i="3"/>
  <c r="P28" i="12"/>
  <c r="J24" i="3" s="1"/>
  <c r="R28" i="12"/>
  <c r="L24" i="3"/>
  <c r="S28" i="12"/>
  <c r="M24" i="3" s="1"/>
  <c r="T28" i="12"/>
  <c r="N24" i="3" s="1"/>
  <c r="U28" i="12"/>
  <c r="O24" i="3"/>
  <c r="V28" i="12"/>
  <c r="P24" i="3" s="1"/>
  <c r="W28" i="12"/>
  <c r="Q24" i="3" s="1"/>
  <c r="X28" i="12"/>
  <c r="R24" i="3" s="1"/>
  <c r="Y28" i="12"/>
  <c r="S24" i="3" s="1"/>
  <c r="AA28" i="12"/>
  <c r="U24" i="3" s="1"/>
  <c r="AB28" i="12"/>
  <c r="V24" i="3"/>
  <c r="AC28" i="12"/>
  <c r="W24" i="3"/>
  <c r="AE28" i="12"/>
  <c r="Y24" i="3"/>
  <c r="AF28" i="12"/>
  <c r="Z24" i="3"/>
  <c r="AI28" i="12"/>
  <c r="AC24" i="3"/>
  <c r="AJ28" i="12"/>
  <c r="AD24" i="3"/>
  <c r="AK28" i="12"/>
  <c r="AE24" i="3"/>
  <c r="AL28" i="12"/>
  <c r="AF24" i="3"/>
  <c r="AN28" i="12"/>
  <c r="AH24" i="3"/>
  <c r="AO28" i="12"/>
  <c r="AI24" i="3"/>
  <c r="AP28" i="12"/>
  <c r="AJ24" i="3"/>
  <c r="AQ28" i="12"/>
  <c r="AK24" i="3"/>
  <c r="AS28" i="12"/>
  <c r="AM24" i="3"/>
  <c r="AU28" i="12"/>
  <c r="AO24" i="3"/>
  <c r="AW28" i="12"/>
  <c r="AQ24" i="3"/>
  <c r="AY28" i="12"/>
  <c r="AS24" i="3"/>
  <c r="AZ28" i="12"/>
  <c r="AT24" i="3" s="1"/>
  <c r="BA28" i="12"/>
  <c r="AU24" i="3"/>
  <c r="BB28" i="12"/>
  <c r="AV24" i="3"/>
  <c r="BD28" i="12"/>
  <c r="AX24" i="3"/>
  <c r="BE28" i="12"/>
  <c r="AY24" i="3"/>
  <c r="BG28" i="12"/>
  <c r="BA24" i="3"/>
  <c r="BH28" i="12"/>
  <c r="BB24" i="3"/>
  <c r="BJ28" i="12"/>
  <c r="BD24" i="3" s="1"/>
  <c r="BK28" i="12"/>
  <c r="BE24" i="3"/>
  <c r="BL28" i="12"/>
  <c r="BF24" i="3" s="1"/>
  <c r="BM28" i="12"/>
  <c r="BG24" i="3"/>
  <c r="BN28" i="12"/>
  <c r="BH24" i="3"/>
  <c r="BO28" i="12"/>
  <c r="BI24" i="3"/>
  <c r="BP28" i="12"/>
  <c r="BJ24" i="3"/>
  <c r="BR28" i="12"/>
  <c r="BL24" i="3"/>
  <c r="BS28" i="12"/>
  <c r="BM24" i="3"/>
  <c r="BU28" i="12"/>
  <c r="BO24" i="3"/>
  <c r="BW28" i="12"/>
  <c r="BQ24" i="3"/>
  <c r="BY28" i="12"/>
  <c r="BS24" i="3"/>
  <c r="BZ28" i="12"/>
  <c r="BT24" i="3"/>
  <c r="CA28" i="12"/>
  <c r="BU24" i="3"/>
  <c r="CB28" i="12"/>
  <c r="BV24" i="3"/>
  <c r="CC28" i="12"/>
  <c r="BW24" i="3"/>
  <c r="CD28" i="12"/>
  <c r="BX24" i="3"/>
  <c r="CE28" i="12"/>
  <c r="BY24" i="3"/>
  <c r="CG28" i="12"/>
  <c r="CA24" i="3"/>
  <c r="CH28" i="12"/>
  <c r="CB24" i="3"/>
  <c r="CM28" i="12"/>
  <c r="CG24" i="3"/>
  <c r="CN28" i="12"/>
  <c r="CH24" i="3"/>
  <c r="CO28" i="12"/>
  <c r="CI24" i="3"/>
  <c r="CP28" i="12"/>
  <c r="CJ24" i="3" s="1"/>
  <c r="CQ28" i="12"/>
  <c r="CK24" i="3" s="1"/>
  <c r="CR28" i="12"/>
  <c r="CL24" i="3" s="1"/>
  <c r="CU28" i="12"/>
  <c r="CO24" i="3"/>
  <c r="CW28" i="12"/>
  <c r="CQ24" i="3" s="1"/>
  <c r="CX28" i="12"/>
  <c r="CR24" i="3"/>
  <c r="CY28" i="12"/>
  <c r="CS24" i="3"/>
  <c r="DA28" i="12"/>
  <c r="CU24" i="3"/>
  <c r="DB28" i="12"/>
  <c r="CV24" i="3" s="1"/>
  <c r="DC28" i="12"/>
  <c r="CW24" i="3"/>
  <c r="DD28" i="12"/>
  <c r="CX24" i="3"/>
  <c r="DE28" i="12"/>
  <c r="CY24" i="3" s="1"/>
  <c r="DF28" i="12"/>
  <c r="CZ24" i="3" s="1"/>
  <c r="DG28" i="12"/>
  <c r="DA24" i="3"/>
  <c r="DH28" i="12"/>
  <c r="DB24" i="3"/>
  <c r="DI28" i="12"/>
  <c r="DC24" i="3"/>
  <c r="DJ28" i="12"/>
  <c r="DD24" i="3"/>
  <c r="DK28" i="12"/>
  <c r="DE24" i="3"/>
  <c r="DN28" i="12"/>
  <c r="DH24" i="3"/>
  <c r="DO28" i="12"/>
  <c r="DI24" i="3" s="1"/>
  <c r="DP28" i="12"/>
  <c r="DJ24" i="3" s="1"/>
  <c r="DR28" i="12"/>
  <c r="DL24" i="3"/>
  <c r="DS28" i="12"/>
  <c r="DM24" i="3"/>
  <c r="DT28" i="12"/>
  <c r="DN24" i="3"/>
  <c r="DU28" i="12"/>
  <c r="DO24" i="3"/>
  <c r="DV28" i="12"/>
  <c r="DP24" i="3" s="1"/>
  <c r="DW28" i="12"/>
  <c r="DQ24" i="3" s="1"/>
  <c r="DX28" i="12"/>
  <c r="DR24" i="3"/>
  <c r="DY28" i="12"/>
  <c r="DS24" i="3"/>
  <c r="DZ28" i="12"/>
  <c r="DT24" i="3"/>
  <c r="EA28" i="12"/>
  <c r="DU24" i="3"/>
  <c r="EB28" i="12"/>
  <c r="DV24" i="3"/>
  <c r="EC28" i="12"/>
  <c r="DW24" i="3"/>
  <c r="ED28" i="12"/>
  <c r="DX24" i="3"/>
  <c r="EE28" i="12"/>
  <c r="DY24" i="3"/>
  <c r="EF28" i="12"/>
  <c r="DZ24" i="3" s="1"/>
  <c r="EG28" i="12"/>
  <c r="EA24" i="3" s="1"/>
  <c r="EH28" i="12"/>
  <c r="EB24" i="3"/>
  <c r="EI28" i="12"/>
  <c r="EC24" i="3" s="1"/>
  <c r="EJ28" i="12"/>
  <c r="ED24" i="3"/>
  <c r="EK28" i="12"/>
  <c r="EE24" i="3"/>
  <c r="EL28" i="12"/>
  <c r="EF24" i="3" s="1"/>
  <c r="EM28" i="12"/>
  <c r="EG24" i="3" s="1"/>
  <c r="G29" i="12"/>
  <c r="A25" i="3" s="1"/>
  <c r="H29" i="12"/>
  <c r="B25" i="3"/>
  <c r="I29" i="12"/>
  <c r="C25" i="3" s="1"/>
  <c r="J29" i="12"/>
  <c r="D25" i="3"/>
  <c r="K29" i="12"/>
  <c r="E25" i="3"/>
  <c r="L29" i="12"/>
  <c r="F25" i="3" s="1"/>
  <c r="M29" i="12"/>
  <c r="G25" i="3"/>
  <c r="N29" i="12"/>
  <c r="H25" i="3" s="1"/>
  <c r="O29" i="12"/>
  <c r="I25" i="3"/>
  <c r="P29" i="12"/>
  <c r="J25" i="3" s="1"/>
  <c r="Q29" i="12"/>
  <c r="K25" i="3" s="1"/>
  <c r="R29" i="12"/>
  <c r="L25" i="3"/>
  <c r="S29" i="12"/>
  <c r="M25" i="3" s="1"/>
  <c r="T29" i="12"/>
  <c r="N25" i="3"/>
  <c r="U29" i="12"/>
  <c r="O25" i="3" s="1"/>
  <c r="V29" i="12"/>
  <c r="P25" i="3" s="1"/>
  <c r="W29" i="12"/>
  <c r="Q25" i="3"/>
  <c r="X29" i="12"/>
  <c r="R25" i="3" s="1"/>
  <c r="Y29" i="12"/>
  <c r="S25" i="3" s="1"/>
  <c r="Z29" i="12"/>
  <c r="T25" i="3" s="1"/>
  <c r="AA29" i="12"/>
  <c r="U25" i="3"/>
  <c r="AB29" i="12"/>
  <c r="V25" i="3"/>
  <c r="AC29" i="12"/>
  <c r="W25" i="3"/>
  <c r="AD29" i="12"/>
  <c r="X25" i="3"/>
  <c r="AE29" i="12"/>
  <c r="Y25" i="3"/>
  <c r="AF29" i="12"/>
  <c r="Z25" i="3"/>
  <c r="AG29" i="12"/>
  <c r="AA25" i="3" s="1"/>
  <c r="AH29" i="12"/>
  <c r="AB25" i="3" s="1"/>
  <c r="AI29" i="12"/>
  <c r="AC25" i="3"/>
  <c r="AJ29" i="12"/>
  <c r="AD25" i="3" s="1"/>
  <c r="AK29" i="12"/>
  <c r="AE25" i="3"/>
  <c r="AL29" i="12"/>
  <c r="AF25" i="3"/>
  <c r="AM29" i="12"/>
  <c r="AG25" i="3" s="1"/>
  <c r="AN29" i="12"/>
  <c r="AH25" i="3"/>
  <c r="AO29" i="12"/>
  <c r="AI25" i="3"/>
  <c r="AP29" i="12"/>
  <c r="AJ25" i="3"/>
  <c r="AQ29" i="12"/>
  <c r="AK25" i="3"/>
  <c r="AR29" i="12"/>
  <c r="AL25" i="3" s="1"/>
  <c r="AS29" i="12"/>
  <c r="AM25" i="3"/>
  <c r="AT29" i="12"/>
  <c r="AN25" i="3" s="1"/>
  <c r="AU29" i="12"/>
  <c r="AO25" i="3"/>
  <c r="AV29" i="12"/>
  <c r="AP25" i="3" s="1"/>
  <c r="AW29" i="12"/>
  <c r="AQ25" i="3"/>
  <c r="AX29" i="12"/>
  <c r="AR25" i="3" s="1"/>
  <c r="AY29" i="12"/>
  <c r="AS25" i="3"/>
  <c r="AZ29" i="12"/>
  <c r="AT25" i="3" s="1"/>
  <c r="BA29" i="12"/>
  <c r="AU25" i="3"/>
  <c r="BB29" i="12"/>
  <c r="AV25" i="3"/>
  <c r="BC29" i="12"/>
  <c r="AW25" i="3" s="1"/>
  <c r="BD29" i="12"/>
  <c r="AX25" i="3"/>
  <c r="BE29" i="12"/>
  <c r="AY25" i="3"/>
  <c r="BF29" i="12"/>
  <c r="AZ25" i="3" s="1"/>
  <c r="BG29" i="12"/>
  <c r="BA25" i="3"/>
  <c r="BH29" i="12"/>
  <c r="BB25" i="3"/>
  <c r="BI29" i="12"/>
  <c r="BC25" i="3" s="1"/>
  <c r="BJ29" i="12"/>
  <c r="BD25" i="3"/>
  <c r="BK29" i="12"/>
  <c r="BE25" i="3"/>
  <c r="BL29" i="12"/>
  <c r="BF25" i="3" s="1"/>
  <c r="BM29" i="12"/>
  <c r="BG25" i="3"/>
  <c r="BN29" i="12"/>
  <c r="BH25" i="3" s="1"/>
  <c r="BO29" i="12"/>
  <c r="BI25" i="3"/>
  <c r="BP29" i="12"/>
  <c r="BJ25" i="3"/>
  <c r="BQ29" i="12"/>
  <c r="BK25" i="3" s="1"/>
  <c r="BR29" i="12"/>
  <c r="BL25" i="3"/>
  <c r="BS29" i="12"/>
  <c r="BM25" i="3"/>
  <c r="BT29" i="12"/>
  <c r="BN25" i="3" s="1"/>
  <c r="BU29" i="12"/>
  <c r="BO25" i="3"/>
  <c r="BV29" i="12"/>
  <c r="BP25" i="3"/>
  <c r="BW29" i="12"/>
  <c r="BQ25" i="3"/>
  <c r="BY29" i="12"/>
  <c r="BS25" i="3"/>
  <c r="BZ29" i="12"/>
  <c r="BT25" i="3"/>
  <c r="CA29" i="12"/>
  <c r="BU25" i="3"/>
  <c r="CB29" i="12"/>
  <c r="BV25" i="3"/>
  <c r="CC29" i="12"/>
  <c r="BW25" i="3"/>
  <c r="CD29" i="12"/>
  <c r="BX25" i="3"/>
  <c r="CE29" i="12"/>
  <c r="BY25" i="3"/>
  <c r="CG29" i="12"/>
  <c r="CA25" i="3"/>
  <c r="CI29" i="12"/>
  <c r="CC25" i="3" s="1"/>
  <c r="CJ29" i="12"/>
  <c r="CD25" i="3" s="1"/>
  <c r="CK29" i="12"/>
  <c r="CE25" i="3" s="1"/>
  <c r="CL29" i="12"/>
  <c r="CF25" i="3" s="1"/>
  <c r="CM29" i="12"/>
  <c r="CG25" i="3" s="1"/>
  <c r="CN29" i="12"/>
  <c r="CH25" i="3" s="1"/>
  <c r="CO29" i="12"/>
  <c r="CI25" i="3" s="1"/>
  <c r="CP29" i="12"/>
  <c r="CJ25" i="3" s="1"/>
  <c r="CQ29" i="12"/>
  <c r="CK25" i="3" s="1"/>
  <c r="CR29" i="12"/>
  <c r="CL25" i="3" s="1"/>
  <c r="CS29" i="12"/>
  <c r="CM25" i="3" s="1"/>
  <c r="CW29" i="12"/>
  <c r="CQ25" i="3" s="1"/>
  <c r="CX29" i="12"/>
  <c r="CR25" i="3"/>
  <c r="CY29" i="12"/>
  <c r="CS25" i="3"/>
  <c r="DA29" i="12"/>
  <c r="CU25" i="3"/>
  <c r="DB29" i="12"/>
  <c r="CV25" i="3"/>
  <c r="DC29" i="12"/>
  <c r="CW25" i="3" s="1"/>
  <c r="DD29" i="12"/>
  <c r="CX25" i="3"/>
  <c r="DE29" i="12"/>
  <c r="CY25" i="3" s="1"/>
  <c r="DF29" i="12"/>
  <c r="CZ25" i="3" s="1"/>
  <c r="DG29" i="12"/>
  <c r="DA25" i="3"/>
  <c r="DH29" i="12"/>
  <c r="DB25" i="3"/>
  <c r="DI29" i="12"/>
  <c r="DC25" i="3"/>
  <c r="DJ29" i="12"/>
  <c r="DD25" i="3"/>
  <c r="DK29" i="12"/>
  <c r="DE25" i="3"/>
  <c r="DL29" i="12"/>
  <c r="DF25" i="3" s="1"/>
  <c r="DM29" i="12"/>
  <c r="DG25" i="3" s="1"/>
  <c r="DN29" i="12"/>
  <c r="DH25" i="3"/>
  <c r="DO29" i="12"/>
  <c r="DI25" i="3" s="1"/>
  <c r="DP29" i="12"/>
  <c r="DJ25" i="3" s="1"/>
  <c r="DQ29" i="12"/>
  <c r="DK25" i="3" s="1"/>
  <c r="DR29" i="12"/>
  <c r="DL25" i="3"/>
  <c r="DS29" i="12"/>
  <c r="DM25" i="3"/>
  <c r="DT29" i="12"/>
  <c r="DN25" i="3"/>
  <c r="DU29" i="12"/>
  <c r="DO25" i="3"/>
  <c r="DV29" i="12"/>
  <c r="DP25" i="3" s="1"/>
  <c r="DW29" i="12"/>
  <c r="DQ25" i="3" s="1"/>
  <c r="DX29" i="12"/>
  <c r="DR25" i="3"/>
  <c r="DY29" i="12"/>
  <c r="DS25" i="3"/>
  <c r="DZ29" i="12"/>
  <c r="DT25" i="3"/>
  <c r="EA29" i="12"/>
  <c r="DU25" i="3"/>
  <c r="EB29" i="12"/>
  <c r="DV25" i="3"/>
  <c r="EC29" i="12"/>
  <c r="DW25" i="3"/>
  <c r="ED29" i="12"/>
  <c r="DX25" i="3"/>
  <c r="EE29" i="12"/>
  <c r="DY25" i="3"/>
  <c r="EF29" i="12"/>
  <c r="DZ25" i="3"/>
  <c r="EG29" i="12"/>
  <c r="EA25" i="3" s="1"/>
  <c r="EH29" i="12"/>
  <c r="EB25" i="3" s="1"/>
  <c r="EI29" i="12"/>
  <c r="EC25" i="3" s="1"/>
  <c r="EJ29" i="12"/>
  <c r="ED25" i="3"/>
  <c r="EK29" i="12"/>
  <c r="EE25" i="3"/>
  <c r="EL29" i="12"/>
  <c r="EF25" i="3" s="1"/>
  <c r="EM29" i="12"/>
  <c r="EG25" i="3" s="1"/>
  <c r="D30" i="12"/>
  <c r="G30" i="12"/>
  <c r="A26" i="3" s="1"/>
  <c r="H30" i="12"/>
  <c r="B26" i="3" s="1"/>
  <c r="I30" i="12"/>
  <c r="C26" i="3"/>
  <c r="J30" i="12"/>
  <c r="D26" i="3" s="1"/>
  <c r="K30" i="12"/>
  <c r="E26" i="3" s="1"/>
  <c r="L30" i="12"/>
  <c r="F26" i="3"/>
  <c r="M30" i="12"/>
  <c r="G26" i="3" s="1"/>
  <c r="N30" i="12"/>
  <c r="H26" i="3" s="1"/>
  <c r="O30" i="12"/>
  <c r="I26" i="3" s="1"/>
  <c r="P30" i="12"/>
  <c r="J26" i="3" s="1"/>
  <c r="Q30" i="12"/>
  <c r="K26" i="3" s="1"/>
  <c r="R30" i="12"/>
  <c r="L26" i="3" s="1"/>
  <c r="S30" i="12"/>
  <c r="M26" i="3" s="1"/>
  <c r="T30" i="12"/>
  <c r="N26" i="3" s="1"/>
  <c r="U30" i="12"/>
  <c r="O26" i="3" s="1"/>
  <c r="V30" i="12"/>
  <c r="P26" i="3" s="1"/>
  <c r="W30" i="12"/>
  <c r="Q26" i="3" s="1"/>
  <c r="X30" i="12"/>
  <c r="R26" i="3" s="1"/>
  <c r="Y30" i="12"/>
  <c r="S26" i="3" s="1"/>
  <c r="Z30" i="12"/>
  <c r="T26" i="3" s="1"/>
  <c r="AA30" i="12"/>
  <c r="U26" i="3" s="1"/>
  <c r="AB30" i="12"/>
  <c r="V26" i="3"/>
  <c r="AC30" i="12"/>
  <c r="W26" i="3"/>
  <c r="AD30" i="12"/>
  <c r="X26" i="3"/>
  <c r="AE30" i="12"/>
  <c r="Y26" i="3"/>
  <c r="AF30" i="12"/>
  <c r="Z26" i="3"/>
  <c r="AG30" i="12"/>
  <c r="AA26" i="3" s="1"/>
  <c r="AH30" i="12"/>
  <c r="AB26" i="3" s="1"/>
  <c r="AI30" i="12"/>
  <c r="AC26" i="3"/>
  <c r="AJ30" i="12"/>
  <c r="AD26" i="3" s="1"/>
  <c r="AK30" i="12"/>
  <c r="AE26" i="3"/>
  <c r="AL30" i="12"/>
  <c r="AF26" i="3"/>
  <c r="AM30" i="12"/>
  <c r="AG26" i="3" s="1"/>
  <c r="AN30" i="12"/>
  <c r="AH26" i="3"/>
  <c r="AO30" i="12"/>
  <c r="AI26" i="3"/>
  <c r="AP30" i="12"/>
  <c r="AJ26" i="3"/>
  <c r="AQ30" i="12"/>
  <c r="AK26" i="3"/>
  <c r="AR30" i="12"/>
  <c r="AL26" i="3" s="1"/>
  <c r="AS30" i="12"/>
  <c r="AM26" i="3"/>
  <c r="AT30" i="12"/>
  <c r="AN26" i="3" s="1"/>
  <c r="AU30" i="12"/>
  <c r="AO26" i="3"/>
  <c r="AV30" i="12"/>
  <c r="AP26" i="3" s="1"/>
  <c r="AW30" i="12"/>
  <c r="AQ26" i="3"/>
  <c r="AX30" i="12"/>
  <c r="AR26" i="3" s="1"/>
  <c r="AY30" i="12"/>
  <c r="AS26" i="3"/>
  <c r="AZ30" i="12"/>
  <c r="AT26" i="3"/>
  <c r="BA30" i="12"/>
  <c r="AU26" i="3"/>
  <c r="BB30" i="12"/>
  <c r="AV26" i="3"/>
  <c r="BC30" i="12"/>
  <c r="AW26" i="3" s="1"/>
  <c r="BD30" i="12"/>
  <c r="AX26" i="3"/>
  <c r="BE30" i="12"/>
  <c r="AY26" i="3"/>
  <c r="BF30" i="12"/>
  <c r="AZ26" i="3"/>
  <c r="BG30" i="12"/>
  <c r="BA26" i="3"/>
  <c r="BH30" i="12"/>
  <c r="BB26" i="3"/>
  <c r="BI30" i="12"/>
  <c r="BC26" i="3" s="1"/>
  <c r="BJ30" i="12"/>
  <c r="BD26" i="3" s="1"/>
  <c r="BK30" i="12"/>
  <c r="BE26" i="3"/>
  <c r="BL30" i="12"/>
  <c r="BF26" i="3" s="1"/>
  <c r="BM30" i="12"/>
  <c r="BG26" i="3"/>
  <c r="BN30" i="12"/>
  <c r="BH26" i="3" s="1"/>
  <c r="BO30" i="12"/>
  <c r="BI26" i="3"/>
  <c r="BP30" i="12"/>
  <c r="BJ26" i="3"/>
  <c r="BQ30" i="12"/>
  <c r="BK26" i="3" s="1"/>
  <c r="BR30" i="12"/>
  <c r="BL26" i="3"/>
  <c r="BS30" i="12"/>
  <c r="BM26" i="3"/>
  <c r="BT30" i="12"/>
  <c r="BN26" i="3"/>
  <c r="BU30" i="12"/>
  <c r="BO26" i="3"/>
  <c r="BV30" i="12"/>
  <c r="BP26" i="3" s="1"/>
  <c r="BW30" i="12"/>
  <c r="BQ26" i="3"/>
  <c r="BY30" i="12"/>
  <c r="BS26" i="3"/>
  <c r="BZ30" i="12"/>
  <c r="BT26" i="3"/>
  <c r="CA30" i="12"/>
  <c r="BU26" i="3"/>
  <c r="CB30" i="12"/>
  <c r="BV26" i="3"/>
  <c r="CC30" i="12"/>
  <c r="BW26" i="3"/>
  <c r="CD30" i="12"/>
  <c r="BX26" i="3"/>
  <c r="CE30" i="12"/>
  <c r="BY26" i="3"/>
  <c r="CG30" i="12"/>
  <c r="CA26" i="3"/>
  <c r="CJ30" i="12"/>
  <c r="CD26" i="3" s="1"/>
  <c r="CK30" i="12"/>
  <c r="CE26" i="3" s="1"/>
  <c r="CL30" i="12"/>
  <c r="CF26" i="3" s="1"/>
  <c r="CM30" i="12"/>
  <c r="CG26" i="3" s="1"/>
  <c r="CN30" i="12"/>
  <c r="CH26" i="3" s="1"/>
  <c r="CO30" i="12"/>
  <c r="CI26" i="3" s="1"/>
  <c r="CP30" i="12"/>
  <c r="CJ26" i="3" s="1"/>
  <c r="CQ30" i="12"/>
  <c r="CK26" i="3"/>
  <c r="CR30" i="12"/>
  <c r="CL26" i="3" s="1"/>
  <c r="CS30" i="12"/>
  <c r="CM26" i="3" s="1"/>
  <c r="CT30" i="12"/>
  <c r="CN26" i="3" s="1"/>
  <c r="CU30" i="12"/>
  <c r="CO26" i="3" s="1"/>
  <c r="CW30" i="12"/>
  <c r="CQ26" i="3" s="1"/>
  <c r="CX30" i="12"/>
  <c r="CR26" i="3"/>
  <c r="CY30" i="12"/>
  <c r="CS26" i="3"/>
  <c r="DA30" i="12"/>
  <c r="CU26" i="3"/>
  <c r="DB30" i="12"/>
  <c r="CV26" i="3" s="1"/>
  <c r="DC30" i="12"/>
  <c r="CW26" i="3" s="1"/>
  <c r="DD30" i="12"/>
  <c r="CX26" i="3"/>
  <c r="DE30" i="12"/>
  <c r="CY26" i="3" s="1"/>
  <c r="DF30" i="12"/>
  <c r="CZ26" i="3"/>
  <c r="DG30" i="12"/>
  <c r="DA26" i="3" s="1"/>
  <c r="DH30" i="12"/>
  <c r="DB26" i="3"/>
  <c r="DI30" i="12"/>
  <c r="DC26" i="3"/>
  <c r="DJ30" i="12"/>
  <c r="DD26" i="3"/>
  <c r="DK30" i="12"/>
  <c r="DE26" i="3"/>
  <c r="DL30" i="12"/>
  <c r="DF26" i="3" s="1"/>
  <c r="DM30" i="12"/>
  <c r="DG26" i="3" s="1"/>
  <c r="DN30" i="12"/>
  <c r="DH26" i="3"/>
  <c r="DO30" i="12"/>
  <c r="DI26" i="3" s="1"/>
  <c r="DP30" i="12"/>
  <c r="DJ26" i="3" s="1"/>
  <c r="DQ30" i="12"/>
  <c r="DK26" i="3" s="1"/>
  <c r="DR30" i="12"/>
  <c r="DL26" i="3"/>
  <c r="DS30" i="12"/>
  <c r="DM26" i="3"/>
  <c r="DT30" i="12"/>
  <c r="DN26" i="3"/>
  <c r="DU30" i="12"/>
  <c r="DO26" i="3"/>
  <c r="DV30" i="12"/>
  <c r="DP26" i="3" s="1"/>
  <c r="DW30" i="12"/>
  <c r="DQ26" i="3" s="1"/>
  <c r="DX30" i="12"/>
  <c r="DR26" i="3"/>
  <c r="DY30" i="12"/>
  <c r="DS26" i="3"/>
  <c r="DZ30" i="12"/>
  <c r="DT26" i="3"/>
  <c r="EA30" i="12"/>
  <c r="DU26" i="3"/>
  <c r="EB30" i="12"/>
  <c r="DV26" i="3"/>
  <c r="EC30" i="12"/>
  <c r="DW26" i="3"/>
  <c r="ED30" i="12"/>
  <c r="DX26" i="3"/>
  <c r="EE30" i="12"/>
  <c r="DY26" i="3"/>
  <c r="EF30" i="12"/>
  <c r="DZ26" i="3"/>
  <c r="EG30" i="12"/>
  <c r="EA26" i="3" s="1"/>
  <c r="EH30" i="12"/>
  <c r="EB26" i="3" s="1"/>
  <c r="EI30" i="12"/>
  <c r="EC26" i="3" s="1"/>
  <c r="EJ30" i="12"/>
  <c r="ED26" i="3"/>
  <c r="EK30" i="12"/>
  <c r="EE26" i="3" s="1"/>
  <c r="EL30" i="12"/>
  <c r="EF26" i="3" s="1"/>
  <c r="EM30" i="12"/>
  <c r="EG26" i="3" s="1"/>
  <c r="D31" i="12"/>
  <c r="G31" i="12"/>
  <c r="A27" i="3" s="1"/>
  <c r="H31" i="12"/>
  <c r="B27" i="3" s="1"/>
  <c r="I31" i="12"/>
  <c r="C27" i="3"/>
  <c r="J31" i="12"/>
  <c r="D27" i="3" s="1"/>
  <c r="K31" i="12"/>
  <c r="E27" i="3" s="1"/>
  <c r="L31" i="12"/>
  <c r="F27" i="3" s="1"/>
  <c r="M31" i="12"/>
  <c r="G27" i="3" s="1"/>
  <c r="N31" i="12"/>
  <c r="H27" i="3"/>
  <c r="O31" i="12"/>
  <c r="I27" i="3" s="1"/>
  <c r="P31" i="12"/>
  <c r="J27" i="3" s="1"/>
  <c r="R31" i="12"/>
  <c r="L27" i="3" s="1"/>
  <c r="S31" i="12"/>
  <c r="M27" i="3"/>
  <c r="T31" i="12"/>
  <c r="N27" i="3" s="1"/>
  <c r="U31" i="12"/>
  <c r="O27" i="3" s="1"/>
  <c r="V31" i="12"/>
  <c r="P27" i="3" s="1"/>
  <c r="W31" i="12"/>
  <c r="Q27" i="3" s="1"/>
  <c r="X31" i="12"/>
  <c r="R27" i="3"/>
  <c r="Y31" i="12"/>
  <c r="S27" i="3" s="1"/>
  <c r="Z31" i="12"/>
  <c r="T27" i="3" s="1"/>
  <c r="AB31" i="12"/>
  <c r="V27" i="3"/>
  <c r="AC31" i="12"/>
  <c r="W27" i="3"/>
  <c r="AE31" i="12"/>
  <c r="Y27" i="3"/>
  <c r="AF31" i="12"/>
  <c r="Z27" i="3"/>
  <c r="AG31" i="12"/>
  <c r="AA27" i="3"/>
  <c r="AI31" i="12"/>
  <c r="AC27" i="3"/>
  <c r="AK31" i="12"/>
  <c r="AE27" i="3"/>
  <c r="AL31" i="12"/>
  <c r="AF27" i="3"/>
  <c r="AN31" i="12"/>
  <c r="AH27" i="3"/>
  <c r="AO31" i="12"/>
  <c r="AI27" i="3"/>
  <c r="AP31" i="12"/>
  <c r="AJ27" i="3"/>
  <c r="AQ31" i="12"/>
  <c r="AK27" i="3"/>
  <c r="AS31" i="12"/>
  <c r="AM27" i="3"/>
  <c r="AT31" i="12"/>
  <c r="AN27" i="3"/>
  <c r="AU31" i="12"/>
  <c r="AO27" i="3"/>
  <c r="AW31" i="12"/>
  <c r="AQ27" i="3"/>
  <c r="AY31" i="12"/>
  <c r="AS27" i="3"/>
  <c r="BA31" i="12"/>
  <c r="AU27" i="3"/>
  <c r="BB31" i="12"/>
  <c r="AV27" i="3"/>
  <c r="BD31" i="12"/>
  <c r="AX27" i="3"/>
  <c r="BE31" i="12"/>
  <c r="AY27" i="3"/>
  <c r="BG31" i="12"/>
  <c r="BA27" i="3"/>
  <c r="BH31" i="12"/>
  <c r="BB27" i="3"/>
  <c r="BK31" i="12"/>
  <c r="BE27" i="3"/>
  <c r="BM31" i="12"/>
  <c r="BG27" i="3"/>
  <c r="BO31" i="12"/>
  <c r="BI27" i="3"/>
  <c r="BP31" i="12"/>
  <c r="BJ27" i="3"/>
  <c r="BR31" i="12"/>
  <c r="BL27" i="3"/>
  <c r="BS31" i="12"/>
  <c r="BM27" i="3"/>
  <c r="BU31" i="12"/>
  <c r="BO27" i="3"/>
  <c r="BW31" i="12"/>
  <c r="BQ27" i="3"/>
  <c r="BX31" i="12"/>
  <c r="BR27" i="3" s="1"/>
  <c r="BY31" i="12"/>
  <c r="BS27" i="3"/>
  <c r="BZ31" i="12"/>
  <c r="BT27" i="3"/>
  <c r="CA31" i="12"/>
  <c r="BU27" i="3"/>
  <c r="CB31" i="12"/>
  <c r="BV27" i="3"/>
  <c r="CC31" i="12"/>
  <c r="BW27" i="3"/>
  <c r="CD31" i="12"/>
  <c r="BX27" i="3"/>
  <c r="CE31" i="12"/>
  <c r="BY27" i="3"/>
  <c r="CG31" i="12"/>
  <c r="CA27" i="3"/>
  <c r="CO31" i="12"/>
  <c r="CI27" i="3"/>
  <c r="CP31" i="12"/>
  <c r="CJ27" i="3" s="1"/>
  <c r="CQ31" i="12"/>
  <c r="CK27" i="3" s="1"/>
  <c r="CX31" i="12"/>
  <c r="CR27" i="3"/>
  <c r="CY31" i="12"/>
  <c r="CS27" i="3"/>
  <c r="DA31" i="12"/>
  <c r="CU27" i="3"/>
  <c r="DB31" i="12"/>
  <c r="CV27" i="3" s="1"/>
  <c r="DC31" i="12"/>
  <c r="CW27" i="3"/>
  <c r="DD31" i="12"/>
  <c r="CX27" i="3" s="1"/>
  <c r="DE31" i="12"/>
  <c r="CY27" i="3"/>
  <c r="DF31" i="12"/>
  <c r="CZ27" i="3" s="1"/>
  <c r="DG31" i="12"/>
  <c r="DA27" i="3" s="1"/>
  <c r="DH31" i="12"/>
  <c r="DB27" i="3"/>
  <c r="DI31" i="12"/>
  <c r="DC27" i="3"/>
  <c r="DJ31" i="12"/>
  <c r="DD27" i="3"/>
  <c r="DK31" i="12"/>
  <c r="DE27" i="3"/>
  <c r="DN31" i="12"/>
  <c r="DH27" i="3"/>
  <c r="DO31" i="12"/>
  <c r="DI27" i="3" s="1"/>
  <c r="DP31" i="12"/>
  <c r="DJ27" i="3" s="1"/>
  <c r="DQ31" i="12"/>
  <c r="DK27" i="3" s="1"/>
  <c r="DR31" i="12"/>
  <c r="DL27" i="3"/>
  <c r="DS31" i="12"/>
  <c r="DM27" i="3"/>
  <c r="DT31" i="12"/>
  <c r="DN27" i="3"/>
  <c r="DU31" i="12"/>
  <c r="DO27" i="3"/>
  <c r="DV31" i="12"/>
  <c r="DP27" i="3" s="1"/>
  <c r="DW31" i="12"/>
  <c r="DQ27" i="3" s="1"/>
  <c r="DX31" i="12"/>
  <c r="DR27" i="3"/>
  <c r="DY31" i="12"/>
  <c r="DS27" i="3"/>
  <c r="DZ31" i="12"/>
  <c r="DT27" i="3"/>
  <c r="EA31" i="12"/>
  <c r="DU27" i="3"/>
  <c r="EB31" i="12"/>
  <c r="DV27" i="3"/>
  <c r="EC31" i="12"/>
  <c r="DW27" i="3"/>
  <c r="ED31" i="12"/>
  <c r="DX27" i="3"/>
  <c r="EE31" i="12"/>
  <c r="DY27" i="3"/>
  <c r="EF31" i="12"/>
  <c r="DZ27" i="3" s="1"/>
  <c r="EG31" i="12"/>
  <c r="EA27" i="3" s="1"/>
  <c r="EH31" i="12"/>
  <c r="EB27" i="3" s="1"/>
  <c r="EI31" i="12"/>
  <c r="EC27" i="3"/>
  <c r="EJ31" i="12"/>
  <c r="ED27" i="3" s="1"/>
  <c r="EK31" i="12"/>
  <c r="EE27" i="3"/>
  <c r="EL31" i="12"/>
  <c r="EF27" i="3" s="1"/>
  <c r="EM31" i="12"/>
  <c r="EG27" i="3" s="1"/>
  <c r="D32" i="12"/>
  <c r="G32" i="12"/>
  <c r="A28" i="3" s="1"/>
  <c r="H32" i="12"/>
  <c r="B28" i="3"/>
  <c r="I32" i="12"/>
  <c r="C28" i="3" s="1"/>
  <c r="J32" i="12"/>
  <c r="D28" i="3" s="1"/>
  <c r="K32" i="12"/>
  <c r="E28" i="3"/>
  <c r="L32" i="12"/>
  <c r="F28" i="3" s="1"/>
  <c r="M32" i="12"/>
  <c r="G28" i="3" s="1"/>
  <c r="N32" i="12"/>
  <c r="H28" i="3" s="1"/>
  <c r="O32" i="12"/>
  <c r="I28" i="3" s="1"/>
  <c r="P32" i="12"/>
  <c r="J28" i="3"/>
  <c r="R32" i="12"/>
  <c r="L28" i="3"/>
  <c r="S32" i="12"/>
  <c r="M28" i="3"/>
  <c r="T32" i="12"/>
  <c r="N28" i="3" s="1"/>
  <c r="U32" i="12"/>
  <c r="O28" i="3" s="1"/>
  <c r="V32" i="12"/>
  <c r="P28" i="3" s="1"/>
  <c r="W32" i="12"/>
  <c r="Q28" i="3" s="1"/>
  <c r="X32" i="12"/>
  <c r="R28" i="3"/>
  <c r="Y32" i="12"/>
  <c r="S28" i="3" s="1"/>
  <c r="Z32" i="12"/>
  <c r="T28" i="3" s="1"/>
  <c r="AB32" i="12"/>
  <c r="V28" i="3"/>
  <c r="AC32" i="12"/>
  <c r="W28" i="3"/>
  <c r="AE32" i="12"/>
  <c r="Y28" i="3"/>
  <c r="AF32" i="12"/>
  <c r="Z28" i="3"/>
  <c r="AI32" i="12"/>
  <c r="AC28" i="3"/>
  <c r="AK32" i="12"/>
  <c r="AE28" i="3"/>
  <c r="AL32" i="12"/>
  <c r="AF28" i="3"/>
  <c r="AN32" i="12"/>
  <c r="AH28" i="3"/>
  <c r="AO32" i="12"/>
  <c r="AI28" i="3"/>
  <c r="AP32" i="12"/>
  <c r="AJ28" i="3"/>
  <c r="AQ32" i="12"/>
  <c r="AK28" i="3"/>
  <c r="AS32" i="12"/>
  <c r="AM28" i="3"/>
  <c r="AT32" i="12"/>
  <c r="AN28" i="3" s="1"/>
  <c r="AU32" i="12"/>
  <c r="AO28" i="3"/>
  <c r="AW32" i="12"/>
  <c r="AQ28" i="3"/>
  <c r="AY32" i="12"/>
  <c r="AS28" i="3"/>
  <c r="BA32" i="12"/>
  <c r="AU28" i="3"/>
  <c r="BB32" i="12"/>
  <c r="AV28" i="3"/>
  <c r="BD32" i="12"/>
  <c r="AX28" i="3"/>
  <c r="BE32" i="12"/>
  <c r="AY28" i="3"/>
  <c r="BG32" i="12"/>
  <c r="BA28" i="3"/>
  <c r="BH32" i="12"/>
  <c r="BB28" i="3"/>
  <c r="BK32" i="12"/>
  <c r="BE28" i="3"/>
  <c r="BM32" i="12"/>
  <c r="BG28" i="3"/>
  <c r="BO32" i="12"/>
  <c r="BI28" i="3"/>
  <c r="BP32" i="12"/>
  <c r="BJ28" i="3"/>
  <c r="BR32" i="12"/>
  <c r="BL28" i="3"/>
  <c r="BS32" i="12"/>
  <c r="BM28" i="3"/>
  <c r="BU32" i="12"/>
  <c r="BO28" i="3"/>
  <c r="BW32" i="12"/>
  <c r="BQ28" i="3"/>
  <c r="BX32" i="12"/>
  <c r="BR28" i="3"/>
  <c r="BY32" i="12"/>
  <c r="BS28" i="3"/>
  <c r="BZ32" i="12"/>
  <c r="BT28" i="3"/>
  <c r="CA32" i="12"/>
  <c r="BU28" i="3"/>
  <c r="CB32" i="12"/>
  <c r="BV28" i="3"/>
  <c r="CC32" i="12"/>
  <c r="BW28" i="3"/>
  <c r="CD32" i="12"/>
  <c r="BX28" i="3"/>
  <c r="CE32" i="12"/>
  <c r="BY28" i="3"/>
  <c r="CG32" i="12"/>
  <c r="CA28" i="3"/>
  <c r="CO32" i="12"/>
  <c r="CI28" i="3"/>
  <c r="CX32" i="12"/>
  <c r="CR28" i="3"/>
  <c r="CY32" i="12"/>
  <c r="CS28" i="3"/>
  <c r="DA32" i="12"/>
  <c r="CU28" i="3"/>
  <c r="DB32" i="12"/>
  <c r="CV28" i="3" s="1"/>
  <c r="DC32" i="12"/>
  <c r="CW28" i="3" s="1"/>
  <c r="DD32" i="12"/>
  <c r="CX28" i="3" s="1"/>
  <c r="DE32" i="12"/>
  <c r="CY28" i="3" s="1"/>
  <c r="DF32" i="12"/>
  <c r="CZ28" i="3" s="1"/>
  <c r="DG32" i="12"/>
  <c r="DA28" i="3"/>
  <c r="DH32" i="12"/>
  <c r="DB28" i="3"/>
  <c r="DI32" i="12"/>
  <c r="DC28" i="3"/>
  <c r="DJ32" i="12"/>
  <c r="DD28" i="3"/>
  <c r="DK32" i="12"/>
  <c r="DE28" i="3"/>
  <c r="DN32" i="12"/>
  <c r="DH28" i="3"/>
  <c r="DO32" i="12"/>
  <c r="DI28" i="3" s="1"/>
  <c r="DP32" i="12"/>
  <c r="DJ28" i="3" s="1"/>
  <c r="DQ32" i="12"/>
  <c r="DK28" i="3" s="1"/>
  <c r="DR32" i="12"/>
  <c r="DL28" i="3"/>
  <c r="DS32" i="12"/>
  <c r="DM28" i="3"/>
  <c r="DT32" i="12"/>
  <c r="DN28" i="3"/>
  <c r="DU32" i="12"/>
  <c r="DO28" i="3"/>
  <c r="DV32" i="12"/>
  <c r="DP28" i="3"/>
  <c r="DW32" i="12"/>
  <c r="DQ28" i="3" s="1"/>
  <c r="DX32" i="12"/>
  <c r="DR28" i="3"/>
  <c r="DY32" i="12"/>
  <c r="DS28" i="3"/>
  <c r="DZ32" i="12"/>
  <c r="DT28" i="3"/>
  <c r="EA32" i="12"/>
  <c r="DU28" i="3"/>
  <c r="EB32" i="12"/>
  <c r="DV28" i="3"/>
  <c r="EC32" i="12"/>
  <c r="DW28" i="3"/>
  <c r="ED32" i="12"/>
  <c r="DX28" i="3"/>
  <c r="EE32" i="12"/>
  <c r="DY28" i="3"/>
  <c r="EF32" i="12"/>
  <c r="DZ28" i="3"/>
  <c r="EG32" i="12"/>
  <c r="EA28" i="3" s="1"/>
  <c r="EH32" i="12"/>
  <c r="EB28" i="3"/>
  <c r="EI32" i="12"/>
  <c r="EC28" i="3" s="1"/>
  <c r="EJ32" i="12"/>
  <c r="ED28" i="3" s="1"/>
  <c r="EK32" i="12"/>
  <c r="EE28" i="3" s="1"/>
  <c r="EL32" i="12"/>
  <c r="EF28" i="3"/>
  <c r="EM32" i="12"/>
  <c r="EG28" i="3" s="1"/>
  <c r="G33" i="12"/>
  <c r="A29" i="3" s="1"/>
  <c r="H33" i="12"/>
  <c r="B29" i="3" s="1"/>
  <c r="I33" i="12"/>
  <c r="C29" i="3"/>
  <c r="J33" i="12"/>
  <c r="D29" i="3" s="1"/>
  <c r="K33" i="12"/>
  <c r="E29" i="3"/>
  <c r="L33" i="12"/>
  <c r="F29" i="3" s="1"/>
  <c r="M33" i="12"/>
  <c r="G29" i="3" s="1"/>
  <c r="N33" i="12"/>
  <c r="H29" i="3"/>
  <c r="O33" i="12"/>
  <c r="I29" i="3" s="1"/>
  <c r="P33" i="12"/>
  <c r="J29" i="3"/>
  <c r="Q33" i="12"/>
  <c r="K29" i="3"/>
  <c r="R33" i="12"/>
  <c r="L29" i="3" s="1"/>
  <c r="S33" i="12"/>
  <c r="M29" i="3" s="1"/>
  <c r="T33" i="12"/>
  <c r="N29" i="3" s="1"/>
  <c r="U33" i="12"/>
  <c r="O29" i="3" s="1"/>
  <c r="V33" i="12"/>
  <c r="P29" i="3"/>
  <c r="W33" i="12"/>
  <c r="Q29" i="3" s="1"/>
  <c r="X33" i="12"/>
  <c r="R29" i="3"/>
  <c r="Y33" i="12"/>
  <c r="S29" i="3" s="1"/>
  <c r="Z33" i="12"/>
  <c r="T29" i="3" s="1"/>
  <c r="AA33" i="12"/>
  <c r="U29" i="3" s="1"/>
  <c r="AB33" i="12"/>
  <c r="V29" i="3"/>
  <c r="AC33" i="12"/>
  <c r="W29" i="3"/>
  <c r="AD33" i="12"/>
  <c r="X29" i="3" s="1"/>
  <c r="AE33" i="12"/>
  <c r="Y29" i="3"/>
  <c r="AF33" i="12"/>
  <c r="Z29" i="3"/>
  <c r="AG33" i="12"/>
  <c r="AA29" i="3"/>
  <c r="AH33" i="12"/>
  <c r="AB29" i="3" s="1"/>
  <c r="AI33" i="12"/>
  <c r="AC29" i="3"/>
  <c r="AJ33" i="12"/>
  <c r="AD29" i="3"/>
  <c r="AK33" i="12"/>
  <c r="AE29" i="3"/>
  <c r="AL33" i="12"/>
  <c r="AF29" i="3"/>
  <c r="AM33" i="12"/>
  <c r="AG29" i="3" s="1"/>
  <c r="AN33" i="12"/>
  <c r="AH29" i="3"/>
  <c r="AO33" i="12"/>
  <c r="AI29" i="3"/>
  <c r="AP33" i="12"/>
  <c r="AJ29" i="3"/>
  <c r="AQ33" i="12"/>
  <c r="AK29" i="3"/>
  <c r="AR33" i="12"/>
  <c r="AL29" i="3" s="1"/>
  <c r="AS33" i="12"/>
  <c r="AM29" i="3"/>
  <c r="AT33" i="12"/>
  <c r="AN29" i="3"/>
  <c r="AU33" i="12"/>
  <c r="AO29" i="3"/>
  <c r="AV33" i="12"/>
  <c r="AP29" i="3" s="1"/>
  <c r="AW33" i="12"/>
  <c r="AQ29" i="3"/>
  <c r="AX33" i="12"/>
  <c r="AR29" i="3"/>
  <c r="AY33" i="12"/>
  <c r="AS29" i="3"/>
  <c r="AZ33" i="12"/>
  <c r="AT29" i="3" s="1"/>
  <c r="BA33" i="12"/>
  <c r="AU29" i="3"/>
  <c r="BB33" i="12"/>
  <c r="AV29" i="3"/>
  <c r="BC33" i="12"/>
  <c r="AW29" i="3" s="1"/>
  <c r="BD33" i="12"/>
  <c r="AX29" i="3"/>
  <c r="BE33" i="12"/>
  <c r="AY29" i="3"/>
  <c r="BF33" i="12"/>
  <c r="AZ29" i="3" s="1"/>
  <c r="BG33" i="12"/>
  <c r="BA29" i="3"/>
  <c r="BH33" i="12"/>
  <c r="BB29" i="3"/>
  <c r="BI33" i="12"/>
  <c r="BC29" i="3" s="1"/>
  <c r="BJ33" i="12"/>
  <c r="BD29" i="3" s="1"/>
  <c r="BK33" i="12"/>
  <c r="BE29" i="3"/>
  <c r="BL33" i="12"/>
  <c r="BF29" i="3" s="1"/>
  <c r="BM33" i="12"/>
  <c r="BG29" i="3"/>
  <c r="BN33" i="12"/>
  <c r="BH29" i="3" s="1"/>
  <c r="BO33" i="12"/>
  <c r="BI29" i="3"/>
  <c r="BP33" i="12"/>
  <c r="BJ29" i="3"/>
  <c r="BQ33" i="12"/>
  <c r="BK29" i="3" s="1"/>
  <c r="BR33" i="12"/>
  <c r="BL29" i="3"/>
  <c r="BS33" i="12"/>
  <c r="BM29" i="3"/>
  <c r="BT33" i="12"/>
  <c r="BN29" i="3" s="1"/>
  <c r="BU33" i="12"/>
  <c r="BO29" i="3"/>
  <c r="BV33" i="12"/>
  <c r="BP29" i="3" s="1"/>
  <c r="BW33" i="12"/>
  <c r="BQ29" i="3"/>
  <c r="BX33" i="12"/>
  <c r="BR29" i="3"/>
  <c r="BY33" i="12"/>
  <c r="BS29" i="3"/>
  <c r="BZ33" i="12"/>
  <c r="BT29" i="3"/>
  <c r="CA33" i="12"/>
  <c r="BU29" i="3"/>
  <c r="CB33" i="12"/>
  <c r="BV29" i="3"/>
  <c r="CC33" i="12"/>
  <c r="BW29" i="3"/>
  <c r="CD33" i="12"/>
  <c r="BX29" i="3"/>
  <c r="CE33" i="12"/>
  <c r="BY29" i="3"/>
  <c r="CG33" i="12"/>
  <c r="CA29" i="3"/>
  <c r="CI33" i="12"/>
  <c r="CC29" i="3"/>
  <c r="CJ33" i="12"/>
  <c r="CD29" i="3" s="1"/>
  <c r="CK33" i="12"/>
  <c r="CE29" i="3"/>
  <c r="CL33" i="12"/>
  <c r="CF29" i="3"/>
  <c r="CM33" i="12"/>
  <c r="CG29" i="3" s="1"/>
  <c r="CN33" i="12"/>
  <c r="CH29" i="3" s="1"/>
  <c r="CO33" i="12"/>
  <c r="CI29" i="3" s="1"/>
  <c r="CP33" i="12"/>
  <c r="CJ29" i="3"/>
  <c r="CQ33" i="12"/>
  <c r="CK29" i="3" s="1"/>
  <c r="CR33" i="12"/>
  <c r="CL29" i="3"/>
  <c r="CS33" i="12"/>
  <c r="CM29" i="3"/>
  <c r="CW33" i="12"/>
  <c r="CQ29" i="3" s="1"/>
  <c r="CX33" i="12"/>
  <c r="CR29" i="3"/>
  <c r="CY33" i="12"/>
  <c r="CS29" i="3"/>
  <c r="DA33" i="12"/>
  <c r="CU29" i="3"/>
  <c r="DB33" i="12"/>
  <c r="CV29" i="3" s="1"/>
  <c r="DC33" i="12"/>
  <c r="CW29" i="3" s="1"/>
  <c r="DD33" i="12"/>
  <c r="CX29" i="3" s="1"/>
  <c r="DE33" i="12"/>
  <c r="CY29" i="3" s="1"/>
  <c r="DF33" i="12"/>
  <c r="CZ29" i="3" s="1"/>
  <c r="DG33" i="12"/>
  <c r="DA29" i="3" s="1"/>
  <c r="DH33" i="12"/>
  <c r="DB29" i="3"/>
  <c r="DI33" i="12"/>
  <c r="DC29" i="3"/>
  <c r="DJ33" i="12"/>
  <c r="DD29" i="3"/>
  <c r="DK33" i="12"/>
  <c r="DE29" i="3"/>
  <c r="DL33" i="12"/>
  <c r="DF29" i="3"/>
  <c r="DM33" i="12"/>
  <c r="DG29" i="3" s="1"/>
  <c r="DN33" i="12"/>
  <c r="DH29" i="3"/>
  <c r="DO33" i="12"/>
  <c r="DI29" i="3" s="1"/>
  <c r="DP33" i="12"/>
  <c r="DJ29" i="3" s="1"/>
  <c r="DQ33" i="12"/>
  <c r="DK29" i="3" s="1"/>
  <c r="DR33" i="12"/>
  <c r="DL29" i="3"/>
  <c r="DS33" i="12"/>
  <c r="DM29" i="3"/>
  <c r="DT33" i="12"/>
  <c r="DN29" i="3"/>
  <c r="DU33" i="12"/>
  <c r="DO29" i="3"/>
  <c r="DV33" i="12"/>
  <c r="DP29" i="3"/>
  <c r="DW33" i="12"/>
  <c r="DQ29" i="3"/>
  <c r="DX33" i="12"/>
  <c r="DR29" i="3"/>
  <c r="DY33" i="12"/>
  <c r="DS29" i="3"/>
  <c r="DZ33" i="12"/>
  <c r="DT29" i="3"/>
  <c r="EA33" i="12"/>
  <c r="DU29" i="3"/>
  <c r="EB33" i="12"/>
  <c r="DV29" i="3"/>
  <c r="EC33" i="12"/>
  <c r="DW29" i="3"/>
  <c r="ED33" i="12"/>
  <c r="DX29" i="3"/>
  <c r="EE33" i="12"/>
  <c r="DY29" i="3"/>
  <c r="EF33" i="12"/>
  <c r="DZ29" i="3"/>
  <c r="EG33" i="12"/>
  <c r="EA29" i="3" s="1"/>
  <c r="EH33" i="12"/>
  <c r="EB29" i="3" s="1"/>
  <c r="EI33" i="12"/>
  <c r="EC29" i="3" s="1"/>
  <c r="EJ33" i="12"/>
  <c r="ED29" i="3"/>
  <c r="EK33" i="12"/>
  <c r="EE29" i="3" s="1"/>
  <c r="EL33" i="12"/>
  <c r="EF29" i="3"/>
  <c r="EM33" i="12"/>
  <c r="EG29" i="3" s="1"/>
  <c r="D34" i="12"/>
  <c r="G34" i="12"/>
  <c r="A30" i="3" s="1"/>
  <c r="H34" i="12"/>
  <c r="B30" i="3"/>
  <c r="I34" i="12"/>
  <c r="C30" i="3" s="1"/>
  <c r="J34" i="12"/>
  <c r="D30" i="3"/>
  <c r="K34" i="12"/>
  <c r="E30" i="3"/>
  <c r="L34" i="12"/>
  <c r="F30" i="3" s="1"/>
  <c r="M34" i="12"/>
  <c r="G30" i="3" s="1"/>
  <c r="N34" i="12"/>
  <c r="H30" i="3"/>
  <c r="O34" i="12"/>
  <c r="I30" i="3"/>
  <c r="P34" i="12"/>
  <c r="J30" i="3"/>
  <c r="R34" i="12"/>
  <c r="L30" i="3" s="1"/>
  <c r="S34" i="12"/>
  <c r="M30" i="3" s="1"/>
  <c r="T34" i="12"/>
  <c r="N30" i="3" s="1"/>
  <c r="U34" i="12"/>
  <c r="O30" i="3"/>
  <c r="V34" i="12"/>
  <c r="P30" i="3" s="1"/>
  <c r="W34" i="12"/>
  <c r="Q30" i="3"/>
  <c r="X34" i="12"/>
  <c r="R30" i="3" s="1"/>
  <c r="Y34" i="12"/>
  <c r="S30" i="3" s="1"/>
  <c r="AA34" i="12"/>
  <c r="U30" i="3" s="1"/>
  <c r="AB34" i="12"/>
  <c r="V30" i="3"/>
  <c r="AC34" i="12"/>
  <c r="W30" i="3"/>
  <c r="AE34" i="12"/>
  <c r="Y30" i="3"/>
  <c r="AF34" i="12"/>
  <c r="Z30" i="3"/>
  <c r="AG34" i="12"/>
  <c r="AA30" i="3" s="1"/>
  <c r="AH34" i="12"/>
  <c r="AB30" i="3"/>
  <c r="AI34" i="12"/>
  <c r="AC30" i="3"/>
  <c r="AJ34" i="12"/>
  <c r="AD30" i="3"/>
  <c r="AK34" i="12"/>
  <c r="AE30" i="3"/>
  <c r="AL34" i="12"/>
  <c r="AF30" i="3"/>
  <c r="AN34" i="12"/>
  <c r="AH30" i="3"/>
  <c r="AO34" i="12"/>
  <c r="AI30" i="3"/>
  <c r="AP34" i="12"/>
  <c r="AJ30" i="3"/>
  <c r="AQ34" i="12"/>
  <c r="AK30" i="3"/>
  <c r="AR34" i="12"/>
  <c r="AL30" i="3" s="1"/>
  <c r="AS34" i="12"/>
  <c r="AM30" i="3"/>
  <c r="AU34" i="12"/>
  <c r="AO30" i="3"/>
  <c r="AV34" i="12"/>
  <c r="AP30" i="3"/>
  <c r="AW34" i="12"/>
  <c r="AQ30" i="3"/>
  <c r="AY34" i="12"/>
  <c r="AS30" i="3"/>
  <c r="AZ34" i="12"/>
  <c r="AT30" i="3"/>
  <c r="BA34" i="12"/>
  <c r="AU30" i="3"/>
  <c r="BB34" i="12"/>
  <c r="AV30" i="3"/>
  <c r="BD34" i="12"/>
  <c r="AX30" i="3"/>
  <c r="BE34" i="12"/>
  <c r="AY30" i="3"/>
  <c r="BG34" i="12"/>
  <c r="BA30" i="3"/>
  <c r="BH34" i="12"/>
  <c r="BB30" i="3"/>
  <c r="BK34" i="12"/>
  <c r="BE30" i="3"/>
  <c r="BM34" i="12"/>
  <c r="BG30" i="3"/>
  <c r="BO34" i="12"/>
  <c r="BI30" i="3"/>
  <c r="BP34" i="12"/>
  <c r="BJ30" i="3"/>
  <c r="BR34" i="12"/>
  <c r="BL30" i="3"/>
  <c r="BS34" i="12"/>
  <c r="BM30" i="3"/>
  <c r="BU34" i="12"/>
  <c r="BO30" i="3"/>
  <c r="BW34" i="12"/>
  <c r="BQ30" i="3"/>
  <c r="BX34" i="12"/>
  <c r="BR30" i="3"/>
  <c r="BY34" i="12"/>
  <c r="BS30" i="3"/>
  <c r="BZ34" i="12"/>
  <c r="BT30" i="3"/>
  <c r="CA34" i="12"/>
  <c r="BU30" i="3"/>
  <c r="CB34" i="12"/>
  <c r="BV30" i="3"/>
  <c r="CC34" i="12"/>
  <c r="BW30" i="3"/>
  <c r="CD34" i="12"/>
  <c r="BX30" i="3"/>
  <c r="CE34" i="12"/>
  <c r="BY30" i="3"/>
  <c r="CG34" i="12"/>
  <c r="CA30" i="3"/>
  <c r="CI34" i="12"/>
  <c r="CC30" i="3" s="1"/>
  <c r="CJ34" i="12"/>
  <c r="CD30" i="3"/>
  <c r="CK34" i="12"/>
  <c r="CE30" i="3" s="1"/>
  <c r="CL34" i="12"/>
  <c r="CF30" i="3"/>
  <c r="CM34" i="12"/>
  <c r="CG30" i="3" s="1"/>
  <c r="CN34" i="12"/>
  <c r="CH30" i="3" s="1"/>
  <c r="CO34" i="12"/>
  <c r="CI30" i="3" s="1"/>
  <c r="CP34" i="12"/>
  <c r="CJ30" i="3" s="1"/>
  <c r="CQ34" i="12"/>
  <c r="CK30" i="3" s="1"/>
  <c r="CR34" i="12"/>
  <c r="CL30" i="3" s="1"/>
  <c r="CT34" i="12"/>
  <c r="CN30" i="3" s="1"/>
  <c r="CX34" i="12"/>
  <c r="CR30" i="3"/>
  <c r="CY34" i="12"/>
  <c r="CS30" i="3"/>
  <c r="DA34" i="12"/>
  <c r="CU30" i="3"/>
  <c r="DB34" i="12"/>
  <c r="CV30" i="3" s="1"/>
  <c r="DC34" i="12"/>
  <c r="CW30" i="3" s="1"/>
  <c r="DD34" i="12"/>
  <c r="CX30" i="3"/>
  <c r="DE34" i="12"/>
  <c r="CY30" i="3" s="1"/>
  <c r="DF34" i="12"/>
  <c r="CZ30" i="3" s="1"/>
  <c r="DG34" i="12"/>
  <c r="DA30" i="3"/>
  <c r="DH34" i="12"/>
  <c r="DB30" i="3"/>
  <c r="DI34" i="12"/>
  <c r="DC30" i="3"/>
  <c r="DJ34" i="12"/>
  <c r="DD30" i="3"/>
  <c r="DK34" i="12"/>
  <c r="DE30" i="3"/>
  <c r="DL34" i="12"/>
  <c r="DF30" i="3" s="1"/>
  <c r="DM34" i="12"/>
  <c r="DG30" i="3"/>
  <c r="DN34" i="12"/>
  <c r="DH30" i="3"/>
  <c r="DO34" i="12"/>
  <c r="DI30" i="3" s="1"/>
  <c r="DP34" i="12"/>
  <c r="DJ30" i="3" s="1"/>
  <c r="DQ34" i="12"/>
  <c r="DK30" i="3" s="1"/>
  <c r="DR34" i="12"/>
  <c r="DL30" i="3"/>
  <c r="DS34" i="12"/>
  <c r="DM30" i="3"/>
  <c r="DT34" i="12"/>
  <c r="DN30" i="3"/>
  <c r="DU34" i="12"/>
  <c r="DO30" i="3"/>
  <c r="DV34" i="12"/>
  <c r="DP30" i="3" s="1"/>
  <c r="DW34" i="12"/>
  <c r="DQ30" i="3"/>
  <c r="DX34" i="12"/>
  <c r="DR30" i="3"/>
  <c r="DY34" i="12"/>
  <c r="DS30" i="3"/>
  <c r="DZ34" i="12"/>
  <c r="DT30" i="3"/>
  <c r="EA34" i="12"/>
  <c r="DU30" i="3"/>
  <c r="EB34" i="12"/>
  <c r="DV30" i="3"/>
  <c r="EC34" i="12"/>
  <c r="DW30" i="3"/>
  <c r="ED34" i="12"/>
  <c r="DX30" i="3"/>
  <c r="EE34" i="12"/>
  <c r="DY30" i="3"/>
  <c r="EF34" i="12"/>
  <c r="DZ30" i="3" s="1"/>
  <c r="EG34" i="12"/>
  <c r="EA30" i="3"/>
  <c r="EH34" i="12"/>
  <c r="EB30" i="3" s="1"/>
  <c r="EI34" i="12"/>
  <c r="EC30" i="3" s="1"/>
  <c r="EJ34" i="12"/>
  <c r="ED30" i="3" s="1"/>
  <c r="EK34" i="12"/>
  <c r="EE30" i="3"/>
  <c r="EL34" i="12"/>
  <c r="EF30" i="3" s="1"/>
  <c r="EM34" i="12"/>
  <c r="EG30" i="3" s="1"/>
  <c r="D35" i="12"/>
  <c r="G35" i="12"/>
  <c r="A31" i="3" s="1"/>
  <c r="H35" i="12"/>
  <c r="B31" i="3"/>
  <c r="I35" i="12"/>
  <c r="C31" i="3" s="1"/>
  <c r="J35" i="12"/>
  <c r="D31" i="3"/>
  <c r="K35" i="12"/>
  <c r="E31" i="3"/>
  <c r="L35" i="12"/>
  <c r="F31" i="3" s="1"/>
  <c r="M35" i="12"/>
  <c r="G31" i="3"/>
  <c r="N35" i="12"/>
  <c r="H31" i="3" s="1"/>
  <c r="O35" i="12"/>
  <c r="I31" i="3"/>
  <c r="P35" i="12"/>
  <c r="J31" i="3"/>
  <c r="Q35" i="12"/>
  <c r="K31" i="3" s="1"/>
  <c r="R35" i="12"/>
  <c r="L31" i="3" s="1"/>
  <c r="S35" i="12"/>
  <c r="M31" i="3" s="1"/>
  <c r="T35" i="12"/>
  <c r="N31" i="3"/>
  <c r="U35" i="12"/>
  <c r="O31" i="3" s="1"/>
  <c r="V35" i="12"/>
  <c r="P31" i="3" s="1"/>
  <c r="W35" i="12"/>
  <c r="Q31" i="3" s="1"/>
  <c r="X35" i="12"/>
  <c r="R31" i="3"/>
  <c r="Y35" i="12"/>
  <c r="S31" i="3"/>
  <c r="Z35" i="12"/>
  <c r="T31" i="3" s="1"/>
  <c r="AA35" i="12"/>
  <c r="U31" i="3" s="1"/>
  <c r="AB35" i="12"/>
  <c r="V31" i="3"/>
  <c r="AC35" i="12"/>
  <c r="W31" i="3"/>
  <c r="AD35" i="12"/>
  <c r="X31" i="3"/>
  <c r="AE35" i="12"/>
  <c r="Y31" i="3"/>
  <c r="AF35" i="12"/>
  <c r="Z31" i="3"/>
  <c r="AG35" i="12"/>
  <c r="AA31" i="3"/>
  <c r="AH35" i="12"/>
  <c r="AB31" i="3" s="1"/>
  <c r="AI35" i="12"/>
  <c r="AC31" i="3"/>
  <c r="AJ35" i="12"/>
  <c r="AD31" i="3" s="1"/>
  <c r="AK35" i="12"/>
  <c r="AE31" i="3"/>
  <c r="AL35" i="12"/>
  <c r="AF31" i="3"/>
  <c r="AM35" i="12"/>
  <c r="AG31" i="3" s="1"/>
  <c r="AN35" i="12"/>
  <c r="AH31" i="3"/>
  <c r="AO35" i="12"/>
  <c r="AI31" i="3"/>
  <c r="AP35" i="12"/>
  <c r="AJ31" i="3"/>
  <c r="AQ35" i="12"/>
  <c r="AK31" i="3"/>
  <c r="AR35" i="12"/>
  <c r="AL31" i="3" s="1"/>
  <c r="AS35" i="12"/>
  <c r="AM31" i="3"/>
  <c r="AT35" i="12"/>
  <c r="AN31" i="3" s="1"/>
  <c r="AU35" i="12"/>
  <c r="AO31" i="3"/>
  <c r="AV35" i="12"/>
  <c r="AP31" i="3" s="1"/>
  <c r="AW35" i="12"/>
  <c r="AQ31" i="3"/>
  <c r="AX35" i="12"/>
  <c r="AR31" i="3"/>
  <c r="AY35" i="12"/>
  <c r="AS31" i="3"/>
  <c r="AZ35" i="12"/>
  <c r="AT31" i="3" s="1"/>
  <c r="BA35" i="12"/>
  <c r="AU31" i="3"/>
  <c r="BB35" i="12"/>
  <c r="AV31" i="3"/>
  <c r="BC35" i="12"/>
  <c r="AW31" i="3" s="1"/>
  <c r="BD35" i="12"/>
  <c r="AX31" i="3"/>
  <c r="BE35" i="12"/>
  <c r="AY31" i="3"/>
  <c r="BF35" i="12"/>
  <c r="AZ31" i="3" s="1"/>
  <c r="BG35" i="12"/>
  <c r="BA31" i="3"/>
  <c r="BH35" i="12"/>
  <c r="BB31" i="3"/>
  <c r="BI35" i="12"/>
  <c r="BC31" i="3" s="1"/>
  <c r="BJ35" i="12"/>
  <c r="BD31" i="3" s="1"/>
  <c r="BK35" i="12"/>
  <c r="BE31" i="3"/>
  <c r="BL35" i="12"/>
  <c r="BF31" i="3" s="1"/>
  <c r="BM35" i="12"/>
  <c r="BG31" i="3"/>
  <c r="BN35" i="12"/>
  <c r="BH31" i="3" s="1"/>
  <c r="BO35" i="12"/>
  <c r="BI31" i="3"/>
  <c r="BP35" i="12"/>
  <c r="BJ31" i="3"/>
  <c r="BQ35" i="12"/>
  <c r="BK31" i="3" s="1"/>
  <c r="BR35" i="12"/>
  <c r="BL31" i="3"/>
  <c r="BS35" i="12"/>
  <c r="BM31" i="3"/>
  <c r="BT35" i="12"/>
  <c r="BN31" i="3" s="1"/>
  <c r="BU35" i="12"/>
  <c r="BO31" i="3"/>
  <c r="BV35" i="12"/>
  <c r="BP31" i="3"/>
  <c r="BW35" i="12"/>
  <c r="BQ31" i="3"/>
  <c r="BX35" i="12"/>
  <c r="BR31" i="3" s="1"/>
  <c r="BY35" i="12"/>
  <c r="BS31" i="3"/>
  <c r="BZ35" i="12"/>
  <c r="BT31" i="3"/>
  <c r="CA35" i="12"/>
  <c r="BU31" i="3"/>
  <c r="CB35" i="12"/>
  <c r="BV31" i="3"/>
  <c r="CC35" i="12"/>
  <c r="BW31" i="3"/>
  <c r="CD35" i="12"/>
  <c r="BX31" i="3"/>
  <c r="CE35" i="12"/>
  <c r="BY31" i="3"/>
  <c r="CG35" i="12"/>
  <c r="CA31" i="3"/>
  <c r="CJ35" i="12"/>
  <c r="CD31" i="3"/>
  <c r="CK35" i="12"/>
  <c r="CE31" i="3"/>
  <c r="CL35" i="12"/>
  <c r="CF31" i="3"/>
  <c r="CM35" i="12"/>
  <c r="CG31" i="3"/>
  <c r="CN35" i="12"/>
  <c r="CH31" i="3" s="1"/>
  <c r="CO35" i="12"/>
  <c r="CI31" i="3" s="1"/>
  <c r="CP35" i="12"/>
  <c r="CJ31" i="3"/>
  <c r="CQ35" i="12"/>
  <c r="CK31" i="3" s="1"/>
  <c r="CR35" i="12"/>
  <c r="CL31" i="3"/>
  <c r="CS35" i="12"/>
  <c r="CM31" i="3" s="1"/>
  <c r="CT35" i="12"/>
  <c r="CN31" i="3"/>
  <c r="CU35" i="12"/>
  <c r="CO31" i="3"/>
  <c r="CW35" i="12"/>
  <c r="CQ31" i="3"/>
  <c r="CX35" i="12"/>
  <c r="CR31" i="3"/>
  <c r="CY35" i="12"/>
  <c r="CS31" i="3"/>
  <c r="DA35" i="12"/>
  <c r="CU31" i="3"/>
  <c r="DB35" i="12"/>
  <c r="CV31" i="3" s="1"/>
  <c r="DC35" i="12"/>
  <c r="CW31" i="3"/>
  <c r="DD35" i="12"/>
  <c r="CX31" i="3" s="1"/>
  <c r="DE35" i="12"/>
  <c r="CY31" i="3" s="1"/>
  <c r="DF35" i="12"/>
  <c r="CZ31" i="3" s="1"/>
  <c r="DG35" i="12"/>
  <c r="DA31" i="3" s="1"/>
  <c r="DH35" i="12"/>
  <c r="DB31" i="3"/>
  <c r="DI35" i="12"/>
  <c r="DC31" i="3"/>
  <c r="DJ35" i="12"/>
  <c r="DD31" i="3"/>
  <c r="DK35" i="12"/>
  <c r="DE31" i="3"/>
  <c r="DL35" i="12"/>
  <c r="DF31" i="3"/>
  <c r="DM35" i="12"/>
  <c r="DG31" i="3" s="1"/>
  <c r="DN35" i="12"/>
  <c r="DH31" i="3"/>
  <c r="DO35" i="12"/>
  <c r="DI31" i="3" s="1"/>
  <c r="DQ35" i="12"/>
  <c r="DK31" i="3"/>
  <c r="DR35" i="12"/>
  <c r="DL31" i="3"/>
  <c r="DS35" i="12"/>
  <c r="DM31" i="3"/>
  <c r="DT35" i="12"/>
  <c r="DN31" i="3"/>
  <c r="DU35" i="12"/>
  <c r="DO31" i="3"/>
  <c r="DV35" i="12"/>
  <c r="DP31" i="3" s="1"/>
  <c r="DW35" i="12"/>
  <c r="DQ31" i="3"/>
  <c r="DX35" i="12"/>
  <c r="DR31" i="3"/>
  <c r="DY35" i="12"/>
  <c r="DS31" i="3"/>
  <c r="DZ35" i="12"/>
  <c r="DT31" i="3"/>
  <c r="EA35" i="12"/>
  <c r="DU31" i="3"/>
  <c r="EB35" i="12"/>
  <c r="DV31" i="3"/>
  <c r="EC35" i="12"/>
  <c r="DW31" i="3"/>
  <c r="ED35" i="12"/>
  <c r="DX31" i="3"/>
  <c r="EE35" i="12"/>
  <c r="DY31" i="3"/>
  <c r="EF35" i="12"/>
  <c r="DZ31" i="3"/>
  <c r="EG35" i="12"/>
  <c r="EA31" i="3"/>
  <c r="EH35" i="12"/>
  <c r="EB31" i="3" s="1"/>
  <c r="EI35" i="12"/>
  <c r="EC31" i="3" s="1"/>
  <c r="EJ35" i="12"/>
  <c r="ED31" i="3" s="1"/>
  <c r="EK35" i="12"/>
  <c r="EE31" i="3"/>
  <c r="EL35" i="12"/>
  <c r="EF31" i="3"/>
  <c r="EM35" i="12"/>
  <c r="EG31" i="3" s="1"/>
  <c r="D36" i="12"/>
  <c r="G36" i="12"/>
  <c r="A32" i="3" s="1"/>
  <c r="H36" i="12"/>
  <c r="B32" i="3" s="1"/>
  <c r="I36" i="12"/>
  <c r="C32" i="3"/>
  <c r="J36" i="12"/>
  <c r="D32" i="3"/>
  <c r="K36" i="12"/>
  <c r="E32" i="3" s="1"/>
  <c r="L36" i="12"/>
  <c r="F32" i="3"/>
  <c r="M36" i="12"/>
  <c r="G32" i="3" s="1"/>
  <c r="N36" i="12"/>
  <c r="H32" i="3"/>
  <c r="O36" i="12"/>
  <c r="I32" i="3"/>
  <c r="P36" i="12"/>
  <c r="J32" i="3" s="1"/>
  <c r="Q36" i="12"/>
  <c r="K32" i="3"/>
  <c r="R36" i="12"/>
  <c r="L32" i="3" s="1"/>
  <c r="S36" i="12"/>
  <c r="M32" i="3" s="1"/>
  <c r="T36" i="12"/>
  <c r="N32" i="3"/>
  <c r="U36" i="12"/>
  <c r="O32" i="3" s="1"/>
  <c r="V36" i="12"/>
  <c r="P32" i="3" s="1"/>
  <c r="W36" i="12"/>
  <c r="Q32" i="3" s="1"/>
  <c r="X36" i="12"/>
  <c r="R32" i="3" s="1"/>
  <c r="Y36" i="12"/>
  <c r="S32" i="3"/>
  <c r="Z36" i="12"/>
  <c r="T32" i="3" s="1"/>
  <c r="AA36" i="12"/>
  <c r="U32" i="3" s="1"/>
  <c r="AB36" i="12"/>
  <c r="V32" i="3"/>
  <c r="AC36" i="12"/>
  <c r="W32" i="3"/>
  <c r="AD36" i="12"/>
  <c r="X32" i="3" s="1"/>
  <c r="AE36" i="12"/>
  <c r="Y32" i="3"/>
  <c r="AF36" i="12"/>
  <c r="Z32" i="3"/>
  <c r="AG36" i="12"/>
  <c r="AA32" i="3"/>
  <c r="AH36" i="12"/>
  <c r="AB32" i="3" s="1"/>
  <c r="AI36" i="12"/>
  <c r="AC32" i="3"/>
  <c r="AJ36" i="12"/>
  <c r="AD32" i="3" s="1"/>
  <c r="AK36" i="12"/>
  <c r="AE32" i="3"/>
  <c r="AL36" i="12"/>
  <c r="AF32" i="3"/>
  <c r="AM36" i="12"/>
  <c r="AG32" i="3" s="1"/>
  <c r="AN36" i="12"/>
  <c r="AH32" i="3"/>
  <c r="AO36" i="12"/>
  <c r="AI32" i="3"/>
  <c r="AP36" i="12"/>
  <c r="AJ32" i="3"/>
  <c r="AQ36" i="12"/>
  <c r="AK32" i="3"/>
  <c r="AR36" i="12"/>
  <c r="AL32" i="3" s="1"/>
  <c r="AS36" i="12"/>
  <c r="AM32" i="3"/>
  <c r="AT36" i="12"/>
  <c r="AN32" i="3" s="1"/>
  <c r="AU36" i="12"/>
  <c r="AO32" i="3"/>
  <c r="AV36" i="12"/>
  <c r="AP32" i="3" s="1"/>
  <c r="AW36" i="12"/>
  <c r="AQ32" i="3"/>
  <c r="AX36" i="12"/>
  <c r="AR32" i="3" s="1"/>
  <c r="AY36" i="12"/>
  <c r="AS32" i="3"/>
  <c r="AZ36" i="12"/>
  <c r="AT32" i="3" s="1"/>
  <c r="BA36" i="12"/>
  <c r="AU32" i="3"/>
  <c r="BB36" i="12"/>
  <c r="AV32" i="3"/>
  <c r="BC36" i="12"/>
  <c r="AW32" i="3" s="1"/>
  <c r="BD36" i="12"/>
  <c r="AX32" i="3"/>
  <c r="BE36" i="12"/>
  <c r="AY32" i="3"/>
  <c r="BF36" i="12"/>
  <c r="AZ32" i="3" s="1"/>
  <c r="BG36" i="12"/>
  <c r="BA32" i="3"/>
  <c r="BH36" i="12"/>
  <c r="BB32" i="3"/>
  <c r="BI36" i="12"/>
  <c r="BC32" i="3" s="1"/>
  <c r="BJ36" i="12"/>
  <c r="BD32" i="3" s="1"/>
  <c r="BK36" i="12"/>
  <c r="BE32" i="3"/>
  <c r="BL36" i="12"/>
  <c r="BF32" i="3"/>
  <c r="BM36" i="12"/>
  <c r="BG32" i="3"/>
  <c r="BN36" i="12"/>
  <c r="BH32" i="3" s="1"/>
  <c r="BO36" i="12"/>
  <c r="BI32" i="3"/>
  <c r="BP36" i="12"/>
  <c r="BJ32" i="3"/>
  <c r="BQ36" i="12"/>
  <c r="BK32" i="3"/>
  <c r="BR36" i="12"/>
  <c r="BL32" i="3"/>
  <c r="BS36" i="12"/>
  <c r="BM32" i="3"/>
  <c r="BT36" i="12"/>
  <c r="BN32" i="3"/>
  <c r="BU36" i="12"/>
  <c r="BO32" i="3"/>
  <c r="BV36" i="12"/>
  <c r="BP32" i="3" s="1"/>
  <c r="BW36" i="12"/>
  <c r="BQ32" i="3"/>
  <c r="BX36" i="12"/>
  <c r="BR32" i="3"/>
  <c r="BY36" i="12"/>
  <c r="BS32" i="3"/>
  <c r="BZ36" i="12"/>
  <c r="BT32" i="3"/>
  <c r="CA36" i="12"/>
  <c r="BU32" i="3"/>
  <c r="CB36" i="12"/>
  <c r="BV32" i="3"/>
  <c r="CC36" i="12"/>
  <c r="BW32" i="3"/>
  <c r="CD36" i="12"/>
  <c r="BX32" i="3"/>
  <c r="CE36" i="12"/>
  <c r="BY32" i="3"/>
  <c r="CG36" i="12"/>
  <c r="CA32" i="3"/>
  <c r="CI36" i="12"/>
  <c r="CC32" i="3" s="1"/>
  <c r="CJ36" i="12"/>
  <c r="CD32" i="3"/>
  <c r="CK36" i="12"/>
  <c r="CE32" i="3" s="1"/>
  <c r="CN36" i="12"/>
  <c r="CH32" i="3"/>
  <c r="CO36" i="12"/>
  <c r="CI32" i="3"/>
  <c r="CP36" i="12"/>
  <c r="CJ32" i="3" s="1"/>
  <c r="CQ36" i="12"/>
  <c r="CK32" i="3" s="1"/>
  <c r="CR36" i="12"/>
  <c r="CL32" i="3"/>
  <c r="CS36" i="12"/>
  <c r="CM32" i="3" s="1"/>
  <c r="CT36" i="12"/>
  <c r="CN32" i="3"/>
  <c r="CU36" i="12"/>
  <c r="CO32" i="3" s="1"/>
  <c r="CW36" i="12"/>
  <c r="CQ32" i="3"/>
  <c r="CX36" i="12"/>
  <c r="CR32" i="3"/>
  <c r="CY36" i="12"/>
  <c r="CS32" i="3"/>
  <c r="DA36" i="12"/>
  <c r="CU32" i="3"/>
  <c r="DB36" i="12"/>
  <c r="CV32" i="3"/>
  <c r="DC36" i="12"/>
  <c r="CW32" i="3" s="1"/>
  <c r="DD36" i="12"/>
  <c r="CX32" i="3"/>
  <c r="DE36" i="12"/>
  <c r="CY32" i="3" s="1"/>
  <c r="DF36" i="12"/>
  <c r="CZ32" i="3" s="1"/>
  <c r="DG36" i="12"/>
  <c r="DA32" i="3"/>
  <c r="DH36" i="12"/>
  <c r="DB32" i="3"/>
  <c r="DI36" i="12"/>
  <c r="DC32" i="3"/>
  <c r="DJ36" i="12"/>
  <c r="DD32" i="3"/>
  <c r="DK36" i="12"/>
  <c r="DE32" i="3"/>
  <c r="DL36" i="12"/>
  <c r="DF32" i="3"/>
  <c r="DM36" i="12"/>
  <c r="DG32" i="3"/>
  <c r="DN36" i="12"/>
  <c r="DH32" i="3"/>
  <c r="DO36" i="12"/>
  <c r="DI32" i="3" s="1"/>
  <c r="DP36" i="12"/>
  <c r="DJ32" i="3" s="1"/>
  <c r="DQ36" i="12"/>
  <c r="DK32" i="3" s="1"/>
  <c r="DR36" i="12"/>
  <c r="DL32" i="3"/>
  <c r="DS36" i="12"/>
  <c r="DM32" i="3"/>
  <c r="DT36" i="12"/>
  <c r="DN32" i="3"/>
  <c r="DU36" i="12"/>
  <c r="DO32" i="3"/>
  <c r="DV36" i="12"/>
  <c r="DP32" i="3" s="1"/>
  <c r="DW36" i="12"/>
  <c r="DQ32" i="3" s="1"/>
  <c r="DX36" i="12"/>
  <c r="DR32" i="3"/>
  <c r="DY36" i="12"/>
  <c r="DS32" i="3"/>
  <c r="DZ36" i="12"/>
  <c r="DT32" i="3"/>
  <c r="EA36" i="12"/>
  <c r="DU32" i="3"/>
  <c r="EB36" i="12"/>
  <c r="DV32" i="3"/>
  <c r="EC36" i="12"/>
  <c r="DW32" i="3"/>
  <c r="ED36" i="12"/>
  <c r="DX32" i="3"/>
  <c r="EE36" i="12"/>
  <c r="DY32" i="3"/>
  <c r="EF36" i="12"/>
  <c r="DZ32" i="3" s="1"/>
  <c r="EG36" i="12"/>
  <c r="EA32" i="3"/>
  <c r="EH36" i="12"/>
  <c r="EB32" i="3"/>
  <c r="EI36" i="12"/>
  <c r="EC32" i="3"/>
  <c r="EJ36" i="12"/>
  <c r="ED32" i="3" s="1"/>
  <c r="EK36" i="12"/>
  <c r="EE32" i="3" s="1"/>
  <c r="EL36" i="12"/>
  <c r="EF32" i="3" s="1"/>
  <c r="EM36" i="12"/>
  <c r="EG32" i="3"/>
  <c r="D37" i="12"/>
  <c r="G37" i="12"/>
  <c r="H37" i="12"/>
  <c r="B33" i="3" s="1"/>
  <c r="I37" i="12"/>
  <c r="C33" i="3"/>
  <c r="J37" i="12"/>
  <c r="D33" i="3"/>
  <c r="K37" i="12"/>
  <c r="E33" i="3" s="1"/>
  <c r="L37" i="12"/>
  <c r="F33" i="3"/>
  <c r="M37" i="12"/>
  <c r="G33" i="3" s="1"/>
  <c r="N37" i="12"/>
  <c r="H33" i="3"/>
  <c r="O37" i="12"/>
  <c r="I33" i="3"/>
  <c r="P37" i="12"/>
  <c r="J33" i="3" s="1"/>
  <c r="R37" i="12"/>
  <c r="L33" i="3"/>
  <c r="S37" i="12"/>
  <c r="M33" i="3" s="1"/>
  <c r="T37" i="12"/>
  <c r="N33" i="3" s="1"/>
  <c r="U37" i="12"/>
  <c r="O33" i="3" s="1"/>
  <c r="V37" i="12"/>
  <c r="P33" i="3" s="1"/>
  <c r="W37" i="12"/>
  <c r="Q33" i="3"/>
  <c r="X37" i="12"/>
  <c r="R33" i="3" s="1"/>
  <c r="Y37" i="12"/>
  <c r="S33" i="3"/>
  <c r="Z37" i="12"/>
  <c r="T33" i="3" s="1"/>
  <c r="AB37" i="12"/>
  <c r="V33" i="3"/>
  <c r="AC37" i="12"/>
  <c r="W33" i="3"/>
  <c r="AE37" i="12"/>
  <c r="Y33" i="3"/>
  <c r="AF37" i="12"/>
  <c r="Z33" i="3"/>
  <c r="AI37" i="12"/>
  <c r="AC33" i="3"/>
  <c r="AK37" i="12"/>
  <c r="AE33" i="3"/>
  <c r="AL37" i="12"/>
  <c r="AF33" i="3"/>
  <c r="AM37" i="12"/>
  <c r="AG33" i="3"/>
  <c r="AN37" i="12"/>
  <c r="AH33" i="3"/>
  <c r="AO37" i="12"/>
  <c r="AI33" i="3"/>
  <c r="AP37" i="12"/>
  <c r="AJ33" i="3"/>
  <c r="AQ37" i="12"/>
  <c r="AK33" i="3"/>
  <c r="AS37" i="12"/>
  <c r="AM33" i="3"/>
  <c r="AU37" i="12"/>
  <c r="AO33" i="3"/>
  <c r="AV37" i="12"/>
  <c r="AP33" i="3"/>
  <c r="AW37" i="12"/>
  <c r="AQ33" i="3"/>
  <c r="AY37" i="12"/>
  <c r="AS33" i="3"/>
  <c r="BA37" i="12"/>
  <c r="AU33" i="3"/>
  <c r="BB37" i="12"/>
  <c r="AV33" i="3"/>
  <c r="BD37" i="12"/>
  <c r="AX33" i="3"/>
  <c r="BE37" i="12"/>
  <c r="AY33" i="3"/>
  <c r="BG37" i="12"/>
  <c r="BA33" i="3"/>
  <c r="BH37" i="12"/>
  <c r="BB33" i="3"/>
  <c r="BK37" i="12"/>
  <c r="BE33" i="3"/>
  <c r="BM37" i="12"/>
  <c r="BG33" i="3"/>
  <c r="BO37" i="12"/>
  <c r="BI33" i="3"/>
  <c r="BP37" i="12"/>
  <c r="BJ33" i="3"/>
  <c r="BR37" i="12"/>
  <c r="BL33" i="3"/>
  <c r="BS37" i="12"/>
  <c r="BM33" i="3"/>
  <c r="BU37" i="12"/>
  <c r="BO33" i="3"/>
  <c r="BW37" i="12"/>
  <c r="BQ33" i="3"/>
  <c r="BX37" i="12"/>
  <c r="BR33" i="3" s="1"/>
  <c r="BY37" i="12"/>
  <c r="BS33" i="3"/>
  <c r="BZ37" i="12"/>
  <c r="BT33" i="3"/>
  <c r="CA37" i="12"/>
  <c r="BU33" i="3"/>
  <c r="CB37" i="12"/>
  <c r="BV33" i="3"/>
  <c r="CC37" i="12"/>
  <c r="BW33" i="3"/>
  <c r="CD37" i="12"/>
  <c r="BX33" i="3"/>
  <c r="CE37" i="12"/>
  <c r="BY33" i="3"/>
  <c r="CG37" i="12"/>
  <c r="CA33" i="3"/>
  <c r="CO37" i="12"/>
  <c r="CI33" i="3" s="1"/>
  <c r="CX37" i="12"/>
  <c r="CR33" i="3"/>
  <c r="CY37" i="12"/>
  <c r="CS33" i="3"/>
  <c r="DA37" i="12"/>
  <c r="CU33" i="3"/>
  <c r="DB37" i="12"/>
  <c r="CV33" i="3" s="1"/>
  <c r="DC37" i="12"/>
  <c r="CW33" i="3" s="1"/>
  <c r="DD37" i="12"/>
  <c r="CX33" i="3" s="1"/>
  <c r="DE37" i="12"/>
  <c r="CY33" i="3" s="1"/>
  <c r="DF37" i="12"/>
  <c r="CZ33" i="3" s="1"/>
  <c r="DG37" i="12"/>
  <c r="DA33" i="3"/>
  <c r="DH37" i="12"/>
  <c r="DB33" i="3"/>
  <c r="DI37" i="12"/>
  <c r="DC33" i="3"/>
  <c r="DJ37" i="12"/>
  <c r="DD33" i="3"/>
  <c r="DK37" i="12"/>
  <c r="DE33" i="3"/>
  <c r="DN37" i="12"/>
  <c r="DH33" i="3"/>
  <c r="DO37" i="12"/>
  <c r="DI33" i="3" s="1"/>
  <c r="DP37" i="12"/>
  <c r="DJ33" i="3" s="1"/>
  <c r="DQ37" i="12"/>
  <c r="DK33" i="3" s="1"/>
  <c r="DR37" i="12"/>
  <c r="DL33" i="3"/>
  <c r="DS37" i="12"/>
  <c r="DM33" i="3"/>
  <c r="DT37" i="12"/>
  <c r="DN33" i="3"/>
  <c r="DU37" i="12"/>
  <c r="DO33" i="3"/>
  <c r="DV37" i="12"/>
  <c r="DP33" i="3"/>
  <c r="DW37" i="12"/>
  <c r="DQ33" i="3" s="1"/>
  <c r="DX37" i="12"/>
  <c r="DR33" i="3"/>
  <c r="DY37" i="12"/>
  <c r="DS33" i="3"/>
  <c r="DZ37" i="12"/>
  <c r="DT33" i="3"/>
  <c r="EA37" i="12"/>
  <c r="DU33" i="3"/>
  <c r="EB37" i="12"/>
  <c r="DV33" i="3"/>
  <c r="EC37" i="12"/>
  <c r="DW33" i="3"/>
  <c r="ED37" i="12"/>
  <c r="DX33" i="3"/>
  <c r="EE37" i="12"/>
  <c r="DY33" i="3"/>
  <c r="EF37" i="12"/>
  <c r="DZ33" i="3"/>
  <c r="EG37" i="12"/>
  <c r="EA33" i="3" s="1"/>
  <c r="EH37" i="12"/>
  <c r="EB33" i="3"/>
  <c r="EI37" i="12"/>
  <c r="EC33" i="3" s="1"/>
  <c r="EJ37" i="12"/>
  <c r="ED33" i="3" s="1"/>
  <c r="EK37" i="12"/>
  <c r="EE33" i="3" s="1"/>
  <c r="EL37" i="12"/>
  <c r="EF33" i="3"/>
  <c r="EM37" i="12"/>
  <c r="EG33" i="3" s="1"/>
  <c r="D38" i="12"/>
  <c r="G38" i="12"/>
  <c r="H38" i="12"/>
  <c r="B34" i="3"/>
  <c r="I38" i="12"/>
  <c r="C34" i="3" s="1"/>
  <c r="J38" i="12"/>
  <c r="D34" i="3" s="1"/>
  <c r="K38" i="12"/>
  <c r="E34" i="3"/>
  <c r="L38" i="12"/>
  <c r="F34" i="3" s="1"/>
  <c r="M38" i="12"/>
  <c r="G34" i="3"/>
  <c r="N38" i="12"/>
  <c r="H34" i="3"/>
  <c r="O38" i="12"/>
  <c r="I34" i="3"/>
  <c r="P38" i="12"/>
  <c r="J34" i="3"/>
  <c r="Q38" i="12"/>
  <c r="K34" i="3"/>
  <c r="R38" i="12"/>
  <c r="L34" i="3"/>
  <c r="S38" i="12"/>
  <c r="M34" i="3" s="1"/>
  <c r="T38" i="12"/>
  <c r="N34" i="3" s="1"/>
  <c r="U38" i="12"/>
  <c r="O34" i="3" s="1"/>
  <c r="V38" i="12"/>
  <c r="P34" i="3" s="1"/>
  <c r="W38" i="12"/>
  <c r="Q34" i="3"/>
  <c r="X38" i="12"/>
  <c r="R34" i="3" s="1"/>
  <c r="Y38" i="12"/>
  <c r="S34" i="3" s="1"/>
  <c r="Z38" i="12"/>
  <c r="T34" i="3" s="1"/>
  <c r="AA38" i="12"/>
  <c r="U34" i="3" s="1"/>
  <c r="AB38" i="12"/>
  <c r="V34" i="3"/>
  <c r="AC38" i="12"/>
  <c r="W34" i="3"/>
  <c r="AD38" i="12"/>
  <c r="X34" i="3" s="1"/>
  <c r="AE38" i="12"/>
  <c r="Y34" i="3"/>
  <c r="AF38" i="12"/>
  <c r="Z34" i="3"/>
  <c r="AG38" i="12"/>
  <c r="AA34" i="3"/>
  <c r="AH38" i="12"/>
  <c r="AB34" i="3"/>
  <c r="AI38" i="12"/>
  <c r="AC34" i="3"/>
  <c r="AJ38" i="12"/>
  <c r="AD34" i="3" s="1"/>
  <c r="AK38" i="12"/>
  <c r="AE34" i="3"/>
  <c r="AL38" i="12"/>
  <c r="AF34" i="3"/>
  <c r="AM38" i="12"/>
  <c r="AG34" i="3" s="1"/>
  <c r="AN38" i="12"/>
  <c r="AH34" i="3"/>
  <c r="AO38" i="12"/>
  <c r="AI34" i="3"/>
  <c r="AP38" i="12"/>
  <c r="AJ34" i="3"/>
  <c r="AQ38" i="12"/>
  <c r="AK34" i="3"/>
  <c r="AR38" i="12"/>
  <c r="AL34" i="3" s="1"/>
  <c r="AS38" i="12"/>
  <c r="AM34" i="3"/>
  <c r="AT38" i="12"/>
  <c r="AN34" i="3" s="1"/>
  <c r="AU38" i="12"/>
  <c r="AO34" i="3"/>
  <c r="AV38" i="12"/>
  <c r="AP34" i="3" s="1"/>
  <c r="AW38" i="12"/>
  <c r="AQ34" i="3"/>
  <c r="AX38" i="12"/>
  <c r="AR34" i="3" s="1"/>
  <c r="AY38" i="12"/>
  <c r="AS34" i="3"/>
  <c r="AZ38" i="12"/>
  <c r="AT34" i="3" s="1"/>
  <c r="BA38" i="12"/>
  <c r="AU34" i="3"/>
  <c r="BB38" i="12"/>
  <c r="AV34" i="3"/>
  <c r="BC38" i="12"/>
  <c r="AW34" i="3" s="1"/>
  <c r="BD38" i="12"/>
  <c r="AX34" i="3"/>
  <c r="BE38" i="12"/>
  <c r="AY34" i="3"/>
  <c r="BF38" i="12"/>
  <c r="AZ34" i="3" s="1"/>
  <c r="BG38" i="12"/>
  <c r="BA34" i="3"/>
  <c r="BH38" i="12"/>
  <c r="BB34" i="3"/>
  <c r="BI38" i="12"/>
  <c r="BC34" i="3" s="1"/>
  <c r="BJ38" i="12"/>
  <c r="BD34" i="3" s="1"/>
  <c r="BK38" i="12"/>
  <c r="BE34" i="3"/>
  <c r="BL38" i="12"/>
  <c r="BF34" i="3" s="1"/>
  <c r="BM38" i="12"/>
  <c r="BG34" i="3"/>
  <c r="BN38" i="12"/>
  <c r="BH34" i="3"/>
  <c r="BO38" i="12"/>
  <c r="BI34" i="3"/>
  <c r="BP38" i="12"/>
  <c r="BJ34" i="3"/>
  <c r="BQ38" i="12"/>
  <c r="BK34" i="3"/>
  <c r="BR38" i="12"/>
  <c r="BL34" i="3"/>
  <c r="BS38" i="12"/>
  <c r="BM34" i="3"/>
  <c r="BT38" i="12"/>
  <c r="BN34" i="3" s="1"/>
  <c r="BU38" i="12"/>
  <c r="BO34" i="3"/>
  <c r="BV38" i="12"/>
  <c r="BP34" i="3"/>
  <c r="BW38" i="12"/>
  <c r="BQ34" i="3"/>
  <c r="BX38" i="12"/>
  <c r="BR34" i="3"/>
  <c r="BY38" i="12"/>
  <c r="BS34" i="3"/>
  <c r="BZ38" i="12"/>
  <c r="BT34" i="3"/>
  <c r="CA38" i="12"/>
  <c r="BU34" i="3"/>
  <c r="CB38" i="12"/>
  <c r="BV34" i="3"/>
  <c r="CC38" i="12"/>
  <c r="BW34" i="3"/>
  <c r="CD38" i="12"/>
  <c r="BX34" i="3"/>
  <c r="CE38" i="12"/>
  <c r="BY34" i="3"/>
  <c r="CG38" i="12"/>
  <c r="CA34" i="3"/>
  <c r="CI38" i="12"/>
  <c r="CC34" i="3"/>
  <c r="CJ38" i="12"/>
  <c r="CD34" i="3" s="1"/>
  <c r="CK38" i="12"/>
  <c r="CE34" i="3" s="1"/>
  <c r="CL38" i="12"/>
  <c r="CF34" i="3" s="1"/>
  <c r="CM38" i="12"/>
  <c r="CG34" i="3" s="1"/>
  <c r="CN38" i="12"/>
  <c r="CH34" i="3" s="1"/>
  <c r="CO38" i="12"/>
  <c r="CI34" i="3" s="1"/>
  <c r="CP38" i="12"/>
  <c r="CJ34" i="3" s="1"/>
  <c r="CQ38" i="12"/>
  <c r="CK34" i="3" s="1"/>
  <c r="CR38" i="12"/>
  <c r="CL34" i="3"/>
  <c r="CS38" i="12"/>
  <c r="CM34" i="3"/>
  <c r="CW38" i="12"/>
  <c r="CQ34" i="3" s="1"/>
  <c r="CX38" i="12"/>
  <c r="CR34" i="3"/>
  <c r="CY38" i="12"/>
  <c r="CS34" i="3"/>
  <c r="DA38" i="12"/>
  <c r="CU34" i="3"/>
  <c r="DB38" i="12"/>
  <c r="CV34" i="3" s="1"/>
  <c r="DC38" i="12"/>
  <c r="CW34" i="3" s="1"/>
  <c r="DD38" i="12"/>
  <c r="CX34" i="3" s="1"/>
  <c r="DE38" i="12"/>
  <c r="CY34" i="3" s="1"/>
  <c r="DF38" i="12"/>
  <c r="CZ34" i="3" s="1"/>
  <c r="DG38" i="12"/>
  <c r="DA34" i="3" s="1"/>
  <c r="DH38" i="12"/>
  <c r="DB34" i="3"/>
  <c r="DI38" i="12"/>
  <c r="DC34" i="3"/>
  <c r="DJ38" i="12"/>
  <c r="DD34" i="3"/>
  <c r="DK38" i="12"/>
  <c r="DE34" i="3"/>
  <c r="DL38" i="12"/>
  <c r="DF34" i="3" s="1"/>
  <c r="DM38" i="12"/>
  <c r="DG34" i="3" s="1"/>
  <c r="DN38" i="12"/>
  <c r="DH34" i="3"/>
  <c r="DO38" i="12"/>
  <c r="DI34" i="3" s="1"/>
  <c r="DP38" i="12"/>
  <c r="DJ34" i="3" s="1"/>
  <c r="DQ38" i="12"/>
  <c r="DK34" i="3"/>
  <c r="DR38" i="12"/>
  <c r="DL34" i="3"/>
  <c r="DS38" i="12"/>
  <c r="DM34" i="3"/>
  <c r="DT38" i="12"/>
  <c r="DN34" i="3"/>
  <c r="DU38" i="12"/>
  <c r="DO34" i="3"/>
  <c r="DV38" i="12"/>
  <c r="DP34" i="3" s="1"/>
  <c r="DW38" i="12"/>
  <c r="DQ34" i="3" s="1"/>
  <c r="DX38" i="12"/>
  <c r="DR34" i="3"/>
  <c r="DY38" i="12"/>
  <c r="DS34" i="3"/>
  <c r="DZ38" i="12"/>
  <c r="DT34" i="3"/>
  <c r="EA38" i="12"/>
  <c r="DU34" i="3"/>
  <c r="EB38" i="12"/>
  <c r="DV34" i="3"/>
  <c r="EC38" i="12"/>
  <c r="DW34" i="3"/>
  <c r="ED38" i="12"/>
  <c r="DX34" i="3"/>
  <c r="EE38" i="12"/>
  <c r="DY34" i="3"/>
  <c r="EF38" i="12"/>
  <c r="DZ34" i="3" s="1"/>
  <c r="EG38" i="12"/>
  <c r="EA34" i="3" s="1"/>
  <c r="EH38" i="12"/>
  <c r="EB34" i="3"/>
  <c r="EI38" i="12"/>
  <c r="EC34" i="3" s="1"/>
  <c r="EJ38" i="12"/>
  <c r="ED34" i="3" s="1"/>
  <c r="EK38" i="12"/>
  <c r="EE34" i="3" s="1"/>
  <c r="EL38" i="12"/>
  <c r="EF34" i="3"/>
  <c r="EM38" i="12"/>
  <c r="EG34" i="3" s="1"/>
  <c r="D39" i="12"/>
  <c r="G39" i="12"/>
  <c r="A35" i="3" s="1"/>
  <c r="H39" i="12"/>
  <c r="B35" i="3"/>
  <c r="I39" i="12"/>
  <c r="C35" i="3" s="1"/>
  <c r="J39" i="12"/>
  <c r="D35" i="3"/>
  <c r="K39" i="12"/>
  <c r="E35" i="3" s="1"/>
  <c r="L39" i="12"/>
  <c r="F35" i="3"/>
  <c r="M39" i="12"/>
  <c r="G35" i="3"/>
  <c r="N39" i="12"/>
  <c r="H35" i="3" s="1"/>
  <c r="O39" i="12"/>
  <c r="I35" i="3"/>
  <c r="P39" i="12"/>
  <c r="J35" i="3" s="1"/>
  <c r="Q39" i="12"/>
  <c r="K35" i="3" s="1"/>
  <c r="R39" i="12"/>
  <c r="L35" i="3"/>
  <c r="S39" i="12"/>
  <c r="M35" i="3"/>
  <c r="T39" i="12"/>
  <c r="N35" i="3" s="1"/>
  <c r="U39" i="12"/>
  <c r="O35" i="3" s="1"/>
  <c r="V39" i="12"/>
  <c r="P35" i="3" s="1"/>
  <c r="W39" i="12"/>
  <c r="Q35" i="3" s="1"/>
  <c r="X39" i="12"/>
  <c r="R35" i="3"/>
  <c r="Y39" i="12"/>
  <c r="S35" i="3" s="1"/>
  <c r="Z39" i="12"/>
  <c r="T35" i="3" s="1"/>
  <c r="AA39" i="12"/>
  <c r="U35" i="3" s="1"/>
  <c r="AB39" i="12"/>
  <c r="V35" i="3"/>
  <c r="AC39" i="12"/>
  <c r="W35" i="3"/>
  <c r="AD39" i="12"/>
  <c r="X35" i="3" s="1"/>
  <c r="AE39" i="12"/>
  <c r="Y35" i="3"/>
  <c r="AF39" i="12"/>
  <c r="Z35" i="3"/>
  <c r="AG39" i="12"/>
  <c r="AA35" i="3" s="1"/>
  <c r="AH39" i="12"/>
  <c r="AB35" i="3" s="1"/>
  <c r="AI39" i="12"/>
  <c r="AC35" i="3"/>
  <c r="AJ39" i="12"/>
  <c r="AD35" i="3" s="1"/>
  <c r="AK39" i="12"/>
  <c r="AE35" i="3"/>
  <c r="AL39" i="12"/>
  <c r="AF35" i="3"/>
  <c r="AM39" i="12"/>
  <c r="AG35" i="3" s="1"/>
  <c r="AN39" i="12"/>
  <c r="AH35" i="3"/>
  <c r="AO39" i="12"/>
  <c r="AI35" i="3"/>
  <c r="AP39" i="12"/>
  <c r="AJ35" i="3"/>
  <c r="AQ39" i="12"/>
  <c r="AK35" i="3"/>
  <c r="AR39" i="12"/>
  <c r="AL35" i="3" s="1"/>
  <c r="AS39" i="12"/>
  <c r="AM35" i="3"/>
  <c r="AT39" i="12"/>
  <c r="AN35" i="3"/>
  <c r="AU39" i="12"/>
  <c r="AO35" i="3"/>
  <c r="AV39" i="12"/>
  <c r="AP35" i="3"/>
  <c r="AW39" i="12"/>
  <c r="AQ35" i="3"/>
  <c r="AX39" i="12"/>
  <c r="AR35" i="3" s="1"/>
  <c r="AY39" i="12"/>
  <c r="AS35" i="3"/>
  <c r="AZ39" i="12"/>
  <c r="AT35" i="3" s="1"/>
  <c r="BA39" i="12"/>
  <c r="AU35" i="3"/>
  <c r="BB39" i="12"/>
  <c r="AV35" i="3"/>
  <c r="BC39" i="12"/>
  <c r="AW35" i="3" s="1"/>
  <c r="BD39" i="12"/>
  <c r="AX35" i="3"/>
  <c r="BE39" i="12"/>
  <c r="AY35" i="3"/>
  <c r="BF39" i="12"/>
  <c r="AZ35" i="3"/>
  <c r="BG39" i="12"/>
  <c r="BA35" i="3"/>
  <c r="BH39" i="12"/>
  <c r="BB35" i="3"/>
  <c r="BI39" i="12"/>
  <c r="BC35" i="3" s="1"/>
  <c r="BJ39" i="12"/>
  <c r="BD35" i="3" s="1"/>
  <c r="BK39" i="12"/>
  <c r="BE35" i="3"/>
  <c r="BL39" i="12"/>
  <c r="BF35" i="3"/>
  <c r="BM39" i="12"/>
  <c r="BG35" i="3"/>
  <c r="BN39" i="12"/>
  <c r="BH35" i="3"/>
  <c r="BO39" i="12"/>
  <c r="BI35" i="3"/>
  <c r="BP39" i="12"/>
  <c r="BJ35" i="3"/>
  <c r="BQ39" i="12"/>
  <c r="BK35" i="3" s="1"/>
  <c r="BR39" i="12"/>
  <c r="BL35" i="3"/>
  <c r="BS39" i="12"/>
  <c r="BM35" i="3"/>
  <c r="BT39" i="12"/>
  <c r="BN35" i="3" s="1"/>
  <c r="BU39" i="12"/>
  <c r="BO35" i="3"/>
  <c r="BV39" i="12"/>
  <c r="BP35" i="3"/>
  <c r="BW39" i="12"/>
  <c r="BQ35" i="3"/>
  <c r="BX39" i="12"/>
  <c r="BR35" i="3"/>
  <c r="BY39" i="12"/>
  <c r="BS35" i="3"/>
  <c r="BZ39" i="12"/>
  <c r="BT35" i="3"/>
  <c r="CA39" i="12"/>
  <c r="BU35" i="3"/>
  <c r="CB39" i="12"/>
  <c r="BV35" i="3"/>
  <c r="CC39" i="12"/>
  <c r="BW35" i="3"/>
  <c r="CD39" i="12"/>
  <c r="BX35" i="3"/>
  <c r="CE39" i="12"/>
  <c r="BY35" i="3"/>
  <c r="CG39" i="12"/>
  <c r="CA35" i="3"/>
  <c r="CI39" i="12"/>
  <c r="CC35" i="3" s="1"/>
  <c r="CJ39" i="12"/>
  <c r="CD35" i="3"/>
  <c r="CK39" i="12"/>
  <c r="CE35" i="3" s="1"/>
  <c r="CL39" i="12"/>
  <c r="CF35" i="3"/>
  <c r="CM39" i="12"/>
  <c r="CG35" i="3" s="1"/>
  <c r="CN39" i="12"/>
  <c r="CH35" i="3"/>
  <c r="CO39" i="12"/>
  <c r="CI35" i="3"/>
  <c r="CP39" i="12"/>
  <c r="CJ35" i="3"/>
  <c r="CQ39" i="12"/>
  <c r="CK35" i="3"/>
  <c r="CR39" i="12"/>
  <c r="CL35" i="3"/>
  <c r="CS39" i="12"/>
  <c r="CM35" i="3" s="1"/>
  <c r="CT39" i="12"/>
  <c r="CN35" i="3"/>
  <c r="CU39" i="12"/>
  <c r="CO35" i="3" s="1"/>
  <c r="CW39" i="12"/>
  <c r="CQ35" i="3" s="1"/>
  <c r="CX39" i="12"/>
  <c r="CR35" i="3"/>
  <c r="CY39" i="12"/>
  <c r="CS35" i="3"/>
  <c r="DA39" i="12"/>
  <c r="CU35" i="3"/>
  <c r="DB39" i="12"/>
  <c r="CV35" i="3"/>
  <c r="DC39" i="12"/>
  <c r="CW35" i="3" s="1"/>
  <c r="DD39" i="12"/>
  <c r="CX35" i="3" s="1"/>
  <c r="DE39" i="12"/>
  <c r="CY35" i="3" s="1"/>
  <c r="DF39" i="12"/>
  <c r="CZ35" i="3" s="1"/>
  <c r="DG39" i="12"/>
  <c r="DA35" i="3"/>
  <c r="DH39" i="12"/>
  <c r="DB35" i="3"/>
  <c r="DI39" i="12"/>
  <c r="DC35" i="3"/>
  <c r="DJ39" i="12"/>
  <c r="DD35" i="3"/>
  <c r="DK39" i="12"/>
  <c r="DE35" i="3"/>
  <c r="DL39" i="12"/>
  <c r="DF35" i="3"/>
  <c r="DM39" i="12"/>
  <c r="DG35" i="3" s="1"/>
  <c r="DN39" i="12"/>
  <c r="DH35" i="3"/>
  <c r="DO39" i="12"/>
  <c r="DI35" i="3" s="1"/>
  <c r="DP39" i="12"/>
  <c r="DJ35" i="3"/>
  <c r="DQ39" i="12"/>
  <c r="DK35" i="3"/>
  <c r="DR39" i="12"/>
  <c r="DL35" i="3"/>
  <c r="DS39" i="12"/>
  <c r="DM35" i="3"/>
  <c r="DT39" i="12"/>
  <c r="DN35" i="3"/>
  <c r="DU39" i="12"/>
  <c r="DO35" i="3"/>
  <c r="DV39" i="12"/>
  <c r="DP35" i="3"/>
  <c r="DW39" i="12"/>
  <c r="DQ35" i="3" s="1"/>
  <c r="DX39" i="12"/>
  <c r="DR35" i="3"/>
  <c r="DY39" i="12"/>
  <c r="DS35" i="3"/>
  <c r="DZ39" i="12"/>
  <c r="DT35" i="3"/>
  <c r="EA39" i="12"/>
  <c r="DU35" i="3"/>
  <c r="EB39" i="12"/>
  <c r="DV35" i="3"/>
  <c r="EC39" i="12"/>
  <c r="DW35" i="3"/>
  <c r="ED39" i="12"/>
  <c r="DX35" i="3"/>
  <c r="EE39" i="12"/>
  <c r="DY35" i="3"/>
  <c r="EF39" i="12"/>
  <c r="DZ35" i="3" s="1"/>
  <c r="EG39" i="12"/>
  <c r="EA35" i="3"/>
  <c r="EH39" i="12"/>
  <c r="EB35" i="3" s="1"/>
  <c r="EI39" i="12"/>
  <c r="EC35" i="3" s="1"/>
  <c r="EJ39" i="12"/>
  <c r="ED35" i="3" s="1"/>
  <c r="EK39" i="12"/>
  <c r="EE35" i="3"/>
  <c r="EL39" i="12"/>
  <c r="EF35" i="3" s="1"/>
  <c r="EM39" i="12"/>
  <c r="EG35" i="3"/>
  <c r="G40" i="12"/>
  <c r="A36" i="3" s="1"/>
  <c r="H40" i="12"/>
  <c r="B36" i="3"/>
  <c r="I40" i="12"/>
  <c r="C36" i="3"/>
  <c r="J40" i="12"/>
  <c r="D36" i="3" s="1"/>
  <c r="K40" i="12"/>
  <c r="E36" i="3" s="1"/>
  <c r="L40" i="12"/>
  <c r="F36" i="3"/>
  <c r="M40" i="12"/>
  <c r="G36" i="3" s="1"/>
  <c r="N40" i="12"/>
  <c r="H36" i="3"/>
  <c r="O40" i="12"/>
  <c r="I36" i="3"/>
  <c r="P40" i="12"/>
  <c r="J36" i="3"/>
  <c r="Q40" i="12"/>
  <c r="K36" i="3" s="1"/>
  <c r="R40" i="12"/>
  <c r="L36" i="3"/>
  <c r="S40" i="12"/>
  <c r="M36" i="3" s="1"/>
  <c r="T40" i="12"/>
  <c r="N36" i="3" s="1"/>
  <c r="U40" i="12"/>
  <c r="O36" i="3" s="1"/>
  <c r="V40" i="12"/>
  <c r="P36" i="3"/>
  <c r="W40" i="12"/>
  <c r="Q36" i="3"/>
  <c r="X40" i="12"/>
  <c r="R36" i="3" s="1"/>
  <c r="Y40" i="12"/>
  <c r="S36" i="3" s="1"/>
  <c r="Z40" i="12"/>
  <c r="T36" i="3" s="1"/>
  <c r="AA40" i="12"/>
  <c r="U36" i="3" s="1"/>
  <c r="AB40" i="12"/>
  <c r="V36" i="3"/>
  <c r="AC40" i="12"/>
  <c r="W36" i="3"/>
  <c r="AD40" i="12"/>
  <c r="X36" i="3"/>
  <c r="AE40" i="12"/>
  <c r="Y36" i="3"/>
  <c r="AF40" i="12"/>
  <c r="Z36" i="3"/>
  <c r="AG40" i="12"/>
  <c r="AA36" i="3" s="1"/>
  <c r="AH40" i="12"/>
  <c r="AB36" i="3"/>
  <c r="AI40" i="12"/>
  <c r="AC36" i="3"/>
  <c r="AJ40" i="12"/>
  <c r="AD36" i="3" s="1"/>
  <c r="AK40" i="12"/>
  <c r="AE36" i="3"/>
  <c r="AL40" i="12"/>
  <c r="AF36" i="3"/>
  <c r="AM40" i="12"/>
  <c r="AG36" i="3"/>
  <c r="AN40" i="12"/>
  <c r="AH36" i="3"/>
  <c r="AO40" i="12"/>
  <c r="AI36" i="3"/>
  <c r="AP40" i="12"/>
  <c r="AJ36" i="3"/>
  <c r="AQ40" i="12"/>
  <c r="AK36" i="3"/>
  <c r="AR40" i="12"/>
  <c r="AL36" i="3" s="1"/>
  <c r="AS40" i="12"/>
  <c r="AM36" i="3"/>
  <c r="AT40" i="12"/>
  <c r="AN36" i="3" s="1"/>
  <c r="AU40" i="12"/>
  <c r="AO36" i="3"/>
  <c r="AV40" i="12"/>
  <c r="AP36" i="3"/>
  <c r="AW40" i="12"/>
  <c r="AQ36" i="3"/>
  <c r="AX40" i="12"/>
  <c r="AR36" i="3" s="1"/>
  <c r="AY40" i="12"/>
  <c r="AS36" i="3"/>
  <c r="AZ40" i="12"/>
  <c r="AT36" i="3" s="1"/>
  <c r="BA40" i="12"/>
  <c r="AU36" i="3"/>
  <c r="BB40" i="12"/>
  <c r="AV36" i="3"/>
  <c r="BC40" i="12"/>
  <c r="AW36" i="3" s="1"/>
  <c r="BD40" i="12"/>
  <c r="AX36" i="3"/>
  <c r="BE40" i="12"/>
  <c r="AY36" i="3"/>
  <c r="BF40" i="12"/>
  <c r="AZ36" i="3" s="1"/>
  <c r="BG40" i="12"/>
  <c r="BA36" i="3"/>
  <c r="BH40" i="12"/>
  <c r="BB36" i="3"/>
  <c r="BI40" i="12"/>
  <c r="BC36" i="3" s="1"/>
  <c r="BJ40" i="12"/>
  <c r="BD36" i="3" s="1"/>
  <c r="BK40" i="12"/>
  <c r="BE36" i="3"/>
  <c r="BL40" i="12"/>
  <c r="BF36" i="3"/>
  <c r="BM40" i="12"/>
  <c r="BG36" i="3"/>
  <c r="BN40" i="12"/>
  <c r="BH36" i="3"/>
  <c r="BO40" i="12"/>
  <c r="BI36" i="3"/>
  <c r="BP40" i="12"/>
  <c r="BJ36" i="3"/>
  <c r="BQ40" i="12"/>
  <c r="BK36" i="3" s="1"/>
  <c r="BR40" i="12"/>
  <c r="BL36" i="3"/>
  <c r="BS40" i="12"/>
  <c r="BM36" i="3"/>
  <c r="BT40" i="12"/>
  <c r="BN36" i="3"/>
  <c r="BU40" i="12"/>
  <c r="BO36" i="3"/>
  <c r="BV40" i="12"/>
  <c r="BP36" i="3" s="1"/>
  <c r="BW40" i="12"/>
  <c r="BQ36" i="3"/>
  <c r="BX40" i="12"/>
  <c r="BR36" i="3"/>
  <c r="BY40" i="12"/>
  <c r="BS36" i="3"/>
  <c r="BZ40" i="12"/>
  <c r="BT36" i="3"/>
  <c r="CA40" i="12"/>
  <c r="BU36" i="3"/>
  <c r="CB40" i="12"/>
  <c r="BV36" i="3"/>
  <c r="CC40" i="12"/>
  <c r="BW36" i="3"/>
  <c r="CD40" i="12"/>
  <c r="BX36" i="3"/>
  <c r="CE40" i="12"/>
  <c r="BY36" i="3"/>
  <c r="CG40" i="12"/>
  <c r="CA36" i="3"/>
  <c r="CJ40" i="12"/>
  <c r="CD36" i="3" s="1"/>
  <c r="CK40" i="12"/>
  <c r="CE36" i="3"/>
  <c r="CL40" i="12"/>
  <c r="CF36" i="3" s="1"/>
  <c r="CM40" i="12"/>
  <c r="CG36" i="3"/>
  <c r="CN40" i="12"/>
  <c r="CH36" i="3" s="1"/>
  <c r="CO40" i="12"/>
  <c r="CI36" i="3"/>
  <c r="CP40" i="12"/>
  <c r="CJ36" i="3"/>
  <c r="CQ40" i="12"/>
  <c r="CK36" i="3"/>
  <c r="CR40" i="12"/>
  <c r="CL36" i="3"/>
  <c r="CS40" i="12"/>
  <c r="CM36" i="3" s="1"/>
  <c r="CT40" i="12"/>
  <c r="CN36" i="3" s="1"/>
  <c r="CU40" i="12"/>
  <c r="CO36" i="3"/>
  <c r="CW40" i="12"/>
  <c r="CQ36" i="3"/>
  <c r="CX40" i="12"/>
  <c r="CR36" i="3"/>
  <c r="CY40" i="12"/>
  <c r="CS36" i="3"/>
  <c r="DA40" i="12"/>
  <c r="CU36" i="3"/>
  <c r="DB40" i="12"/>
  <c r="CV36" i="3" s="1"/>
  <c r="DC40" i="12"/>
  <c r="CW36" i="3" s="1"/>
  <c r="DD40" i="12"/>
  <c r="CX36" i="3"/>
  <c r="DE40" i="12"/>
  <c r="CY36" i="3" s="1"/>
  <c r="DF40" i="12"/>
  <c r="CZ36" i="3" s="1"/>
  <c r="DG40" i="12"/>
  <c r="DA36" i="3"/>
  <c r="DH40" i="12"/>
  <c r="DB36" i="3"/>
  <c r="DI40" i="12"/>
  <c r="DC36" i="3"/>
  <c r="DJ40" i="12"/>
  <c r="DD36" i="3"/>
  <c r="DK40" i="12"/>
  <c r="DE36" i="3"/>
  <c r="DL40" i="12"/>
  <c r="DF36" i="3"/>
  <c r="DM40" i="12"/>
  <c r="DG36" i="3"/>
  <c r="DN40" i="12"/>
  <c r="DH36" i="3"/>
  <c r="DO40" i="12"/>
  <c r="DI36" i="3"/>
  <c r="DP40" i="12"/>
  <c r="DJ36" i="3"/>
  <c r="DQ40" i="12"/>
  <c r="DK36" i="3" s="1"/>
  <c r="DR40" i="12"/>
  <c r="DL36" i="3"/>
  <c r="DS40" i="12"/>
  <c r="DM36" i="3"/>
  <c r="DT40" i="12"/>
  <c r="DN36" i="3"/>
  <c r="DU40" i="12"/>
  <c r="DO36" i="3"/>
  <c r="DV40" i="12"/>
  <c r="DP36" i="3" s="1"/>
  <c r="DW40" i="12"/>
  <c r="DQ36" i="3" s="1"/>
  <c r="DX40" i="12"/>
  <c r="DR36" i="3"/>
  <c r="DY40" i="12"/>
  <c r="DS36" i="3"/>
  <c r="DZ40" i="12"/>
  <c r="DT36" i="3"/>
  <c r="EA40" i="12"/>
  <c r="DU36" i="3"/>
  <c r="EB40" i="12"/>
  <c r="DV36" i="3"/>
  <c r="EC40" i="12"/>
  <c r="DW36" i="3"/>
  <c r="ED40" i="12"/>
  <c r="DX36" i="3"/>
  <c r="EE40" i="12"/>
  <c r="DY36" i="3"/>
  <c r="EF40" i="12"/>
  <c r="DZ36" i="3"/>
  <c r="EG40" i="12"/>
  <c r="EA36" i="3"/>
  <c r="EH40" i="12"/>
  <c r="EB36" i="3" s="1"/>
  <c r="EI40" i="12"/>
  <c r="EC36" i="3"/>
  <c r="EJ40" i="12"/>
  <c r="ED36" i="3"/>
  <c r="EK40" i="12"/>
  <c r="EE36" i="3"/>
  <c r="EL40" i="12"/>
  <c r="EF36" i="3" s="1"/>
  <c r="EM40" i="12"/>
  <c r="EG36" i="3" s="1"/>
  <c r="D41" i="12"/>
  <c r="G41" i="12"/>
  <c r="A37" i="3" s="1"/>
  <c r="H41" i="12"/>
  <c r="B37" i="3"/>
  <c r="I41" i="12"/>
  <c r="C37" i="3"/>
  <c r="J41" i="12"/>
  <c r="D37" i="3" s="1"/>
  <c r="K41" i="12"/>
  <c r="E37" i="3"/>
  <c r="L41" i="12"/>
  <c r="F37" i="3" s="1"/>
  <c r="M41" i="12"/>
  <c r="G37" i="3" s="1"/>
  <c r="N41" i="12"/>
  <c r="H37" i="3" s="1"/>
  <c r="O41" i="12"/>
  <c r="I37" i="3"/>
  <c r="P41" i="12"/>
  <c r="J37" i="3"/>
  <c r="Q41" i="12"/>
  <c r="K37" i="3" s="1"/>
  <c r="R41" i="12"/>
  <c r="L37" i="3" s="1"/>
  <c r="S41" i="12"/>
  <c r="M37" i="3"/>
  <c r="T41" i="12"/>
  <c r="N37" i="3" s="1"/>
  <c r="U41" i="12"/>
  <c r="O37" i="3"/>
  <c r="V41" i="12"/>
  <c r="P37" i="3" s="1"/>
  <c r="W41" i="12"/>
  <c r="Q37" i="3" s="1"/>
  <c r="X41" i="12"/>
  <c r="R37" i="3"/>
  <c r="Y41" i="12"/>
  <c r="S37" i="3" s="1"/>
  <c r="Z41" i="12"/>
  <c r="T37" i="3" s="1"/>
  <c r="AA41" i="12"/>
  <c r="U37" i="3" s="1"/>
  <c r="AB41" i="12"/>
  <c r="V37" i="3"/>
  <c r="AC41" i="12"/>
  <c r="W37" i="3"/>
  <c r="AD41" i="12"/>
  <c r="X37" i="3"/>
  <c r="AE41" i="12"/>
  <c r="Y37" i="3"/>
  <c r="AF41" i="12"/>
  <c r="Z37" i="3"/>
  <c r="AG41" i="12"/>
  <c r="AA37" i="3"/>
  <c r="AH41" i="12"/>
  <c r="AB37" i="3"/>
  <c r="AI41" i="12"/>
  <c r="AC37" i="3"/>
  <c r="AJ41" i="12"/>
  <c r="AD37" i="3" s="1"/>
  <c r="AK41" i="12"/>
  <c r="AE37" i="3"/>
  <c r="AL41" i="12"/>
  <c r="AF37" i="3"/>
  <c r="AM41" i="12"/>
  <c r="AG37" i="3"/>
  <c r="AN41" i="12"/>
  <c r="AH37" i="3"/>
  <c r="AO41" i="12"/>
  <c r="AI37" i="3"/>
  <c r="AP41" i="12"/>
  <c r="AJ37" i="3"/>
  <c r="AQ41" i="12"/>
  <c r="AK37" i="3"/>
  <c r="AR41" i="12"/>
  <c r="AL37" i="3" s="1"/>
  <c r="AS41" i="12"/>
  <c r="AM37" i="3"/>
  <c r="AT41" i="12"/>
  <c r="AN37" i="3" s="1"/>
  <c r="AU41" i="12"/>
  <c r="AO37" i="3"/>
  <c r="AV41" i="12"/>
  <c r="AP37" i="3" s="1"/>
  <c r="AW41" i="12"/>
  <c r="AQ37" i="3"/>
  <c r="AX41" i="12"/>
  <c r="AR37" i="3"/>
  <c r="AY41" i="12"/>
  <c r="AS37" i="3"/>
  <c r="AZ41" i="12"/>
  <c r="AT37" i="3"/>
  <c r="BA41" i="12"/>
  <c r="AU37" i="3"/>
  <c r="BB41" i="12"/>
  <c r="AV37" i="3"/>
  <c r="BC41" i="12"/>
  <c r="AW37" i="3" s="1"/>
  <c r="BD41" i="12"/>
  <c r="AX37" i="3"/>
  <c r="BE41" i="12"/>
  <c r="AY37" i="3"/>
  <c r="BF41" i="12"/>
  <c r="AZ37" i="3" s="1"/>
  <c r="BG41" i="12"/>
  <c r="BA37" i="3"/>
  <c r="BH41" i="12"/>
  <c r="BB37" i="3"/>
  <c r="BI41" i="12"/>
  <c r="BC37" i="3" s="1"/>
  <c r="BJ41" i="12"/>
  <c r="BD37" i="3" s="1"/>
  <c r="BK41" i="12"/>
  <c r="BE37" i="3"/>
  <c r="BL41" i="12"/>
  <c r="BF37" i="3" s="1"/>
  <c r="BM41" i="12"/>
  <c r="BG37" i="3"/>
  <c r="BN41" i="12"/>
  <c r="BH37" i="3"/>
  <c r="BO41" i="12"/>
  <c r="BI37" i="3"/>
  <c r="BP41" i="12"/>
  <c r="BJ37" i="3"/>
  <c r="BQ41" i="12"/>
  <c r="BK37" i="3" s="1"/>
  <c r="BR41" i="12"/>
  <c r="BL37" i="3"/>
  <c r="BS41" i="12"/>
  <c r="BM37" i="3"/>
  <c r="BT41" i="12"/>
  <c r="BN37" i="3" s="1"/>
  <c r="BU41" i="12"/>
  <c r="BO37" i="3"/>
  <c r="BV41" i="12"/>
  <c r="BP37" i="3" s="1"/>
  <c r="BW41" i="12"/>
  <c r="BQ37" i="3"/>
  <c r="BX41" i="12"/>
  <c r="BR37" i="3" s="1"/>
  <c r="BY41" i="12"/>
  <c r="BS37" i="3"/>
  <c r="BZ41" i="12"/>
  <c r="BT37" i="3"/>
  <c r="CA41" i="12"/>
  <c r="BU37" i="3"/>
  <c r="CB41" i="12"/>
  <c r="BV37" i="3"/>
  <c r="CC41" i="12"/>
  <c r="BW37" i="3"/>
  <c r="CD41" i="12"/>
  <c r="BX37" i="3"/>
  <c r="CE41" i="12"/>
  <c r="BY37" i="3"/>
  <c r="CG41" i="12"/>
  <c r="CA37" i="3"/>
  <c r="CI41" i="12"/>
  <c r="CC37" i="3" s="1"/>
  <c r="CJ41" i="12"/>
  <c r="CD37" i="3" s="1"/>
  <c r="CK41" i="12"/>
  <c r="CE37" i="3"/>
  <c r="CN41" i="12"/>
  <c r="CH37" i="3" s="1"/>
  <c r="CO41" i="12"/>
  <c r="CI37" i="3" s="1"/>
  <c r="CP41" i="12"/>
  <c r="CJ37" i="3" s="1"/>
  <c r="CQ41" i="12"/>
  <c r="CK37" i="3" s="1"/>
  <c r="CR41" i="12"/>
  <c r="CL37" i="3" s="1"/>
  <c r="CS41" i="12"/>
  <c r="CM37" i="3" s="1"/>
  <c r="CT41" i="12"/>
  <c r="CN37" i="3" s="1"/>
  <c r="CU41" i="12"/>
  <c r="CO37" i="3"/>
  <c r="CW41" i="12"/>
  <c r="CQ37" i="3"/>
  <c r="CX41" i="12"/>
  <c r="CR37" i="3"/>
  <c r="CY41" i="12"/>
  <c r="CS37" i="3"/>
  <c r="DA41" i="12"/>
  <c r="CU37" i="3"/>
  <c r="DB41" i="12"/>
  <c r="CV37" i="3" s="1"/>
  <c r="DC41" i="12"/>
  <c r="CW37" i="3" s="1"/>
  <c r="DD41" i="12"/>
  <c r="CX37" i="3" s="1"/>
  <c r="DE41" i="12"/>
  <c r="CY37" i="3" s="1"/>
  <c r="DF41" i="12"/>
  <c r="CZ37" i="3" s="1"/>
  <c r="DG41" i="12"/>
  <c r="DA37" i="3" s="1"/>
  <c r="DH41" i="12"/>
  <c r="DB37" i="3"/>
  <c r="DI41" i="12"/>
  <c r="DC37" i="3"/>
  <c r="DJ41" i="12"/>
  <c r="DD37" i="3"/>
  <c r="DK41" i="12"/>
  <c r="DE37" i="3"/>
  <c r="DL41" i="12"/>
  <c r="DF37" i="3" s="1"/>
  <c r="DM41" i="12"/>
  <c r="DG37" i="3" s="1"/>
  <c r="DN41" i="12"/>
  <c r="DH37" i="3"/>
  <c r="DO41" i="12"/>
  <c r="DI37" i="3" s="1"/>
  <c r="DP41" i="12"/>
  <c r="DJ37" i="3"/>
  <c r="DQ41" i="12"/>
  <c r="DK37" i="3" s="1"/>
  <c r="DR41" i="12"/>
  <c r="DL37" i="3"/>
  <c r="DS41" i="12"/>
  <c r="DM37" i="3"/>
  <c r="DT41" i="12"/>
  <c r="DN37" i="3"/>
  <c r="DU41" i="12"/>
  <c r="DO37" i="3"/>
  <c r="DV41" i="12"/>
  <c r="DP37" i="3" s="1"/>
  <c r="DW41" i="12"/>
  <c r="DQ37" i="3" s="1"/>
  <c r="DX41" i="12"/>
  <c r="DR37" i="3"/>
  <c r="DY41" i="12"/>
  <c r="DS37" i="3"/>
  <c r="DZ41" i="12"/>
  <c r="DT37" i="3"/>
  <c r="EA41" i="12"/>
  <c r="DU37" i="3"/>
  <c r="EB41" i="12"/>
  <c r="DV37" i="3"/>
  <c r="EC41" i="12"/>
  <c r="DW37" i="3"/>
  <c r="ED41" i="12"/>
  <c r="DX37" i="3"/>
  <c r="EE41" i="12"/>
  <c r="DY37" i="3"/>
  <c r="EF41" i="12"/>
  <c r="DZ37" i="3" s="1"/>
  <c r="EG41" i="12"/>
  <c r="EA37" i="3"/>
  <c r="EH41" i="12"/>
  <c r="EB37" i="3" s="1"/>
  <c r="EI41" i="12"/>
  <c r="EC37" i="3"/>
  <c r="EJ41" i="12"/>
  <c r="ED37" i="3" s="1"/>
  <c r="EK41" i="12"/>
  <c r="EE37" i="3" s="1"/>
  <c r="EL41" i="12"/>
  <c r="EF37" i="3" s="1"/>
  <c r="EM41" i="12"/>
  <c r="EG37" i="3"/>
  <c r="D42" i="12"/>
  <c r="G42" i="12"/>
  <c r="A38" i="3" s="1"/>
  <c r="H42" i="12"/>
  <c r="B38" i="3" s="1"/>
  <c r="I42" i="12"/>
  <c r="C38" i="3" s="1"/>
  <c r="J42" i="12"/>
  <c r="D38" i="3"/>
  <c r="K42" i="12"/>
  <c r="E38" i="3" s="1"/>
  <c r="L42" i="12"/>
  <c r="F38" i="3"/>
  <c r="M42" i="12"/>
  <c r="G38" i="3" s="1"/>
  <c r="N42" i="12"/>
  <c r="H38" i="3"/>
  <c r="O42" i="12"/>
  <c r="I38" i="3" s="1"/>
  <c r="P42" i="12"/>
  <c r="J38" i="3" s="1"/>
  <c r="R42" i="12"/>
  <c r="L38" i="3" s="1"/>
  <c r="S42" i="12"/>
  <c r="M38" i="3" s="1"/>
  <c r="T42" i="12"/>
  <c r="N38" i="3"/>
  <c r="U42" i="12"/>
  <c r="O38" i="3" s="1"/>
  <c r="V42" i="12"/>
  <c r="P38" i="3"/>
  <c r="W42" i="12"/>
  <c r="Q38" i="3" s="1"/>
  <c r="X42" i="12"/>
  <c r="R38" i="3" s="1"/>
  <c r="Y42" i="12"/>
  <c r="S38" i="3"/>
  <c r="Z42" i="12"/>
  <c r="T38" i="3" s="1"/>
  <c r="AB42" i="12"/>
  <c r="V38" i="3"/>
  <c r="AC42" i="12"/>
  <c r="W38" i="3"/>
  <c r="AE42" i="12"/>
  <c r="Y38" i="3"/>
  <c r="AF42" i="12"/>
  <c r="Z38" i="3"/>
  <c r="AI42" i="12"/>
  <c r="AC38" i="3"/>
  <c r="AJ42" i="12"/>
  <c r="AD38" i="3" s="1"/>
  <c r="AK42" i="12"/>
  <c r="AE38" i="3"/>
  <c r="AL42" i="12"/>
  <c r="AF38" i="3"/>
  <c r="AN42" i="12"/>
  <c r="AH38" i="3"/>
  <c r="AO42" i="12"/>
  <c r="AI38" i="3"/>
  <c r="AP42" i="12"/>
  <c r="AJ38" i="3"/>
  <c r="AQ42" i="12"/>
  <c r="AK38" i="3"/>
  <c r="AR42" i="12"/>
  <c r="AL38" i="3"/>
  <c r="AS42" i="12"/>
  <c r="AM38" i="3"/>
  <c r="AU42" i="12"/>
  <c r="AO38" i="3"/>
  <c r="AW42" i="12"/>
  <c r="AQ38" i="3"/>
  <c r="AY42" i="12"/>
  <c r="AS38" i="3"/>
  <c r="BA42" i="12"/>
  <c r="AU38" i="3"/>
  <c r="BB42" i="12"/>
  <c r="AV38" i="3"/>
  <c r="BD42" i="12"/>
  <c r="AX38" i="3"/>
  <c r="BE42" i="12"/>
  <c r="AY38" i="3"/>
  <c r="BG42" i="12"/>
  <c r="BA38" i="3"/>
  <c r="BH42" i="12"/>
  <c r="BB38" i="3"/>
  <c r="BK42" i="12"/>
  <c r="BE38" i="3"/>
  <c r="BM42" i="12"/>
  <c r="BG38" i="3"/>
  <c r="BO42" i="12"/>
  <c r="BI38" i="3"/>
  <c r="BP42" i="12"/>
  <c r="BJ38" i="3"/>
  <c r="BR42" i="12"/>
  <c r="BL38" i="3"/>
  <c r="BS42" i="12"/>
  <c r="BM38" i="3"/>
  <c r="BU42" i="12"/>
  <c r="BO38" i="3"/>
  <c r="BW42" i="12"/>
  <c r="BQ38" i="3"/>
  <c r="BX42" i="12"/>
  <c r="BR38" i="3" s="1"/>
  <c r="BY42" i="12"/>
  <c r="BS38" i="3"/>
  <c r="BZ42" i="12"/>
  <c r="BT38" i="3"/>
  <c r="CA42" i="12"/>
  <c r="BU38" i="3"/>
  <c r="CB42" i="12"/>
  <c r="BV38" i="3"/>
  <c r="CC42" i="12"/>
  <c r="BW38" i="3"/>
  <c r="CD42" i="12"/>
  <c r="BX38" i="3"/>
  <c r="CE42" i="12"/>
  <c r="BY38" i="3"/>
  <c r="CG42" i="12"/>
  <c r="CA38" i="3"/>
  <c r="CJ42" i="12"/>
  <c r="CD38" i="3" s="1"/>
  <c r="CK42" i="12"/>
  <c r="CE38" i="3" s="1"/>
  <c r="CL42" i="12"/>
  <c r="CF38" i="3" s="1"/>
  <c r="CM42" i="12"/>
  <c r="CG38" i="3" s="1"/>
  <c r="CN42" i="12"/>
  <c r="CH38" i="3" s="1"/>
  <c r="CO42" i="12"/>
  <c r="CI38" i="3" s="1"/>
  <c r="CX42" i="12"/>
  <c r="CR38" i="3"/>
  <c r="CY42" i="12"/>
  <c r="CS38" i="3"/>
  <c r="DA42" i="12"/>
  <c r="CU38" i="3"/>
  <c r="DB42" i="12"/>
  <c r="CV38" i="3" s="1"/>
  <c r="DC42" i="12"/>
  <c r="CW38" i="3" s="1"/>
  <c r="DD42" i="12"/>
  <c r="CX38" i="3" s="1"/>
  <c r="DE42" i="12"/>
  <c r="CY38" i="3" s="1"/>
  <c r="DF42" i="12"/>
  <c r="CZ38" i="3"/>
  <c r="DG42" i="12"/>
  <c r="DA38" i="3" s="1"/>
  <c r="DH42" i="12"/>
  <c r="DB38" i="3"/>
  <c r="DI42" i="12"/>
  <c r="DC38" i="3"/>
  <c r="DJ42" i="12"/>
  <c r="DD38" i="3"/>
  <c r="DK42" i="12"/>
  <c r="DE38" i="3"/>
  <c r="DN42" i="12"/>
  <c r="DH38" i="3"/>
  <c r="DP42" i="12"/>
  <c r="DJ38" i="3"/>
  <c r="DQ42" i="12"/>
  <c r="DK38" i="3" s="1"/>
  <c r="DR42" i="12"/>
  <c r="DL38" i="3"/>
  <c r="DS42" i="12"/>
  <c r="DM38" i="3"/>
  <c r="DT42" i="12"/>
  <c r="DN38" i="3"/>
  <c r="DU42" i="12"/>
  <c r="DO38" i="3"/>
  <c r="DV42" i="12"/>
  <c r="DP38" i="3" s="1"/>
  <c r="DW42" i="12"/>
  <c r="DQ38" i="3" s="1"/>
  <c r="DX42" i="12"/>
  <c r="DR38" i="3"/>
  <c r="DY42" i="12"/>
  <c r="DS38" i="3"/>
  <c r="DZ42" i="12"/>
  <c r="DT38" i="3"/>
  <c r="EA42" i="12"/>
  <c r="DU38" i="3"/>
  <c r="EB42" i="12"/>
  <c r="DV38" i="3"/>
  <c r="EC42" i="12"/>
  <c r="DW38" i="3"/>
  <c r="ED42" i="12"/>
  <c r="DX38" i="3"/>
  <c r="EE42" i="12"/>
  <c r="DY38" i="3"/>
  <c r="EF42" i="12"/>
  <c r="DZ38" i="3" s="1"/>
  <c r="EG42" i="12"/>
  <c r="EA38" i="3" s="1"/>
  <c r="EH42" i="12"/>
  <c r="EB38" i="3"/>
  <c r="EI42" i="12"/>
  <c r="EC38" i="3" s="1"/>
  <c r="EJ42" i="12"/>
  <c r="ED38" i="3" s="1"/>
  <c r="EK42" i="12"/>
  <c r="EE38" i="3" s="1"/>
  <c r="EL42" i="12"/>
  <c r="EF38" i="3"/>
  <c r="EM42" i="12"/>
  <c r="EG38" i="3" s="1"/>
  <c r="D43" i="12"/>
  <c r="G43" i="12"/>
  <c r="A39" i="3" s="1"/>
  <c r="H43" i="12"/>
  <c r="B39" i="3" s="1"/>
  <c r="I43" i="12"/>
  <c r="C39" i="3"/>
  <c r="J43" i="12"/>
  <c r="D39" i="3"/>
  <c r="K43" i="12"/>
  <c r="E39" i="3" s="1"/>
  <c r="L43" i="12"/>
  <c r="F39" i="3"/>
  <c r="M43" i="12"/>
  <c r="G39" i="3"/>
  <c r="N43" i="12"/>
  <c r="H39" i="3" s="1"/>
  <c r="O43" i="12"/>
  <c r="I39" i="3"/>
  <c r="P43" i="12"/>
  <c r="J39" i="3" s="1"/>
  <c r="Q43" i="12"/>
  <c r="K39" i="3" s="1"/>
  <c r="R43" i="12"/>
  <c r="L39" i="3"/>
  <c r="S43" i="12"/>
  <c r="M39" i="3" s="1"/>
  <c r="T43" i="12"/>
  <c r="N39" i="3"/>
  <c r="U43" i="12"/>
  <c r="O39" i="3" s="1"/>
  <c r="V43" i="12"/>
  <c r="P39" i="3" s="1"/>
  <c r="W43" i="12"/>
  <c r="Q39" i="3"/>
  <c r="X43" i="12"/>
  <c r="R39" i="3" s="1"/>
  <c r="Y43" i="12"/>
  <c r="S39" i="3" s="1"/>
  <c r="Z43" i="12"/>
  <c r="T39" i="3" s="1"/>
  <c r="AA43" i="12"/>
  <c r="U39" i="3" s="1"/>
  <c r="AB43" i="12"/>
  <c r="V39" i="3"/>
  <c r="AC43" i="12"/>
  <c r="W39" i="3"/>
  <c r="AD43" i="12"/>
  <c r="X39" i="3"/>
  <c r="AE43" i="12"/>
  <c r="Y39" i="3"/>
  <c r="AF43" i="12"/>
  <c r="Z39" i="3"/>
  <c r="AG43" i="12"/>
  <c r="AA39" i="3" s="1"/>
  <c r="AH43" i="12"/>
  <c r="AB39" i="3" s="1"/>
  <c r="AI43" i="12"/>
  <c r="AC39" i="3"/>
  <c r="AJ43" i="12"/>
  <c r="AD39" i="3" s="1"/>
  <c r="AK43" i="12"/>
  <c r="AE39" i="3"/>
  <c r="AL43" i="12"/>
  <c r="AF39" i="3"/>
  <c r="AM43" i="12"/>
  <c r="AG39" i="3" s="1"/>
  <c r="AN43" i="12"/>
  <c r="AH39" i="3"/>
  <c r="AO43" i="12"/>
  <c r="AI39" i="3"/>
  <c r="AP43" i="12"/>
  <c r="AJ39" i="3"/>
  <c r="AQ43" i="12"/>
  <c r="AK39" i="3"/>
  <c r="AR43" i="12"/>
  <c r="AL39" i="3" s="1"/>
  <c r="AS43" i="12"/>
  <c r="AM39" i="3"/>
  <c r="AT43" i="12"/>
  <c r="AN39" i="3" s="1"/>
  <c r="AU43" i="12"/>
  <c r="AO39" i="3"/>
  <c r="AV43" i="12"/>
  <c r="AP39" i="3"/>
  <c r="AW43" i="12"/>
  <c r="AQ39" i="3"/>
  <c r="AX43" i="12"/>
  <c r="AR39" i="3"/>
  <c r="AY43" i="12"/>
  <c r="AS39" i="3"/>
  <c r="AZ43" i="12"/>
  <c r="AT39" i="3"/>
  <c r="BA43" i="12"/>
  <c r="AU39" i="3"/>
  <c r="BB43" i="12"/>
  <c r="AV39" i="3"/>
  <c r="BC43" i="12"/>
  <c r="AW39" i="3" s="1"/>
  <c r="BD43" i="12"/>
  <c r="AX39" i="3"/>
  <c r="BE43" i="12"/>
  <c r="AY39" i="3"/>
  <c r="BF43" i="12"/>
  <c r="AZ39" i="3" s="1"/>
  <c r="BG43" i="12"/>
  <c r="BA39" i="3"/>
  <c r="BH43" i="12"/>
  <c r="BB39" i="3"/>
  <c r="BJ43" i="12"/>
  <c r="BD39" i="3" s="1"/>
  <c r="BK43" i="12"/>
  <c r="BE39" i="3"/>
  <c r="BL43" i="12"/>
  <c r="BF39" i="3" s="1"/>
  <c r="BM43" i="12"/>
  <c r="BG39" i="3"/>
  <c r="BN43" i="12"/>
  <c r="BH39" i="3"/>
  <c r="BO43" i="12"/>
  <c r="BI39" i="3"/>
  <c r="BP43" i="12"/>
  <c r="BJ39" i="3"/>
  <c r="BQ43" i="12"/>
  <c r="BK39" i="3" s="1"/>
  <c r="BR43" i="12"/>
  <c r="BL39" i="3"/>
  <c r="BS43" i="12"/>
  <c r="BM39" i="3"/>
  <c r="BT43" i="12"/>
  <c r="BN39" i="3" s="1"/>
  <c r="BU43" i="12"/>
  <c r="BO39" i="3"/>
  <c r="BV43" i="12"/>
  <c r="BP39" i="3"/>
  <c r="BW43" i="12"/>
  <c r="BQ39" i="3"/>
  <c r="BX43" i="12"/>
  <c r="BR39" i="3"/>
  <c r="BY43" i="12"/>
  <c r="BS39" i="3"/>
  <c r="BZ43" i="12"/>
  <c r="BT39" i="3"/>
  <c r="CA43" i="12"/>
  <c r="BU39" i="3"/>
  <c r="CB43" i="12"/>
  <c r="BV39" i="3"/>
  <c r="CC43" i="12"/>
  <c r="BW39" i="3"/>
  <c r="CD43" i="12"/>
  <c r="BX39" i="3"/>
  <c r="CE43" i="12"/>
  <c r="BY39" i="3"/>
  <c r="CG43" i="12"/>
  <c r="CA39" i="3"/>
  <c r="CI43" i="12"/>
  <c r="CC39" i="3" s="1"/>
  <c r="CJ43" i="12"/>
  <c r="CD39" i="3"/>
  <c r="CK43" i="12"/>
  <c r="CE39" i="3" s="1"/>
  <c r="CL43" i="12"/>
  <c r="CF39" i="3"/>
  <c r="CM43" i="12"/>
  <c r="CG39" i="3"/>
  <c r="CN43" i="12"/>
  <c r="CH39" i="3"/>
  <c r="CO43" i="12"/>
  <c r="CI39" i="3"/>
  <c r="CP43" i="12"/>
  <c r="CJ39" i="3" s="1"/>
  <c r="CQ43" i="12"/>
  <c r="CK39" i="3" s="1"/>
  <c r="CR43" i="12"/>
  <c r="CL39" i="3"/>
  <c r="CS43" i="12"/>
  <c r="CM39" i="3" s="1"/>
  <c r="CW43" i="12"/>
  <c r="CQ39" i="3"/>
  <c r="CX43" i="12"/>
  <c r="CR39" i="3"/>
  <c r="CY43" i="12"/>
  <c r="CS39" i="3"/>
  <c r="DA43" i="12"/>
  <c r="CU39" i="3"/>
  <c r="DB43" i="12"/>
  <c r="CV39" i="3" s="1"/>
  <c r="DC43" i="12"/>
  <c r="CW39" i="3" s="1"/>
  <c r="DD43" i="12"/>
  <c r="CX39" i="3" s="1"/>
  <c r="DE43" i="12"/>
  <c r="CY39" i="3" s="1"/>
  <c r="DF43" i="12"/>
  <c r="CZ39" i="3" s="1"/>
  <c r="DG43" i="12"/>
  <c r="DA39" i="3" s="1"/>
  <c r="DH43" i="12"/>
  <c r="DB39" i="3"/>
  <c r="DI43" i="12"/>
  <c r="DC39" i="3"/>
  <c r="DJ43" i="12"/>
  <c r="DD39" i="3"/>
  <c r="DK43" i="12"/>
  <c r="DE39" i="3"/>
  <c r="DL43" i="12"/>
  <c r="DF39" i="3" s="1"/>
  <c r="DM43" i="12"/>
  <c r="DG39" i="3" s="1"/>
  <c r="DN43" i="12"/>
  <c r="DH39" i="3"/>
  <c r="DO43" i="12"/>
  <c r="DI39" i="3" s="1"/>
  <c r="DP43" i="12"/>
  <c r="DJ39" i="3"/>
  <c r="DQ43" i="12"/>
  <c r="DK39" i="3"/>
  <c r="DR43" i="12"/>
  <c r="DL39" i="3"/>
  <c r="DS43" i="12"/>
  <c r="DM39" i="3"/>
  <c r="DT43" i="12"/>
  <c r="DN39" i="3"/>
  <c r="DU43" i="12"/>
  <c r="DO39" i="3"/>
  <c r="DV43" i="12"/>
  <c r="DP39" i="3" s="1"/>
  <c r="DW43" i="12"/>
  <c r="DQ39" i="3"/>
  <c r="DX43" i="12"/>
  <c r="DR39" i="3"/>
  <c r="DY43" i="12"/>
  <c r="DS39" i="3"/>
  <c r="DZ43" i="12"/>
  <c r="DT39" i="3"/>
  <c r="EA43" i="12"/>
  <c r="DU39" i="3"/>
  <c r="EB43" i="12"/>
  <c r="DV39" i="3"/>
  <c r="EC43" i="12"/>
  <c r="DW39" i="3"/>
  <c r="ED43" i="12"/>
  <c r="DX39" i="3"/>
  <c r="EE43" i="12"/>
  <c r="DY39" i="3"/>
  <c r="EF43" i="12"/>
  <c r="DZ39" i="3"/>
  <c r="EG43" i="12"/>
  <c r="EA39" i="3" s="1"/>
  <c r="EH43" i="12"/>
  <c r="EB39" i="3" s="1"/>
  <c r="EI43" i="12"/>
  <c r="EC39" i="3" s="1"/>
  <c r="EJ43" i="12"/>
  <c r="ED39" i="3"/>
  <c r="EK43" i="12"/>
  <c r="EE39" i="3" s="1"/>
  <c r="EL43" i="12"/>
  <c r="EF39" i="3" s="1"/>
  <c r="EM43" i="12"/>
  <c r="EG39" i="3" s="1"/>
  <c r="D44" i="12"/>
  <c r="G44" i="12"/>
  <c r="A40" i="3" s="1"/>
  <c r="H44" i="12"/>
  <c r="B40" i="3" s="1"/>
  <c r="I44" i="12"/>
  <c r="C40" i="3" s="1"/>
  <c r="J44" i="12"/>
  <c r="D40" i="3"/>
  <c r="K44" i="12"/>
  <c r="E40" i="3"/>
  <c r="L44" i="12"/>
  <c r="F40" i="3" s="1"/>
  <c r="M44" i="12"/>
  <c r="G40" i="3"/>
  <c r="N44" i="12"/>
  <c r="H40" i="3"/>
  <c r="O44" i="12"/>
  <c r="I40" i="3" s="1"/>
  <c r="P44" i="12"/>
  <c r="J40" i="3" s="1"/>
  <c r="Q44" i="12"/>
  <c r="K40" i="3" s="1"/>
  <c r="R44" i="12"/>
  <c r="L40" i="3"/>
  <c r="S44" i="12"/>
  <c r="M40" i="3" s="1"/>
  <c r="T44" i="12"/>
  <c r="N40" i="3" s="1"/>
  <c r="U44" i="12"/>
  <c r="O40" i="3"/>
  <c r="V44" i="12"/>
  <c r="P40" i="3" s="1"/>
  <c r="W44" i="12"/>
  <c r="Q40" i="3" s="1"/>
  <c r="X44" i="12"/>
  <c r="R40" i="3" s="1"/>
  <c r="Y44" i="12"/>
  <c r="S40" i="3" s="1"/>
  <c r="Z44" i="12"/>
  <c r="T40" i="3" s="1"/>
  <c r="AA44" i="12"/>
  <c r="U40" i="3" s="1"/>
  <c r="AB44" i="12"/>
  <c r="V40" i="3"/>
  <c r="AC44" i="12"/>
  <c r="W40" i="3"/>
  <c r="AD44" i="12"/>
  <c r="X40" i="3"/>
  <c r="AE44" i="12"/>
  <c r="Y40" i="3"/>
  <c r="AF44" i="12"/>
  <c r="Z40" i="3"/>
  <c r="AI44" i="12"/>
  <c r="AC40" i="3"/>
  <c r="AJ44" i="12"/>
  <c r="AD40" i="3" s="1"/>
  <c r="AK44" i="12"/>
  <c r="AE40" i="3"/>
  <c r="AL44" i="12"/>
  <c r="AF40" i="3"/>
  <c r="AN44" i="12"/>
  <c r="AH40" i="3"/>
  <c r="AO44" i="12"/>
  <c r="AI40" i="3"/>
  <c r="AP44" i="12"/>
  <c r="AJ40" i="3"/>
  <c r="AQ44" i="12"/>
  <c r="AK40" i="3"/>
  <c r="AS44" i="12"/>
  <c r="AM40" i="3"/>
  <c r="AT44" i="12"/>
  <c r="AN40" i="3" s="1"/>
  <c r="AU44" i="12"/>
  <c r="AO40" i="3"/>
  <c r="AV44" i="12"/>
  <c r="AP40" i="3" s="1"/>
  <c r="AW44" i="12"/>
  <c r="AQ40" i="3"/>
  <c r="AX44" i="12"/>
  <c r="AR40" i="3" s="1"/>
  <c r="AY44" i="12"/>
  <c r="AS40" i="3"/>
  <c r="AZ44" i="12"/>
  <c r="AT40" i="3" s="1"/>
  <c r="BA44" i="12"/>
  <c r="AU40" i="3"/>
  <c r="BB44" i="12"/>
  <c r="AV40" i="3"/>
  <c r="BC44" i="12"/>
  <c r="AW40" i="3" s="1"/>
  <c r="BD44" i="12"/>
  <c r="AX40" i="3"/>
  <c r="BE44" i="12"/>
  <c r="AY40" i="3"/>
  <c r="BF44" i="12"/>
  <c r="AZ40" i="3" s="1"/>
  <c r="BG44" i="12"/>
  <c r="BA40" i="3"/>
  <c r="BH44" i="12"/>
  <c r="BB40" i="3"/>
  <c r="BI44" i="12"/>
  <c r="BC40" i="3" s="1"/>
  <c r="BJ44" i="12"/>
  <c r="BD40" i="3"/>
  <c r="BK44" i="12"/>
  <c r="BE40" i="3"/>
  <c r="BL44" i="12"/>
  <c r="BF40" i="3" s="1"/>
  <c r="BM44" i="12"/>
  <c r="BG40" i="3"/>
  <c r="BN44" i="12"/>
  <c r="BH40" i="3"/>
  <c r="BO44" i="12"/>
  <c r="BI40" i="3"/>
  <c r="BP44" i="12"/>
  <c r="BJ40" i="3"/>
  <c r="BQ44" i="12"/>
  <c r="BK40" i="3"/>
  <c r="BR44" i="12"/>
  <c r="BL40" i="3"/>
  <c r="BS44" i="12"/>
  <c r="BM40" i="3"/>
  <c r="BT44" i="12"/>
  <c r="BN40" i="3"/>
  <c r="BU44" i="12"/>
  <c r="BO40" i="3"/>
  <c r="BV44" i="12"/>
  <c r="BP40" i="3" s="1"/>
  <c r="BW44" i="12"/>
  <c r="BQ40" i="3"/>
  <c r="BX44" i="12"/>
  <c r="BR40" i="3" s="1"/>
  <c r="BY44" i="12"/>
  <c r="BS40" i="3"/>
  <c r="BZ44" i="12"/>
  <c r="BT40" i="3"/>
  <c r="CA44" i="12"/>
  <c r="BU40" i="3"/>
  <c r="CB44" i="12"/>
  <c r="BV40" i="3"/>
  <c r="CC44" i="12"/>
  <c r="BW40" i="3"/>
  <c r="CD44" i="12"/>
  <c r="BX40" i="3"/>
  <c r="CE44" i="12"/>
  <c r="BY40" i="3"/>
  <c r="CG44" i="12"/>
  <c r="CA40" i="3"/>
  <c r="CI44" i="12"/>
  <c r="CC40" i="3" s="1"/>
  <c r="CJ44" i="12"/>
  <c r="CD40" i="3" s="1"/>
  <c r="CK44" i="12"/>
  <c r="CE40" i="3" s="1"/>
  <c r="CL44" i="12"/>
  <c r="CF40" i="3"/>
  <c r="CM44" i="12"/>
  <c r="CG40" i="3"/>
  <c r="CN44" i="12"/>
  <c r="CH40" i="3" s="1"/>
  <c r="CO44" i="12"/>
  <c r="CI40" i="3"/>
  <c r="CP44" i="12"/>
  <c r="CJ40" i="3" s="1"/>
  <c r="CQ44" i="12"/>
  <c r="CK40" i="3" s="1"/>
  <c r="CR44" i="12"/>
  <c r="CL40" i="3" s="1"/>
  <c r="CS44" i="12"/>
  <c r="CM40" i="3" s="1"/>
  <c r="CT44" i="12"/>
  <c r="CN40" i="3" s="1"/>
  <c r="CU44" i="12"/>
  <c r="CO40" i="3" s="1"/>
  <c r="CW44" i="12"/>
  <c r="CQ40" i="3"/>
  <c r="CX44" i="12"/>
  <c r="CR40" i="3"/>
  <c r="CY44" i="12"/>
  <c r="CS40" i="3"/>
  <c r="DA44" i="12"/>
  <c r="CU40" i="3"/>
  <c r="DB44" i="12"/>
  <c r="CV40" i="3"/>
  <c r="DC44" i="12"/>
  <c r="CW40" i="3" s="1"/>
  <c r="DD44" i="12"/>
  <c r="CX40" i="3"/>
  <c r="DE44" i="12"/>
  <c r="CY40" i="3" s="1"/>
  <c r="DF44" i="12"/>
  <c r="CZ40" i="3"/>
  <c r="DG44" i="12"/>
  <c r="DA40" i="3" s="1"/>
  <c r="DH44" i="12"/>
  <c r="DB40" i="3"/>
  <c r="DI44" i="12"/>
  <c r="DC40" i="3"/>
  <c r="DJ44" i="12"/>
  <c r="DD40" i="3"/>
  <c r="DK44" i="12"/>
  <c r="DE40" i="3"/>
  <c r="DL44" i="12"/>
  <c r="DF40" i="3"/>
  <c r="DM44" i="12"/>
  <c r="DG40" i="3" s="1"/>
  <c r="DN44" i="12"/>
  <c r="DH40" i="3"/>
  <c r="DO44" i="12"/>
  <c r="DI40" i="3"/>
  <c r="DP44" i="12"/>
  <c r="DJ40" i="3"/>
  <c r="DQ44" i="12"/>
  <c r="DK40" i="3" s="1"/>
  <c r="DR44" i="12"/>
  <c r="DL40" i="3"/>
  <c r="DS44" i="12"/>
  <c r="DM40" i="3"/>
  <c r="DT44" i="12"/>
  <c r="DN40" i="3"/>
  <c r="DU44" i="12"/>
  <c r="DO40" i="3"/>
  <c r="DV44" i="12"/>
  <c r="DP40" i="3" s="1"/>
  <c r="DW44" i="12"/>
  <c r="DQ40" i="3"/>
  <c r="DX44" i="12"/>
  <c r="DR40" i="3"/>
  <c r="DY44" i="12"/>
  <c r="DS40" i="3"/>
  <c r="DZ44" i="12"/>
  <c r="DT40" i="3"/>
  <c r="EA44" i="12"/>
  <c r="DU40" i="3"/>
  <c r="EB44" i="12"/>
  <c r="DV40" i="3"/>
  <c r="EC44" i="12"/>
  <c r="DW40" i="3"/>
  <c r="ED44" i="12"/>
  <c r="DX40" i="3"/>
  <c r="EE44" i="12"/>
  <c r="DY40" i="3"/>
  <c r="EF44" i="12"/>
  <c r="DZ40" i="3"/>
  <c r="EG44" i="12"/>
  <c r="EA40" i="3"/>
  <c r="EH44" i="12"/>
  <c r="EB40" i="3" s="1"/>
  <c r="EI44" i="12"/>
  <c r="EC40" i="3" s="1"/>
  <c r="EJ44" i="12"/>
  <c r="ED40" i="3" s="1"/>
  <c r="EK44" i="12"/>
  <c r="EE40" i="3"/>
  <c r="EL44" i="12"/>
  <c r="EF40" i="3"/>
  <c r="EM44" i="12"/>
  <c r="EG40" i="3" s="1"/>
  <c r="G45" i="12"/>
  <c r="A41" i="3" s="1"/>
  <c r="H45" i="12"/>
  <c r="B41" i="3"/>
  <c r="I45" i="12"/>
  <c r="C41" i="3" s="1"/>
  <c r="J45" i="12"/>
  <c r="D41" i="3" s="1"/>
  <c r="K45" i="12"/>
  <c r="E41" i="3" s="1"/>
  <c r="L45" i="12"/>
  <c r="F41" i="3"/>
  <c r="M45" i="12"/>
  <c r="G41" i="3"/>
  <c r="N45" i="12"/>
  <c r="H41" i="3" s="1"/>
  <c r="O45" i="12"/>
  <c r="I41" i="3"/>
  <c r="P45" i="12"/>
  <c r="J41" i="3" s="1"/>
  <c r="Q45" i="12"/>
  <c r="K41" i="3" s="1"/>
  <c r="R45" i="12"/>
  <c r="L41" i="3"/>
  <c r="S45" i="12"/>
  <c r="M41" i="3" s="1"/>
  <c r="T45" i="12"/>
  <c r="N41" i="3"/>
  <c r="U45" i="12"/>
  <c r="O41" i="3"/>
  <c r="V45" i="12"/>
  <c r="P41" i="3" s="1"/>
  <c r="W45" i="12"/>
  <c r="Q41" i="3" s="1"/>
  <c r="X45" i="12"/>
  <c r="R41" i="3" s="1"/>
  <c r="Y45" i="12"/>
  <c r="S41" i="3" s="1"/>
  <c r="AA45" i="12"/>
  <c r="U41" i="3" s="1"/>
  <c r="AB45" i="12"/>
  <c r="V41" i="3"/>
  <c r="AC45" i="12"/>
  <c r="W41" i="3"/>
  <c r="AD45" i="12"/>
  <c r="X41" i="3" s="1"/>
  <c r="AE45" i="12"/>
  <c r="Y41" i="3"/>
  <c r="AF45" i="12"/>
  <c r="Z41" i="3"/>
  <c r="AG45" i="12"/>
  <c r="AA41" i="3" s="1"/>
  <c r="AI45" i="12"/>
  <c r="AC41" i="3"/>
  <c r="AJ45" i="12"/>
  <c r="AD41" i="3" s="1"/>
  <c r="AK45" i="12"/>
  <c r="AE41" i="3"/>
  <c r="AL45" i="12"/>
  <c r="AF41" i="3"/>
  <c r="AN45" i="12"/>
  <c r="AH41" i="3"/>
  <c r="AO45" i="12"/>
  <c r="AI41" i="3"/>
  <c r="AP45" i="12"/>
  <c r="AJ41" i="3"/>
  <c r="AQ45" i="12"/>
  <c r="AK41" i="3"/>
  <c r="AS45" i="12"/>
  <c r="AM41" i="3"/>
  <c r="AU45" i="12"/>
  <c r="AO41" i="3"/>
  <c r="AV45" i="12"/>
  <c r="AP41" i="3"/>
  <c r="AW45" i="12"/>
  <c r="AQ41" i="3"/>
  <c r="AX45" i="12"/>
  <c r="AR41" i="3" s="1"/>
  <c r="AY45" i="12"/>
  <c r="AS41" i="3"/>
  <c r="AZ45" i="12"/>
  <c r="AT41" i="3"/>
  <c r="BA45" i="12"/>
  <c r="AU41" i="3"/>
  <c r="BB45" i="12"/>
  <c r="AV41" i="3"/>
  <c r="BC45" i="12"/>
  <c r="AW41" i="3" s="1"/>
  <c r="BD45" i="12"/>
  <c r="AX41" i="3"/>
  <c r="BE45" i="12"/>
  <c r="AY41" i="3"/>
  <c r="BF45" i="12"/>
  <c r="AZ41" i="3" s="1"/>
  <c r="BG45" i="12"/>
  <c r="BA41" i="3"/>
  <c r="BH45" i="12"/>
  <c r="BB41" i="3"/>
  <c r="BI45" i="12"/>
  <c r="BC41" i="3" s="1"/>
  <c r="BK45" i="12"/>
  <c r="BE41" i="3"/>
  <c r="BM45" i="12"/>
  <c r="BG41" i="3"/>
  <c r="BO45" i="12"/>
  <c r="BI41" i="3"/>
  <c r="BP45" i="12"/>
  <c r="BJ41" i="3"/>
  <c r="BR45" i="12"/>
  <c r="BL41" i="3"/>
  <c r="BS45" i="12"/>
  <c r="BM41" i="3"/>
  <c r="BU45" i="12"/>
  <c r="BO41" i="3"/>
  <c r="BW45" i="12"/>
  <c r="BQ41" i="3"/>
  <c r="BX45" i="12"/>
  <c r="BR41" i="3" s="1"/>
  <c r="BY45" i="12"/>
  <c r="BS41" i="3"/>
  <c r="BZ45" i="12"/>
  <c r="BT41" i="3"/>
  <c r="CA45" i="12"/>
  <c r="BU41" i="3"/>
  <c r="CB45" i="12"/>
  <c r="BV41" i="3"/>
  <c r="CC45" i="12"/>
  <c r="BW41" i="3"/>
  <c r="CD45" i="12"/>
  <c r="BX41" i="3"/>
  <c r="CE45" i="12"/>
  <c r="BY41" i="3"/>
  <c r="CG45" i="12"/>
  <c r="CA41" i="3"/>
  <c r="CJ45" i="12"/>
  <c r="CD41" i="3" s="1"/>
  <c r="CK45" i="12"/>
  <c r="CE41" i="3" s="1"/>
  <c r="CL45" i="12"/>
  <c r="CF41" i="3"/>
  <c r="CM45" i="12"/>
  <c r="CG41" i="3"/>
  <c r="CN45" i="12"/>
  <c r="CH41" i="3" s="1"/>
  <c r="CO45" i="12"/>
  <c r="CI41" i="3" s="1"/>
  <c r="CP45" i="12"/>
  <c r="CJ41" i="3"/>
  <c r="CQ45" i="12"/>
  <c r="CK41" i="3" s="1"/>
  <c r="CR45" i="12"/>
  <c r="CL41" i="3" s="1"/>
  <c r="CS45" i="12"/>
  <c r="CM41" i="3" s="1"/>
  <c r="CT45" i="12"/>
  <c r="CN41" i="3" s="1"/>
  <c r="CU45" i="12"/>
  <c r="CO41" i="3" s="1"/>
  <c r="CW45" i="12"/>
  <c r="CQ41" i="3"/>
  <c r="CX45" i="12"/>
  <c r="CR41" i="3"/>
  <c r="CY45" i="12"/>
  <c r="CS41" i="3"/>
  <c r="DA45" i="12"/>
  <c r="CU41" i="3"/>
  <c r="DB45" i="12"/>
  <c r="CV41" i="3" s="1"/>
  <c r="DC45" i="12"/>
  <c r="CW41" i="3"/>
  <c r="DD45" i="12"/>
  <c r="CX41" i="3" s="1"/>
  <c r="DE45" i="12"/>
  <c r="CY41" i="3" s="1"/>
  <c r="DF45" i="12"/>
  <c r="CZ41" i="3" s="1"/>
  <c r="DG45" i="12"/>
  <c r="DA41" i="3"/>
  <c r="DH45" i="12"/>
  <c r="DB41" i="3"/>
  <c r="DI45" i="12"/>
  <c r="DC41" i="3"/>
  <c r="DJ45" i="12"/>
  <c r="DD41" i="3"/>
  <c r="DK45" i="12"/>
  <c r="DE41" i="3"/>
  <c r="DL45" i="12"/>
  <c r="DF41" i="3"/>
  <c r="DM45" i="12"/>
  <c r="DG41" i="3"/>
  <c r="DN45" i="12"/>
  <c r="DH41" i="3"/>
  <c r="DO45" i="12"/>
  <c r="DI41" i="3"/>
  <c r="DP45" i="12"/>
  <c r="DJ41" i="3" s="1"/>
  <c r="DQ45" i="12"/>
  <c r="DK41" i="3"/>
  <c r="DR45" i="12"/>
  <c r="DL41" i="3"/>
  <c r="DS45" i="12"/>
  <c r="DM41" i="3"/>
  <c r="DT45" i="12"/>
  <c r="DN41" i="3"/>
  <c r="DU45" i="12"/>
  <c r="DO41" i="3"/>
  <c r="DV45" i="12"/>
  <c r="DP41" i="3"/>
  <c r="DW45" i="12"/>
  <c r="DQ41" i="3"/>
  <c r="DX45" i="12"/>
  <c r="DR41" i="3"/>
  <c r="DY45" i="12"/>
  <c r="DS41" i="3"/>
  <c r="DZ45" i="12"/>
  <c r="DT41" i="3"/>
  <c r="EA45" i="12"/>
  <c r="DU41" i="3"/>
  <c r="EB45" i="12"/>
  <c r="DV41" i="3"/>
  <c r="EC45" i="12"/>
  <c r="DW41" i="3"/>
  <c r="ED45" i="12"/>
  <c r="DX41" i="3"/>
  <c r="EE45" i="12"/>
  <c r="DY41" i="3"/>
  <c r="EF45" i="12"/>
  <c r="DZ41" i="3" s="1"/>
  <c r="EG45" i="12"/>
  <c r="EA41" i="3" s="1"/>
  <c r="EH45" i="12"/>
  <c r="EB41" i="3" s="1"/>
  <c r="EI45" i="12"/>
  <c r="EC41" i="3"/>
  <c r="EJ45" i="12"/>
  <c r="ED41" i="3" s="1"/>
  <c r="EK45" i="12"/>
  <c r="EE41" i="3" s="1"/>
  <c r="EL45" i="12"/>
  <c r="EF41" i="3" s="1"/>
  <c r="EM45" i="12"/>
  <c r="EG41" i="3"/>
  <c r="D46" i="12"/>
  <c r="G46" i="12"/>
  <c r="A42" i="3" s="1"/>
  <c r="H46" i="12"/>
  <c r="B42" i="3" s="1"/>
  <c r="I46" i="12"/>
  <c r="C42" i="3"/>
  <c r="J46" i="12"/>
  <c r="D42" i="3"/>
  <c r="K46" i="12"/>
  <c r="E42" i="3" s="1"/>
  <c r="L46" i="12"/>
  <c r="F42" i="3"/>
  <c r="M46" i="12"/>
  <c r="G42" i="3"/>
  <c r="N46" i="12"/>
  <c r="H42" i="3" s="1"/>
  <c r="O46" i="12"/>
  <c r="I42" i="3"/>
  <c r="P46" i="12"/>
  <c r="J42" i="3" s="1"/>
  <c r="R46" i="12"/>
  <c r="L42" i="3" s="1"/>
  <c r="S46" i="12"/>
  <c r="M42" i="3" s="1"/>
  <c r="T46" i="12"/>
  <c r="N42" i="3" s="1"/>
  <c r="U46" i="12"/>
  <c r="O42" i="3"/>
  <c r="V46" i="12"/>
  <c r="P42" i="3" s="1"/>
  <c r="W46" i="12"/>
  <c r="Q42" i="3" s="1"/>
  <c r="X46" i="12"/>
  <c r="R42" i="3" s="1"/>
  <c r="Y46" i="12"/>
  <c r="S42" i="3"/>
  <c r="Z46" i="12"/>
  <c r="T42" i="3" s="1"/>
  <c r="AB46" i="12"/>
  <c r="V42" i="3"/>
  <c r="AC46" i="12"/>
  <c r="W42" i="3"/>
  <c r="AE46" i="12"/>
  <c r="Y42" i="3"/>
  <c r="AF46" i="12"/>
  <c r="Z42" i="3"/>
  <c r="AI46" i="12"/>
  <c r="AC42" i="3"/>
  <c r="AK46" i="12"/>
  <c r="AE42" i="3"/>
  <c r="AL46" i="12"/>
  <c r="AF42" i="3"/>
  <c r="AM46" i="12"/>
  <c r="AG42" i="3" s="1"/>
  <c r="AN46" i="12"/>
  <c r="AH42" i="3"/>
  <c r="AO46" i="12"/>
  <c r="AI42" i="3"/>
  <c r="AP46" i="12"/>
  <c r="AJ42" i="3"/>
  <c r="AQ46" i="12"/>
  <c r="AK42" i="3"/>
  <c r="AS46" i="12"/>
  <c r="AM42" i="3"/>
  <c r="AU46" i="12"/>
  <c r="AO42" i="3"/>
  <c r="AV46" i="12"/>
  <c r="AP42" i="3"/>
  <c r="AW46" i="12"/>
  <c r="AQ42" i="3"/>
  <c r="AX46" i="12"/>
  <c r="AR42" i="3"/>
  <c r="AY46" i="12"/>
  <c r="AS42" i="3"/>
  <c r="AZ46" i="12"/>
  <c r="AT42" i="3"/>
  <c r="BA46" i="12"/>
  <c r="AU42" i="3"/>
  <c r="BB46" i="12"/>
  <c r="AV42" i="3"/>
  <c r="BD46" i="12"/>
  <c r="AX42" i="3"/>
  <c r="BE46" i="12"/>
  <c r="AY42" i="3"/>
  <c r="BG46" i="12"/>
  <c r="BA42" i="3"/>
  <c r="BH46" i="12"/>
  <c r="BB42" i="3"/>
  <c r="BK46" i="12"/>
  <c r="BE42" i="3"/>
  <c r="BM46" i="12"/>
  <c r="BG42" i="3"/>
  <c r="BN46" i="12"/>
  <c r="BH42" i="3" s="1"/>
  <c r="BO46" i="12"/>
  <c r="BI42" i="3"/>
  <c r="BP46" i="12"/>
  <c r="BJ42" i="3"/>
  <c r="BR46" i="12"/>
  <c r="BL42" i="3"/>
  <c r="BS46" i="12"/>
  <c r="BM42" i="3"/>
  <c r="BU46" i="12"/>
  <c r="BO42" i="3"/>
  <c r="BW46" i="12"/>
  <c r="BQ42" i="3"/>
  <c r="BX46" i="12"/>
  <c r="BR42" i="3" s="1"/>
  <c r="BY46" i="12"/>
  <c r="BS42" i="3"/>
  <c r="BZ46" i="12"/>
  <c r="BT42" i="3"/>
  <c r="CA46" i="12"/>
  <c r="BU42" i="3"/>
  <c r="CB46" i="12"/>
  <c r="BV42" i="3"/>
  <c r="CC46" i="12"/>
  <c r="BW42" i="3"/>
  <c r="CD46" i="12"/>
  <c r="BX42" i="3"/>
  <c r="CE46" i="12"/>
  <c r="BY42" i="3"/>
  <c r="CG46" i="12"/>
  <c r="CA42" i="3"/>
  <c r="CN46" i="12"/>
  <c r="CH42" i="3" s="1"/>
  <c r="CO46" i="12"/>
  <c r="CI42" i="3"/>
  <c r="CP46" i="12"/>
  <c r="CJ42" i="3"/>
  <c r="CQ46" i="12"/>
  <c r="CK42" i="3"/>
  <c r="CR46" i="12"/>
  <c r="CL42" i="3" s="1"/>
  <c r="CT46" i="12"/>
  <c r="CN42" i="3" s="1"/>
  <c r="CU46" i="12"/>
  <c r="CO42" i="3"/>
  <c r="CW46" i="12"/>
  <c r="CQ42" i="3"/>
  <c r="CX46" i="12"/>
  <c r="CR42" i="3"/>
  <c r="CY46" i="12"/>
  <c r="CS42" i="3"/>
  <c r="DA46" i="12"/>
  <c r="CU42" i="3"/>
  <c r="DB46" i="12"/>
  <c r="CV42" i="3" s="1"/>
  <c r="DC46" i="12"/>
  <c r="CW42" i="3" s="1"/>
  <c r="DD46" i="12"/>
  <c r="CX42" i="3" s="1"/>
  <c r="DE46" i="12"/>
  <c r="CY42" i="3" s="1"/>
  <c r="DF46" i="12"/>
  <c r="CZ42" i="3" s="1"/>
  <c r="DG46" i="12"/>
  <c r="DA42" i="3"/>
  <c r="DH46" i="12"/>
  <c r="DB42" i="3"/>
  <c r="DI46" i="12"/>
  <c r="DC42" i="3"/>
  <c r="DJ46" i="12"/>
  <c r="DD42" i="3"/>
  <c r="DK46" i="12"/>
  <c r="DE42" i="3"/>
  <c r="DN46" i="12"/>
  <c r="DH42" i="3"/>
  <c r="DO46" i="12"/>
  <c r="DI42" i="3" s="1"/>
  <c r="DP46" i="12"/>
  <c r="DJ42" i="3" s="1"/>
  <c r="DQ46" i="12"/>
  <c r="DK42" i="3"/>
  <c r="DR46" i="12"/>
  <c r="DL42" i="3"/>
  <c r="DS46" i="12"/>
  <c r="DM42" i="3"/>
  <c r="DT46" i="12"/>
  <c r="DN42" i="3"/>
  <c r="DU46" i="12"/>
  <c r="DO42" i="3"/>
  <c r="DV46" i="12"/>
  <c r="DP42" i="3" s="1"/>
  <c r="DW46" i="12"/>
  <c r="DQ42" i="3" s="1"/>
  <c r="DX46" i="12"/>
  <c r="DR42" i="3"/>
  <c r="DY46" i="12"/>
  <c r="DS42" i="3"/>
  <c r="DZ46" i="12"/>
  <c r="DT42" i="3"/>
  <c r="EA46" i="12"/>
  <c r="DU42" i="3"/>
  <c r="EB46" i="12"/>
  <c r="DV42" i="3"/>
  <c r="EC46" i="12"/>
  <c r="DW42" i="3"/>
  <c r="ED46" i="12"/>
  <c r="DX42" i="3"/>
  <c r="EE46" i="12"/>
  <c r="DY42" i="3"/>
  <c r="EF46" i="12"/>
  <c r="DZ42" i="3" s="1"/>
  <c r="EG46" i="12"/>
  <c r="EA42" i="3"/>
  <c r="EH46" i="12"/>
  <c r="EB42" i="3" s="1"/>
  <c r="EI46" i="12"/>
  <c r="EC42" i="3" s="1"/>
  <c r="EJ46" i="12"/>
  <c r="ED42" i="3" s="1"/>
  <c r="EK46" i="12"/>
  <c r="EE42" i="3"/>
  <c r="EL46" i="12"/>
  <c r="EF42" i="3" s="1"/>
  <c r="EM46" i="12"/>
  <c r="EG42" i="3" s="1"/>
  <c r="G47" i="12"/>
  <c r="A43" i="3" s="1"/>
  <c r="H47" i="12"/>
  <c r="B43" i="3"/>
  <c r="I47" i="12"/>
  <c r="C43" i="3"/>
  <c r="J47" i="12"/>
  <c r="D43" i="3" s="1"/>
  <c r="K47" i="12"/>
  <c r="E43" i="3"/>
  <c r="L47" i="12"/>
  <c r="F43" i="3" s="1"/>
  <c r="M47" i="12"/>
  <c r="G43" i="3"/>
  <c r="N47" i="12"/>
  <c r="H43" i="3" s="1"/>
  <c r="O47" i="12"/>
  <c r="I43" i="3"/>
  <c r="P47" i="12"/>
  <c r="J43" i="3" s="1"/>
  <c r="Q47" i="12"/>
  <c r="K43" i="3"/>
  <c r="R47" i="12"/>
  <c r="L43" i="3"/>
  <c r="S47" i="12"/>
  <c r="M43" i="3" s="1"/>
  <c r="T47" i="12"/>
  <c r="N43" i="3" s="1"/>
  <c r="U47" i="12"/>
  <c r="O43" i="3" s="1"/>
  <c r="V47" i="12"/>
  <c r="P43" i="3" s="1"/>
  <c r="W47" i="12"/>
  <c r="Q43" i="3"/>
  <c r="X47" i="12"/>
  <c r="R43" i="3" s="1"/>
  <c r="Y47" i="12"/>
  <c r="S43" i="3" s="1"/>
  <c r="Z47" i="12"/>
  <c r="T43" i="3" s="1"/>
  <c r="AA47" i="12"/>
  <c r="U43" i="3" s="1"/>
  <c r="AB47" i="12"/>
  <c r="V43" i="3"/>
  <c r="AC47" i="12"/>
  <c r="W43" i="3"/>
  <c r="AD47" i="12"/>
  <c r="X43" i="3"/>
  <c r="AE47" i="12"/>
  <c r="Y43" i="3"/>
  <c r="AF47" i="12"/>
  <c r="Z43" i="3"/>
  <c r="AG47" i="12"/>
  <c r="AA43" i="3"/>
  <c r="AH47" i="12"/>
  <c r="AB43" i="3"/>
  <c r="AI47" i="12"/>
  <c r="AC43" i="3"/>
  <c r="AJ47" i="12"/>
  <c r="AD43" i="3" s="1"/>
  <c r="AK47" i="12"/>
  <c r="AE43" i="3"/>
  <c r="AL47" i="12"/>
  <c r="AF43" i="3"/>
  <c r="AM47" i="12"/>
  <c r="AG43" i="3" s="1"/>
  <c r="AN47" i="12"/>
  <c r="AH43" i="3"/>
  <c r="AO47" i="12"/>
  <c r="AI43" i="3"/>
  <c r="AP47" i="12"/>
  <c r="AJ43" i="3"/>
  <c r="AQ47" i="12"/>
  <c r="AK43" i="3"/>
  <c r="AR47" i="12"/>
  <c r="AL43" i="3" s="1"/>
  <c r="AS47" i="12"/>
  <c r="AM43" i="3"/>
  <c r="AT47" i="12"/>
  <c r="AN43" i="3" s="1"/>
  <c r="AU47" i="12"/>
  <c r="AO43" i="3"/>
  <c r="AV47" i="12"/>
  <c r="AP43" i="3" s="1"/>
  <c r="AW47" i="12"/>
  <c r="AQ43" i="3"/>
  <c r="AX47" i="12"/>
  <c r="AR43" i="3" s="1"/>
  <c r="AY47" i="12"/>
  <c r="AS43" i="3"/>
  <c r="AZ47" i="12"/>
  <c r="AT43" i="3"/>
  <c r="BA47" i="12"/>
  <c r="AU43" i="3"/>
  <c r="BB47" i="12"/>
  <c r="AV43" i="3"/>
  <c r="BC47" i="12"/>
  <c r="AW43" i="3" s="1"/>
  <c r="BD47" i="12"/>
  <c r="AX43" i="3"/>
  <c r="BE47" i="12"/>
  <c r="AY43" i="3"/>
  <c r="BF47" i="12"/>
  <c r="AZ43" i="3" s="1"/>
  <c r="BG47" i="12"/>
  <c r="BA43" i="3"/>
  <c r="BH47" i="12"/>
  <c r="BB43" i="3"/>
  <c r="BI47" i="12"/>
  <c r="BC43" i="3" s="1"/>
  <c r="BJ47" i="12"/>
  <c r="BD43" i="3"/>
  <c r="BK47" i="12"/>
  <c r="BE43" i="3"/>
  <c r="BL47" i="12"/>
  <c r="BF43" i="3" s="1"/>
  <c r="BM47" i="12"/>
  <c r="BG43" i="3"/>
  <c r="BN47" i="12"/>
  <c r="BH43" i="3" s="1"/>
  <c r="BO47" i="12"/>
  <c r="BI43" i="3"/>
  <c r="BP47" i="12"/>
  <c r="BJ43" i="3"/>
  <c r="BQ47" i="12"/>
  <c r="BK43" i="3" s="1"/>
  <c r="BR47" i="12"/>
  <c r="BL43" i="3"/>
  <c r="BS47" i="12"/>
  <c r="BM43" i="3"/>
  <c r="BT47" i="12"/>
  <c r="BN43" i="3"/>
  <c r="BU47" i="12"/>
  <c r="BO43" i="3"/>
  <c r="BV47" i="12"/>
  <c r="BP43" i="3"/>
  <c r="BW47" i="12"/>
  <c r="BQ43" i="3"/>
  <c r="BX47" i="12"/>
  <c r="BR43" i="3" s="1"/>
  <c r="BY47" i="12"/>
  <c r="BS43" i="3"/>
  <c r="BZ47" i="12"/>
  <c r="BT43" i="3"/>
  <c r="CA47" i="12"/>
  <c r="BU43" i="3"/>
  <c r="CB47" i="12"/>
  <c r="BV43" i="3"/>
  <c r="CC47" i="12"/>
  <c r="BW43" i="3"/>
  <c r="CD47" i="12"/>
  <c r="BX43" i="3"/>
  <c r="CE47" i="12"/>
  <c r="BY43" i="3"/>
  <c r="CG47" i="12"/>
  <c r="CA43" i="3"/>
  <c r="CI47" i="12"/>
  <c r="CC43" i="3" s="1"/>
  <c r="CJ47" i="12"/>
  <c r="CD43" i="3"/>
  <c r="CK47" i="12"/>
  <c r="CE43" i="3"/>
  <c r="CL47" i="12"/>
  <c r="CF43" i="3"/>
  <c r="CM47" i="12"/>
  <c r="CG43" i="3" s="1"/>
  <c r="CN47" i="12"/>
  <c r="CH43" i="3" s="1"/>
  <c r="CO47" i="12"/>
  <c r="CI43" i="3"/>
  <c r="CR47" i="12"/>
  <c r="CL43" i="3"/>
  <c r="CS47" i="12"/>
  <c r="CM43" i="3" s="1"/>
  <c r="CT47" i="12"/>
  <c r="CN43" i="3"/>
  <c r="CU47" i="12"/>
  <c r="CO43" i="3"/>
  <c r="CW47" i="12"/>
  <c r="CQ43" i="3" s="1"/>
  <c r="CX47" i="12"/>
  <c r="CR43" i="3"/>
  <c r="CY47" i="12"/>
  <c r="CS43" i="3"/>
  <c r="DA47" i="12"/>
  <c r="CU43" i="3"/>
  <c r="DB47" i="12"/>
  <c r="CV43" i="3"/>
  <c r="DC47" i="12"/>
  <c r="CW43" i="3" s="1"/>
  <c r="DD47" i="12"/>
  <c r="CX43" i="3"/>
  <c r="DE47" i="12"/>
  <c r="CY43" i="3"/>
  <c r="DF47" i="12"/>
  <c r="CZ43" i="3" s="1"/>
  <c r="DG47" i="12"/>
  <c r="DA43" i="3" s="1"/>
  <c r="DH47" i="12"/>
  <c r="DB43" i="3"/>
  <c r="DI47" i="12"/>
  <c r="DC43" i="3"/>
  <c r="DJ47" i="12"/>
  <c r="DD43" i="3"/>
  <c r="DK47" i="12"/>
  <c r="DE43" i="3"/>
  <c r="DL47" i="12"/>
  <c r="DF43" i="3" s="1"/>
  <c r="DM47" i="12"/>
  <c r="DG43" i="3" s="1"/>
  <c r="DN47" i="12"/>
  <c r="DH43" i="3"/>
  <c r="DO47" i="12"/>
  <c r="DI43" i="3" s="1"/>
  <c r="DP47" i="12"/>
  <c r="DJ43" i="3"/>
  <c r="DQ47" i="12"/>
  <c r="DK43" i="3"/>
  <c r="DR47" i="12"/>
  <c r="DL43" i="3"/>
  <c r="DS47" i="12"/>
  <c r="DM43" i="3"/>
  <c r="DT47" i="12"/>
  <c r="DN43" i="3"/>
  <c r="DU47" i="12"/>
  <c r="DO43" i="3"/>
  <c r="DV47" i="12"/>
  <c r="DP43" i="3" s="1"/>
  <c r="DW47" i="12"/>
  <c r="DQ43" i="3" s="1"/>
  <c r="DX47" i="12"/>
  <c r="DR43" i="3"/>
  <c r="DY47" i="12"/>
  <c r="DS43" i="3"/>
  <c r="DZ47" i="12"/>
  <c r="DT43" i="3"/>
  <c r="EA47" i="12"/>
  <c r="DU43" i="3"/>
  <c r="EB47" i="12"/>
  <c r="DV43" i="3"/>
  <c r="EC47" i="12"/>
  <c r="DW43" i="3"/>
  <c r="ED47" i="12"/>
  <c r="DX43" i="3"/>
  <c r="EE47" i="12"/>
  <c r="DY43" i="3"/>
  <c r="EF47" i="12"/>
  <c r="DZ43" i="3"/>
  <c r="EG47" i="12"/>
  <c r="EA43" i="3" s="1"/>
  <c r="EH47" i="12"/>
  <c r="EB43" i="3" s="1"/>
  <c r="EI47" i="12"/>
  <c r="EC43" i="3" s="1"/>
  <c r="EJ47" i="12"/>
  <c r="ED43" i="3"/>
  <c r="EK47" i="12"/>
  <c r="EE43" i="3"/>
  <c r="EL47" i="12"/>
  <c r="EF43" i="3" s="1"/>
  <c r="EM47" i="12"/>
  <c r="EG43" i="3" s="1"/>
  <c r="D48" i="12"/>
  <c r="G48" i="12"/>
  <c r="A44" i="3" s="1"/>
  <c r="H48" i="12"/>
  <c r="B44" i="3"/>
  <c r="I48" i="12"/>
  <c r="C44" i="3" s="1"/>
  <c r="J48" i="12"/>
  <c r="D44" i="3"/>
  <c r="K48" i="12"/>
  <c r="E44" i="3" s="1"/>
  <c r="L48" i="12"/>
  <c r="F44" i="3"/>
  <c r="M48" i="12"/>
  <c r="G44" i="3" s="1"/>
  <c r="N48" i="12"/>
  <c r="H44" i="3"/>
  <c r="O48" i="12"/>
  <c r="I44" i="3"/>
  <c r="P48" i="12"/>
  <c r="J44" i="3"/>
  <c r="R48" i="12"/>
  <c r="L44" i="3"/>
  <c r="S48" i="12"/>
  <c r="M44" i="3" s="1"/>
  <c r="T48" i="12"/>
  <c r="N44" i="3"/>
  <c r="U48" i="12"/>
  <c r="O44" i="3" s="1"/>
  <c r="V48" i="12"/>
  <c r="P44" i="3" s="1"/>
  <c r="W48" i="12"/>
  <c r="Q44" i="3"/>
  <c r="X48" i="12"/>
  <c r="R44" i="3" s="1"/>
  <c r="Y48" i="12"/>
  <c r="S44" i="3" s="1"/>
  <c r="Z48" i="12"/>
  <c r="T44" i="3" s="1"/>
  <c r="AB48" i="12"/>
  <c r="V44" i="3"/>
  <c r="AC48" i="12"/>
  <c r="W44" i="3"/>
  <c r="AE48" i="12"/>
  <c r="Y44" i="3"/>
  <c r="AF48" i="12"/>
  <c r="Z44" i="3"/>
  <c r="AI48" i="12"/>
  <c r="AC44" i="3"/>
  <c r="AK48" i="12"/>
  <c r="AE44" i="3"/>
  <c r="AL48" i="12"/>
  <c r="AF44" i="3"/>
  <c r="AN48" i="12"/>
  <c r="AH44" i="3"/>
  <c r="AO48" i="12"/>
  <c r="AI44" i="3"/>
  <c r="AP48" i="12"/>
  <c r="AJ44" i="3"/>
  <c r="AQ48" i="12"/>
  <c r="AK44" i="3"/>
  <c r="AS48" i="12"/>
  <c r="AM44" i="3"/>
  <c r="AU48" i="12"/>
  <c r="AO44" i="3"/>
  <c r="AV48" i="12"/>
  <c r="AP44" i="3"/>
  <c r="AW48" i="12"/>
  <c r="AQ44" i="3"/>
  <c r="AX48" i="12"/>
  <c r="AR44" i="3"/>
  <c r="AY48" i="12"/>
  <c r="AS44" i="3"/>
  <c r="AZ48" i="12"/>
  <c r="AT44" i="3"/>
  <c r="BA48" i="12"/>
  <c r="AU44" i="3"/>
  <c r="BB48" i="12"/>
  <c r="AV44" i="3"/>
  <c r="BD48" i="12"/>
  <c r="AX44" i="3"/>
  <c r="BE48" i="12"/>
  <c r="AY44" i="3"/>
  <c r="BG48" i="12"/>
  <c r="BA44" i="3"/>
  <c r="BH48" i="12"/>
  <c r="BB44" i="3"/>
  <c r="BK48" i="12"/>
  <c r="BE44" i="3"/>
  <c r="BM48" i="12"/>
  <c r="BG44" i="3"/>
  <c r="BN48" i="12"/>
  <c r="BH44" i="3" s="1"/>
  <c r="BO48" i="12"/>
  <c r="BI44" i="3"/>
  <c r="BP48" i="12"/>
  <c r="BJ44" i="3"/>
  <c r="BR48" i="12"/>
  <c r="BL44" i="3"/>
  <c r="BS48" i="12"/>
  <c r="BM44" i="3"/>
  <c r="BU48" i="12"/>
  <c r="BO44" i="3"/>
  <c r="BW48" i="12"/>
  <c r="BQ44" i="3"/>
  <c r="BY48" i="12"/>
  <c r="BS44" i="3"/>
  <c r="BZ48" i="12"/>
  <c r="BT44" i="3"/>
  <c r="CA48" i="12"/>
  <c r="BU44" i="3"/>
  <c r="CB48" i="12"/>
  <c r="BV44" i="3"/>
  <c r="CC48" i="12"/>
  <c r="BW44" i="3"/>
  <c r="CD48" i="12"/>
  <c r="BX44" i="3"/>
  <c r="CE48" i="12"/>
  <c r="BY44" i="3"/>
  <c r="CG48" i="12"/>
  <c r="CA44" i="3"/>
  <c r="CO48" i="12"/>
  <c r="CI44" i="3"/>
  <c r="CP48" i="12"/>
  <c r="CJ44" i="3" s="1"/>
  <c r="CQ48" i="12"/>
  <c r="CK44" i="3" s="1"/>
  <c r="CR48" i="12"/>
  <c r="CL44" i="3" s="1"/>
  <c r="CW48" i="12"/>
  <c r="CQ44" i="3" s="1"/>
  <c r="CX48" i="12"/>
  <c r="CR44" i="3"/>
  <c r="CY48" i="12"/>
  <c r="CS44" i="3"/>
  <c r="DA48" i="12"/>
  <c r="CU44" i="3"/>
  <c r="DB48" i="12"/>
  <c r="CV44" i="3" s="1"/>
  <c r="DC48" i="12"/>
  <c r="CW44" i="3" s="1"/>
  <c r="DD48" i="12"/>
  <c r="CX44" i="3" s="1"/>
  <c r="DE48" i="12"/>
  <c r="CY44" i="3"/>
  <c r="DF48" i="12"/>
  <c r="CZ44" i="3" s="1"/>
  <c r="DG48" i="12"/>
  <c r="DA44" i="3" s="1"/>
  <c r="DH48" i="12"/>
  <c r="DB44" i="3"/>
  <c r="DI48" i="12"/>
  <c r="DC44" i="3"/>
  <c r="DJ48" i="12"/>
  <c r="DD44" i="3"/>
  <c r="DK48" i="12"/>
  <c r="DE44" i="3"/>
  <c r="DN48" i="12"/>
  <c r="DH44" i="3"/>
  <c r="DO48" i="12"/>
  <c r="DI44" i="3"/>
  <c r="DP48" i="12"/>
  <c r="DJ44" i="3" s="1"/>
  <c r="DR48" i="12"/>
  <c r="DL44" i="3"/>
  <c r="DS48" i="12"/>
  <c r="DM44" i="3"/>
  <c r="DT48" i="12"/>
  <c r="DN44" i="3"/>
  <c r="DU48" i="12"/>
  <c r="DO44" i="3"/>
  <c r="DV48" i="12"/>
  <c r="DP44" i="3" s="1"/>
  <c r="DW48" i="12"/>
  <c r="DQ44" i="3" s="1"/>
  <c r="DX48" i="12"/>
  <c r="DR44" i="3"/>
  <c r="DY48" i="12"/>
  <c r="DS44" i="3"/>
  <c r="DZ48" i="12"/>
  <c r="DT44" i="3"/>
  <c r="EA48" i="12"/>
  <c r="DU44" i="3"/>
  <c r="EB48" i="12"/>
  <c r="DV44" i="3"/>
  <c r="EC48" i="12"/>
  <c r="DW44" i="3"/>
  <c r="ED48" i="12"/>
  <c r="DX44" i="3"/>
  <c r="EE48" i="12"/>
  <c r="DY44" i="3"/>
  <c r="EF48" i="12"/>
  <c r="DZ44" i="3" s="1"/>
  <c r="EG48" i="12"/>
  <c r="EA44" i="3"/>
  <c r="EH48" i="12"/>
  <c r="EB44" i="3"/>
  <c r="EI48" i="12"/>
  <c r="EC44" i="3"/>
  <c r="EJ48" i="12"/>
  <c r="ED44" i="3" s="1"/>
  <c r="EK48" i="12"/>
  <c r="EE44" i="3" s="1"/>
  <c r="EL48" i="12"/>
  <c r="EF44" i="3" s="1"/>
  <c r="EM48" i="12"/>
  <c r="EG44" i="3"/>
  <c r="G49" i="12"/>
  <c r="A45" i="3" s="1"/>
  <c r="H49" i="12"/>
  <c r="B45" i="3" s="1"/>
  <c r="I49" i="12"/>
  <c r="C45" i="3"/>
  <c r="J49" i="12"/>
  <c r="D45" i="3" s="1"/>
  <c r="K49" i="12"/>
  <c r="E45" i="3"/>
  <c r="L49" i="12"/>
  <c r="F45" i="3" s="1"/>
  <c r="M49" i="12"/>
  <c r="G45" i="3"/>
  <c r="N49" i="12"/>
  <c r="H45" i="3"/>
  <c r="O49" i="12"/>
  <c r="I45" i="3" s="1"/>
  <c r="P49" i="12"/>
  <c r="J45" i="3" s="1"/>
  <c r="Q49" i="12"/>
  <c r="K45" i="3" s="1"/>
  <c r="R49" i="12"/>
  <c r="L45" i="3" s="1"/>
  <c r="S49" i="12"/>
  <c r="M45" i="3"/>
  <c r="T49" i="12"/>
  <c r="N45" i="3" s="1"/>
  <c r="U49" i="12"/>
  <c r="O45" i="3" s="1"/>
  <c r="V49" i="12"/>
  <c r="P45" i="3" s="1"/>
  <c r="W49" i="12"/>
  <c r="Q45" i="3" s="1"/>
  <c r="X49" i="12"/>
  <c r="R45" i="3"/>
  <c r="Y49" i="12"/>
  <c r="S45" i="3" s="1"/>
  <c r="Z49" i="12"/>
  <c r="T45" i="3" s="1"/>
  <c r="AA49" i="12"/>
  <c r="U45" i="3" s="1"/>
  <c r="AB49" i="12"/>
  <c r="V45" i="3"/>
  <c r="AC49" i="12"/>
  <c r="W45" i="3"/>
  <c r="AD49" i="12"/>
  <c r="X45" i="3" s="1"/>
  <c r="AE49" i="12"/>
  <c r="Y45" i="3"/>
  <c r="AF49" i="12"/>
  <c r="Z45" i="3"/>
  <c r="AG49" i="12"/>
  <c r="AA45" i="3" s="1"/>
  <c r="AH49" i="12"/>
  <c r="AB45" i="3"/>
  <c r="AI49" i="12"/>
  <c r="AC45" i="3"/>
  <c r="AJ49" i="12"/>
  <c r="AD45" i="3" s="1"/>
  <c r="AK49" i="12"/>
  <c r="AE45" i="3"/>
  <c r="AL49" i="12"/>
  <c r="AF45" i="3"/>
  <c r="AM49" i="12"/>
  <c r="AG45" i="3"/>
  <c r="AN49" i="12"/>
  <c r="AH45" i="3"/>
  <c r="AO49" i="12"/>
  <c r="AI45" i="3"/>
  <c r="AP49" i="12"/>
  <c r="AJ45" i="3"/>
  <c r="AQ49" i="12"/>
  <c r="AK45" i="3"/>
  <c r="AR49" i="12"/>
  <c r="AL45" i="3" s="1"/>
  <c r="AS49" i="12"/>
  <c r="AM45" i="3"/>
  <c r="AT49" i="12"/>
  <c r="AN45" i="3" s="1"/>
  <c r="AU49" i="12"/>
  <c r="AO45" i="3"/>
  <c r="AV49" i="12"/>
  <c r="AP45" i="3"/>
  <c r="AW49" i="12"/>
  <c r="AQ45" i="3"/>
  <c r="AX49" i="12"/>
  <c r="AR45" i="3" s="1"/>
  <c r="AY49" i="12"/>
  <c r="AS45" i="3"/>
  <c r="AZ49" i="12"/>
  <c r="AT45" i="3" s="1"/>
  <c r="BA49" i="12"/>
  <c r="AU45" i="3"/>
  <c r="BB49" i="12"/>
  <c r="AV45" i="3"/>
  <c r="BC49" i="12"/>
  <c r="AW45" i="3" s="1"/>
  <c r="BD49" i="12"/>
  <c r="AX45" i="3"/>
  <c r="BE49" i="12"/>
  <c r="AY45" i="3"/>
  <c r="BF49" i="12"/>
  <c r="AZ45" i="3" s="1"/>
  <c r="BG49" i="12"/>
  <c r="BA45" i="3"/>
  <c r="BH49" i="12"/>
  <c r="BB45" i="3"/>
  <c r="BI49" i="12"/>
  <c r="BC45" i="3" s="1"/>
  <c r="BJ49" i="12"/>
  <c r="BD45" i="3" s="1"/>
  <c r="BK49" i="12"/>
  <c r="BE45" i="3"/>
  <c r="BL49" i="12"/>
  <c r="BF45" i="3"/>
  <c r="BM49" i="12"/>
  <c r="BG45" i="3"/>
  <c r="BN49" i="12"/>
  <c r="BH45" i="3" s="1"/>
  <c r="BO49" i="12"/>
  <c r="BI45" i="3"/>
  <c r="BP49" i="12"/>
  <c r="BJ45" i="3"/>
  <c r="BQ49" i="12"/>
  <c r="BK45" i="3" s="1"/>
  <c r="BR49" i="12"/>
  <c r="BL45" i="3"/>
  <c r="BS49" i="12"/>
  <c r="BM45" i="3"/>
  <c r="BT49" i="12"/>
  <c r="BN45" i="3" s="1"/>
  <c r="BU49" i="12"/>
  <c r="BO45" i="3"/>
  <c r="BV49" i="12"/>
  <c r="BP45" i="3"/>
  <c r="BW49" i="12"/>
  <c r="BQ45" i="3"/>
  <c r="BY49" i="12"/>
  <c r="BS45" i="3"/>
  <c r="BZ49" i="12"/>
  <c r="BT45" i="3"/>
  <c r="CA49" i="12"/>
  <c r="BU45" i="3"/>
  <c r="CB49" i="12"/>
  <c r="BV45" i="3"/>
  <c r="CC49" i="12"/>
  <c r="BW45" i="3"/>
  <c r="CD49" i="12"/>
  <c r="BX45" i="3"/>
  <c r="CE49" i="12"/>
  <c r="BY45" i="3"/>
  <c r="CG49" i="12"/>
  <c r="CA45" i="3"/>
  <c r="CI49" i="12"/>
  <c r="CC45" i="3" s="1"/>
  <c r="CJ49" i="12"/>
  <c r="CD45" i="3" s="1"/>
  <c r="CK49" i="12"/>
  <c r="CE45" i="3"/>
  <c r="CL49" i="12"/>
  <c r="CF45" i="3" s="1"/>
  <c r="CM49" i="12"/>
  <c r="CG45" i="3"/>
  <c r="CN49" i="12"/>
  <c r="CH45" i="3"/>
  <c r="CO49" i="12"/>
  <c r="CI45" i="3"/>
  <c r="CP49" i="12"/>
  <c r="CJ45" i="3"/>
  <c r="CQ49" i="12"/>
  <c r="CK45" i="3"/>
  <c r="CR49" i="12"/>
  <c r="CL45" i="3"/>
  <c r="CS49" i="12"/>
  <c r="CM45" i="3" s="1"/>
  <c r="CT49" i="12"/>
  <c r="CN45" i="3" s="1"/>
  <c r="CU49" i="12"/>
  <c r="CO45" i="3"/>
  <c r="CW49" i="12"/>
  <c r="CQ45" i="3"/>
  <c r="CX49" i="12"/>
  <c r="CR45" i="3"/>
  <c r="CY49" i="12"/>
  <c r="CS45" i="3"/>
  <c r="DA49" i="12"/>
  <c r="CU45" i="3"/>
  <c r="DB49" i="12"/>
  <c r="CV45" i="3"/>
  <c r="DC49" i="12"/>
  <c r="CW45" i="3"/>
  <c r="DD49" i="12"/>
  <c r="CX45" i="3"/>
  <c r="DE49" i="12"/>
  <c r="CY45" i="3" s="1"/>
  <c r="DF49" i="12"/>
  <c r="CZ45" i="3"/>
  <c r="DG49" i="12"/>
  <c r="DA45" i="3" s="1"/>
  <c r="DH49" i="12"/>
  <c r="DB45" i="3"/>
  <c r="DI49" i="12"/>
  <c r="DC45" i="3"/>
  <c r="DJ49" i="12"/>
  <c r="DD45" i="3"/>
  <c r="DK49" i="12"/>
  <c r="DE45" i="3"/>
  <c r="DL49" i="12"/>
  <c r="DF45" i="3"/>
  <c r="DM49" i="12"/>
  <c r="DG45" i="3" s="1"/>
  <c r="DN49" i="12"/>
  <c r="DH45" i="3"/>
  <c r="DO49" i="12"/>
  <c r="DI45" i="3"/>
  <c r="DP49" i="12"/>
  <c r="DJ45" i="3" s="1"/>
  <c r="DQ49" i="12"/>
  <c r="DK45" i="3" s="1"/>
  <c r="DR49" i="12"/>
  <c r="DL45" i="3"/>
  <c r="DS49" i="12"/>
  <c r="DM45" i="3"/>
  <c r="DT49" i="12"/>
  <c r="DN45" i="3"/>
  <c r="DU49" i="12"/>
  <c r="DO45" i="3"/>
  <c r="DV49" i="12"/>
  <c r="DP45" i="3" s="1"/>
  <c r="DW49" i="12"/>
  <c r="DQ45" i="3" s="1"/>
  <c r="DX49" i="12"/>
  <c r="DR45" i="3"/>
  <c r="DY49" i="12"/>
  <c r="DS45" i="3"/>
  <c r="DZ49" i="12"/>
  <c r="DT45" i="3"/>
  <c r="EA49" i="12"/>
  <c r="DU45" i="3"/>
  <c r="EB49" i="12"/>
  <c r="DV45" i="3"/>
  <c r="EC49" i="12"/>
  <c r="DW45" i="3"/>
  <c r="ED49" i="12"/>
  <c r="DX45" i="3"/>
  <c r="EE49" i="12"/>
  <c r="DY45" i="3"/>
  <c r="EF49" i="12"/>
  <c r="DZ45" i="3" s="1"/>
  <c r="EG49" i="12"/>
  <c r="EA45" i="3" s="1"/>
  <c r="EH49" i="12"/>
  <c r="EB45" i="3"/>
  <c r="EI49" i="12"/>
  <c r="EC45" i="3"/>
  <c r="EJ49" i="12"/>
  <c r="ED45" i="3"/>
  <c r="EK49" i="12"/>
  <c r="EE45" i="3" s="1"/>
  <c r="EL49" i="12"/>
  <c r="EF45" i="3" s="1"/>
  <c r="EM49" i="12"/>
  <c r="EG45" i="3" s="1"/>
  <c r="G50" i="12"/>
  <c r="A46" i="3" s="1"/>
  <c r="H50" i="12"/>
  <c r="B46" i="3"/>
  <c r="I50" i="12"/>
  <c r="C46" i="3" s="1"/>
  <c r="J50" i="12"/>
  <c r="D46" i="3"/>
  <c r="K50" i="12"/>
  <c r="E46" i="3"/>
  <c r="L50" i="12"/>
  <c r="F46" i="3"/>
  <c r="M50" i="12"/>
  <c r="G46" i="3"/>
  <c r="N50" i="12"/>
  <c r="H46" i="3" s="1"/>
  <c r="O50" i="12"/>
  <c r="I46" i="3"/>
  <c r="P50" i="12"/>
  <c r="J46" i="3"/>
  <c r="R50" i="12"/>
  <c r="L46" i="3" s="1"/>
  <c r="S50" i="12"/>
  <c r="M46" i="3" s="1"/>
  <c r="T50" i="12"/>
  <c r="N46" i="3"/>
  <c r="U50" i="12"/>
  <c r="O46" i="3" s="1"/>
  <c r="V50" i="12"/>
  <c r="P46" i="3"/>
  <c r="W50" i="12"/>
  <c r="Q46" i="3" s="1"/>
  <c r="X50" i="12"/>
  <c r="R46" i="3" s="1"/>
  <c r="Y50" i="12"/>
  <c r="S46" i="3"/>
  <c r="Z50" i="12"/>
  <c r="T46" i="3" s="1"/>
  <c r="AB50" i="12"/>
  <c r="V46" i="3"/>
  <c r="AC50" i="12"/>
  <c r="W46" i="3"/>
  <c r="AE50" i="12"/>
  <c r="Y46" i="3"/>
  <c r="AF50" i="12"/>
  <c r="Z46" i="3"/>
  <c r="AI50" i="12"/>
  <c r="AC46" i="3"/>
  <c r="AK50" i="12"/>
  <c r="AE46" i="3"/>
  <c r="AL50" i="12"/>
  <c r="AF46" i="3"/>
  <c r="AM50" i="12"/>
  <c r="AG46" i="3" s="1"/>
  <c r="AN50" i="12"/>
  <c r="AH46" i="3"/>
  <c r="AO50" i="12"/>
  <c r="AI46" i="3"/>
  <c r="AP50" i="12"/>
  <c r="AJ46" i="3"/>
  <c r="AQ50" i="12"/>
  <c r="AK46" i="3"/>
  <c r="AS50" i="12"/>
  <c r="AM46" i="3"/>
  <c r="AU50" i="12"/>
  <c r="AO46" i="3"/>
  <c r="AV50" i="12"/>
  <c r="AP46" i="3"/>
  <c r="AW50" i="12"/>
  <c r="AQ46" i="3"/>
  <c r="AY50" i="12"/>
  <c r="AS46" i="3"/>
  <c r="AZ50" i="12"/>
  <c r="AT46" i="3"/>
  <c r="BA50" i="12"/>
  <c r="AU46" i="3"/>
  <c r="BB50" i="12"/>
  <c r="AV46" i="3"/>
  <c r="BD50" i="12"/>
  <c r="AX46" i="3"/>
  <c r="BE50" i="12"/>
  <c r="AY46" i="3"/>
  <c r="BG50" i="12"/>
  <c r="BA46" i="3"/>
  <c r="BH50" i="12"/>
  <c r="BB46" i="3"/>
  <c r="BK50" i="12"/>
  <c r="BE46" i="3"/>
  <c r="BM50" i="12"/>
  <c r="BG46" i="3"/>
  <c r="BO50" i="12"/>
  <c r="BI46" i="3"/>
  <c r="BP50" i="12"/>
  <c r="BJ46" i="3"/>
  <c r="BR50" i="12"/>
  <c r="BL46" i="3"/>
  <c r="BS50" i="12"/>
  <c r="BM46" i="3"/>
  <c r="BU50" i="12"/>
  <c r="BO46" i="3"/>
  <c r="BW50" i="12"/>
  <c r="BQ46" i="3"/>
  <c r="BY50" i="12"/>
  <c r="BS46" i="3"/>
  <c r="BZ50" i="12"/>
  <c r="BT46" i="3"/>
  <c r="CA50" i="12"/>
  <c r="BU46" i="3"/>
  <c r="CB50" i="12"/>
  <c r="BV46" i="3"/>
  <c r="CC50" i="12"/>
  <c r="BW46" i="3"/>
  <c r="CD50" i="12"/>
  <c r="BX46" i="3"/>
  <c r="CE50" i="12"/>
  <c r="BY46" i="3"/>
  <c r="CG50" i="12"/>
  <c r="CA46" i="3"/>
  <c r="CO50" i="12"/>
  <c r="CI46" i="3" s="1"/>
  <c r="CP50" i="12"/>
  <c r="CJ46" i="3" s="1"/>
  <c r="CQ50" i="12"/>
  <c r="CK46" i="3"/>
  <c r="CR50" i="12"/>
  <c r="CL46" i="3" s="1"/>
  <c r="CT50" i="12"/>
  <c r="CN46" i="3" s="1"/>
  <c r="CX50" i="12"/>
  <c r="CR46" i="3"/>
  <c r="CY50" i="12"/>
  <c r="CS46" i="3"/>
  <c r="DA50" i="12"/>
  <c r="CU46" i="3"/>
  <c r="DB50" i="12"/>
  <c r="CV46" i="3" s="1"/>
  <c r="DC50" i="12"/>
  <c r="CW46" i="3" s="1"/>
  <c r="DD50" i="12"/>
  <c r="CX46" i="3" s="1"/>
  <c r="DE50" i="12"/>
  <c r="CY46" i="3" s="1"/>
  <c r="DF50" i="12"/>
  <c r="CZ46" i="3" s="1"/>
  <c r="DG50" i="12"/>
  <c r="DA46" i="3" s="1"/>
  <c r="DH50" i="12"/>
  <c r="DB46" i="3"/>
  <c r="DI50" i="12"/>
  <c r="DC46" i="3"/>
  <c r="DJ50" i="12"/>
  <c r="DD46" i="3"/>
  <c r="DK50" i="12"/>
  <c r="DE46" i="3"/>
  <c r="DN50" i="12"/>
  <c r="DH46" i="3"/>
  <c r="DO50" i="12"/>
  <c r="DI46" i="3" s="1"/>
  <c r="DP50" i="12"/>
  <c r="DJ46" i="3" s="1"/>
  <c r="DQ50" i="12"/>
  <c r="DK46" i="3" s="1"/>
  <c r="DR50" i="12"/>
  <c r="DL46" i="3"/>
  <c r="DS50" i="12"/>
  <c r="DM46" i="3"/>
  <c r="DT50" i="12"/>
  <c r="DN46" i="3"/>
  <c r="DU50" i="12"/>
  <c r="DO46" i="3"/>
  <c r="DV50" i="12"/>
  <c r="DP46" i="3" s="1"/>
  <c r="DW50" i="12"/>
  <c r="DQ46" i="3" s="1"/>
  <c r="DX50" i="12"/>
  <c r="DR46" i="3"/>
  <c r="DY50" i="12"/>
  <c r="DS46" i="3"/>
  <c r="DZ50" i="12"/>
  <c r="DT46" i="3"/>
  <c r="EA50" i="12"/>
  <c r="DU46" i="3"/>
  <c r="EB50" i="12"/>
  <c r="DV46" i="3"/>
  <c r="EC50" i="12"/>
  <c r="DW46" i="3"/>
  <c r="ED50" i="12"/>
  <c r="DX46" i="3"/>
  <c r="EE50" i="12"/>
  <c r="DY46" i="3"/>
  <c r="EF50" i="12"/>
  <c r="DZ46" i="3"/>
  <c r="EG50" i="12"/>
  <c r="EA46" i="3" s="1"/>
  <c r="EH50" i="12"/>
  <c r="EB46" i="3"/>
  <c r="EI50" i="12"/>
  <c r="EC46" i="3" s="1"/>
  <c r="EJ50" i="12"/>
  <c r="ED46" i="3" s="1"/>
  <c r="EK50" i="12"/>
  <c r="EE46" i="3" s="1"/>
  <c r="EL50" i="12"/>
  <c r="EF46" i="3"/>
  <c r="EM50" i="12"/>
  <c r="EG46" i="3" s="1"/>
  <c r="G51" i="12"/>
  <c r="A47" i="3" s="1"/>
  <c r="H51" i="12"/>
  <c r="B47" i="3" s="1"/>
  <c r="I51" i="12"/>
  <c r="C47" i="3"/>
  <c r="J51" i="12"/>
  <c r="D47" i="3" s="1"/>
  <c r="K51" i="12"/>
  <c r="E47" i="3"/>
  <c r="L51" i="12"/>
  <c r="F47" i="3"/>
  <c r="M51" i="12"/>
  <c r="G47" i="3"/>
  <c r="N51" i="12"/>
  <c r="H47" i="3"/>
  <c r="O51" i="12"/>
  <c r="I47" i="3" s="1"/>
  <c r="P51" i="12"/>
  <c r="J47" i="3"/>
  <c r="Q51" i="12"/>
  <c r="K47" i="3" s="1"/>
  <c r="R51" i="12"/>
  <c r="L47" i="3" s="1"/>
  <c r="S51" i="12"/>
  <c r="M47" i="3"/>
  <c r="T51" i="12"/>
  <c r="N47" i="3" s="1"/>
  <c r="U51" i="12"/>
  <c r="O47" i="3" s="1"/>
  <c r="V51" i="12"/>
  <c r="P47" i="3" s="1"/>
  <c r="W51" i="12"/>
  <c r="Q47" i="3"/>
  <c r="X51" i="12"/>
  <c r="R47" i="3"/>
  <c r="Y51" i="12"/>
  <c r="S47" i="3" s="1"/>
  <c r="Z51" i="12"/>
  <c r="T47" i="3" s="1"/>
  <c r="AA51" i="12"/>
  <c r="U47" i="3" s="1"/>
  <c r="AB51" i="12"/>
  <c r="V47" i="3"/>
  <c r="AC51" i="12"/>
  <c r="W47" i="3"/>
  <c r="AD51" i="12"/>
  <c r="X47" i="3" s="1"/>
  <c r="AE51" i="12"/>
  <c r="Y47" i="3"/>
  <c r="AF51" i="12"/>
  <c r="Z47" i="3"/>
  <c r="AG51" i="12"/>
  <c r="AA47" i="3"/>
  <c r="AH51" i="12"/>
  <c r="AB47" i="3" s="1"/>
  <c r="AI51" i="12"/>
  <c r="AC47" i="3"/>
  <c r="AJ51" i="12"/>
  <c r="AD47" i="3" s="1"/>
  <c r="AK51" i="12"/>
  <c r="AE47" i="3"/>
  <c r="AL51" i="12"/>
  <c r="AF47" i="3"/>
  <c r="AM51" i="12"/>
  <c r="AG47" i="3"/>
  <c r="AN51" i="12"/>
  <c r="AH47" i="3"/>
  <c r="AO51" i="12"/>
  <c r="AI47" i="3"/>
  <c r="AP51" i="12"/>
  <c r="AJ47" i="3"/>
  <c r="AQ51" i="12"/>
  <c r="AK47" i="3"/>
  <c r="AR51" i="12"/>
  <c r="AL47" i="3" s="1"/>
  <c r="AS51" i="12"/>
  <c r="AM47" i="3"/>
  <c r="AT51" i="12"/>
  <c r="AN47" i="3" s="1"/>
  <c r="AU51" i="12"/>
  <c r="AO47" i="3"/>
  <c r="AW51" i="12"/>
  <c r="AQ47" i="3"/>
  <c r="AX51" i="12"/>
  <c r="AR47" i="3" s="1"/>
  <c r="AY51" i="12"/>
  <c r="AS47" i="3"/>
  <c r="AZ51" i="12"/>
  <c r="AT47" i="3" s="1"/>
  <c r="BA51" i="12"/>
  <c r="AU47" i="3"/>
  <c r="BB51" i="12"/>
  <c r="AV47" i="3"/>
  <c r="BC51" i="12"/>
  <c r="AW47" i="3" s="1"/>
  <c r="BD51" i="12"/>
  <c r="AX47" i="3"/>
  <c r="BE51" i="12"/>
  <c r="AY47" i="3"/>
  <c r="BF51" i="12"/>
  <c r="AZ47" i="3" s="1"/>
  <c r="BG51" i="12"/>
  <c r="BA47" i="3"/>
  <c r="BH51" i="12"/>
  <c r="BB47" i="3"/>
  <c r="BI51" i="12"/>
  <c r="BC47" i="3" s="1"/>
  <c r="BJ51" i="12"/>
  <c r="BD47" i="3" s="1"/>
  <c r="BK51" i="12"/>
  <c r="BE47" i="3"/>
  <c r="BL51" i="12"/>
  <c r="BF47" i="3" s="1"/>
  <c r="BM51" i="12"/>
  <c r="BG47" i="3"/>
  <c r="BN51" i="12"/>
  <c r="BH47" i="3" s="1"/>
  <c r="BO51" i="12"/>
  <c r="BI47" i="3"/>
  <c r="BP51" i="12"/>
  <c r="BJ47" i="3"/>
  <c r="BQ51" i="12"/>
  <c r="BK47" i="3" s="1"/>
  <c r="BR51" i="12"/>
  <c r="BL47" i="3"/>
  <c r="BS51" i="12"/>
  <c r="BM47" i="3"/>
  <c r="BT51" i="12"/>
  <c r="BN47" i="3" s="1"/>
  <c r="BU51" i="12"/>
  <c r="BO47" i="3"/>
  <c r="BV51" i="12"/>
  <c r="BP47" i="3"/>
  <c r="BW51" i="12"/>
  <c r="BQ47" i="3"/>
  <c r="BX51" i="12"/>
  <c r="BR47" i="3" s="1"/>
  <c r="BY51" i="12"/>
  <c r="BS47" i="3"/>
  <c r="BZ51" i="12"/>
  <c r="BT47" i="3"/>
  <c r="CA51" i="12"/>
  <c r="BU47" i="3"/>
  <c r="CB51" i="12"/>
  <c r="BV47" i="3"/>
  <c r="CC51" i="12"/>
  <c r="BW47" i="3"/>
  <c r="CD51" i="12"/>
  <c r="BX47" i="3"/>
  <c r="CE51" i="12"/>
  <c r="BY47" i="3"/>
  <c r="CG51" i="12"/>
  <c r="CA47" i="3"/>
  <c r="CI51" i="12"/>
  <c r="CC47" i="3" s="1"/>
  <c r="CJ51" i="12"/>
  <c r="CD47" i="3" s="1"/>
  <c r="CK51" i="12"/>
  <c r="CE47" i="3" s="1"/>
  <c r="CN51" i="12"/>
  <c r="CH47" i="3" s="1"/>
  <c r="CO51" i="12"/>
  <c r="CI47" i="3" s="1"/>
  <c r="CP51" i="12"/>
  <c r="CJ47" i="3" s="1"/>
  <c r="CQ51" i="12"/>
  <c r="CK47" i="3"/>
  <c r="CR51" i="12"/>
  <c r="CL47" i="3" s="1"/>
  <c r="CS51" i="12"/>
  <c r="CM47" i="3" s="1"/>
  <c r="CT51" i="12"/>
  <c r="CN47" i="3" s="1"/>
  <c r="CU51" i="12"/>
  <c r="CO47" i="3" s="1"/>
  <c r="CW51" i="12"/>
  <c r="CQ47" i="3"/>
  <c r="CX51" i="12"/>
  <c r="CR47" i="3"/>
  <c r="CY51" i="12"/>
  <c r="CS47" i="3"/>
  <c r="DA51" i="12"/>
  <c r="CU47" i="3"/>
  <c r="DB51" i="12"/>
  <c r="CV47" i="3" s="1"/>
  <c r="DC51" i="12"/>
  <c r="CW47" i="3" s="1"/>
  <c r="DD51" i="12"/>
  <c r="CX47" i="3" s="1"/>
  <c r="DE51" i="12"/>
  <c r="CY47" i="3"/>
  <c r="DF51" i="12"/>
  <c r="CZ47" i="3" s="1"/>
  <c r="DG51" i="12"/>
  <c r="DA47" i="3" s="1"/>
  <c r="DH51" i="12"/>
  <c r="DB47" i="3"/>
  <c r="DI51" i="12"/>
  <c r="DC47" i="3"/>
  <c r="DJ51" i="12"/>
  <c r="DD47" i="3"/>
  <c r="DK51" i="12"/>
  <c r="DE47" i="3"/>
  <c r="DL51" i="12"/>
  <c r="DF47" i="3"/>
  <c r="DM51" i="12"/>
  <c r="DG47" i="3"/>
  <c r="DN51" i="12"/>
  <c r="DH47" i="3"/>
  <c r="DO51" i="12"/>
  <c r="DI47" i="3" s="1"/>
  <c r="DP51" i="12"/>
  <c r="DJ47" i="3"/>
  <c r="DQ51" i="12"/>
  <c r="DK47" i="3" s="1"/>
  <c r="DR51" i="12"/>
  <c r="DL47" i="3"/>
  <c r="DS51" i="12"/>
  <c r="DM47" i="3"/>
  <c r="DT51" i="12"/>
  <c r="DN47" i="3"/>
  <c r="DU51" i="12"/>
  <c r="DO47" i="3"/>
  <c r="DV51" i="12"/>
  <c r="DP47" i="3" s="1"/>
  <c r="DW51" i="12"/>
  <c r="DQ47" i="3" s="1"/>
  <c r="DX51" i="12"/>
  <c r="DR47" i="3"/>
  <c r="DY51" i="12"/>
  <c r="DS47" i="3"/>
  <c r="DZ51" i="12"/>
  <c r="DT47" i="3"/>
  <c r="EA51" i="12"/>
  <c r="DU47" i="3"/>
  <c r="EB51" i="12"/>
  <c r="DV47" i="3"/>
  <c r="EC51" i="12"/>
  <c r="DW47" i="3"/>
  <c r="ED51" i="12"/>
  <c r="DX47" i="3"/>
  <c r="EE51" i="12"/>
  <c r="DY47" i="3"/>
  <c r="EF51" i="12"/>
  <c r="DZ47" i="3" s="1"/>
  <c r="EG51" i="12"/>
  <c r="EA47" i="3"/>
  <c r="EH51" i="12"/>
  <c r="EB47" i="3"/>
  <c r="EI51" i="12"/>
  <c r="EC47" i="3" s="1"/>
  <c r="EJ51" i="12"/>
  <c r="ED47" i="3" s="1"/>
  <c r="EK51" i="12"/>
  <c r="EE47" i="3"/>
  <c r="EL51" i="12"/>
  <c r="EF47" i="3"/>
  <c r="EM51" i="12"/>
  <c r="EG47" i="3"/>
  <c r="G52" i="12"/>
  <c r="A48" i="3" s="1"/>
  <c r="H52" i="12"/>
  <c r="B48" i="3" s="1"/>
  <c r="I52" i="12"/>
  <c r="C48" i="3"/>
  <c r="J52" i="12"/>
  <c r="D48" i="3" s="1"/>
  <c r="K52" i="12"/>
  <c r="E48" i="3"/>
  <c r="L52" i="12"/>
  <c r="F48" i="3"/>
  <c r="M52" i="12"/>
  <c r="G48" i="3"/>
  <c r="N52" i="12"/>
  <c r="H48" i="3" s="1"/>
  <c r="O52" i="12"/>
  <c r="I48" i="3"/>
  <c r="P52" i="12"/>
  <c r="J48" i="3" s="1"/>
  <c r="Q52" i="12"/>
  <c r="K48" i="3" s="1"/>
  <c r="R52" i="12"/>
  <c r="L48" i="3" s="1"/>
  <c r="S52" i="12"/>
  <c r="M48" i="3" s="1"/>
  <c r="T52" i="12"/>
  <c r="N48" i="3"/>
  <c r="U52" i="12"/>
  <c r="O48" i="3" s="1"/>
  <c r="V52" i="12"/>
  <c r="P48" i="3"/>
  <c r="W52" i="12"/>
  <c r="Q48" i="3" s="1"/>
  <c r="X52" i="12"/>
  <c r="R48" i="3"/>
  <c r="Y52" i="12"/>
  <c r="S48" i="3"/>
  <c r="Z52" i="12"/>
  <c r="T48" i="3" s="1"/>
  <c r="AA52" i="12"/>
  <c r="U48" i="3" s="1"/>
  <c r="AB52" i="12"/>
  <c r="V48" i="3"/>
  <c r="AC52" i="12"/>
  <c r="W48" i="3"/>
  <c r="AD52" i="12"/>
  <c r="X48" i="3" s="1"/>
  <c r="AE52" i="12"/>
  <c r="Y48" i="3"/>
  <c r="AF52" i="12"/>
  <c r="Z48" i="3"/>
  <c r="AG52" i="12"/>
  <c r="AA48" i="3" s="1"/>
  <c r="AH52" i="12"/>
  <c r="AB48" i="3" s="1"/>
  <c r="AI52" i="12"/>
  <c r="AC48" i="3"/>
  <c r="AJ52" i="12"/>
  <c r="AD48" i="3"/>
  <c r="AK52" i="12"/>
  <c r="AE48" i="3"/>
  <c r="AL52" i="12"/>
  <c r="AF48" i="3"/>
  <c r="AM52" i="12"/>
  <c r="AG48" i="3"/>
  <c r="AN52" i="12"/>
  <c r="AH48" i="3"/>
  <c r="AO52" i="12"/>
  <c r="AI48" i="3"/>
  <c r="AP52" i="12"/>
  <c r="AJ48" i="3"/>
  <c r="AQ52" i="12"/>
  <c r="AK48" i="3"/>
  <c r="AR52" i="12"/>
  <c r="AL48" i="3" s="1"/>
  <c r="AS52" i="12"/>
  <c r="AM48" i="3"/>
  <c r="AT52" i="12"/>
  <c r="AN48" i="3" s="1"/>
  <c r="AU52" i="12"/>
  <c r="AO48" i="3"/>
  <c r="AW52" i="12"/>
  <c r="AQ48" i="3"/>
  <c r="AX52" i="12"/>
  <c r="AR48" i="3"/>
  <c r="AY52" i="12"/>
  <c r="AS48" i="3"/>
  <c r="AZ52" i="12"/>
  <c r="AT48" i="3" s="1"/>
  <c r="BA52" i="12"/>
  <c r="AU48" i="3"/>
  <c r="BB52" i="12"/>
  <c r="AV48" i="3"/>
  <c r="BC52" i="12"/>
  <c r="AW48" i="3" s="1"/>
  <c r="BD52" i="12"/>
  <c r="AX48" i="3"/>
  <c r="BE52" i="12"/>
  <c r="AY48" i="3"/>
  <c r="BF52" i="12"/>
  <c r="AZ48" i="3" s="1"/>
  <c r="BG52" i="12"/>
  <c r="BA48" i="3"/>
  <c r="BH52" i="12"/>
  <c r="BB48" i="3"/>
  <c r="BI52" i="12"/>
  <c r="BC48" i="3" s="1"/>
  <c r="BJ52" i="12"/>
  <c r="BD48" i="3" s="1"/>
  <c r="BK52" i="12"/>
  <c r="BE48" i="3"/>
  <c r="BL52" i="12"/>
  <c r="BF48" i="3"/>
  <c r="BM52" i="12"/>
  <c r="BG48" i="3"/>
  <c r="BN52" i="12"/>
  <c r="BH48" i="3" s="1"/>
  <c r="BO52" i="12"/>
  <c r="BI48" i="3"/>
  <c r="BP52" i="12"/>
  <c r="BJ48" i="3"/>
  <c r="BQ52" i="12"/>
  <c r="BK48" i="3"/>
  <c r="BR52" i="12"/>
  <c r="BL48" i="3"/>
  <c r="BS52" i="12"/>
  <c r="BM48" i="3"/>
  <c r="BT52" i="12"/>
  <c r="BN48" i="3" s="1"/>
  <c r="BU52" i="12"/>
  <c r="BO48" i="3"/>
  <c r="BV52" i="12"/>
  <c r="BP48" i="3" s="1"/>
  <c r="BW52" i="12"/>
  <c r="BQ48" i="3"/>
  <c r="BX52" i="12"/>
  <c r="BR48" i="3"/>
  <c r="BY52" i="12"/>
  <c r="BS48" i="3"/>
  <c r="BZ52" i="12"/>
  <c r="BT48" i="3"/>
  <c r="CA52" i="12"/>
  <c r="BU48" i="3"/>
  <c r="CB52" i="12"/>
  <c r="BV48" i="3"/>
  <c r="CC52" i="12"/>
  <c r="BW48" i="3"/>
  <c r="CD52" i="12"/>
  <c r="BX48" i="3"/>
  <c r="CE52" i="12"/>
  <c r="BY48" i="3"/>
  <c r="CG52" i="12"/>
  <c r="CA48" i="3"/>
  <c r="CI52" i="12"/>
  <c r="CC48" i="3" s="1"/>
  <c r="CJ52" i="12"/>
  <c r="CD48" i="3"/>
  <c r="CK52" i="12"/>
  <c r="CE48" i="3" s="1"/>
  <c r="CL52" i="12"/>
  <c r="CF48" i="3" s="1"/>
  <c r="CM52" i="12"/>
  <c r="CG48" i="3" s="1"/>
  <c r="CN52" i="12"/>
  <c r="CH48" i="3" s="1"/>
  <c r="CO52" i="12"/>
  <c r="CI48" i="3"/>
  <c r="CR52" i="12"/>
  <c r="CL48" i="3"/>
  <c r="CS52" i="12"/>
  <c r="CM48" i="3" s="1"/>
  <c r="CT52" i="12"/>
  <c r="CN48" i="3" s="1"/>
  <c r="CU52" i="12"/>
  <c r="CO48" i="3" s="1"/>
  <c r="CW52" i="12"/>
  <c r="CQ48" i="3" s="1"/>
  <c r="CX52" i="12"/>
  <c r="CR48" i="3"/>
  <c r="CY52" i="12"/>
  <c r="CS48" i="3"/>
  <c r="DA52" i="12"/>
  <c r="CU48" i="3"/>
  <c r="DB52" i="12"/>
  <c r="CV48" i="3" s="1"/>
  <c r="DC52" i="12"/>
  <c r="CW48" i="3" s="1"/>
  <c r="DD52" i="12"/>
  <c r="CX48" i="3" s="1"/>
  <c r="DE52" i="12"/>
  <c r="CY48" i="3" s="1"/>
  <c r="DF52" i="12"/>
  <c r="CZ48" i="3"/>
  <c r="DG52" i="12"/>
  <c r="DA48" i="3" s="1"/>
  <c r="DH52" i="12"/>
  <c r="DB48" i="3"/>
  <c r="DI52" i="12"/>
  <c r="DC48" i="3"/>
  <c r="DJ52" i="12"/>
  <c r="DD48" i="3"/>
  <c r="DK52" i="12"/>
  <c r="DE48" i="3"/>
  <c r="DN52" i="12"/>
  <c r="DH48" i="3"/>
  <c r="DO52" i="12"/>
  <c r="DI48" i="3" s="1"/>
  <c r="DP52" i="12"/>
  <c r="DJ48" i="3" s="1"/>
  <c r="DQ52" i="12"/>
  <c r="DK48" i="3"/>
  <c r="DR52" i="12"/>
  <c r="DL48" i="3"/>
  <c r="DS52" i="12"/>
  <c r="DM48" i="3"/>
  <c r="DT52" i="12"/>
  <c r="DN48" i="3"/>
  <c r="DU52" i="12"/>
  <c r="DO48" i="3"/>
  <c r="DV52" i="12"/>
  <c r="DP48" i="3" s="1"/>
  <c r="DW52" i="12"/>
  <c r="DQ48" i="3" s="1"/>
  <c r="DX52" i="12"/>
  <c r="DR48" i="3"/>
  <c r="DY52" i="12"/>
  <c r="DS48" i="3"/>
  <c r="DZ52" i="12"/>
  <c r="DT48" i="3"/>
  <c r="EA52" i="12"/>
  <c r="DU48" i="3"/>
  <c r="EB52" i="12"/>
  <c r="DV48" i="3"/>
  <c r="EC52" i="12"/>
  <c r="DW48" i="3"/>
  <c r="ED52" i="12"/>
  <c r="DX48" i="3"/>
  <c r="EE52" i="12"/>
  <c r="DY48" i="3"/>
  <c r="EF52" i="12"/>
  <c r="DZ48" i="3" s="1"/>
  <c r="EG52" i="12"/>
  <c r="EA48" i="3"/>
  <c r="EH52" i="12"/>
  <c r="EB48" i="3" s="1"/>
  <c r="EI52" i="12"/>
  <c r="EC48" i="3" s="1"/>
  <c r="EJ52" i="12"/>
  <c r="ED48" i="3" s="1"/>
  <c r="EK52" i="12"/>
  <c r="EE48" i="3" s="1"/>
  <c r="EL52" i="12"/>
  <c r="EF48" i="3" s="1"/>
  <c r="EM52" i="12"/>
  <c r="EG48" i="3"/>
  <c r="G53" i="12"/>
  <c r="A49" i="3" s="1"/>
  <c r="H53" i="12"/>
  <c r="B49" i="3"/>
  <c r="I53" i="12"/>
  <c r="C49" i="3" s="1"/>
  <c r="J53" i="12"/>
  <c r="D49" i="3"/>
  <c r="K53" i="12"/>
  <c r="E49" i="3"/>
  <c r="L53" i="12"/>
  <c r="F49" i="3" s="1"/>
  <c r="M53" i="12"/>
  <c r="G49" i="3" s="1"/>
  <c r="N53" i="12"/>
  <c r="H49" i="3"/>
  <c r="O53" i="12"/>
  <c r="I49" i="3" s="1"/>
  <c r="P53" i="12"/>
  <c r="J49" i="3"/>
  <c r="R53" i="12"/>
  <c r="L49" i="3"/>
  <c r="S53" i="12"/>
  <c r="M49" i="3" s="1"/>
  <c r="T53" i="12"/>
  <c r="N49" i="3" s="1"/>
  <c r="U53" i="12"/>
  <c r="O49" i="3" s="1"/>
  <c r="V53" i="12"/>
  <c r="P49" i="3" s="1"/>
  <c r="W53" i="12"/>
  <c r="Q49" i="3"/>
  <c r="X53" i="12"/>
  <c r="R49" i="3" s="1"/>
  <c r="Y53" i="12"/>
  <c r="S49" i="3"/>
  <c r="Z53" i="12"/>
  <c r="T49" i="3" s="1"/>
  <c r="AB53" i="12"/>
  <c r="V49" i="3"/>
  <c r="AC53" i="12"/>
  <c r="W49" i="3"/>
  <c r="AE53" i="12"/>
  <c r="Y49" i="3"/>
  <c r="AF53" i="12"/>
  <c r="Z49" i="3"/>
  <c r="AI53" i="12"/>
  <c r="AC49" i="3"/>
  <c r="AJ53" i="12"/>
  <c r="AD49" i="3" s="1"/>
  <c r="AK53" i="12"/>
  <c r="AE49" i="3"/>
  <c r="AL53" i="12"/>
  <c r="AF49" i="3"/>
  <c r="AM53" i="12"/>
  <c r="AG49" i="3" s="1"/>
  <c r="AN53" i="12"/>
  <c r="AH49" i="3"/>
  <c r="AO53" i="12"/>
  <c r="AI49" i="3"/>
  <c r="AP53" i="12"/>
  <c r="AJ49" i="3"/>
  <c r="AQ53" i="12"/>
  <c r="AK49" i="3"/>
  <c r="AS53" i="12"/>
  <c r="AM49" i="3"/>
  <c r="AU53" i="12"/>
  <c r="AO49" i="3"/>
  <c r="AW53" i="12"/>
  <c r="AQ49" i="3"/>
  <c r="AY53" i="12"/>
  <c r="AS49" i="3"/>
  <c r="AZ53" i="12"/>
  <c r="AT49" i="3"/>
  <c r="BA53" i="12"/>
  <c r="AU49" i="3"/>
  <c r="BB53" i="12"/>
  <c r="AV49" i="3"/>
  <c r="BC53" i="12"/>
  <c r="AW49" i="3" s="1"/>
  <c r="BD53" i="12"/>
  <c r="AX49" i="3"/>
  <c r="BE53" i="12"/>
  <c r="AY49" i="3"/>
  <c r="BF53" i="12"/>
  <c r="AZ49" i="3"/>
  <c r="BG53" i="12"/>
  <c r="BA49" i="3"/>
  <c r="BH53" i="12"/>
  <c r="BB49" i="3"/>
  <c r="BI53" i="12"/>
  <c r="BC49" i="3"/>
  <c r="BJ53" i="12"/>
  <c r="BD49" i="3"/>
  <c r="BK53" i="12"/>
  <c r="BE49" i="3"/>
  <c r="BM53" i="12"/>
  <c r="BG49" i="3"/>
  <c r="BO53" i="12"/>
  <c r="BI49" i="3"/>
  <c r="BP53" i="12"/>
  <c r="BJ49" i="3"/>
  <c r="BR53" i="12"/>
  <c r="BL49" i="3"/>
  <c r="BS53" i="12"/>
  <c r="BM49" i="3"/>
  <c r="BU53" i="12"/>
  <c r="BO49" i="3"/>
  <c r="BW53" i="12"/>
  <c r="BQ49" i="3"/>
  <c r="BX53" i="12"/>
  <c r="BR49" i="3" s="1"/>
  <c r="BY53" i="12"/>
  <c r="BS49" i="3"/>
  <c r="BZ53" i="12"/>
  <c r="BT49" i="3"/>
  <c r="CA53" i="12"/>
  <c r="BU49" i="3"/>
  <c r="CB53" i="12"/>
  <c r="BV49" i="3"/>
  <c r="CC53" i="12"/>
  <c r="BW49" i="3"/>
  <c r="CD53" i="12"/>
  <c r="BX49" i="3"/>
  <c r="CE53" i="12"/>
  <c r="BY49" i="3"/>
  <c r="CG53" i="12"/>
  <c r="CA49" i="3"/>
  <c r="CM53" i="12"/>
  <c r="CG49" i="3"/>
  <c r="CN53" i="12"/>
  <c r="CH49" i="3" s="1"/>
  <c r="CO53" i="12"/>
  <c r="CI49" i="3" s="1"/>
  <c r="CP53" i="12"/>
  <c r="CJ49" i="3" s="1"/>
  <c r="CQ53" i="12"/>
  <c r="CK49" i="3"/>
  <c r="CR53" i="12"/>
  <c r="CL49" i="3"/>
  <c r="CS53" i="12"/>
  <c r="CM49" i="3" s="1"/>
  <c r="CX53" i="12"/>
  <c r="CR49" i="3"/>
  <c r="CY53" i="12"/>
  <c r="CS49" i="3"/>
  <c r="DA53" i="12"/>
  <c r="CU49" i="3"/>
  <c r="DB53" i="12"/>
  <c r="CV49" i="3" s="1"/>
  <c r="DC53" i="12"/>
  <c r="CW49" i="3" s="1"/>
  <c r="DD53" i="12"/>
  <c r="CX49" i="3"/>
  <c r="DE53" i="12"/>
  <c r="CY49" i="3"/>
  <c r="DF53" i="12"/>
  <c r="CZ49" i="3"/>
  <c r="DG53" i="12"/>
  <c r="DA49" i="3"/>
  <c r="DH53" i="12"/>
  <c r="DB49" i="3"/>
  <c r="DI53" i="12"/>
  <c r="DC49" i="3"/>
  <c r="DJ53" i="12"/>
  <c r="DD49" i="3"/>
  <c r="DK53" i="12"/>
  <c r="DE49" i="3"/>
  <c r="DN53" i="12"/>
  <c r="DH49" i="3"/>
  <c r="DO53" i="12"/>
  <c r="DI49" i="3"/>
  <c r="DP53" i="12"/>
  <c r="DJ49" i="3" s="1"/>
  <c r="DQ53" i="12"/>
  <c r="DK49" i="3" s="1"/>
  <c r="DR53" i="12"/>
  <c r="DL49" i="3"/>
  <c r="DS53" i="12"/>
  <c r="DM49" i="3"/>
  <c r="DT53" i="12"/>
  <c r="DN49" i="3"/>
  <c r="DU53" i="12"/>
  <c r="DO49" i="3"/>
  <c r="DV53" i="12"/>
  <c r="DP49" i="3"/>
  <c r="DW53" i="12"/>
  <c r="DQ49" i="3"/>
  <c r="DX53" i="12"/>
  <c r="DR49" i="3"/>
  <c r="DY53" i="12"/>
  <c r="DS49" i="3"/>
  <c r="DZ53" i="12"/>
  <c r="DT49" i="3"/>
  <c r="EA53" i="12"/>
  <c r="DU49" i="3"/>
  <c r="EB53" i="12"/>
  <c r="DV49" i="3"/>
  <c r="EC53" i="12"/>
  <c r="DW49" i="3"/>
  <c r="ED53" i="12"/>
  <c r="DX49" i="3"/>
  <c r="EE53" i="12"/>
  <c r="DY49" i="3"/>
  <c r="EF53" i="12"/>
  <c r="DZ49" i="3"/>
  <c r="EG53" i="12"/>
  <c r="EA49" i="3"/>
  <c r="EH53" i="12"/>
  <c r="EB49" i="3" s="1"/>
  <c r="EI53" i="12"/>
  <c r="EC49" i="3" s="1"/>
  <c r="EJ53" i="12"/>
  <c r="ED49" i="3" s="1"/>
  <c r="EK53" i="12"/>
  <c r="EE49" i="3"/>
  <c r="EL53" i="12"/>
  <c r="EF49" i="3"/>
  <c r="EM53" i="12"/>
  <c r="EG49" i="3" s="1"/>
  <c r="G54" i="12"/>
  <c r="A50" i="3" s="1"/>
  <c r="H54" i="12"/>
  <c r="B50" i="3" s="1"/>
  <c r="I54" i="12"/>
  <c r="C50" i="3"/>
  <c r="J54" i="12"/>
  <c r="D50" i="3" s="1"/>
  <c r="K54" i="12"/>
  <c r="E50" i="3" s="1"/>
  <c r="L54" i="12"/>
  <c r="F50" i="3" s="1"/>
  <c r="M54" i="12"/>
  <c r="G50" i="3"/>
  <c r="N54" i="12"/>
  <c r="H50" i="3"/>
  <c r="O54" i="12"/>
  <c r="I50" i="3" s="1"/>
  <c r="P54" i="12"/>
  <c r="J50" i="3" s="1"/>
  <c r="Q54" i="12"/>
  <c r="K50" i="3" s="1"/>
  <c r="R54" i="12"/>
  <c r="L50" i="3" s="1"/>
  <c r="S54" i="12"/>
  <c r="M50" i="3" s="1"/>
  <c r="T54" i="12"/>
  <c r="N50" i="3"/>
  <c r="U54" i="12"/>
  <c r="O50" i="3" s="1"/>
  <c r="V54" i="12"/>
  <c r="P50" i="3"/>
  <c r="W54" i="12"/>
  <c r="Q50" i="3" s="1"/>
  <c r="X54" i="12"/>
  <c r="R50" i="3" s="1"/>
  <c r="Y54" i="12"/>
  <c r="S50" i="3"/>
  <c r="Z54" i="12"/>
  <c r="T50" i="3" s="1"/>
  <c r="AA54" i="12"/>
  <c r="U50" i="3" s="1"/>
  <c r="AB54" i="12"/>
  <c r="V50" i="3"/>
  <c r="AC54" i="12"/>
  <c r="W50" i="3"/>
  <c r="AD54" i="12"/>
  <c r="X50" i="3" s="1"/>
  <c r="AE54" i="12"/>
  <c r="Y50" i="3"/>
  <c r="AF54" i="12"/>
  <c r="Z50" i="3"/>
  <c r="AG54" i="12"/>
  <c r="AA50" i="3"/>
  <c r="AH54" i="12"/>
  <c r="AB50" i="3" s="1"/>
  <c r="AI54" i="12"/>
  <c r="AC50" i="3"/>
  <c r="AK54" i="12"/>
  <c r="AE50" i="3"/>
  <c r="AL54" i="12"/>
  <c r="AF50" i="3"/>
  <c r="AM54" i="12"/>
  <c r="AG50" i="3"/>
  <c r="AN54" i="12"/>
  <c r="AH50" i="3"/>
  <c r="AO54" i="12"/>
  <c r="AI50" i="3"/>
  <c r="AP54" i="12"/>
  <c r="AJ50" i="3"/>
  <c r="AQ54" i="12"/>
  <c r="AK50" i="3"/>
  <c r="AR54" i="12"/>
  <c r="AL50" i="3"/>
  <c r="AS54" i="12"/>
  <c r="AM50" i="3"/>
  <c r="AT54" i="12"/>
  <c r="AN50" i="3" s="1"/>
  <c r="AU54" i="12"/>
  <c r="AO50" i="3"/>
  <c r="AV54" i="12"/>
  <c r="AP50" i="3"/>
  <c r="AW54" i="12"/>
  <c r="AQ50" i="3"/>
  <c r="AX54" i="12"/>
  <c r="AR50" i="3" s="1"/>
  <c r="AY54" i="12"/>
  <c r="AS50" i="3"/>
  <c r="AZ54" i="12"/>
  <c r="AT50" i="3" s="1"/>
  <c r="BA54" i="12"/>
  <c r="AU50" i="3"/>
  <c r="BB54" i="12"/>
  <c r="AV50" i="3"/>
  <c r="BC54" i="12"/>
  <c r="AW50" i="3" s="1"/>
  <c r="BD54" i="12"/>
  <c r="AX50" i="3"/>
  <c r="BE54" i="12"/>
  <c r="AY50" i="3"/>
  <c r="BF54" i="12"/>
  <c r="AZ50" i="3"/>
  <c r="BG54" i="12"/>
  <c r="BA50" i="3"/>
  <c r="BH54" i="12"/>
  <c r="BB50" i="3"/>
  <c r="BI54" i="12"/>
  <c r="BC50" i="3" s="1"/>
  <c r="BJ54" i="12"/>
  <c r="BD50" i="3"/>
  <c r="BK54" i="12"/>
  <c r="BE50" i="3"/>
  <c r="BL54" i="12"/>
  <c r="BF50" i="3" s="1"/>
  <c r="BM54" i="12"/>
  <c r="BG50" i="3"/>
  <c r="BN54" i="12"/>
  <c r="BH50" i="3" s="1"/>
  <c r="BO54" i="12"/>
  <c r="BI50" i="3"/>
  <c r="BP54" i="12"/>
  <c r="BJ50" i="3"/>
  <c r="BQ54" i="12"/>
  <c r="BK50" i="3" s="1"/>
  <c r="BR54" i="12"/>
  <c r="BL50" i="3"/>
  <c r="BS54" i="12"/>
  <c r="BM50" i="3"/>
  <c r="BT54" i="12"/>
  <c r="BN50" i="3"/>
  <c r="BU54" i="12"/>
  <c r="BO50" i="3"/>
  <c r="BV54" i="12"/>
  <c r="BP50" i="3" s="1"/>
  <c r="BW54" i="12"/>
  <c r="BQ50" i="3"/>
  <c r="BX54" i="12"/>
  <c r="BR50" i="3" s="1"/>
  <c r="BY54" i="12"/>
  <c r="BS50" i="3"/>
  <c r="BZ54" i="12"/>
  <c r="BT50" i="3"/>
  <c r="CA54" i="12"/>
  <c r="BU50" i="3"/>
  <c r="CB54" i="12"/>
  <c r="BV50" i="3"/>
  <c r="CC54" i="12"/>
  <c r="BW50" i="3"/>
  <c r="CD54" i="12"/>
  <c r="BX50" i="3"/>
  <c r="CE54" i="12"/>
  <c r="BY50" i="3"/>
  <c r="CG54" i="12"/>
  <c r="CA50" i="3"/>
  <c r="CI54" i="12"/>
  <c r="CC50" i="3" s="1"/>
  <c r="CJ54" i="12"/>
  <c r="CD50" i="3"/>
  <c r="CK54" i="12"/>
  <c r="CE50" i="3" s="1"/>
  <c r="CL54" i="12"/>
  <c r="CF50" i="3"/>
  <c r="CM54" i="12"/>
  <c r="CG50" i="3"/>
  <c r="CN54" i="12"/>
  <c r="CH50" i="3"/>
  <c r="CO54" i="12"/>
  <c r="CI50" i="3"/>
  <c r="CP54" i="12"/>
  <c r="CJ50" i="3" s="1"/>
  <c r="CQ54" i="12"/>
  <c r="CK50" i="3" s="1"/>
  <c r="CR54" i="12"/>
  <c r="CL50" i="3"/>
  <c r="CS54" i="12"/>
  <c r="CM50" i="3" s="1"/>
  <c r="CT54" i="12"/>
  <c r="CN50" i="3"/>
  <c r="CU54" i="12"/>
  <c r="CO50" i="3" s="1"/>
  <c r="CW54" i="12"/>
  <c r="CQ50" i="3"/>
  <c r="CX54" i="12"/>
  <c r="CR50" i="3"/>
  <c r="CY54" i="12"/>
  <c r="CS50" i="3"/>
  <c r="DA54" i="12"/>
  <c r="CU50" i="3"/>
  <c r="DB54" i="12"/>
  <c r="CV50" i="3"/>
  <c r="DC54" i="12"/>
  <c r="CW50" i="3" s="1"/>
  <c r="DD54" i="12"/>
  <c r="CX50" i="3"/>
  <c r="DE54" i="12"/>
  <c r="CY50" i="3" s="1"/>
  <c r="DF54" i="12"/>
  <c r="CZ50" i="3" s="1"/>
  <c r="DG54" i="12"/>
  <c r="DA50" i="3" s="1"/>
  <c r="DH54" i="12"/>
  <c r="DB50" i="3"/>
  <c r="DI54" i="12"/>
  <c r="DC50" i="3"/>
  <c r="DJ54" i="12"/>
  <c r="DD50" i="3"/>
  <c r="DK54" i="12"/>
  <c r="DE50" i="3"/>
  <c r="DL54" i="12"/>
  <c r="DF50" i="3"/>
  <c r="DM54" i="12"/>
  <c r="DG50" i="3"/>
  <c r="DN54" i="12"/>
  <c r="DH50" i="3"/>
  <c r="DO54" i="12"/>
  <c r="DI50" i="3" s="1"/>
  <c r="DP54" i="12"/>
  <c r="DJ50" i="3"/>
  <c r="DQ54" i="12"/>
  <c r="DK50" i="3" s="1"/>
  <c r="DR54" i="12"/>
  <c r="DL50" i="3"/>
  <c r="DS54" i="12"/>
  <c r="DM50" i="3"/>
  <c r="DT54" i="12"/>
  <c r="DN50" i="3"/>
  <c r="DU54" i="12"/>
  <c r="DO50" i="3"/>
  <c r="DV54" i="12"/>
  <c r="DP50" i="3"/>
  <c r="DW54" i="12"/>
  <c r="DQ50" i="3"/>
  <c r="DX54" i="12"/>
  <c r="DR50" i="3"/>
  <c r="DY54" i="12"/>
  <c r="DS50" i="3"/>
  <c r="DZ54" i="12"/>
  <c r="DT50" i="3"/>
  <c r="EA54" i="12"/>
  <c r="DU50" i="3"/>
  <c r="EB54" i="12"/>
  <c r="DV50" i="3"/>
  <c r="EC54" i="12"/>
  <c r="DW50" i="3"/>
  <c r="ED54" i="12"/>
  <c r="DX50" i="3"/>
  <c r="EE54" i="12"/>
  <c r="DY50" i="3"/>
  <c r="EF54" i="12"/>
  <c r="DZ50" i="3"/>
  <c r="EG54" i="12"/>
  <c r="EA50" i="3" s="1"/>
  <c r="EH54" i="12"/>
  <c r="EB50" i="3" s="1"/>
  <c r="EI54" i="12"/>
  <c r="EC50" i="3" s="1"/>
  <c r="EJ54" i="12"/>
  <c r="ED50" i="3"/>
  <c r="EK54" i="12"/>
  <c r="EE50" i="3"/>
  <c r="EL54" i="12"/>
  <c r="EF50" i="3"/>
  <c r="EM54" i="12"/>
  <c r="EG50" i="3" s="1"/>
  <c r="D55" i="12"/>
  <c r="G55" i="12"/>
  <c r="A51" i="3" s="1"/>
  <c r="H55" i="12"/>
  <c r="B51" i="3" s="1"/>
  <c r="I55" i="12"/>
  <c r="C51" i="3"/>
  <c r="J55" i="12"/>
  <c r="D51" i="3" s="1"/>
  <c r="K55" i="12"/>
  <c r="E51" i="3" s="1"/>
  <c r="L55" i="12"/>
  <c r="F51" i="3" s="1"/>
  <c r="M55" i="12"/>
  <c r="G51" i="3" s="1"/>
  <c r="N55" i="12"/>
  <c r="H51" i="3"/>
  <c r="O55" i="12"/>
  <c r="I51" i="3" s="1"/>
  <c r="P55" i="12"/>
  <c r="J51" i="3" s="1"/>
  <c r="Q55" i="12"/>
  <c r="K51" i="3"/>
  <c r="R55" i="12"/>
  <c r="L51" i="3" s="1"/>
  <c r="S55" i="12"/>
  <c r="M51" i="3"/>
  <c r="T55" i="12"/>
  <c r="N51" i="3"/>
  <c r="U55" i="12"/>
  <c r="O51" i="3" s="1"/>
  <c r="V55" i="12"/>
  <c r="P51" i="3" s="1"/>
  <c r="W55" i="12"/>
  <c r="Q51" i="3" s="1"/>
  <c r="X55" i="12"/>
  <c r="R51" i="3" s="1"/>
  <c r="Y55" i="12"/>
  <c r="S51" i="3"/>
  <c r="Z55" i="12"/>
  <c r="T51" i="3" s="1"/>
  <c r="AA55" i="12"/>
  <c r="U51" i="3" s="1"/>
  <c r="AB55" i="12"/>
  <c r="V51" i="3"/>
  <c r="AC55" i="12"/>
  <c r="W51" i="3"/>
  <c r="AD55" i="12"/>
  <c r="X51" i="3" s="1"/>
  <c r="AE55" i="12"/>
  <c r="Y51" i="3"/>
  <c r="AF55" i="12"/>
  <c r="Z51" i="3"/>
  <c r="AG55" i="12"/>
  <c r="AA51" i="3"/>
  <c r="AH55" i="12"/>
  <c r="AB51" i="3"/>
  <c r="AI55" i="12"/>
  <c r="AC51" i="3"/>
  <c r="AJ55" i="12"/>
  <c r="AD51" i="3" s="1"/>
  <c r="AK55" i="12"/>
  <c r="AE51" i="3"/>
  <c r="AL55" i="12"/>
  <c r="AF51" i="3"/>
  <c r="AM55" i="12"/>
  <c r="AG51" i="3"/>
  <c r="AN55" i="12"/>
  <c r="AH51" i="3"/>
  <c r="AO55" i="12"/>
  <c r="AI51" i="3"/>
  <c r="AP55" i="12"/>
  <c r="AJ51" i="3"/>
  <c r="AQ55" i="12"/>
  <c r="AK51" i="3"/>
  <c r="AR55" i="12"/>
  <c r="AL51" i="3" s="1"/>
  <c r="AS55" i="12"/>
  <c r="AM51" i="3"/>
  <c r="AT55" i="12"/>
  <c r="AN51" i="3" s="1"/>
  <c r="AU55" i="12"/>
  <c r="AO51" i="3"/>
  <c r="AV55" i="12"/>
  <c r="AP51" i="3" s="1"/>
  <c r="AW55" i="12"/>
  <c r="AQ51" i="3"/>
  <c r="AX55" i="12"/>
  <c r="AR51" i="3" s="1"/>
  <c r="AY55" i="12"/>
  <c r="AS51" i="3"/>
  <c r="AZ55" i="12"/>
  <c r="AT51" i="3" s="1"/>
  <c r="BA55" i="12"/>
  <c r="AU51" i="3"/>
  <c r="BB55" i="12"/>
  <c r="AV51" i="3"/>
  <c r="BC55" i="12"/>
  <c r="AW51" i="3" s="1"/>
  <c r="BD55" i="12"/>
  <c r="AX51" i="3"/>
  <c r="BE55" i="12"/>
  <c r="AY51" i="3"/>
  <c r="BF55" i="12"/>
  <c r="AZ51" i="3" s="1"/>
  <c r="BG55" i="12"/>
  <c r="BA51" i="3"/>
  <c r="BH55" i="12"/>
  <c r="BB51" i="3"/>
  <c r="BI55" i="12"/>
  <c r="BC51" i="3" s="1"/>
  <c r="BJ55" i="12"/>
  <c r="BD51" i="3" s="1"/>
  <c r="BK55" i="12"/>
  <c r="BE51" i="3"/>
  <c r="BL55" i="12"/>
  <c r="BF51" i="3" s="1"/>
  <c r="BM55" i="12"/>
  <c r="BG51" i="3"/>
  <c r="BO55" i="12"/>
  <c r="BI51" i="3"/>
  <c r="BP55" i="12"/>
  <c r="BJ51" i="3"/>
  <c r="BQ55" i="12"/>
  <c r="BK51" i="3"/>
  <c r="BR55" i="12"/>
  <c r="BL51" i="3"/>
  <c r="BS55" i="12"/>
  <c r="BM51" i="3"/>
  <c r="BT55" i="12"/>
  <c r="BN51" i="3"/>
  <c r="BU55" i="12"/>
  <c r="BO51" i="3"/>
  <c r="BV55" i="12"/>
  <c r="BP51" i="3" s="1"/>
  <c r="BW55" i="12"/>
  <c r="BQ51" i="3"/>
  <c r="BX55" i="12"/>
  <c r="BR51" i="3" s="1"/>
  <c r="BY55" i="12"/>
  <c r="BS51" i="3"/>
  <c r="BZ55" i="12"/>
  <c r="BT51" i="3"/>
  <c r="CA55" i="12"/>
  <c r="BU51" i="3"/>
  <c r="CB55" i="12"/>
  <c r="BV51" i="3"/>
  <c r="CC55" i="12"/>
  <c r="BW51" i="3"/>
  <c r="CD55" i="12"/>
  <c r="BX51" i="3"/>
  <c r="CE55" i="12"/>
  <c r="BY51" i="3"/>
  <c r="CG55" i="12"/>
  <c r="CA51" i="3"/>
  <c r="CI55" i="12"/>
  <c r="CC51" i="3" s="1"/>
  <c r="CJ55" i="12"/>
  <c r="CD51" i="3" s="1"/>
  <c r="CK55" i="12"/>
  <c r="CE51" i="3" s="1"/>
  <c r="CL55" i="12"/>
  <c r="CF51" i="3" s="1"/>
  <c r="CM55" i="12"/>
  <c r="CG51" i="3" s="1"/>
  <c r="CN55" i="12"/>
  <c r="CH51" i="3" s="1"/>
  <c r="CO55" i="12"/>
  <c r="CI51" i="3"/>
  <c r="CP55" i="12"/>
  <c r="CJ51" i="3" s="1"/>
  <c r="CQ55" i="12"/>
  <c r="CK51" i="3" s="1"/>
  <c r="CR55" i="12"/>
  <c r="CL51" i="3"/>
  <c r="CS55" i="12"/>
  <c r="CM51" i="3" s="1"/>
  <c r="CT55" i="12"/>
  <c r="CN51" i="3" s="1"/>
  <c r="CU55" i="12"/>
  <c r="CO51" i="3" s="1"/>
  <c r="CW55" i="12"/>
  <c r="CQ51" i="3"/>
  <c r="CX55" i="12"/>
  <c r="CR51" i="3"/>
  <c r="CY55" i="12"/>
  <c r="CS51" i="3"/>
  <c r="DA55" i="12"/>
  <c r="CU51" i="3"/>
  <c r="DB55" i="12"/>
  <c r="CV51" i="3" s="1"/>
  <c r="DC55" i="12"/>
  <c r="CW51" i="3" s="1"/>
  <c r="DD55" i="12"/>
  <c r="CX51" i="3" s="1"/>
  <c r="DE55" i="12"/>
  <c r="CY51" i="3" s="1"/>
  <c r="DF55" i="12"/>
  <c r="CZ51" i="3"/>
  <c r="DG55" i="12"/>
  <c r="DA51" i="3" s="1"/>
  <c r="DH55" i="12"/>
  <c r="DB51" i="3"/>
  <c r="DI55" i="12"/>
  <c r="DC51" i="3"/>
  <c r="DJ55" i="12"/>
  <c r="DD51" i="3"/>
  <c r="DK55" i="12"/>
  <c r="DE51" i="3"/>
  <c r="DL55" i="12"/>
  <c r="DF51" i="3"/>
  <c r="DM55" i="12"/>
  <c r="DG51" i="3"/>
  <c r="DN55" i="12"/>
  <c r="DH51" i="3"/>
  <c r="DO55" i="12"/>
  <c r="DI51" i="3" s="1"/>
  <c r="DQ55" i="12"/>
  <c r="DK51" i="3" s="1"/>
  <c r="DR55" i="12"/>
  <c r="DL51" i="3"/>
  <c r="DS55" i="12"/>
  <c r="DM51" i="3"/>
  <c r="DT55" i="12"/>
  <c r="DN51" i="3"/>
  <c r="DU55" i="12"/>
  <c r="DO51" i="3"/>
  <c r="DV55" i="12"/>
  <c r="DP51" i="3" s="1"/>
  <c r="DW55" i="12"/>
  <c r="DQ51" i="3" s="1"/>
  <c r="DX55" i="12"/>
  <c r="DR51" i="3"/>
  <c r="DY55" i="12"/>
  <c r="DS51" i="3"/>
  <c r="DZ55" i="12"/>
  <c r="DT51" i="3"/>
  <c r="EA55" i="12"/>
  <c r="DU51" i="3"/>
  <c r="EB55" i="12"/>
  <c r="DV51" i="3"/>
  <c r="EC55" i="12"/>
  <c r="DW51" i="3"/>
  <c r="ED55" i="12"/>
  <c r="DX51" i="3"/>
  <c r="EE55" i="12"/>
  <c r="DY51" i="3"/>
  <c r="EF55" i="12"/>
  <c r="DZ51" i="3"/>
  <c r="EG55" i="12"/>
  <c r="EA51" i="3"/>
  <c r="EH55" i="12"/>
  <c r="EB51" i="3" s="1"/>
  <c r="EI55" i="12"/>
  <c r="EC51" i="3"/>
  <c r="EJ55" i="12"/>
  <c r="ED51" i="3"/>
  <c r="EK55" i="12"/>
  <c r="EE51" i="3"/>
  <c r="EL55" i="12"/>
  <c r="EF51" i="3" s="1"/>
  <c r="EM55" i="12"/>
  <c r="EG51" i="3" s="1"/>
  <c r="D56" i="12"/>
  <c r="G56" i="12"/>
  <c r="A52" i="3" s="1"/>
  <c r="H56" i="12"/>
  <c r="B52" i="3" s="1"/>
  <c r="I56" i="12"/>
  <c r="C52" i="3" s="1"/>
  <c r="J56" i="12"/>
  <c r="D52" i="3" s="1"/>
  <c r="K56" i="12"/>
  <c r="E52" i="3"/>
  <c r="L56" i="12"/>
  <c r="F52" i="3"/>
  <c r="M56" i="12"/>
  <c r="G52" i="3" s="1"/>
  <c r="N56" i="12"/>
  <c r="H52" i="3"/>
  <c r="O56" i="12"/>
  <c r="I52" i="3"/>
  <c r="P56" i="12"/>
  <c r="J52" i="3" s="1"/>
  <c r="R56" i="12"/>
  <c r="L52" i="3" s="1"/>
  <c r="S56" i="12"/>
  <c r="M52" i="3"/>
  <c r="T56" i="12"/>
  <c r="N52" i="3"/>
  <c r="U56" i="12"/>
  <c r="O52" i="3" s="1"/>
  <c r="V56" i="12"/>
  <c r="P52" i="3" s="1"/>
  <c r="W56" i="12"/>
  <c r="Q52" i="3" s="1"/>
  <c r="X56" i="12"/>
  <c r="R52" i="3" s="1"/>
  <c r="Y56" i="12"/>
  <c r="S52" i="3"/>
  <c r="Z56" i="12"/>
  <c r="T52" i="3" s="1"/>
  <c r="AB56" i="12"/>
  <c r="V52" i="3"/>
  <c r="AC56" i="12"/>
  <c r="W52" i="3"/>
  <c r="AE56" i="12"/>
  <c r="Y52" i="3"/>
  <c r="AF56" i="12"/>
  <c r="Z52" i="3"/>
  <c r="AI56" i="12"/>
  <c r="AC52" i="3"/>
  <c r="AK56" i="12"/>
  <c r="AE52" i="3"/>
  <c r="AL56" i="12"/>
  <c r="AF52" i="3"/>
  <c r="AN56" i="12"/>
  <c r="AH52" i="3"/>
  <c r="AO56" i="12"/>
  <c r="AI52" i="3"/>
  <c r="AP56" i="12"/>
  <c r="AJ52" i="3"/>
  <c r="AQ56" i="12"/>
  <c r="AK52" i="3"/>
  <c r="AS56" i="12"/>
  <c r="AM52" i="3"/>
  <c r="AU56" i="12"/>
  <c r="AO52" i="3"/>
  <c r="AW56" i="12"/>
  <c r="AQ52" i="3"/>
  <c r="AY56" i="12"/>
  <c r="AS52" i="3"/>
  <c r="BA56" i="12"/>
  <c r="AU52" i="3"/>
  <c r="BB56" i="12"/>
  <c r="AV52" i="3"/>
  <c r="BD56" i="12"/>
  <c r="AX52" i="3"/>
  <c r="BE56" i="12"/>
  <c r="AY52" i="3"/>
  <c r="BF56" i="12"/>
  <c r="AZ52" i="3"/>
  <c r="BG56" i="12"/>
  <c r="BA52" i="3"/>
  <c r="BH56" i="12"/>
  <c r="BB52" i="3"/>
  <c r="BK56" i="12"/>
  <c r="BE52" i="3"/>
  <c r="BM56" i="12"/>
  <c r="BG52" i="3"/>
  <c r="BO56" i="12"/>
  <c r="BI52" i="3"/>
  <c r="BP56" i="12"/>
  <c r="BJ52" i="3"/>
  <c r="BR56" i="12"/>
  <c r="BL52" i="3"/>
  <c r="BS56" i="12"/>
  <c r="BM52" i="3"/>
  <c r="BU56" i="12"/>
  <c r="BO52" i="3"/>
  <c r="BW56" i="12"/>
  <c r="BQ52" i="3"/>
  <c r="BX56" i="12"/>
  <c r="BR52" i="3" s="1"/>
  <c r="BY56" i="12"/>
  <c r="BS52" i="3"/>
  <c r="BZ56" i="12"/>
  <c r="BT52" i="3"/>
  <c r="CA56" i="12"/>
  <c r="BU52" i="3"/>
  <c r="CB56" i="12"/>
  <c r="BV52" i="3"/>
  <c r="CC56" i="12"/>
  <c r="BW52" i="3"/>
  <c r="CD56" i="12"/>
  <c r="BX52" i="3"/>
  <c r="CE56" i="12"/>
  <c r="BY52" i="3"/>
  <c r="CG56" i="12"/>
  <c r="CA52" i="3"/>
  <c r="CO56" i="12"/>
  <c r="CI52" i="3" s="1"/>
  <c r="CP56" i="12"/>
  <c r="CJ52" i="3" s="1"/>
  <c r="CQ56" i="12"/>
  <c r="CK52" i="3"/>
  <c r="CS56" i="12"/>
  <c r="CM52" i="3" s="1"/>
  <c r="CT56" i="12"/>
  <c r="CN52" i="3" s="1"/>
  <c r="CX56" i="12"/>
  <c r="CR52" i="3"/>
  <c r="CY56" i="12"/>
  <c r="CS52" i="3"/>
  <c r="DA56" i="12"/>
  <c r="CU52" i="3"/>
  <c r="DB56" i="12"/>
  <c r="CV52" i="3"/>
  <c r="DC56" i="12"/>
  <c r="CW52" i="3" s="1"/>
  <c r="DD56" i="12"/>
  <c r="CX52" i="3" s="1"/>
  <c r="DE56" i="12"/>
  <c r="CY52" i="3" s="1"/>
  <c r="DF56" i="12"/>
  <c r="CZ52" i="3" s="1"/>
  <c r="DG56" i="12"/>
  <c r="DA52" i="3"/>
  <c r="DH56" i="12"/>
  <c r="DB52" i="3"/>
  <c r="DI56" i="12"/>
  <c r="DC52" i="3"/>
  <c r="DJ56" i="12"/>
  <c r="DD52" i="3"/>
  <c r="DK56" i="12"/>
  <c r="DE52" i="3"/>
  <c r="DN56" i="12"/>
  <c r="DH52" i="3"/>
  <c r="DO56" i="12"/>
  <c r="DI52" i="3"/>
  <c r="DP56" i="12"/>
  <c r="DJ52" i="3" s="1"/>
  <c r="DQ56" i="12"/>
  <c r="DK52" i="3" s="1"/>
  <c r="DR56" i="12"/>
  <c r="DL52" i="3"/>
  <c r="DS56" i="12"/>
  <c r="DM52" i="3"/>
  <c r="DT56" i="12"/>
  <c r="DN52" i="3"/>
  <c r="DU56" i="12"/>
  <c r="DO52" i="3"/>
  <c r="DV56" i="12"/>
  <c r="DP52" i="3"/>
  <c r="DW56" i="12"/>
  <c r="DQ52" i="3"/>
  <c r="DX56" i="12"/>
  <c r="DR52" i="3"/>
  <c r="DY56" i="12"/>
  <c r="DS52" i="3"/>
  <c r="DZ56" i="12"/>
  <c r="DT52" i="3"/>
  <c r="EA56" i="12"/>
  <c r="DU52" i="3"/>
  <c r="EB56" i="12"/>
  <c r="DV52" i="3"/>
  <c r="EC56" i="12"/>
  <c r="DW52" i="3"/>
  <c r="ED56" i="12"/>
  <c r="DX52" i="3"/>
  <c r="EE56" i="12"/>
  <c r="DY52" i="3"/>
  <c r="EF56" i="12"/>
  <c r="DZ52" i="3" s="1"/>
  <c r="EG56" i="12"/>
  <c r="EA52" i="3"/>
  <c r="EH56" i="12"/>
  <c r="EB52" i="3" s="1"/>
  <c r="EI56" i="12"/>
  <c r="EC52" i="3" s="1"/>
  <c r="EJ56" i="12"/>
  <c r="ED52" i="3" s="1"/>
  <c r="EK56" i="12"/>
  <c r="EE52" i="3"/>
  <c r="EL56" i="12"/>
  <c r="EF52" i="3" s="1"/>
  <c r="EM56" i="12"/>
  <c r="EG52" i="3" s="1"/>
  <c r="G57" i="12"/>
  <c r="H57" i="12"/>
  <c r="B53" i="3"/>
  <c r="I57" i="12"/>
  <c r="C53" i="3" s="1"/>
  <c r="J57" i="12"/>
  <c r="D53" i="3" s="1"/>
  <c r="K57" i="12"/>
  <c r="E53" i="3"/>
  <c r="L57" i="12"/>
  <c r="F53" i="3" s="1"/>
  <c r="M57" i="12"/>
  <c r="G53" i="3" s="1"/>
  <c r="N57" i="12"/>
  <c r="H53" i="3" s="1"/>
  <c r="O57" i="12"/>
  <c r="I53" i="3" s="1"/>
  <c r="P57" i="12"/>
  <c r="J53" i="3" s="1"/>
  <c r="Q57" i="12"/>
  <c r="K53" i="3"/>
  <c r="R57" i="12"/>
  <c r="L53" i="3" s="1"/>
  <c r="S57" i="12"/>
  <c r="M53" i="3" s="1"/>
  <c r="T57" i="12"/>
  <c r="N53" i="3" s="1"/>
  <c r="U57" i="12"/>
  <c r="O53" i="3" s="1"/>
  <c r="V57" i="12"/>
  <c r="P53" i="3"/>
  <c r="W57" i="12"/>
  <c r="Q53" i="3" s="1"/>
  <c r="X57" i="12"/>
  <c r="R53" i="3" s="1"/>
  <c r="Y57" i="12"/>
  <c r="S53" i="3" s="1"/>
  <c r="Z57" i="12"/>
  <c r="T53" i="3"/>
  <c r="AA57" i="12"/>
  <c r="U53" i="3" s="1"/>
  <c r="AB57" i="12"/>
  <c r="V53" i="3"/>
  <c r="AC57" i="12"/>
  <c r="W53" i="3"/>
  <c r="AD57" i="12"/>
  <c r="X53" i="3"/>
  <c r="AE57" i="12"/>
  <c r="Y53" i="3"/>
  <c r="AF57" i="12"/>
  <c r="Z53" i="3"/>
  <c r="AG57" i="12"/>
  <c r="AA53" i="3"/>
  <c r="AH57" i="12"/>
  <c r="AB53" i="3" s="1"/>
  <c r="AI57" i="12"/>
  <c r="AC53" i="3"/>
  <c r="AJ57" i="12"/>
  <c r="AD53" i="3" s="1"/>
  <c r="AK57" i="12"/>
  <c r="AE53" i="3"/>
  <c r="AL57" i="12"/>
  <c r="AF53" i="3"/>
  <c r="AM57" i="12"/>
  <c r="AG53" i="3" s="1"/>
  <c r="AN57" i="12"/>
  <c r="AH53" i="3"/>
  <c r="AO57" i="12"/>
  <c r="AI53" i="3"/>
  <c r="AP57" i="12"/>
  <c r="AJ53" i="3"/>
  <c r="AQ57" i="12"/>
  <c r="AK53" i="3"/>
  <c r="AR57" i="12"/>
  <c r="AL53" i="3" s="1"/>
  <c r="AS57" i="12"/>
  <c r="AM53" i="3"/>
  <c r="AT57" i="12"/>
  <c r="AN53" i="3" s="1"/>
  <c r="AU57" i="12"/>
  <c r="AO53" i="3"/>
  <c r="AV57" i="12"/>
  <c r="AP53" i="3" s="1"/>
  <c r="AW57" i="12"/>
  <c r="AQ53" i="3"/>
  <c r="AX57" i="12"/>
  <c r="AR53" i="3" s="1"/>
  <c r="AY57" i="12"/>
  <c r="AS53" i="3"/>
  <c r="AZ57" i="12"/>
  <c r="AT53" i="3" s="1"/>
  <c r="BA57" i="12"/>
  <c r="AU53" i="3"/>
  <c r="BB57" i="12"/>
  <c r="AV53" i="3"/>
  <c r="BC57" i="12"/>
  <c r="AW53" i="3" s="1"/>
  <c r="BD57" i="12"/>
  <c r="AX53" i="3"/>
  <c r="BE57" i="12"/>
  <c r="AY53" i="3"/>
  <c r="BF57" i="12"/>
  <c r="AZ53" i="3" s="1"/>
  <c r="BG57" i="12"/>
  <c r="BA53" i="3"/>
  <c r="BH57" i="12"/>
  <c r="BB53" i="3"/>
  <c r="BI57" i="12"/>
  <c r="BC53" i="3" s="1"/>
  <c r="BJ57" i="12"/>
  <c r="BD53" i="3" s="1"/>
  <c r="BK57" i="12"/>
  <c r="BE53" i="3"/>
  <c r="BL57" i="12"/>
  <c r="BF53" i="3" s="1"/>
  <c r="BM57" i="12"/>
  <c r="BG53" i="3"/>
  <c r="BN57" i="12"/>
  <c r="BH53" i="3" s="1"/>
  <c r="BO57" i="12"/>
  <c r="BI53" i="3"/>
  <c r="BP57" i="12"/>
  <c r="BJ53" i="3"/>
  <c r="BQ57" i="12"/>
  <c r="BK53" i="3" s="1"/>
  <c r="BR57" i="12"/>
  <c r="BL53" i="3"/>
  <c r="BS57" i="12"/>
  <c r="BM53" i="3"/>
  <c r="BT57" i="12"/>
  <c r="BN53" i="3" s="1"/>
  <c r="BU57" i="12"/>
  <c r="BO53" i="3"/>
  <c r="BV57" i="12"/>
  <c r="BP53" i="3" s="1"/>
  <c r="BW57" i="12"/>
  <c r="BQ53" i="3"/>
  <c r="BX57" i="12"/>
  <c r="BR53" i="3" s="1"/>
  <c r="BY57" i="12"/>
  <c r="BS53" i="3"/>
  <c r="BZ57" i="12"/>
  <c r="BT53" i="3"/>
  <c r="CA57" i="12"/>
  <c r="BU53" i="3"/>
  <c r="CB57" i="12"/>
  <c r="BV53" i="3"/>
  <c r="CC57" i="12"/>
  <c r="BW53" i="3"/>
  <c r="CD57" i="12"/>
  <c r="BX53" i="3"/>
  <c r="CE57" i="12"/>
  <c r="BY53" i="3"/>
  <c r="CG57" i="12"/>
  <c r="CA53" i="3"/>
  <c r="CI57" i="12"/>
  <c r="CC53" i="3" s="1"/>
  <c r="CJ57" i="12"/>
  <c r="CD53" i="3"/>
  <c r="CK57" i="12"/>
  <c r="CE53" i="3" s="1"/>
  <c r="CL57" i="12"/>
  <c r="CF53" i="3" s="1"/>
  <c r="CM57" i="12"/>
  <c r="CG53" i="3" s="1"/>
  <c r="CP57" i="12"/>
  <c r="CJ53" i="3" s="1"/>
  <c r="CQ57" i="12"/>
  <c r="CK53" i="3"/>
  <c r="CR57" i="12"/>
  <c r="CL53" i="3"/>
  <c r="CS57" i="12"/>
  <c r="CM53" i="3" s="1"/>
  <c r="CT57" i="12"/>
  <c r="CN53" i="3"/>
  <c r="CU57" i="12"/>
  <c r="CO53" i="3"/>
  <c r="CW57" i="12"/>
  <c r="CQ53" i="3"/>
  <c r="CX57" i="12"/>
  <c r="CR53" i="3"/>
  <c r="CY57" i="12"/>
  <c r="CS53" i="3"/>
  <c r="DA57" i="12"/>
  <c r="CU53" i="3"/>
  <c r="DB57" i="12"/>
  <c r="CV53" i="3"/>
  <c r="DC57" i="12"/>
  <c r="CW53" i="3"/>
  <c r="DD57" i="12"/>
  <c r="CX53" i="3"/>
  <c r="DE57" i="12"/>
  <c r="CY53" i="3" s="1"/>
  <c r="DF57" i="12"/>
  <c r="CZ53" i="3" s="1"/>
  <c r="DG57" i="12"/>
  <c r="DA53" i="3" s="1"/>
  <c r="DH57" i="12"/>
  <c r="DB53" i="3"/>
  <c r="DI57" i="12"/>
  <c r="DC53" i="3"/>
  <c r="DJ57" i="12"/>
  <c r="DD53" i="3"/>
  <c r="DK57" i="12"/>
  <c r="DE53" i="3"/>
  <c r="DL57" i="12"/>
  <c r="DF53" i="3"/>
  <c r="DM57" i="12"/>
  <c r="DG53" i="3"/>
  <c r="DN57" i="12"/>
  <c r="DH53" i="3"/>
  <c r="DO57" i="12"/>
  <c r="DI53" i="3"/>
  <c r="DP57" i="12"/>
  <c r="DJ53" i="3" s="1"/>
  <c r="DQ57" i="12"/>
  <c r="DK53" i="3" s="1"/>
  <c r="DR57" i="12"/>
  <c r="DL53" i="3"/>
  <c r="DS57" i="12"/>
  <c r="DM53" i="3"/>
  <c r="DT57" i="12"/>
  <c r="DN53" i="3"/>
  <c r="DU57" i="12"/>
  <c r="DO53" i="3"/>
  <c r="DV57" i="12"/>
  <c r="DP53" i="3"/>
  <c r="DW57" i="12"/>
  <c r="DQ53" i="3"/>
  <c r="DX57" i="12"/>
  <c r="DR53" i="3"/>
  <c r="DY57" i="12"/>
  <c r="DS53" i="3"/>
  <c r="DZ57" i="12"/>
  <c r="DT53" i="3"/>
  <c r="EA57" i="12"/>
  <c r="DU53" i="3"/>
  <c r="EB57" i="12"/>
  <c r="DV53" i="3"/>
  <c r="EC57" i="12"/>
  <c r="DW53" i="3"/>
  <c r="ED57" i="12"/>
  <c r="DX53" i="3"/>
  <c r="EE57" i="12"/>
  <c r="DY53" i="3"/>
  <c r="EF57" i="12"/>
  <c r="DZ53" i="3"/>
  <c r="EG57" i="12"/>
  <c r="EA53" i="3"/>
  <c r="EH57" i="12"/>
  <c r="EB53" i="3" s="1"/>
  <c r="EI57" i="12"/>
  <c r="EC53" i="3"/>
  <c r="EJ57" i="12"/>
  <c r="ED53" i="3" s="1"/>
  <c r="EK57" i="12"/>
  <c r="EE53" i="3"/>
  <c r="EL57" i="12"/>
  <c r="EF53" i="3"/>
  <c r="EM57" i="12"/>
  <c r="EG53" i="3"/>
  <c r="G58" i="12"/>
  <c r="H58" i="12"/>
  <c r="B54" i="3" s="1"/>
  <c r="I58" i="12"/>
  <c r="C54" i="3"/>
  <c r="J58" i="12"/>
  <c r="D54" i="3" s="1"/>
  <c r="K58" i="12"/>
  <c r="E54" i="3"/>
  <c r="L58" i="12"/>
  <c r="F54" i="3"/>
  <c r="M58" i="12"/>
  <c r="G54" i="3" s="1"/>
  <c r="N58" i="12"/>
  <c r="H54" i="3"/>
  <c r="O58" i="12"/>
  <c r="I54" i="3"/>
  <c r="P58" i="12"/>
  <c r="J54" i="3"/>
  <c r="Q58" i="12"/>
  <c r="K54" i="3" s="1"/>
  <c r="R58" i="12"/>
  <c r="L54" i="3"/>
  <c r="S58" i="12"/>
  <c r="M54" i="3" s="1"/>
  <c r="T58" i="12"/>
  <c r="N54" i="3" s="1"/>
  <c r="U58" i="12"/>
  <c r="O54" i="3"/>
  <c r="V58" i="12"/>
  <c r="P54" i="3" s="1"/>
  <c r="W58" i="12"/>
  <c r="Q54" i="3" s="1"/>
  <c r="X58" i="12"/>
  <c r="R54" i="3" s="1"/>
  <c r="Y58" i="12"/>
  <c r="S54" i="3" s="1"/>
  <c r="Z58" i="12"/>
  <c r="T54" i="3" s="1"/>
  <c r="AA58" i="12"/>
  <c r="U54" i="3" s="1"/>
  <c r="AB58" i="12"/>
  <c r="V54" i="3"/>
  <c r="AC58" i="12"/>
  <c r="W54" i="3"/>
  <c r="AD58" i="12"/>
  <c r="X54" i="3"/>
  <c r="AE58" i="12"/>
  <c r="Y54" i="3"/>
  <c r="AF58" i="12"/>
  <c r="Z54" i="3"/>
  <c r="AG58" i="12"/>
  <c r="AA54" i="3"/>
  <c r="AH58" i="12"/>
  <c r="AB54" i="3"/>
  <c r="AI58" i="12"/>
  <c r="AC54" i="3"/>
  <c r="AJ58" i="12"/>
  <c r="AD54" i="3" s="1"/>
  <c r="AK58" i="12"/>
  <c r="AE54" i="3"/>
  <c r="AL58" i="12"/>
  <c r="AF54" i="3"/>
  <c r="AM58" i="12"/>
  <c r="AG54" i="3" s="1"/>
  <c r="AN58" i="12"/>
  <c r="AH54" i="3"/>
  <c r="AO58" i="12"/>
  <c r="AI54" i="3"/>
  <c r="AP58" i="12"/>
  <c r="AJ54" i="3"/>
  <c r="AQ58" i="12"/>
  <c r="AK54" i="3"/>
  <c r="AR58" i="12"/>
  <c r="AL54" i="3" s="1"/>
  <c r="AS58" i="12"/>
  <c r="AM54" i="3"/>
  <c r="AT58" i="12"/>
  <c r="AN54" i="3"/>
  <c r="AU58" i="12"/>
  <c r="AO54" i="3"/>
  <c r="AV58" i="12"/>
  <c r="AP54" i="3"/>
  <c r="AW58" i="12"/>
  <c r="AQ54" i="3"/>
  <c r="AX58" i="12"/>
  <c r="AR54" i="3" s="1"/>
  <c r="AY58" i="12"/>
  <c r="AS54" i="3"/>
  <c r="AZ58" i="12"/>
  <c r="AT54" i="3"/>
  <c r="BA58" i="12"/>
  <c r="AU54" i="3"/>
  <c r="BB58" i="12"/>
  <c r="AV54" i="3"/>
  <c r="BC58" i="12"/>
  <c r="AW54" i="3"/>
  <c r="BD58" i="12"/>
  <c r="AX54" i="3"/>
  <c r="BE58" i="12"/>
  <c r="AY54" i="3"/>
  <c r="BF58" i="12"/>
  <c r="AZ54" i="3" s="1"/>
  <c r="BG58" i="12"/>
  <c r="BA54" i="3"/>
  <c r="BH58" i="12"/>
  <c r="BB54" i="3"/>
  <c r="BI58" i="12"/>
  <c r="BC54" i="3" s="1"/>
  <c r="BJ58" i="12"/>
  <c r="BD54" i="3"/>
  <c r="BK58" i="12"/>
  <c r="BE54" i="3"/>
  <c r="BL58" i="12"/>
  <c r="BF54" i="3" s="1"/>
  <c r="BM58" i="12"/>
  <c r="BG54" i="3"/>
  <c r="BN58" i="12"/>
  <c r="BH54" i="3"/>
  <c r="BO58" i="12"/>
  <c r="BI54" i="3"/>
  <c r="BP58" i="12"/>
  <c r="BJ54" i="3"/>
  <c r="BQ58" i="12"/>
  <c r="BK54" i="3" s="1"/>
  <c r="BR58" i="12"/>
  <c r="BL54" i="3"/>
  <c r="BS58" i="12"/>
  <c r="BM54" i="3"/>
  <c r="BT58" i="12"/>
  <c r="BN54" i="3" s="1"/>
  <c r="BU58" i="12"/>
  <c r="BO54" i="3"/>
  <c r="BV58" i="12"/>
  <c r="BP54" i="3" s="1"/>
  <c r="BW58" i="12"/>
  <c r="BQ54" i="3"/>
  <c r="BX58" i="12"/>
  <c r="BR54" i="3"/>
  <c r="BY58" i="12"/>
  <c r="BS54" i="3"/>
  <c r="BZ58" i="12"/>
  <c r="BT54" i="3"/>
  <c r="CA58" i="12"/>
  <c r="BU54" i="3"/>
  <c r="CB58" i="12"/>
  <c r="BV54" i="3"/>
  <c r="CC58" i="12"/>
  <c r="BW54" i="3"/>
  <c r="CD58" i="12"/>
  <c r="BX54" i="3"/>
  <c r="CE58" i="12"/>
  <c r="BY54" i="3"/>
  <c r="CG58" i="12"/>
  <c r="CA54" i="3"/>
  <c r="CI58" i="12"/>
  <c r="CC54" i="3"/>
  <c r="CJ58" i="12"/>
  <c r="CD54" i="3" s="1"/>
  <c r="CK58" i="12"/>
  <c r="CE54" i="3"/>
  <c r="CL58" i="12"/>
  <c r="CF54" i="3" s="1"/>
  <c r="CM58" i="12"/>
  <c r="CG54" i="3" s="1"/>
  <c r="CN58" i="12"/>
  <c r="CH54" i="3"/>
  <c r="CO58" i="12"/>
  <c r="CI54" i="3"/>
  <c r="CP58" i="12"/>
  <c r="CJ54" i="3" s="1"/>
  <c r="CQ58" i="12"/>
  <c r="CK54" i="3"/>
  <c r="CR58" i="12"/>
  <c r="CL54" i="3" s="1"/>
  <c r="CT58" i="12"/>
  <c r="CN54" i="3"/>
  <c r="CU58" i="12"/>
  <c r="CO54" i="3" s="1"/>
  <c r="CW58" i="12"/>
  <c r="CQ54" i="3" s="1"/>
  <c r="CX58" i="12"/>
  <c r="CR54" i="3"/>
  <c r="CY58" i="12"/>
  <c r="CS54" i="3"/>
  <c r="DA58" i="12"/>
  <c r="CU54" i="3"/>
  <c r="DB58" i="12"/>
  <c r="CV54" i="3" s="1"/>
  <c r="DC58" i="12"/>
  <c r="CW54" i="3"/>
  <c r="DD58" i="12"/>
  <c r="CX54" i="3"/>
  <c r="DE58" i="12"/>
  <c r="CY54" i="3"/>
  <c r="DF58" i="12"/>
  <c r="CZ54" i="3" s="1"/>
  <c r="DG58" i="12"/>
  <c r="DA54" i="3" s="1"/>
  <c r="DH58" i="12"/>
  <c r="DB54" i="3"/>
  <c r="DI58" i="12"/>
  <c r="DC54" i="3"/>
  <c r="DJ58" i="12"/>
  <c r="DD54" i="3"/>
  <c r="DK58" i="12"/>
  <c r="DE54" i="3"/>
  <c r="DL58" i="12"/>
  <c r="DF54" i="3"/>
  <c r="DM58" i="12"/>
  <c r="DG54" i="3" s="1"/>
  <c r="DN58" i="12"/>
  <c r="DH54" i="3"/>
  <c r="DO58" i="12"/>
  <c r="DI54" i="3" s="1"/>
  <c r="DP58" i="12"/>
  <c r="DJ54" i="3" s="1"/>
  <c r="DQ58" i="12"/>
  <c r="DK54" i="3" s="1"/>
  <c r="DR58" i="12"/>
  <c r="DL54" i="3"/>
  <c r="DS58" i="12"/>
  <c r="DM54" i="3"/>
  <c r="DT58" i="12"/>
  <c r="DN54" i="3"/>
  <c r="DU58" i="12"/>
  <c r="DO54" i="3"/>
  <c r="DV58" i="12"/>
  <c r="DP54" i="3"/>
  <c r="DW58" i="12"/>
  <c r="DQ54" i="3"/>
  <c r="DX58" i="12"/>
  <c r="DR54" i="3"/>
  <c r="DY58" i="12"/>
  <c r="DS54" i="3"/>
  <c r="DZ58" i="12"/>
  <c r="DT54" i="3"/>
  <c r="EA58" i="12"/>
  <c r="DU54" i="3"/>
  <c r="EB58" i="12"/>
  <c r="DV54" i="3"/>
  <c r="EC58" i="12"/>
  <c r="DW54" i="3"/>
  <c r="ED58" i="12"/>
  <c r="DX54" i="3"/>
  <c r="EE58" i="12"/>
  <c r="DY54" i="3"/>
  <c r="EF58" i="12"/>
  <c r="DZ54" i="3"/>
  <c r="EG58" i="12"/>
  <c r="EA54" i="3"/>
  <c r="EH58" i="12"/>
  <c r="EB54" i="3" s="1"/>
  <c r="EI58" i="12"/>
  <c r="EC54" i="3"/>
  <c r="EJ58" i="12"/>
  <c r="ED54" i="3" s="1"/>
  <c r="EK58" i="12"/>
  <c r="EE54" i="3"/>
  <c r="EL58" i="12"/>
  <c r="EF54" i="3"/>
  <c r="EM58" i="12"/>
  <c r="EG54" i="3"/>
  <c r="G59" i="12"/>
  <c r="A55" i="3" s="1"/>
  <c r="H59" i="12"/>
  <c r="B55" i="3"/>
  <c r="I59" i="12"/>
  <c r="C55" i="3" s="1"/>
  <c r="J59" i="12"/>
  <c r="D55" i="3"/>
  <c r="K59" i="12"/>
  <c r="E55" i="3"/>
  <c r="L59" i="12"/>
  <c r="F55" i="3" s="1"/>
  <c r="M59" i="12"/>
  <c r="G55" i="3"/>
  <c r="N59" i="12"/>
  <c r="H55" i="3" s="1"/>
  <c r="O59" i="12"/>
  <c r="I55" i="3" s="1"/>
  <c r="P59" i="12"/>
  <c r="J55" i="3" s="1"/>
  <c r="R59" i="12"/>
  <c r="L55" i="3" s="1"/>
  <c r="S59" i="12"/>
  <c r="M55" i="3" s="1"/>
  <c r="T59" i="12"/>
  <c r="N55" i="3"/>
  <c r="U59" i="12"/>
  <c r="O55" i="3" s="1"/>
  <c r="V59" i="12"/>
  <c r="P55" i="3"/>
  <c r="W59" i="12"/>
  <c r="Q55" i="3" s="1"/>
  <c r="X59" i="12"/>
  <c r="R55" i="3" s="1"/>
  <c r="Y59" i="12"/>
  <c r="S55" i="3"/>
  <c r="Z59" i="12"/>
  <c r="T55" i="3" s="1"/>
  <c r="AB59" i="12"/>
  <c r="V55" i="3"/>
  <c r="AC59" i="12"/>
  <c r="W55" i="3"/>
  <c r="AE59" i="12"/>
  <c r="Y55" i="3"/>
  <c r="AF59" i="12"/>
  <c r="Z55" i="3"/>
  <c r="AI59" i="12"/>
  <c r="AC55" i="3"/>
  <c r="AJ59" i="12"/>
  <c r="AD55" i="3"/>
  <c r="AK59" i="12"/>
  <c r="AE55" i="3"/>
  <c r="AL59" i="12"/>
  <c r="AF55" i="3"/>
  <c r="AM59" i="12"/>
  <c r="AG55" i="3"/>
  <c r="AN59" i="12"/>
  <c r="AH55" i="3"/>
  <c r="AO59" i="12"/>
  <c r="AI55" i="3"/>
  <c r="AP59" i="12"/>
  <c r="AJ55" i="3"/>
  <c r="AQ59" i="12"/>
  <c r="AK55" i="3"/>
  <c r="AS59" i="12"/>
  <c r="AM55" i="3"/>
  <c r="AU59" i="12"/>
  <c r="AO55" i="3"/>
  <c r="AW59" i="12"/>
  <c r="AQ55" i="3"/>
  <c r="AY59" i="12"/>
  <c r="AS55" i="3"/>
  <c r="AZ59" i="12"/>
  <c r="AT55" i="3"/>
  <c r="BA59" i="12"/>
  <c r="AU55" i="3"/>
  <c r="BB59" i="12"/>
  <c r="AV55" i="3"/>
  <c r="BC59" i="12"/>
  <c r="AW55" i="3" s="1"/>
  <c r="BD59" i="12"/>
  <c r="AX55" i="3"/>
  <c r="BE59" i="12"/>
  <c r="AY55" i="3"/>
  <c r="BG59" i="12"/>
  <c r="BA55" i="3"/>
  <c r="BH59" i="12"/>
  <c r="BB55" i="3"/>
  <c r="BI59" i="12"/>
  <c r="BC55" i="3"/>
  <c r="BJ59" i="12"/>
  <c r="BD55" i="3"/>
  <c r="BK59" i="12"/>
  <c r="BE55" i="3"/>
  <c r="BM59" i="12"/>
  <c r="BG55" i="3"/>
  <c r="BO59" i="12"/>
  <c r="BI55" i="3"/>
  <c r="BP59" i="12"/>
  <c r="BJ55" i="3"/>
  <c r="BR59" i="12"/>
  <c r="BL55" i="3"/>
  <c r="BS59" i="12"/>
  <c r="BM55" i="3"/>
  <c r="BU59" i="12"/>
  <c r="BO55" i="3"/>
  <c r="BW59" i="12"/>
  <c r="BQ55" i="3"/>
  <c r="BX59" i="12"/>
  <c r="BR55" i="3" s="1"/>
  <c r="BY59" i="12"/>
  <c r="BS55" i="3"/>
  <c r="BZ59" i="12"/>
  <c r="BT55" i="3"/>
  <c r="CA59" i="12"/>
  <c r="BU55" i="3"/>
  <c r="CB59" i="12"/>
  <c r="BV55" i="3"/>
  <c r="CC59" i="12"/>
  <c r="BW55" i="3"/>
  <c r="CD59" i="12"/>
  <c r="BX55" i="3"/>
  <c r="CE59" i="12"/>
  <c r="BY55" i="3"/>
  <c r="CG59" i="12"/>
  <c r="CA55" i="3"/>
  <c r="CM59" i="12"/>
  <c r="CG55" i="3"/>
  <c r="CN59" i="12"/>
  <c r="CH55" i="3" s="1"/>
  <c r="CO59" i="12"/>
  <c r="CI55" i="3" s="1"/>
  <c r="CP59" i="12"/>
  <c r="CJ55" i="3" s="1"/>
  <c r="CQ59" i="12"/>
  <c r="CK55" i="3" s="1"/>
  <c r="CR59" i="12"/>
  <c r="CL55" i="3"/>
  <c r="CS59" i="12"/>
  <c r="CM55" i="3" s="1"/>
  <c r="CX59" i="12"/>
  <c r="CR55" i="3"/>
  <c r="CY59" i="12"/>
  <c r="CS55" i="3"/>
  <c r="DA59" i="12"/>
  <c r="CU55" i="3"/>
  <c r="DB59" i="12"/>
  <c r="CV55" i="3" s="1"/>
  <c r="DC59" i="12"/>
  <c r="CW55" i="3" s="1"/>
  <c r="DD59" i="12"/>
  <c r="CX55" i="3" s="1"/>
  <c r="DE59" i="12"/>
  <c r="CY55" i="3" s="1"/>
  <c r="DF59" i="12"/>
  <c r="CZ55" i="3"/>
  <c r="DG59" i="12"/>
  <c r="DA55" i="3" s="1"/>
  <c r="DH59" i="12"/>
  <c r="DB55" i="3"/>
  <c r="DI59" i="12"/>
  <c r="DC55" i="3"/>
  <c r="DJ59" i="12"/>
  <c r="DD55" i="3"/>
  <c r="DK59" i="12"/>
  <c r="DE55" i="3"/>
  <c r="DN59" i="12"/>
  <c r="DH55" i="3"/>
  <c r="DO59" i="12"/>
  <c r="DI55" i="3"/>
  <c r="DP59" i="12"/>
  <c r="DJ55" i="3" s="1"/>
  <c r="DQ59" i="12"/>
  <c r="DK55" i="3" s="1"/>
  <c r="DR59" i="12"/>
  <c r="DL55" i="3"/>
  <c r="DS59" i="12"/>
  <c r="DM55" i="3"/>
  <c r="DT59" i="12"/>
  <c r="DN55" i="3"/>
  <c r="DU59" i="12"/>
  <c r="DO55" i="3"/>
  <c r="DV59" i="12"/>
  <c r="DP55" i="3" s="1"/>
  <c r="DW59" i="12"/>
  <c r="DQ55" i="3"/>
  <c r="DX59" i="12"/>
  <c r="DR55" i="3"/>
  <c r="DY59" i="12"/>
  <c r="DS55" i="3"/>
  <c r="DZ59" i="12"/>
  <c r="DT55" i="3"/>
  <c r="EA59" i="12"/>
  <c r="DU55" i="3"/>
  <c r="EB59" i="12"/>
  <c r="DV55" i="3"/>
  <c r="EC59" i="12"/>
  <c r="DW55" i="3"/>
  <c r="ED59" i="12"/>
  <c r="DX55" i="3"/>
  <c r="EE59" i="12"/>
  <c r="DY55" i="3"/>
  <c r="EF59" i="12"/>
  <c r="DZ55" i="3"/>
  <c r="EG59" i="12"/>
  <c r="EA55" i="3" s="1"/>
  <c r="EH59" i="12"/>
  <c r="EB55" i="3"/>
  <c r="EI59" i="12"/>
  <c r="EC55" i="3" s="1"/>
  <c r="EJ59" i="12"/>
  <c r="ED55" i="3"/>
  <c r="EK59" i="12"/>
  <c r="EE55" i="3"/>
  <c r="EL59" i="12"/>
  <c r="EF55" i="3"/>
  <c r="EM59" i="12"/>
  <c r="EG55" i="3" s="1"/>
  <c r="D60" i="12"/>
  <c r="G60" i="12"/>
  <c r="A56" i="3" s="1"/>
  <c r="H60" i="12"/>
  <c r="B56" i="3" s="1"/>
  <c r="I60" i="12"/>
  <c r="C56" i="3" s="1"/>
  <c r="J60" i="12"/>
  <c r="D56" i="3"/>
  <c r="K60" i="12"/>
  <c r="E56" i="3" s="1"/>
  <c r="L60" i="12"/>
  <c r="F56" i="3" s="1"/>
  <c r="M60" i="12"/>
  <c r="G56" i="3" s="1"/>
  <c r="N60" i="12"/>
  <c r="H56" i="3" s="1"/>
  <c r="O60" i="12"/>
  <c r="I56" i="3"/>
  <c r="P60" i="12"/>
  <c r="J56" i="3" s="1"/>
  <c r="R60" i="12"/>
  <c r="L56" i="3" s="1"/>
  <c r="S60" i="12"/>
  <c r="M56" i="3" s="1"/>
  <c r="T60" i="12"/>
  <c r="N56" i="3" s="1"/>
  <c r="U60" i="12"/>
  <c r="O56" i="3"/>
  <c r="V60" i="12"/>
  <c r="P56" i="3" s="1"/>
  <c r="W60" i="12"/>
  <c r="Q56" i="3"/>
  <c r="X60" i="12"/>
  <c r="R56" i="3" s="1"/>
  <c r="Y60" i="12"/>
  <c r="S56" i="3" s="1"/>
  <c r="Z60" i="12"/>
  <c r="T56" i="3"/>
  <c r="AB60" i="12"/>
  <c r="V56" i="3"/>
  <c r="AC60" i="12"/>
  <c r="W56" i="3"/>
  <c r="AE60" i="12"/>
  <c r="Y56" i="3"/>
  <c r="AF60" i="12"/>
  <c r="Z56" i="3"/>
  <c r="AI60" i="12"/>
  <c r="AC56" i="3"/>
  <c r="AJ60" i="12"/>
  <c r="AD56" i="3" s="1"/>
  <c r="AK60" i="12"/>
  <c r="AE56" i="3"/>
  <c r="AL60" i="12"/>
  <c r="AF56" i="3"/>
  <c r="AM60" i="12"/>
  <c r="AG56" i="3" s="1"/>
  <c r="AN60" i="12"/>
  <c r="AH56" i="3"/>
  <c r="AO60" i="12"/>
  <c r="AI56" i="3"/>
  <c r="AP60" i="12"/>
  <c r="AJ56" i="3"/>
  <c r="AQ60" i="12"/>
  <c r="AK56" i="3"/>
  <c r="AS60" i="12"/>
  <c r="AM56" i="3"/>
  <c r="AU60" i="12"/>
  <c r="AO56" i="3"/>
  <c r="AW60" i="12"/>
  <c r="AQ56" i="3"/>
  <c r="AY60" i="12"/>
  <c r="AS56" i="3"/>
  <c r="AZ60" i="12"/>
  <c r="AT56" i="3"/>
  <c r="BA60" i="12"/>
  <c r="AU56" i="3"/>
  <c r="BB60" i="12"/>
  <c r="AV56" i="3"/>
  <c r="BD60" i="12"/>
  <c r="AX56" i="3"/>
  <c r="BE60" i="12"/>
  <c r="AY56" i="3"/>
  <c r="BF60" i="12"/>
  <c r="AZ56" i="3" s="1"/>
  <c r="BG60" i="12"/>
  <c r="BA56" i="3"/>
  <c r="BH60" i="12"/>
  <c r="BB56" i="3"/>
  <c r="BJ60" i="12"/>
  <c r="BD56" i="3" s="1"/>
  <c r="BK60" i="12"/>
  <c r="BE56" i="3"/>
  <c r="BM60" i="12"/>
  <c r="BG56" i="3"/>
  <c r="BN60" i="12"/>
  <c r="BH56" i="3" s="1"/>
  <c r="BO60" i="12"/>
  <c r="BI56" i="3"/>
  <c r="BP60" i="12"/>
  <c r="BJ56" i="3"/>
  <c r="BR60" i="12"/>
  <c r="BL56" i="3"/>
  <c r="BS60" i="12"/>
  <c r="BM56" i="3"/>
  <c r="BU60" i="12"/>
  <c r="BO56" i="3"/>
  <c r="BW60" i="12"/>
  <c r="BQ56" i="3"/>
  <c r="BX60" i="12"/>
  <c r="BR56" i="3"/>
  <c r="BY60" i="12"/>
  <c r="BS56" i="3"/>
  <c r="BZ60" i="12"/>
  <c r="BT56" i="3"/>
  <c r="CA60" i="12"/>
  <c r="BU56" i="3"/>
  <c r="CB60" i="12"/>
  <c r="BV56" i="3"/>
  <c r="CC60" i="12"/>
  <c r="BW56" i="3"/>
  <c r="CD60" i="12"/>
  <c r="BX56" i="3"/>
  <c r="CE60" i="12"/>
  <c r="BY56" i="3"/>
  <c r="CG60" i="12"/>
  <c r="CA56" i="3"/>
  <c r="CM60" i="12"/>
  <c r="CG56" i="3" s="1"/>
  <c r="CN60" i="12"/>
  <c r="CH56" i="3" s="1"/>
  <c r="CO60" i="12"/>
  <c r="CI56" i="3" s="1"/>
  <c r="CP60" i="12"/>
  <c r="CJ56" i="3" s="1"/>
  <c r="CQ60" i="12"/>
  <c r="CK56" i="3" s="1"/>
  <c r="CR60" i="12"/>
  <c r="CL56" i="3" s="1"/>
  <c r="CT60" i="12"/>
  <c r="CN56" i="3" s="1"/>
  <c r="CU60" i="12"/>
  <c r="CO56" i="3" s="1"/>
  <c r="CW60" i="12"/>
  <c r="CQ56" i="3" s="1"/>
  <c r="CX60" i="12"/>
  <c r="CR56" i="3"/>
  <c r="CY60" i="12"/>
  <c r="CS56" i="3"/>
  <c r="DA60" i="12"/>
  <c r="CU56" i="3"/>
  <c r="DB60" i="12"/>
  <c r="CV56" i="3" s="1"/>
  <c r="DC60" i="12"/>
  <c r="CW56" i="3" s="1"/>
  <c r="DD60" i="12"/>
  <c r="CX56" i="3" s="1"/>
  <c r="DE60" i="12"/>
  <c r="CY56" i="3" s="1"/>
  <c r="DF60" i="12"/>
  <c r="CZ56" i="3" s="1"/>
  <c r="DG60" i="12"/>
  <c r="DA56" i="3" s="1"/>
  <c r="DH60" i="12"/>
  <c r="DB56" i="3"/>
  <c r="DI60" i="12"/>
  <c r="DC56" i="3"/>
  <c r="DJ60" i="12"/>
  <c r="DD56" i="3"/>
  <c r="DK60" i="12"/>
  <c r="DE56" i="3"/>
  <c r="DN60" i="12"/>
  <c r="DH56" i="3"/>
  <c r="DO60" i="12"/>
  <c r="DI56" i="3" s="1"/>
  <c r="DP60" i="12"/>
  <c r="DJ56" i="3"/>
  <c r="DQ60" i="12"/>
  <c r="DK56" i="3"/>
  <c r="DR60" i="12"/>
  <c r="DL56" i="3"/>
  <c r="DS60" i="12"/>
  <c r="DM56" i="3"/>
  <c r="DT60" i="12"/>
  <c r="DN56" i="3"/>
  <c r="DU60" i="12"/>
  <c r="DO56" i="3"/>
  <c r="DV60" i="12"/>
  <c r="DP56" i="3" s="1"/>
  <c r="DW60" i="12"/>
  <c r="DQ56" i="3" s="1"/>
  <c r="DX60" i="12"/>
  <c r="DR56" i="3"/>
  <c r="DY60" i="12"/>
  <c r="DS56" i="3"/>
  <c r="DZ60" i="12"/>
  <c r="DT56" i="3"/>
  <c r="EA60" i="12"/>
  <c r="DU56" i="3"/>
  <c r="EB60" i="12"/>
  <c r="DV56" i="3"/>
  <c r="EC60" i="12"/>
  <c r="DW56" i="3"/>
  <c r="ED60" i="12"/>
  <c r="DX56" i="3"/>
  <c r="EE60" i="12"/>
  <c r="DY56" i="3"/>
  <c r="EF60" i="12"/>
  <c r="DZ56" i="3" s="1"/>
  <c r="EG60" i="12"/>
  <c r="EA56" i="3" s="1"/>
  <c r="EH60" i="12"/>
  <c r="EB56" i="3"/>
  <c r="EI60" i="12"/>
  <c r="EC56" i="3" s="1"/>
  <c r="EJ60" i="12"/>
  <c r="ED56" i="3" s="1"/>
  <c r="EK60" i="12"/>
  <c r="EE56" i="3" s="1"/>
  <c r="EL60" i="12"/>
  <c r="EF56" i="3"/>
  <c r="EM60" i="12"/>
  <c r="EG56" i="3" s="1"/>
  <c r="D61" i="12"/>
  <c r="G61" i="12"/>
  <c r="A57" i="3" s="1"/>
  <c r="H61" i="12"/>
  <c r="B57" i="3" s="1"/>
  <c r="I61" i="12"/>
  <c r="C57" i="3" s="1"/>
  <c r="J61" i="12"/>
  <c r="D57" i="3" s="1"/>
  <c r="K61" i="12"/>
  <c r="E57" i="3" s="1"/>
  <c r="L61" i="12"/>
  <c r="F57" i="3"/>
  <c r="M61" i="12"/>
  <c r="G57" i="3" s="1"/>
  <c r="N61" i="12"/>
  <c r="H57" i="3"/>
  <c r="O61" i="12"/>
  <c r="I57" i="3" s="1"/>
  <c r="P61" i="12"/>
  <c r="J57" i="3"/>
  <c r="Q61" i="12"/>
  <c r="K57" i="3" s="1"/>
  <c r="R61" i="12"/>
  <c r="L57" i="3" s="1"/>
  <c r="S61" i="12"/>
  <c r="M57" i="3"/>
  <c r="T61" i="12"/>
  <c r="N57" i="3"/>
  <c r="U61" i="12"/>
  <c r="O57" i="3" s="1"/>
  <c r="V61" i="12"/>
  <c r="P57" i="3" s="1"/>
  <c r="W61" i="12"/>
  <c r="Q57" i="3" s="1"/>
  <c r="X61" i="12"/>
  <c r="R57" i="3" s="1"/>
  <c r="Y61" i="12"/>
  <c r="S57" i="3"/>
  <c r="Z61" i="12"/>
  <c r="T57" i="3"/>
  <c r="AA61" i="12"/>
  <c r="U57" i="3" s="1"/>
  <c r="AB61" i="12"/>
  <c r="V57" i="3"/>
  <c r="AC61" i="12"/>
  <c r="W57" i="3"/>
  <c r="AD61" i="12"/>
  <c r="X57" i="3" s="1"/>
  <c r="AE61" i="12"/>
  <c r="Y57" i="3"/>
  <c r="AF61" i="12"/>
  <c r="Z57" i="3"/>
  <c r="AG61" i="12"/>
  <c r="AA57" i="3" s="1"/>
  <c r="AH61" i="12"/>
  <c r="AB57" i="3"/>
  <c r="AI61" i="12"/>
  <c r="AC57" i="3"/>
  <c r="AJ61" i="12"/>
  <c r="AD57" i="3" s="1"/>
  <c r="AK61" i="12"/>
  <c r="AE57" i="3"/>
  <c r="AL61" i="12"/>
  <c r="AF57" i="3"/>
  <c r="AM61" i="12"/>
  <c r="AG57" i="3" s="1"/>
  <c r="AN61" i="12"/>
  <c r="AH57" i="3"/>
  <c r="AO61" i="12"/>
  <c r="AI57" i="3"/>
  <c r="AP61" i="12"/>
  <c r="AJ57" i="3"/>
  <c r="AQ61" i="12"/>
  <c r="AK57" i="3"/>
  <c r="AR61" i="12"/>
  <c r="AL57" i="3"/>
  <c r="AS61" i="12"/>
  <c r="AM57" i="3"/>
  <c r="AT61" i="12"/>
  <c r="AN57" i="3" s="1"/>
  <c r="AU61" i="12"/>
  <c r="AO57" i="3"/>
  <c r="AV61" i="12"/>
  <c r="AP57" i="3" s="1"/>
  <c r="AW61" i="12"/>
  <c r="AQ57" i="3"/>
  <c r="AX61" i="12"/>
  <c r="AR57" i="3" s="1"/>
  <c r="AY61" i="12"/>
  <c r="AS57" i="3"/>
  <c r="AZ61" i="12"/>
  <c r="AT57" i="3" s="1"/>
  <c r="BA61" i="12"/>
  <c r="AU57" i="3"/>
  <c r="BB61" i="12"/>
  <c r="AV57" i="3"/>
  <c r="BC61" i="12"/>
  <c r="AW57" i="3" s="1"/>
  <c r="BD61" i="12"/>
  <c r="AX57" i="3"/>
  <c r="BE61" i="12"/>
  <c r="AY57" i="3"/>
  <c r="BF61" i="12"/>
  <c r="AZ57" i="3"/>
  <c r="BG61" i="12"/>
  <c r="BA57" i="3"/>
  <c r="BH61" i="12"/>
  <c r="BB57" i="3"/>
  <c r="BI61" i="12"/>
  <c r="BC57" i="3" s="1"/>
  <c r="BJ61" i="12"/>
  <c r="BD57" i="3" s="1"/>
  <c r="BK61" i="12"/>
  <c r="BE57" i="3"/>
  <c r="BL61" i="12"/>
  <c r="BF57" i="3"/>
  <c r="BM61" i="12"/>
  <c r="BG57" i="3"/>
  <c r="BN61" i="12"/>
  <c r="BH57" i="3" s="1"/>
  <c r="BO61" i="12"/>
  <c r="BI57" i="3"/>
  <c r="BP61" i="12"/>
  <c r="BJ57" i="3"/>
  <c r="BQ61" i="12"/>
  <c r="BK57" i="3" s="1"/>
  <c r="BR61" i="12"/>
  <c r="BL57" i="3"/>
  <c r="BS61" i="12"/>
  <c r="BM57" i="3"/>
  <c r="BT61" i="12"/>
  <c r="BN57" i="3" s="1"/>
  <c r="BU61" i="12"/>
  <c r="BO57" i="3"/>
  <c r="BV61" i="12"/>
  <c r="BP57" i="3" s="1"/>
  <c r="BW61" i="12"/>
  <c r="BQ57" i="3"/>
  <c r="BX61" i="12"/>
  <c r="BR57" i="3" s="1"/>
  <c r="BY61" i="12"/>
  <c r="BS57" i="3"/>
  <c r="BZ61" i="12"/>
  <c r="BT57" i="3"/>
  <c r="CA61" i="12"/>
  <c r="BU57" i="3"/>
  <c r="CB61" i="12"/>
  <c r="BV57" i="3"/>
  <c r="CC61" i="12"/>
  <c r="BW57" i="3"/>
  <c r="CD61" i="12"/>
  <c r="BX57" i="3"/>
  <c r="CE61" i="12"/>
  <c r="BY57" i="3"/>
  <c r="CG61" i="12"/>
  <c r="CA57" i="3"/>
  <c r="CI61" i="12"/>
  <c r="CC57" i="3"/>
  <c r="CK61" i="12"/>
  <c r="CE57" i="3" s="1"/>
  <c r="CL61" i="12"/>
  <c r="CF57" i="3"/>
  <c r="CM61" i="12"/>
  <c r="CG57" i="3"/>
  <c r="CN61" i="12"/>
  <c r="CH57" i="3" s="1"/>
  <c r="CO61" i="12"/>
  <c r="CI57" i="3" s="1"/>
  <c r="CP61" i="12"/>
  <c r="CJ57" i="3" s="1"/>
  <c r="CQ61" i="12"/>
  <c r="CK57" i="3"/>
  <c r="CR61" i="12"/>
  <c r="CL57" i="3"/>
  <c r="CS61" i="12"/>
  <c r="CM57" i="3"/>
  <c r="CT61" i="12"/>
  <c r="CN57" i="3"/>
  <c r="CU61" i="12"/>
  <c r="CO57" i="3" s="1"/>
  <c r="CW61" i="12"/>
  <c r="CQ57" i="3"/>
  <c r="CX61" i="12"/>
  <c r="CR57" i="3"/>
  <c r="CY61" i="12"/>
  <c r="CS57" i="3"/>
  <c r="DA61" i="12"/>
  <c r="CU57" i="3"/>
  <c r="DB61" i="12"/>
  <c r="CV57" i="3"/>
  <c r="DC61" i="12"/>
  <c r="CW57" i="3" s="1"/>
  <c r="DD61" i="12"/>
  <c r="CX57" i="3"/>
  <c r="DE61" i="12"/>
  <c r="CY57" i="3"/>
  <c r="DF61" i="12"/>
  <c r="CZ57" i="3" s="1"/>
  <c r="DG61" i="12"/>
  <c r="DA57" i="3"/>
  <c r="DH61" i="12"/>
  <c r="DB57" i="3"/>
  <c r="DI61" i="12"/>
  <c r="DC57" i="3"/>
  <c r="DJ61" i="12"/>
  <c r="DD57" i="3"/>
  <c r="DK61" i="12"/>
  <c r="DE57" i="3"/>
  <c r="DL61" i="12"/>
  <c r="DF57" i="3"/>
  <c r="DM61" i="12"/>
  <c r="DG57" i="3" s="1"/>
  <c r="DN61" i="12"/>
  <c r="DH57" i="3"/>
  <c r="DO61" i="12"/>
  <c r="DI57" i="3"/>
  <c r="DP61" i="12"/>
  <c r="DJ57" i="3"/>
  <c r="DQ61" i="12"/>
  <c r="DK57" i="3" s="1"/>
  <c r="DR61" i="12"/>
  <c r="DL57" i="3"/>
  <c r="DS61" i="12"/>
  <c r="DM57" i="3"/>
  <c r="DT61" i="12"/>
  <c r="DN57" i="3"/>
  <c r="DU61" i="12"/>
  <c r="DO57" i="3"/>
  <c r="DV61" i="12"/>
  <c r="DP57" i="3" s="1"/>
  <c r="DW61" i="12"/>
  <c r="DQ57" i="3" s="1"/>
  <c r="DX61" i="12"/>
  <c r="DR57" i="3"/>
  <c r="DY61" i="12"/>
  <c r="DS57" i="3"/>
  <c r="DZ61" i="12"/>
  <c r="DT57" i="3"/>
  <c r="EA61" i="12"/>
  <c r="DU57" i="3"/>
  <c r="EB61" i="12"/>
  <c r="DV57" i="3"/>
  <c r="EC61" i="12"/>
  <c r="DW57" i="3"/>
  <c r="ED61" i="12"/>
  <c r="DX57" i="3"/>
  <c r="EE61" i="12"/>
  <c r="DY57" i="3"/>
  <c r="EF61" i="12"/>
  <c r="DZ57" i="3" s="1"/>
  <c r="EG61" i="12"/>
  <c r="EA57" i="3" s="1"/>
  <c r="EH61" i="12"/>
  <c r="EB57" i="3"/>
  <c r="EI61" i="12"/>
  <c r="EC57" i="3" s="1"/>
  <c r="EJ61" i="12"/>
  <c r="ED57" i="3" s="1"/>
  <c r="EK61" i="12"/>
  <c r="EE57" i="3" s="1"/>
  <c r="EL61" i="12"/>
  <c r="EF57" i="3"/>
  <c r="EM61" i="12"/>
  <c r="EG57" i="3" s="1"/>
  <c r="G62" i="12"/>
  <c r="A58" i="3" s="1"/>
  <c r="H62" i="12"/>
  <c r="B58" i="3" s="1"/>
  <c r="I62" i="12"/>
  <c r="C58" i="3"/>
  <c r="J62" i="12"/>
  <c r="D58" i="3"/>
  <c r="K62" i="12"/>
  <c r="E58" i="3" s="1"/>
  <c r="L62" i="12"/>
  <c r="F58" i="3"/>
  <c r="M62" i="12"/>
  <c r="G58" i="3" s="1"/>
  <c r="N62" i="12"/>
  <c r="H58" i="3" s="1"/>
  <c r="O62" i="12"/>
  <c r="I58" i="3" s="1"/>
  <c r="P62" i="12"/>
  <c r="J58" i="3"/>
  <c r="Q62" i="12"/>
  <c r="K58" i="3" s="1"/>
  <c r="R62" i="12"/>
  <c r="L58" i="3" s="1"/>
  <c r="S62" i="12"/>
  <c r="M58" i="3"/>
  <c r="T62" i="12"/>
  <c r="N58" i="3"/>
  <c r="U62" i="12"/>
  <c r="O58" i="3"/>
  <c r="V62" i="12"/>
  <c r="P58" i="3" s="1"/>
  <c r="W62" i="12"/>
  <c r="Q58" i="3" s="1"/>
  <c r="X62" i="12"/>
  <c r="R58" i="3"/>
  <c r="Y62" i="12"/>
  <c r="S58" i="3" s="1"/>
  <c r="Z62" i="12"/>
  <c r="T58" i="3" s="1"/>
  <c r="AA62" i="12"/>
  <c r="U58" i="3" s="1"/>
  <c r="AB62" i="12"/>
  <c r="V58" i="3"/>
  <c r="AC62" i="12"/>
  <c r="W58" i="3"/>
  <c r="AD62" i="12"/>
  <c r="X58" i="3" s="1"/>
  <c r="AE62" i="12"/>
  <c r="Y58" i="3"/>
  <c r="AF62" i="12"/>
  <c r="Z58" i="3"/>
  <c r="AG62" i="12"/>
  <c r="AA58" i="3" s="1"/>
  <c r="AH62" i="12"/>
  <c r="AB58" i="3"/>
  <c r="AI62" i="12"/>
  <c r="AC58" i="3"/>
  <c r="AJ62" i="12"/>
  <c r="AD58" i="3"/>
  <c r="AK62" i="12"/>
  <c r="AE58" i="3"/>
  <c r="AL62" i="12"/>
  <c r="AF58" i="3"/>
  <c r="AM62" i="12"/>
  <c r="AG58" i="3" s="1"/>
  <c r="AN62" i="12"/>
  <c r="AH58" i="3"/>
  <c r="AO62" i="12"/>
  <c r="AI58" i="3"/>
  <c r="AP62" i="12"/>
  <c r="AJ58" i="3"/>
  <c r="AQ62" i="12"/>
  <c r="AK58" i="3"/>
  <c r="AR62" i="12"/>
  <c r="AL58" i="3"/>
  <c r="AS62" i="12"/>
  <c r="AM58" i="3"/>
  <c r="AT62" i="12"/>
  <c r="AN58" i="3" s="1"/>
  <c r="AU62" i="12"/>
  <c r="AO58" i="3"/>
  <c r="AV62" i="12"/>
  <c r="AP58" i="3"/>
  <c r="AW62" i="12"/>
  <c r="AQ58" i="3"/>
  <c r="AX62" i="12"/>
  <c r="AR58" i="3" s="1"/>
  <c r="AY62" i="12"/>
  <c r="AS58" i="3"/>
  <c r="AZ62" i="12"/>
  <c r="AT58" i="3" s="1"/>
  <c r="BA62" i="12"/>
  <c r="AU58" i="3"/>
  <c r="BB62" i="12"/>
  <c r="AV58" i="3"/>
  <c r="BC62" i="12"/>
  <c r="AW58" i="3" s="1"/>
  <c r="BD62" i="12"/>
  <c r="AX58" i="3"/>
  <c r="BE62" i="12"/>
  <c r="AY58" i="3"/>
  <c r="BF62" i="12"/>
  <c r="AZ58" i="3" s="1"/>
  <c r="BG62" i="12"/>
  <c r="BA58" i="3"/>
  <c r="BH62" i="12"/>
  <c r="BB58" i="3"/>
  <c r="BI62" i="12"/>
  <c r="BC58" i="3" s="1"/>
  <c r="BJ62" i="12"/>
  <c r="BD58" i="3" s="1"/>
  <c r="BK62" i="12"/>
  <c r="BE58" i="3"/>
  <c r="BM62" i="12"/>
  <c r="BG58" i="3"/>
  <c r="BO62" i="12"/>
  <c r="BI58" i="3"/>
  <c r="BP62" i="12"/>
  <c r="BJ58" i="3"/>
  <c r="BQ62" i="12"/>
  <c r="BK58" i="3" s="1"/>
  <c r="BR62" i="12"/>
  <c r="BL58" i="3"/>
  <c r="BS62" i="12"/>
  <c r="BM58" i="3"/>
  <c r="BT62" i="12"/>
  <c r="BN58" i="3"/>
  <c r="BU62" i="12"/>
  <c r="BO58" i="3"/>
  <c r="BV62" i="12"/>
  <c r="BP58" i="3"/>
  <c r="BW62" i="12"/>
  <c r="BQ58" i="3"/>
  <c r="BX62" i="12"/>
  <c r="BR58" i="3"/>
  <c r="BY62" i="12"/>
  <c r="BS58" i="3"/>
  <c r="BZ62" i="12"/>
  <c r="BT58" i="3"/>
  <c r="CA62" i="12"/>
  <c r="BU58" i="3"/>
  <c r="CB62" i="12"/>
  <c r="BV58" i="3"/>
  <c r="CC62" i="12"/>
  <c r="BW58" i="3"/>
  <c r="CD62" i="12"/>
  <c r="BX58" i="3"/>
  <c r="CE62" i="12"/>
  <c r="BY58" i="3"/>
  <c r="CG62" i="12"/>
  <c r="CA58" i="3"/>
  <c r="CI62" i="12"/>
  <c r="CC58" i="3"/>
  <c r="CJ62" i="12"/>
  <c r="CD58" i="3" s="1"/>
  <c r="CK62" i="12"/>
  <c r="CE58" i="3" s="1"/>
  <c r="CL62" i="12"/>
  <c r="CF58" i="3" s="1"/>
  <c r="CM62" i="12"/>
  <c r="CG58" i="3" s="1"/>
  <c r="CP62" i="12"/>
  <c r="CJ58" i="3" s="1"/>
  <c r="CQ62" i="12"/>
  <c r="CK58" i="3"/>
  <c r="CR62" i="12"/>
  <c r="CL58" i="3" s="1"/>
  <c r="CS62" i="12"/>
  <c r="CM58" i="3"/>
  <c r="CT62" i="12"/>
  <c r="CN58" i="3" s="1"/>
  <c r="CU62" i="12"/>
  <c r="CO58" i="3" s="1"/>
  <c r="CW62" i="12"/>
  <c r="CQ58" i="3" s="1"/>
  <c r="CX62" i="12"/>
  <c r="CR58" i="3"/>
  <c r="CY62" i="12"/>
  <c r="CS58" i="3"/>
  <c r="DA62" i="12"/>
  <c r="CU58" i="3"/>
  <c r="DB62" i="12"/>
  <c r="CV58" i="3" s="1"/>
  <c r="DC62" i="12"/>
  <c r="CW58" i="3" s="1"/>
  <c r="DD62" i="12"/>
  <c r="CX58" i="3"/>
  <c r="DE62" i="12"/>
  <c r="CY58" i="3" s="1"/>
  <c r="DF62" i="12"/>
  <c r="CZ58" i="3" s="1"/>
  <c r="DG62" i="12"/>
  <c r="DA58" i="3"/>
  <c r="DH62" i="12"/>
  <c r="DB58" i="3"/>
  <c r="DI62" i="12"/>
  <c r="DC58" i="3"/>
  <c r="DJ62" i="12"/>
  <c r="DD58" i="3"/>
  <c r="DK62" i="12"/>
  <c r="DE58" i="3"/>
  <c r="DL62" i="12"/>
  <c r="DF58" i="3" s="1"/>
  <c r="DM62" i="12"/>
  <c r="DG58" i="3" s="1"/>
  <c r="DN62" i="12"/>
  <c r="DH58" i="3"/>
  <c r="DP62" i="12"/>
  <c r="DJ58" i="3"/>
  <c r="DQ62" i="12"/>
  <c r="DK58" i="3"/>
  <c r="DR62" i="12"/>
  <c r="DL58" i="3"/>
  <c r="DS62" i="12"/>
  <c r="DM58" i="3"/>
  <c r="DT62" i="12"/>
  <c r="DN58" i="3"/>
  <c r="DU62" i="12"/>
  <c r="DO58" i="3"/>
  <c r="DV62" i="12"/>
  <c r="DP58" i="3" s="1"/>
  <c r="DW62" i="12"/>
  <c r="DQ58" i="3" s="1"/>
  <c r="DX62" i="12"/>
  <c r="DR58" i="3"/>
  <c r="DY62" i="12"/>
  <c r="DS58" i="3"/>
  <c r="DZ62" i="12"/>
  <c r="DT58" i="3"/>
  <c r="EA62" i="12"/>
  <c r="DU58" i="3"/>
  <c r="EB62" i="12"/>
  <c r="DV58" i="3"/>
  <c r="EC62" i="12"/>
  <c r="DW58" i="3"/>
  <c r="ED62" i="12"/>
  <c r="DX58" i="3"/>
  <c r="EE62" i="12"/>
  <c r="DY58" i="3"/>
  <c r="EF62" i="12"/>
  <c r="DZ58" i="3"/>
  <c r="EG62" i="12"/>
  <c r="EA58" i="3"/>
  <c r="EH62" i="12"/>
  <c r="EB58" i="3"/>
  <c r="EI62" i="12"/>
  <c r="EC58" i="3" s="1"/>
  <c r="EJ62" i="12"/>
  <c r="ED58" i="3"/>
  <c r="EK62" i="12"/>
  <c r="EE58" i="3"/>
  <c r="EL62" i="12"/>
  <c r="EF58" i="3"/>
  <c r="EM62" i="12"/>
  <c r="EG58" i="3" s="1"/>
  <c r="D63" i="12"/>
  <c r="G63" i="12"/>
  <c r="A59" i="3" s="1"/>
  <c r="H63" i="12"/>
  <c r="B59" i="3" s="1"/>
  <c r="I63" i="12"/>
  <c r="C59" i="3" s="1"/>
  <c r="J63" i="12"/>
  <c r="D59" i="3" s="1"/>
  <c r="K63" i="12"/>
  <c r="E59" i="3"/>
  <c r="L63" i="12"/>
  <c r="F59" i="3" s="1"/>
  <c r="M63" i="12"/>
  <c r="G59" i="3"/>
  <c r="N63" i="12"/>
  <c r="H59" i="3" s="1"/>
  <c r="O63" i="12"/>
  <c r="I59" i="3" s="1"/>
  <c r="P63" i="12"/>
  <c r="J59" i="3"/>
  <c r="Q63" i="12"/>
  <c r="K59" i="3"/>
  <c r="R63" i="12"/>
  <c r="L59" i="3" s="1"/>
  <c r="S63" i="12"/>
  <c r="M59" i="3"/>
  <c r="T63" i="12"/>
  <c r="N59" i="3" s="1"/>
  <c r="U63" i="12"/>
  <c r="O59" i="3" s="1"/>
  <c r="V63" i="12"/>
  <c r="P59" i="3"/>
  <c r="W63" i="12"/>
  <c r="Q59" i="3" s="1"/>
  <c r="X63" i="12"/>
  <c r="R59" i="3" s="1"/>
  <c r="Y63" i="12"/>
  <c r="S59" i="3" s="1"/>
  <c r="Z63" i="12"/>
  <c r="T59" i="3"/>
  <c r="AA63" i="12"/>
  <c r="U59" i="3" s="1"/>
  <c r="AB63" i="12"/>
  <c r="V59" i="3"/>
  <c r="AC63" i="12"/>
  <c r="W59" i="3"/>
  <c r="AD63" i="12"/>
  <c r="X59" i="3"/>
  <c r="AE63" i="12"/>
  <c r="Y59" i="3"/>
  <c r="AF63" i="12"/>
  <c r="Z59" i="3"/>
  <c r="AG63" i="12"/>
  <c r="AA59" i="3"/>
  <c r="AH63" i="12"/>
  <c r="AB59" i="3" s="1"/>
  <c r="AI63" i="12"/>
  <c r="AC59" i="3"/>
  <c r="AJ63" i="12"/>
  <c r="AD59" i="3"/>
  <c r="AK63" i="12"/>
  <c r="AE59" i="3"/>
  <c r="AL63" i="12"/>
  <c r="AF59" i="3"/>
  <c r="AM63" i="12"/>
  <c r="AG59" i="3"/>
  <c r="AN63" i="12"/>
  <c r="AH59" i="3"/>
  <c r="AO63" i="12"/>
  <c r="AI59" i="3"/>
  <c r="AP63" i="12"/>
  <c r="AJ59" i="3"/>
  <c r="AQ63" i="12"/>
  <c r="AK59" i="3"/>
  <c r="AR63" i="12"/>
  <c r="AL59" i="3" s="1"/>
  <c r="AS63" i="12"/>
  <c r="AM59" i="3"/>
  <c r="AT63" i="12"/>
  <c r="AN59" i="3" s="1"/>
  <c r="AU63" i="12"/>
  <c r="AO59" i="3"/>
  <c r="AV63" i="12"/>
  <c r="AP59" i="3"/>
  <c r="AW63" i="12"/>
  <c r="AQ59" i="3"/>
  <c r="AX63" i="12"/>
  <c r="AR59" i="3" s="1"/>
  <c r="AY63" i="12"/>
  <c r="AS59" i="3"/>
  <c r="AZ63" i="12"/>
  <c r="AT59" i="3" s="1"/>
  <c r="BA63" i="12"/>
  <c r="AU59" i="3"/>
  <c r="BB63" i="12"/>
  <c r="AV59" i="3"/>
  <c r="BC63" i="12"/>
  <c r="AW59" i="3" s="1"/>
  <c r="BD63" i="12"/>
  <c r="AX59" i="3"/>
  <c r="BE63" i="12"/>
  <c r="AY59" i="3"/>
  <c r="BF63" i="12"/>
  <c r="AZ59" i="3" s="1"/>
  <c r="BG63" i="12"/>
  <c r="BA59" i="3"/>
  <c r="BH63" i="12"/>
  <c r="BB59" i="3"/>
  <c r="BI63" i="12"/>
  <c r="BC59" i="3" s="1"/>
  <c r="BJ63" i="12"/>
  <c r="BD59" i="3"/>
  <c r="BK63" i="12"/>
  <c r="BE59" i="3"/>
  <c r="BM63" i="12"/>
  <c r="BG59" i="3"/>
  <c r="BN63" i="12"/>
  <c r="BH59" i="3" s="1"/>
  <c r="BO63" i="12"/>
  <c r="BI59" i="3"/>
  <c r="BP63" i="12"/>
  <c r="BJ59" i="3"/>
  <c r="BQ63" i="12"/>
  <c r="BK59" i="3" s="1"/>
  <c r="BR63" i="12"/>
  <c r="BL59" i="3"/>
  <c r="BS63" i="12"/>
  <c r="BM59" i="3"/>
  <c r="BT63" i="12"/>
  <c r="BN59" i="3" s="1"/>
  <c r="BU63" i="12"/>
  <c r="BO59" i="3"/>
  <c r="BV63" i="12"/>
  <c r="BP59" i="3" s="1"/>
  <c r="BW63" i="12"/>
  <c r="BQ59" i="3"/>
  <c r="BX63" i="12"/>
  <c r="BR59" i="3"/>
  <c r="BY63" i="12"/>
  <c r="BS59" i="3"/>
  <c r="BZ63" i="12"/>
  <c r="BT59" i="3"/>
  <c r="CA63" i="12"/>
  <c r="BU59" i="3"/>
  <c r="CB63" i="12"/>
  <c r="BV59" i="3"/>
  <c r="CC63" i="12"/>
  <c r="BW59" i="3"/>
  <c r="CD63" i="12"/>
  <c r="BX59" i="3"/>
  <c r="CE63" i="12"/>
  <c r="BY59" i="3"/>
  <c r="CG63" i="12"/>
  <c r="CA59" i="3"/>
  <c r="CI63" i="12"/>
  <c r="CC59" i="3" s="1"/>
  <c r="CJ63" i="12"/>
  <c r="CD59" i="3" s="1"/>
  <c r="CK63" i="12"/>
  <c r="CE59" i="3" s="1"/>
  <c r="CL63" i="12"/>
  <c r="CF59" i="3"/>
  <c r="CM63" i="12"/>
  <c r="CG59" i="3"/>
  <c r="CN63" i="12"/>
  <c r="CH59" i="3"/>
  <c r="CO63" i="12"/>
  <c r="CI59" i="3"/>
  <c r="CP63" i="12"/>
  <c r="CJ59" i="3" s="1"/>
  <c r="CQ63" i="12"/>
  <c r="CK59" i="3"/>
  <c r="CT63" i="12"/>
  <c r="CN59" i="3" s="1"/>
  <c r="CU63" i="12"/>
  <c r="CO59" i="3" s="1"/>
  <c r="CW63" i="12"/>
  <c r="CQ59" i="3"/>
  <c r="CX63" i="12"/>
  <c r="CR59" i="3"/>
  <c r="CY63" i="12"/>
  <c r="CS59" i="3"/>
  <c r="DA63" i="12"/>
  <c r="CU59" i="3"/>
  <c r="DB63" i="12"/>
  <c r="CV59" i="3" s="1"/>
  <c r="DC63" i="12"/>
  <c r="CW59" i="3" s="1"/>
  <c r="DD63" i="12"/>
  <c r="CX59" i="3" s="1"/>
  <c r="DE63" i="12"/>
  <c r="CY59" i="3" s="1"/>
  <c r="DF63" i="12"/>
  <c r="CZ59" i="3" s="1"/>
  <c r="DG63" i="12"/>
  <c r="DA59" i="3" s="1"/>
  <c r="DH63" i="12"/>
  <c r="DB59" i="3"/>
  <c r="DI63" i="12"/>
  <c r="DC59" i="3"/>
  <c r="DJ63" i="12"/>
  <c r="DD59" i="3"/>
  <c r="DK63" i="12"/>
  <c r="DE59" i="3"/>
  <c r="DL63" i="12"/>
  <c r="DF59" i="3" s="1"/>
  <c r="DM63" i="12"/>
  <c r="DG59" i="3"/>
  <c r="DN63" i="12"/>
  <c r="DH59" i="3"/>
  <c r="DO63" i="12"/>
  <c r="DI59" i="3"/>
  <c r="DP63" i="12"/>
  <c r="DJ59" i="3"/>
  <c r="DQ63" i="12"/>
  <c r="DK59" i="3" s="1"/>
  <c r="DR63" i="12"/>
  <c r="DL59" i="3"/>
  <c r="DS63" i="12"/>
  <c r="DM59" i="3"/>
  <c r="DT63" i="12"/>
  <c r="DN59" i="3"/>
  <c r="DU63" i="12"/>
  <c r="DO59" i="3"/>
  <c r="DV63" i="12"/>
  <c r="DP59" i="3" s="1"/>
  <c r="DW63" i="12"/>
  <c r="DQ59" i="3"/>
  <c r="DX63" i="12"/>
  <c r="DR59" i="3"/>
  <c r="DY63" i="12"/>
  <c r="DS59" i="3"/>
  <c r="DZ63" i="12"/>
  <c r="DT59" i="3"/>
  <c r="EA63" i="12"/>
  <c r="DU59" i="3"/>
  <c r="EB63" i="12"/>
  <c r="DV59" i="3"/>
  <c r="EC63" i="12"/>
  <c r="DW59" i="3"/>
  <c r="ED63" i="12"/>
  <c r="DX59" i="3"/>
  <c r="EE63" i="12"/>
  <c r="DY59" i="3"/>
  <c r="EF63" i="12"/>
  <c r="DZ59" i="3" s="1"/>
  <c r="EG63" i="12"/>
  <c r="EA59" i="3" s="1"/>
  <c r="EH63" i="12"/>
  <c r="EB59" i="3"/>
  <c r="EI63" i="12"/>
  <c r="EC59" i="3"/>
  <c r="EJ63" i="12"/>
  <c r="ED59" i="3" s="1"/>
  <c r="EK63" i="12"/>
  <c r="EE59" i="3" s="1"/>
  <c r="EL63" i="12"/>
  <c r="EF59" i="3"/>
  <c r="EM63" i="12"/>
  <c r="EG59" i="3"/>
  <c r="D64" i="12"/>
  <c r="G64" i="12"/>
  <c r="A60" i="3" s="1"/>
  <c r="H64" i="12"/>
  <c r="B60" i="3" s="1"/>
  <c r="I64" i="12"/>
  <c r="C60" i="3" s="1"/>
  <c r="J64" i="12"/>
  <c r="D60" i="3"/>
  <c r="K64" i="12"/>
  <c r="E60" i="3" s="1"/>
  <c r="L64" i="12"/>
  <c r="F60" i="3"/>
  <c r="M64" i="12"/>
  <c r="G60" i="3" s="1"/>
  <c r="N64" i="12"/>
  <c r="H60" i="3" s="1"/>
  <c r="O64" i="12"/>
  <c r="I60" i="3"/>
  <c r="P64" i="12"/>
  <c r="J60" i="3" s="1"/>
  <c r="R64" i="12"/>
  <c r="L60" i="3"/>
  <c r="S64" i="12"/>
  <c r="M60" i="3" s="1"/>
  <c r="T64" i="12"/>
  <c r="N60" i="3"/>
  <c r="U64" i="12"/>
  <c r="O60" i="3"/>
  <c r="V64" i="12"/>
  <c r="P60" i="3" s="1"/>
  <c r="W64" i="12"/>
  <c r="Q60" i="3" s="1"/>
  <c r="X64" i="12"/>
  <c r="R60" i="3" s="1"/>
  <c r="Y64" i="12"/>
  <c r="S60" i="3" s="1"/>
  <c r="Z64" i="12"/>
  <c r="T60" i="3" s="1"/>
  <c r="AB64" i="12"/>
  <c r="V60" i="3"/>
  <c r="AC64" i="12"/>
  <c r="W60" i="3"/>
  <c r="AE64" i="12"/>
  <c r="Y60" i="3"/>
  <c r="AF64" i="12"/>
  <c r="Z60" i="3"/>
  <c r="AI64" i="12"/>
  <c r="AC60" i="3"/>
  <c r="AJ64" i="12"/>
  <c r="AD60" i="3"/>
  <c r="AK64" i="12"/>
  <c r="AE60" i="3"/>
  <c r="AL64" i="12"/>
  <c r="AF60" i="3"/>
  <c r="AN64" i="12"/>
  <c r="AH60" i="3"/>
  <c r="AO64" i="12"/>
  <c r="AI60" i="3"/>
  <c r="AP64" i="12"/>
  <c r="AJ60" i="3"/>
  <c r="AQ64" i="12"/>
  <c r="AK60" i="3"/>
  <c r="AS64" i="12"/>
  <c r="AM60" i="3"/>
  <c r="AU64" i="12"/>
  <c r="AO60" i="3"/>
  <c r="AW64" i="12"/>
  <c r="AQ60" i="3"/>
  <c r="AY64" i="12"/>
  <c r="AS60" i="3"/>
  <c r="AZ64" i="12"/>
  <c r="AT60" i="3"/>
  <c r="BA64" i="12"/>
  <c r="AU60" i="3"/>
  <c r="BB64" i="12"/>
  <c r="AV60" i="3"/>
  <c r="BD64" i="12"/>
  <c r="AX60" i="3"/>
  <c r="BE64" i="12"/>
  <c r="AY60" i="3"/>
  <c r="BG64" i="12"/>
  <c r="BA60" i="3"/>
  <c r="BH64" i="12"/>
  <c r="BB60" i="3"/>
  <c r="BI64" i="12"/>
  <c r="BC60" i="3"/>
  <c r="BJ64" i="12"/>
  <c r="BD60" i="3"/>
  <c r="BK64" i="12"/>
  <c r="BE60" i="3"/>
  <c r="BM64" i="12"/>
  <c r="BG60" i="3"/>
  <c r="BN64" i="12"/>
  <c r="BH60" i="3" s="1"/>
  <c r="BO64" i="12"/>
  <c r="BI60" i="3"/>
  <c r="BP64" i="12"/>
  <c r="BJ60" i="3"/>
  <c r="BQ64" i="12"/>
  <c r="BK60" i="3"/>
  <c r="BR64" i="12"/>
  <c r="BL60" i="3"/>
  <c r="BS64" i="12"/>
  <c r="BM60" i="3"/>
  <c r="BT64" i="12"/>
  <c r="BN60" i="3" s="1"/>
  <c r="BU64" i="12"/>
  <c r="BO60" i="3"/>
  <c r="BV64" i="12"/>
  <c r="BP60" i="3" s="1"/>
  <c r="BW64" i="12"/>
  <c r="BQ60" i="3"/>
  <c r="BX64" i="12"/>
  <c r="BR60" i="3"/>
  <c r="BY64" i="12"/>
  <c r="BS60" i="3"/>
  <c r="BZ64" i="12"/>
  <c r="BT60" i="3"/>
  <c r="CA64" i="12"/>
  <c r="BU60" i="3"/>
  <c r="CB64" i="12"/>
  <c r="BV60" i="3"/>
  <c r="CC64" i="12"/>
  <c r="BW60" i="3"/>
  <c r="CD64" i="12"/>
  <c r="BX60" i="3"/>
  <c r="CE64" i="12"/>
  <c r="BY60" i="3"/>
  <c r="CG64" i="12"/>
  <c r="CA60" i="3"/>
  <c r="CM64" i="12"/>
  <c r="CG60" i="3"/>
  <c r="CN64" i="12"/>
  <c r="CH60" i="3" s="1"/>
  <c r="CO64" i="12"/>
  <c r="CI60" i="3" s="1"/>
  <c r="CP64" i="12"/>
  <c r="CJ60" i="3" s="1"/>
  <c r="CQ64" i="12"/>
  <c r="CK60" i="3" s="1"/>
  <c r="CR64" i="12"/>
  <c r="CL60" i="3" s="1"/>
  <c r="CS64" i="12"/>
  <c r="CM60" i="3" s="1"/>
  <c r="CU64" i="12"/>
  <c r="CO60" i="3" s="1"/>
  <c r="CX64" i="12"/>
  <c r="CR60" i="3"/>
  <c r="CY64" i="12"/>
  <c r="CS60" i="3"/>
  <c r="DA64" i="12"/>
  <c r="CU60" i="3"/>
  <c r="DB64" i="12"/>
  <c r="CV60" i="3" s="1"/>
  <c r="DC64" i="12"/>
  <c r="CW60" i="3" s="1"/>
  <c r="DD64" i="12"/>
  <c r="CX60" i="3" s="1"/>
  <c r="DE64" i="12"/>
  <c r="CY60" i="3" s="1"/>
  <c r="DF64" i="12"/>
  <c r="CZ60" i="3" s="1"/>
  <c r="DG64" i="12"/>
  <c r="DA60" i="3" s="1"/>
  <c r="DH64" i="12"/>
  <c r="DB60" i="3"/>
  <c r="DI64" i="12"/>
  <c r="DC60" i="3"/>
  <c r="DJ64" i="12"/>
  <c r="DD60" i="3"/>
  <c r="DK64" i="12"/>
  <c r="DE60" i="3"/>
  <c r="DN64" i="12"/>
  <c r="DH60" i="3"/>
  <c r="DO64" i="12"/>
  <c r="DI60" i="3" s="1"/>
  <c r="DP64" i="12"/>
  <c r="DJ60" i="3" s="1"/>
  <c r="DQ64" i="12"/>
  <c r="DK60" i="3" s="1"/>
  <c r="DR64" i="12"/>
  <c r="DL60" i="3"/>
  <c r="DS64" i="12"/>
  <c r="DM60" i="3"/>
  <c r="DT64" i="12"/>
  <c r="DN60" i="3"/>
  <c r="DU64" i="12"/>
  <c r="DO60" i="3"/>
  <c r="DV64" i="12"/>
  <c r="DP60" i="3" s="1"/>
  <c r="DW64" i="12"/>
  <c r="DQ60" i="3" s="1"/>
  <c r="DX64" i="12"/>
  <c r="DR60" i="3"/>
  <c r="DY64" i="12"/>
  <c r="DS60" i="3"/>
  <c r="DZ64" i="12"/>
  <c r="DT60" i="3"/>
  <c r="EA64" i="12"/>
  <c r="DU60" i="3"/>
  <c r="EB64" i="12"/>
  <c r="DV60" i="3"/>
  <c r="EC64" i="12"/>
  <c r="DW60" i="3"/>
  <c r="ED64" i="12"/>
  <c r="DX60" i="3"/>
  <c r="EE64" i="12"/>
  <c r="DY60" i="3"/>
  <c r="EF64" i="12"/>
  <c r="DZ60" i="3" s="1"/>
  <c r="EG64" i="12"/>
  <c r="EA60" i="3" s="1"/>
  <c r="EH64" i="12"/>
  <c r="EB60" i="3" s="1"/>
  <c r="EI64" i="12"/>
  <c r="EC60" i="3"/>
  <c r="EJ64" i="12"/>
  <c r="ED60" i="3" s="1"/>
  <c r="EK64" i="12"/>
  <c r="EE60" i="3" s="1"/>
  <c r="EL64" i="12"/>
  <c r="EF60" i="3" s="1"/>
  <c r="EM64" i="12"/>
  <c r="EG60" i="3" s="1"/>
  <c r="G65" i="12"/>
  <c r="A61" i="3" s="1"/>
  <c r="H65" i="12"/>
  <c r="B61" i="3"/>
  <c r="I65" i="12"/>
  <c r="C61" i="3" s="1"/>
  <c r="J65" i="12"/>
  <c r="D61" i="3" s="1"/>
  <c r="K65" i="12"/>
  <c r="E61" i="3"/>
  <c r="L65" i="12"/>
  <c r="F61" i="3" s="1"/>
  <c r="M65" i="12"/>
  <c r="G61" i="3" s="1"/>
  <c r="N65" i="12"/>
  <c r="H61" i="3" s="1"/>
  <c r="O65" i="12"/>
  <c r="I61" i="3" s="1"/>
  <c r="P65" i="12"/>
  <c r="J61" i="3"/>
  <c r="Q65" i="12"/>
  <c r="K61" i="3" s="1"/>
  <c r="R65" i="12"/>
  <c r="L61" i="3"/>
  <c r="S65" i="12"/>
  <c r="M61" i="3" s="1"/>
  <c r="T65" i="12"/>
  <c r="N61" i="3" s="1"/>
  <c r="U65" i="12"/>
  <c r="O61" i="3" s="1"/>
  <c r="V65" i="12"/>
  <c r="P61" i="3"/>
  <c r="W65" i="12"/>
  <c r="Q61" i="3"/>
  <c r="X65" i="12"/>
  <c r="R61" i="3"/>
  <c r="Y65" i="12"/>
  <c r="S61" i="3" s="1"/>
  <c r="AA65" i="12"/>
  <c r="U61" i="3" s="1"/>
  <c r="AB65" i="12"/>
  <c r="V61" i="3"/>
  <c r="AC65" i="12"/>
  <c r="W61" i="3"/>
  <c r="AD65" i="12"/>
  <c r="X61" i="3" s="1"/>
  <c r="AE65" i="12"/>
  <c r="Y61" i="3"/>
  <c r="AF65" i="12"/>
  <c r="Z61" i="3"/>
  <c r="AG65" i="12"/>
  <c r="AA61" i="3"/>
  <c r="AI65" i="12"/>
  <c r="AC61" i="3"/>
  <c r="AJ65" i="12"/>
  <c r="AD61" i="3"/>
  <c r="AK65" i="12"/>
  <c r="AE61" i="3"/>
  <c r="AL65" i="12"/>
  <c r="AF61" i="3"/>
  <c r="AN65" i="12"/>
  <c r="AH61" i="3"/>
  <c r="AO65" i="12"/>
  <c r="AI61" i="3"/>
  <c r="AP65" i="12"/>
  <c r="AJ61" i="3"/>
  <c r="AQ65" i="12"/>
  <c r="AK61" i="3"/>
  <c r="AR65" i="12"/>
  <c r="AL61" i="3"/>
  <c r="AS65" i="12"/>
  <c r="AM61" i="3"/>
  <c r="AU65" i="12"/>
  <c r="AO61" i="3"/>
  <c r="AV65" i="12"/>
  <c r="AP61" i="3" s="1"/>
  <c r="AW65" i="12"/>
  <c r="AQ61" i="3"/>
  <c r="AX65" i="12"/>
  <c r="AR61" i="3" s="1"/>
  <c r="AY65" i="12"/>
  <c r="AS61" i="3"/>
  <c r="AZ65" i="12"/>
  <c r="AT61" i="3" s="1"/>
  <c r="BA65" i="12"/>
  <c r="AU61" i="3"/>
  <c r="BB65" i="12"/>
  <c r="AV61" i="3"/>
  <c r="BC65" i="12"/>
  <c r="AW61" i="3"/>
  <c r="BD65" i="12"/>
  <c r="AX61" i="3"/>
  <c r="BE65" i="12"/>
  <c r="AY61" i="3"/>
  <c r="BF65" i="12"/>
  <c r="AZ61" i="3" s="1"/>
  <c r="BG65" i="12"/>
  <c r="BA61" i="3"/>
  <c r="BH65" i="12"/>
  <c r="BB61" i="3"/>
  <c r="BJ65" i="12"/>
  <c r="BD61" i="3" s="1"/>
  <c r="BK65" i="12"/>
  <c r="BE61" i="3"/>
  <c r="BL65" i="12"/>
  <c r="BF61" i="3" s="1"/>
  <c r="BM65" i="12"/>
  <c r="BG61" i="3"/>
  <c r="BN65" i="12"/>
  <c r="BH61" i="3" s="1"/>
  <c r="BO65" i="12"/>
  <c r="BI61" i="3"/>
  <c r="BP65" i="12"/>
  <c r="BJ61" i="3"/>
  <c r="BQ65" i="12"/>
  <c r="BK61" i="3"/>
  <c r="BR65" i="12"/>
  <c r="BL61" i="3"/>
  <c r="BS65" i="12"/>
  <c r="BM61" i="3"/>
  <c r="BU65" i="12"/>
  <c r="BO61" i="3"/>
  <c r="BW65" i="12"/>
  <c r="BQ61" i="3"/>
  <c r="BX65" i="12"/>
  <c r="BR61" i="3"/>
  <c r="BY65" i="12"/>
  <c r="BS61" i="3"/>
  <c r="BZ65" i="12"/>
  <c r="BT61" i="3"/>
  <c r="CA65" i="12"/>
  <c r="BU61" i="3"/>
  <c r="CB65" i="12"/>
  <c r="BV61" i="3"/>
  <c r="CC65" i="12"/>
  <c r="BW61" i="3"/>
  <c r="CD65" i="12"/>
  <c r="BX61" i="3"/>
  <c r="CE65" i="12"/>
  <c r="BY61" i="3"/>
  <c r="CG65" i="12"/>
  <c r="CA61" i="3"/>
  <c r="CI65" i="12"/>
  <c r="CC61" i="3" s="1"/>
  <c r="CJ65" i="12"/>
  <c r="CD61" i="3" s="1"/>
  <c r="CK65" i="12"/>
  <c r="CE61" i="3"/>
  <c r="CL65" i="12"/>
  <c r="CF61" i="3"/>
  <c r="CM65" i="12"/>
  <c r="CG61" i="3"/>
  <c r="CN65" i="12"/>
  <c r="CH61" i="3" s="1"/>
  <c r="CO65" i="12"/>
  <c r="CI61" i="3" s="1"/>
  <c r="CP65" i="12"/>
  <c r="CJ61" i="3" s="1"/>
  <c r="CQ65" i="12"/>
  <c r="CK61" i="3" s="1"/>
  <c r="CR65" i="12"/>
  <c r="CL61" i="3"/>
  <c r="CS65" i="12"/>
  <c r="CM61" i="3"/>
  <c r="CT65" i="12"/>
  <c r="CN61" i="3" s="1"/>
  <c r="CU65" i="12"/>
  <c r="CO61" i="3"/>
  <c r="CW65" i="12"/>
  <c r="CQ61" i="3"/>
  <c r="CX65" i="12"/>
  <c r="CR61" i="3"/>
  <c r="CY65" i="12"/>
  <c r="CS61" i="3"/>
  <c r="DA65" i="12"/>
  <c r="CU61" i="3"/>
  <c r="DB65" i="12"/>
  <c r="CV61" i="3" s="1"/>
  <c r="DC65" i="12"/>
  <c r="CW61" i="3" s="1"/>
  <c r="DD65" i="12"/>
  <c r="CX61" i="3"/>
  <c r="DE65" i="12"/>
  <c r="CY61" i="3"/>
  <c r="DF65" i="12"/>
  <c r="CZ61" i="3"/>
  <c r="DG65" i="12"/>
  <c r="DA61" i="3" s="1"/>
  <c r="DH65" i="12"/>
  <c r="DB61" i="3"/>
  <c r="DI65" i="12"/>
  <c r="DC61" i="3"/>
  <c r="DJ65" i="12"/>
  <c r="DD61" i="3"/>
  <c r="DK65" i="12"/>
  <c r="DE61" i="3"/>
  <c r="DL65" i="12"/>
  <c r="DF61" i="3" s="1"/>
  <c r="DM65" i="12"/>
  <c r="DG61" i="3"/>
  <c r="DN65" i="12"/>
  <c r="DH61" i="3"/>
  <c r="DO65" i="12"/>
  <c r="DI61" i="3" s="1"/>
  <c r="DP65" i="12"/>
  <c r="DJ61" i="3"/>
  <c r="DQ65" i="12"/>
  <c r="DK61" i="3" s="1"/>
  <c r="DR65" i="12"/>
  <c r="DL61" i="3"/>
  <c r="DS65" i="12"/>
  <c r="DM61" i="3"/>
  <c r="DT65" i="12"/>
  <c r="DN61" i="3"/>
  <c r="DU65" i="12"/>
  <c r="DO61" i="3"/>
  <c r="DV65" i="12"/>
  <c r="DP61" i="3" s="1"/>
  <c r="DW65" i="12"/>
  <c r="DQ61" i="3" s="1"/>
  <c r="DX65" i="12"/>
  <c r="DR61" i="3"/>
  <c r="DY65" i="12"/>
  <c r="DS61" i="3"/>
  <c r="DZ65" i="12"/>
  <c r="DT61" i="3"/>
  <c r="EA65" i="12"/>
  <c r="DU61" i="3"/>
  <c r="EB65" i="12"/>
  <c r="DV61" i="3"/>
  <c r="EC65" i="12"/>
  <c r="DW61" i="3"/>
  <c r="ED65" i="12"/>
  <c r="DX61" i="3"/>
  <c r="EE65" i="12"/>
  <c r="DY61" i="3"/>
  <c r="EF65" i="12"/>
  <c r="DZ61" i="3"/>
  <c r="EG65" i="12"/>
  <c r="EA61" i="3"/>
  <c r="EH65" i="12"/>
  <c r="EB61" i="3" s="1"/>
  <c r="EI65" i="12"/>
  <c r="EC61" i="3" s="1"/>
  <c r="EJ65" i="12"/>
  <c r="ED61" i="3" s="1"/>
  <c r="EK65" i="12"/>
  <c r="EE61" i="3"/>
  <c r="EL65" i="12"/>
  <c r="EF61" i="3"/>
  <c r="EM65" i="12"/>
  <c r="EG61" i="3" s="1"/>
  <c r="D66" i="12"/>
  <c r="G66" i="12"/>
  <c r="A62" i="3" s="1"/>
  <c r="H66" i="12"/>
  <c r="B62" i="3"/>
  <c r="I66" i="12"/>
  <c r="C62" i="3" s="1"/>
  <c r="J66" i="12"/>
  <c r="D62" i="3" s="1"/>
  <c r="K66" i="12"/>
  <c r="E62" i="3" s="1"/>
  <c r="L66" i="12"/>
  <c r="F62" i="3"/>
  <c r="M66" i="12"/>
  <c r="G62" i="3"/>
  <c r="N66" i="12"/>
  <c r="H62" i="3" s="1"/>
  <c r="O66" i="12"/>
  <c r="I62" i="3"/>
  <c r="P66" i="12"/>
  <c r="J62" i="3" s="1"/>
  <c r="Q66" i="12"/>
  <c r="K62" i="3"/>
  <c r="R66" i="12"/>
  <c r="L62" i="3" s="1"/>
  <c r="S66" i="12"/>
  <c r="M62" i="3" s="1"/>
  <c r="T66" i="12"/>
  <c r="N62" i="3"/>
  <c r="U66" i="12"/>
  <c r="O62" i="3" s="1"/>
  <c r="V66" i="12"/>
  <c r="P62" i="3" s="1"/>
  <c r="W66" i="12"/>
  <c r="Q62" i="3" s="1"/>
  <c r="X66" i="12"/>
  <c r="R62" i="3" s="1"/>
  <c r="Y66" i="12"/>
  <c r="S62" i="3"/>
  <c r="Z66" i="12"/>
  <c r="T62" i="3" s="1"/>
  <c r="AB66" i="12"/>
  <c r="V62" i="3"/>
  <c r="AC66" i="12"/>
  <c r="W62" i="3"/>
  <c r="AD66" i="12"/>
  <c r="X62" i="3" s="1"/>
  <c r="AE66" i="12"/>
  <c r="Y62" i="3"/>
  <c r="AF66" i="12"/>
  <c r="Z62" i="3"/>
  <c r="AG66" i="12"/>
  <c r="AA62" i="3" s="1"/>
  <c r="AH66" i="12"/>
  <c r="AB62" i="3" s="1"/>
  <c r="AI66" i="12"/>
  <c r="AC62" i="3"/>
  <c r="AJ66" i="12"/>
  <c r="AD62" i="3"/>
  <c r="AK66" i="12"/>
  <c r="AE62" i="3"/>
  <c r="AL66" i="12"/>
  <c r="AF62" i="3"/>
  <c r="AM66" i="12"/>
  <c r="AG62" i="3" s="1"/>
  <c r="AN66" i="12"/>
  <c r="AH62" i="3"/>
  <c r="AO66" i="12"/>
  <c r="AI62" i="3"/>
  <c r="AP66" i="12"/>
  <c r="AJ62" i="3"/>
  <c r="AQ66" i="12"/>
  <c r="AK62" i="3"/>
  <c r="AR66" i="12"/>
  <c r="AL62" i="3" s="1"/>
  <c r="AS66" i="12"/>
  <c r="AM62" i="3"/>
  <c r="AT66" i="12"/>
  <c r="AN62" i="3" s="1"/>
  <c r="AU66" i="12"/>
  <c r="AO62" i="3"/>
  <c r="AV66" i="12"/>
  <c r="AP62" i="3" s="1"/>
  <c r="AW66" i="12"/>
  <c r="AQ62" i="3"/>
  <c r="AX66" i="12"/>
  <c r="AR62" i="3" s="1"/>
  <c r="AY66" i="12"/>
  <c r="AS62" i="3"/>
  <c r="AZ66" i="12"/>
  <c r="AT62" i="3"/>
  <c r="BA66" i="12"/>
  <c r="AU62" i="3"/>
  <c r="BB66" i="12"/>
  <c r="AV62" i="3"/>
  <c r="BC66" i="12"/>
  <c r="AW62" i="3" s="1"/>
  <c r="BD66" i="12"/>
  <c r="AX62" i="3"/>
  <c r="BE66" i="12"/>
  <c r="AY62" i="3"/>
  <c r="BF66" i="12"/>
  <c r="AZ62" i="3" s="1"/>
  <c r="BG66" i="12"/>
  <c r="BA62" i="3"/>
  <c r="BH66" i="12"/>
  <c r="BB62" i="3"/>
  <c r="BI66" i="12"/>
  <c r="BC62" i="3"/>
  <c r="BJ66" i="12"/>
  <c r="BD62" i="3"/>
  <c r="BK66" i="12"/>
  <c r="BE62" i="3"/>
  <c r="BL66" i="12"/>
  <c r="BF62" i="3" s="1"/>
  <c r="BM66" i="12"/>
  <c r="BG62" i="3"/>
  <c r="BN66" i="12"/>
  <c r="BH62" i="3" s="1"/>
  <c r="BO66" i="12"/>
  <c r="BI62" i="3"/>
  <c r="BP66" i="12"/>
  <c r="BJ62" i="3"/>
  <c r="BQ66" i="12"/>
  <c r="BK62" i="3"/>
  <c r="BR66" i="12"/>
  <c r="BL62" i="3"/>
  <c r="BS66" i="12"/>
  <c r="BM62" i="3"/>
  <c r="BT66" i="12"/>
  <c r="BN62" i="3" s="1"/>
  <c r="BU66" i="12"/>
  <c r="BO62" i="3"/>
  <c r="BV66" i="12"/>
  <c r="BP62" i="3" s="1"/>
  <c r="BW66" i="12"/>
  <c r="BQ62" i="3"/>
  <c r="BX66" i="12"/>
  <c r="BR62" i="3"/>
  <c r="BY66" i="12"/>
  <c r="BS62" i="3"/>
  <c r="BZ66" i="12"/>
  <c r="BT62" i="3"/>
  <c r="CA66" i="12"/>
  <c r="BU62" i="3"/>
  <c r="CB66" i="12"/>
  <c r="BV62" i="3"/>
  <c r="CC66" i="12"/>
  <c r="BW62" i="3"/>
  <c r="CD66" i="12"/>
  <c r="BX62" i="3"/>
  <c r="CE66" i="12"/>
  <c r="BY62" i="3"/>
  <c r="CG66" i="12"/>
  <c r="CA62" i="3"/>
  <c r="CI66" i="12"/>
  <c r="CC62" i="3"/>
  <c r="CL66" i="12"/>
  <c r="CF62" i="3"/>
  <c r="CM66" i="12"/>
  <c r="CG62" i="3" s="1"/>
  <c r="CN66" i="12"/>
  <c r="CH62" i="3" s="1"/>
  <c r="CO66" i="12"/>
  <c r="CI62" i="3" s="1"/>
  <c r="CP66" i="12"/>
  <c r="CJ62" i="3" s="1"/>
  <c r="CQ66" i="12"/>
  <c r="CK62" i="3"/>
  <c r="CR66" i="12"/>
  <c r="CL62" i="3"/>
  <c r="CS66" i="12"/>
  <c r="CM62" i="3"/>
  <c r="CT66" i="12"/>
  <c r="CN62" i="3"/>
  <c r="CU66" i="12"/>
  <c r="CO62" i="3" s="1"/>
  <c r="CW66" i="12"/>
  <c r="CQ62" i="3" s="1"/>
  <c r="CX66" i="12"/>
  <c r="CR62" i="3"/>
  <c r="CY66" i="12"/>
  <c r="CS62" i="3"/>
  <c r="DA66" i="12"/>
  <c r="CU62" i="3"/>
  <c r="DB66" i="12"/>
  <c r="CV62" i="3" s="1"/>
  <c r="DC66" i="12"/>
  <c r="CW62" i="3" s="1"/>
  <c r="DD66" i="12"/>
  <c r="CX62" i="3" s="1"/>
  <c r="DE66" i="12"/>
  <c r="CY62" i="3" s="1"/>
  <c r="DF66" i="12"/>
  <c r="CZ62" i="3" s="1"/>
  <c r="DG66" i="12"/>
  <c r="DA62" i="3" s="1"/>
  <c r="DH66" i="12"/>
  <c r="DB62" i="3"/>
  <c r="DI66" i="12"/>
  <c r="DC62" i="3"/>
  <c r="DJ66" i="12"/>
  <c r="DD62" i="3"/>
  <c r="DK66" i="12"/>
  <c r="DE62" i="3"/>
  <c r="DL66" i="12"/>
  <c r="DF62" i="3" s="1"/>
  <c r="DM66" i="12"/>
  <c r="DG62" i="3" s="1"/>
  <c r="DN66" i="12"/>
  <c r="DH62" i="3"/>
  <c r="DO66" i="12"/>
  <c r="DI62" i="3" s="1"/>
  <c r="DP66" i="12"/>
  <c r="DJ62" i="3"/>
  <c r="DQ66" i="12"/>
  <c r="DK62" i="3"/>
  <c r="DR66" i="12"/>
  <c r="DL62" i="3"/>
  <c r="DS66" i="12"/>
  <c r="DM62" i="3"/>
  <c r="DT66" i="12"/>
  <c r="DN62" i="3"/>
  <c r="DU66" i="12"/>
  <c r="DO62" i="3"/>
  <c r="DV66" i="12"/>
  <c r="DP62" i="3" s="1"/>
  <c r="DW66" i="12"/>
  <c r="DQ62" i="3" s="1"/>
  <c r="DX66" i="12"/>
  <c r="DR62" i="3"/>
  <c r="DY66" i="12"/>
  <c r="DS62" i="3"/>
  <c r="DZ66" i="12"/>
  <c r="DT62" i="3"/>
  <c r="EA66" i="12"/>
  <c r="DU62" i="3"/>
  <c r="EB66" i="12"/>
  <c r="DV62" i="3"/>
  <c r="EC66" i="12"/>
  <c r="DW62" i="3"/>
  <c r="ED66" i="12"/>
  <c r="DX62" i="3"/>
  <c r="EE66" i="12"/>
  <c r="DY62" i="3"/>
  <c r="EF66" i="12"/>
  <c r="DZ62" i="3"/>
  <c r="EG66" i="12"/>
  <c r="EA62" i="3" s="1"/>
  <c r="EH66" i="12"/>
  <c r="EB62" i="3" s="1"/>
  <c r="EI66" i="12"/>
  <c r="EC62" i="3"/>
  <c r="EJ66" i="12"/>
  <c r="ED62" i="3"/>
  <c r="EK66" i="12"/>
  <c r="EE62" i="3"/>
  <c r="EL66" i="12"/>
  <c r="EF62" i="3" s="1"/>
  <c r="EM66" i="12"/>
  <c r="EG62" i="3" s="1"/>
  <c r="D67" i="12"/>
  <c r="G67" i="12"/>
  <c r="A63" i="3" s="1"/>
  <c r="H67" i="12"/>
  <c r="B63" i="3"/>
  <c r="I67" i="12"/>
  <c r="C63" i="3" s="1"/>
  <c r="J67" i="12"/>
  <c r="D63" i="3"/>
  <c r="K67" i="12"/>
  <c r="E63" i="3" s="1"/>
  <c r="L67" i="12"/>
  <c r="F63" i="3" s="1"/>
  <c r="M67" i="12"/>
  <c r="G63" i="3"/>
  <c r="N67" i="12"/>
  <c r="H63" i="3" s="1"/>
  <c r="O67" i="12"/>
  <c r="I63" i="3" s="1"/>
  <c r="P67" i="12"/>
  <c r="J63" i="3"/>
  <c r="R67" i="12"/>
  <c r="L63" i="3" s="1"/>
  <c r="S67" i="12"/>
  <c r="M63" i="3"/>
  <c r="T67" i="12"/>
  <c r="N63" i="3" s="1"/>
  <c r="U67" i="12"/>
  <c r="O63" i="3" s="1"/>
  <c r="V67" i="12"/>
  <c r="P63" i="3" s="1"/>
  <c r="W67" i="12"/>
  <c r="Q63" i="3" s="1"/>
  <c r="X67" i="12"/>
  <c r="R63" i="3"/>
  <c r="Y67" i="12"/>
  <c r="S63" i="3" s="1"/>
  <c r="Z67" i="12"/>
  <c r="T63" i="3" s="1"/>
  <c r="AB67" i="12"/>
  <c r="V63" i="3"/>
  <c r="AC67" i="12"/>
  <c r="W63" i="3"/>
  <c r="AE67" i="12"/>
  <c r="Y63" i="3"/>
  <c r="AF67" i="12"/>
  <c r="Z63" i="3"/>
  <c r="AI67" i="12"/>
  <c r="AC63" i="3"/>
  <c r="AJ67" i="12"/>
  <c r="AD63" i="3" s="1"/>
  <c r="AK67" i="12"/>
  <c r="AE63" i="3"/>
  <c r="AL67" i="12"/>
  <c r="AF63" i="3"/>
  <c r="AM67" i="12"/>
  <c r="AG63" i="3" s="1"/>
  <c r="AN67" i="12"/>
  <c r="AH63" i="3"/>
  <c r="AO67" i="12"/>
  <c r="AI63" i="3"/>
  <c r="AP67" i="12"/>
  <c r="AJ63" i="3"/>
  <c r="AQ67" i="12"/>
  <c r="AK63" i="3"/>
  <c r="AS67" i="12"/>
  <c r="AM63" i="3"/>
  <c r="AU67" i="12"/>
  <c r="AO63" i="3"/>
  <c r="AW67" i="12"/>
  <c r="AQ63" i="3"/>
  <c r="AY67" i="12"/>
  <c r="AS63" i="3"/>
  <c r="AZ67" i="12"/>
  <c r="AT63" i="3"/>
  <c r="BA67" i="12"/>
  <c r="AU63" i="3"/>
  <c r="BB67" i="12"/>
  <c r="AV63" i="3"/>
  <c r="BD67" i="12"/>
  <c r="AX63" i="3"/>
  <c r="BE67" i="12"/>
  <c r="AY63" i="3"/>
  <c r="BG67" i="12"/>
  <c r="BA63" i="3"/>
  <c r="BH67" i="12"/>
  <c r="BB63" i="3"/>
  <c r="BJ67" i="12"/>
  <c r="BD63" i="3"/>
  <c r="BK67" i="12"/>
  <c r="BE63" i="3"/>
  <c r="BM67" i="12"/>
  <c r="BG63" i="3"/>
  <c r="BN67" i="12"/>
  <c r="BH63" i="3" s="1"/>
  <c r="BO67" i="12"/>
  <c r="BI63" i="3"/>
  <c r="BP67" i="12"/>
  <c r="BJ63" i="3"/>
  <c r="BQ67" i="12"/>
  <c r="BK63" i="3"/>
  <c r="BR67" i="12"/>
  <c r="BL63" i="3"/>
  <c r="BS67" i="12"/>
  <c r="BM63" i="3"/>
  <c r="BT67" i="12"/>
  <c r="BN63" i="3"/>
  <c r="BU67" i="12"/>
  <c r="BO63" i="3"/>
  <c r="BV67" i="12"/>
  <c r="BP63" i="3"/>
  <c r="BW67" i="12"/>
  <c r="BQ63" i="3"/>
  <c r="BX67" i="12"/>
  <c r="BR63" i="3"/>
  <c r="BY67" i="12"/>
  <c r="BS63" i="3"/>
  <c r="BZ67" i="12"/>
  <c r="BT63" i="3"/>
  <c r="CA67" i="12"/>
  <c r="BU63" i="3"/>
  <c r="CB67" i="12"/>
  <c r="BV63" i="3"/>
  <c r="CC67" i="12"/>
  <c r="BW63" i="3"/>
  <c r="CD67" i="12"/>
  <c r="BX63" i="3"/>
  <c r="CE67" i="12"/>
  <c r="BY63" i="3"/>
  <c r="CG67" i="12"/>
  <c r="CA63" i="3"/>
  <c r="CM67" i="12"/>
  <c r="CG63" i="3" s="1"/>
  <c r="CP67" i="12"/>
  <c r="CJ63" i="3" s="1"/>
  <c r="CQ67" i="12"/>
  <c r="CK63" i="3"/>
  <c r="CR67" i="12"/>
  <c r="CL63" i="3"/>
  <c r="CU67" i="12"/>
  <c r="CO63" i="3"/>
  <c r="CW67" i="12"/>
  <c r="CQ63" i="3" s="1"/>
  <c r="CX67" i="12"/>
  <c r="CR63" i="3"/>
  <c r="CY67" i="12"/>
  <c r="CS63" i="3"/>
  <c r="DA67" i="12"/>
  <c r="CU63" i="3"/>
  <c r="DB67" i="12"/>
  <c r="CV63" i="3" s="1"/>
  <c r="DC67" i="12"/>
  <c r="CW63" i="3"/>
  <c r="DD67" i="12"/>
  <c r="CX63" i="3"/>
  <c r="DE67" i="12"/>
  <c r="CY63" i="3"/>
  <c r="DF67" i="12"/>
  <c r="CZ63" i="3"/>
  <c r="DG67" i="12"/>
  <c r="DA63" i="3"/>
  <c r="DH67" i="12"/>
  <c r="DB63" i="3"/>
  <c r="DI67" i="12"/>
  <c r="DC63" i="3"/>
  <c r="DJ67" i="12"/>
  <c r="DD63" i="3"/>
  <c r="DK67" i="12"/>
  <c r="DE63" i="3"/>
  <c r="DN67" i="12"/>
  <c r="DH63" i="3"/>
  <c r="DO67" i="12"/>
  <c r="DI63" i="3" s="1"/>
  <c r="DP67" i="12"/>
  <c r="DJ63" i="3" s="1"/>
  <c r="DQ67" i="12"/>
  <c r="DK63" i="3" s="1"/>
  <c r="DR67" i="12"/>
  <c r="DL63" i="3"/>
  <c r="DS67" i="12"/>
  <c r="DM63" i="3"/>
  <c r="DT67" i="12"/>
  <c r="DN63" i="3"/>
  <c r="DU67" i="12"/>
  <c r="DO63" i="3"/>
  <c r="DV67" i="12"/>
  <c r="DP63" i="3" s="1"/>
  <c r="DW67" i="12"/>
  <c r="DQ63" i="3" s="1"/>
  <c r="DX67" i="12"/>
  <c r="DR63" i="3"/>
  <c r="DY67" i="12"/>
  <c r="DS63" i="3"/>
  <c r="DZ67" i="12"/>
  <c r="DT63" i="3"/>
  <c r="EA67" i="12"/>
  <c r="DU63" i="3"/>
  <c r="EB67" i="12"/>
  <c r="DV63" i="3"/>
  <c r="EC67" i="12"/>
  <c r="DW63" i="3"/>
  <c r="ED67" i="12"/>
  <c r="DX63" i="3"/>
  <c r="EE67" i="12"/>
  <c r="DY63" i="3"/>
  <c r="EF67" i="12"/>
  <c r="DZ63" i="3" s="1"/>
  <c r="EG67" i="12"/>
  <c r="EA63" i="3" s="1"/>
  <c r="EH67" i="12"/>
  <c r="EB63" i="3"/>
  <c r="EI67" i="12"/>
  <c r="EC63" i="3"/>
  <c r="EJ67" i="12"/>
  <c r="ED63" i="3"/>
  <c r="EK67" i="12"/>
  <c r="EE63" i="3" s="1"/>
  <c r="EL67" i="12"/>
  <c r="EF63" i="3" s="1"/>
  <c r="EM67" i="12"/>
  <c r="EG63" i="3"/>
  <c r="D68" i="12"/>
  <c r="G68" i="12"/>
  <c r="A64" i="3" s="1"/>
  <c r="H68" i="12"/>
  <c r="B64" i="3"/>
  <c r="I68" i="12"/>
  <c r="C64" i="3"/>
  <c r="J68" i="12"/>
  <c r="D64" i="3" s="1"/>
  <c r="K68" i="12"/>
  <c r="E64" i="3"/>
  <c r="L68" i="12"/>
  <c r="F64" i="3" s="1"/>
  <c r="M68" i="12"/>
  <c r="G64" i="3" s="1"/>
  <c r="N68" i="12"/>
  <c r="H64" i="3" s="1"/>
  <c r="O68" i="12"/>
  <c r="I64" i="3"/>
  <c r="P68" i="12"/>
  <c r="J64" i="3" s="1"/>
  <c r="Q68" i="12"/>
  <c r="K64" i="3"/>
  <c r="R68" i="12"/>
  <c r="L64" i="3" s="1"/>
  <c r="S68" i="12"/>
  <c r="M64" i="3" s="1"/>
  <c r="T68" i="12"/>
  <c r="N64" i="3" s="1"/>
  <c r="U68" i="12"/>
  <c r="O64" i="3" s="1"/>
  <c r="V68" i="12"/>
  <c r="P64" i="3"/>
  <c r="W68" i="12"/>
  <c r="Q64" i="3" s="1"/>
  <c r="X68" i="12"/>
  <c r="R64" i="3"/>
  <c r="Y68" i="12"/>
  <c r="S64" i="3" s="1"/>
  <c r="Z68" i="12"/>
  <c r="T64" i="3" s="1"/>
  <c r="AA68" i="12"/>
  <c r="U64" i="3" s="1"/>
  <c r="AB68" i="12"/>
  <c r="V64" i="3"/>
  <c r="AC68" i="12"/>
  <c r="W64" i="3"/>
  <c r="AD68" i="12"/>
  <c r="X64" i="3"/>
  <c r="AE68" i="12"/>
  <c r="Y64" i="3"/>
  <c r="AF68" i="12"/>
  <c r="Z64" i="3"/>
  <c r="AG68" i="12"/>
  <c r="AA64" i="3" s="1"/>
  <c r="AH68" i="12"/>
  <c r="AB64" i="3"/>
  <c r="AI68" i="12"/>
  <c r="AC64" i="3"/>
  <c r="AJ68" i="12"/>
  <c r="AD64" i="3" s="1"/>
  <c r="AK68" i="12"/>
  <c r="AE64" i="3"/>
  <c r="AL68" i="12"/>
  <c r="AF64" i="3"/>
  <c r="AM68" i="12"/>
  <c r="AG64" i="3"/>
  <c r="AN68" i="12"/>
  <c r="AH64" i="3"/>
  <c r="AO68" i="12"/>
  <c r="AI64" i="3"/>
  <c r="AP68" i="12"/>
  <c r="AJ64" i="3"/>
  <c r="AQ68" i="12"/>
  <c r="AK64" i="3"/>
  <c r="AR68" i="12"/>
  <c r="AL64" i="3"/>
  <c r="AS68" i="12"/>
  <c r="AM64" i="3"/>
  <c r="AT68" i="12"/>
  <c r="AN64" i="3" s="1"/>
  <c r="AU68" i="12"/>
  <c r="AO64" i="3"/>
  <c r="AV68" i="12"/>
  <c r="AP64" i="3" s="1"/>
  <c r="AW68" i="12"/>
  <c r="AQ64" i="3"/>
  <c r="AX68" i="12"/>
  <c r="AR64" i="3" s="1"/>
  <c r="AY68" i="12"/>
  <c r="AS64" i="3"/>
  <c r="AZ68" i="12"/>
  <c r="AT64" i="3" s="1"/>
  <c r="BA68" i="12"/>
  <c r="AU64" i="3"/>
  <c r="BB68" i="12"/>
  <c r="AV64" i="3"/>
  <c r="BC68" i="12"/>
  <c r="AW64" i="3" s="1"/>
  <c r="BD68" i="12"/>
  <c r="AX64" i="3"/>
  <c r="BE68" i="12"/>
  <c r="AY64" i="3"/>
  <c r="BF68" i="12"/>
  <c r="AZ64" i="3" s="1"/>
  <c r="BG68" i="12"/>
  <c r="BA64" i="3"/>
  <c r="BH68" i="12"/>
  <c r="BB64" i="3"/>
  <c r="BI68" i="12"/>
  <c r="BC64" i="3"/>
  <c r="BJ68" i="12"/>
  <c r="BD64" i="3" s="1"/>
  <c r="BK68" i="12"/>
  <c r="BE64" i="3"/>
  <c r="BL68" i="12"/>
  <c r="BF64" i="3" s="1"/>
  <c r="BM68" i="12"/>
  <c r="BG64" i="3"/>
  <c r="BN68" i="12"/>
  <c r="BH64" i="3"/>
  <c r="BO68" i="12"/>
  <c r="BI64" i="3"/>
  <c r="BP68" i="12"/>
  <c r="BJ64" i="3"/>
  <c r="BQ68" i="12"/>
  <c r="BK64" i="3" s="1"/>
  <c r="BR68" i="12"/>
  <c r="BL64" i="3"/>
  <c r="BS68" i="12"/>
  <c r="BM64" i="3"/>
  <c r="BT68" i="12"/>
  <c r="BN64" i="3" s="1"/>
  <c r="BU68" i="12"/>
  <c r="BO64" i="3"/>
  <c r="BV68" i="12"/>
  <c r="BP64" i="3" s="1"/>
  <c r="BW68" i="12"/>
  <c r="BQ64" i="3"/>
  <c r="BX68" i="12"/>
  <c r="BR64" i="3" s="1"/>
  <c r="BY68" i="12"/>
  <c r="BS64" i="3"/>
  <c r="BZ68" i="12"/>
  <c r="BT64" i="3"/>
  <c r="CA68" i="12"/>
  <c r="BU64" i="3"/>
  <c r="CB68" i="12"/>
  <c r="BV64" i="3"/>
  <c r="CC68" i="12"/>
  <c r="BW64" i="3"/>
  <c r="CD68" i="12"/>
  <c r="BX64" i="3"/>
  <c r="CE68" i="12"/>
  <c r="BY64" i="3"/>
  <c r="CG68" i="12"/>
  <c r="CA64" i="3"/>
  <c r="CI68" i="12"/>
  <c r="CC64" i="3" s="1"/>
  <c r="CJ68" i="12"/>
  <c r="CD64" i="3"/>
  <c r="CK68" i="12"/>
  <c r="CE64" i="3" s="1"/>
  <c r="CL68" i="12"/>
  <c r="CF64" i="3" s="1"/>
  <c r="CM68" i="12"/>
  <c r="CG64" i="3"/>
  <c r="CN68" i="12"/>
  <c r="CH64" i="3"/>
  <c r="CO68" i="12"/>
  <c r="CI64" i="3"/>
  <c r="CP68" i="12"/>
  <c r="CJ64" i="3" s="1"/>
  <c r="CQ68" i="12"/>
  <c r="CK64" i="3" s="1"/>
  <c r="CT68" i="12"/>
  <c r="CN64" i="3"/>
  <c r="CU68" i="12"/>
  <c r="CO64" i="3" s="1"/>
  <c r="CW68" i="12"/>
  <c r="CQ64" i="3"/>
  <c r="CX68" i="12"/>
  <c r="CR64" i="3"/>
  <c r="CY68" i="12"/>
  <c r="CS64" i="3"/>
  <c r="DA68" i="12"/>
  <c r="CU64" i="3"/>
  <c r="DB68" i="12"/>
  <c r="CV64" i="3"/>
  <c r="DC68" i="12"/>
  <c r="CW64" i="3" s="1"/>
  <c r="DD68" i="12"/>
  <c r="CX64" i="3" s="1"/>
  <c r="DE68" i="12"/>
  <c r="CY64" i="3" s="1"/>
  <c r="DF68" i="12"/>
  <c r="CZ64" i="3" s="1"/>
  <c r="DG68" i="12"/>
  <c r="DA64" i="3" s="1"/>
  <c r="DH68" i="12"/>
  <c r="DB64" i="3"/>
  <c r="DI68" i="12"/>
  <c r="DC64" i="3"/>
  <c r="DJ68" i="12"/>
  <c r="DD64" i="3"/>
  <c r="DK68" i="12"/>
  <c r="DE64" i="3"/>
  <c r="DL68" i="12"/>
  <c r="DF64" i="3" s="1"/>
  <c r="DM68" i="12"/>
  <c r="DG64" i="3" s="1"/>
  <c r="DN68" i="12"/>
  <c r="DH64" i="3"/>
  <c r="DO68" i="12"/>
  <c r="DI64" i="3" s="1"/>
  <c r="DP68" i="12"/>
  <c r="DJ64" i="3" s="1"/>
  <c r="DR68" i="12"/>
  <c r="DL64" i="3"/>
  <c r="DS68" i="12"/>
  <c r="DM64" i="3"/>
  <c r="DT68" i="12"/>
  <c r="DN64" i="3"/>
  <c r="DU68" i="12"/>
  <c r="DO64" i="3"/>
  <c r="DV68" i="12"/>
  <c r="DP64" i="3"/>
  <c r="DW68" i="12"/>
  <c r="DQ64" i="3"/>
  <c r="DX68" i="12"/>
  <c r="DR64" i="3"/>
  <c r="DY68" i="12"/>
  <c r="DS64" i="3"/>
  <c r="DZ68" i="12"/>
  <c r="DT64" i="3"/>
  <c r="EA68" i="12"/>
  <c r="DU64" i="3"/>
  <c r="EB68" i="12"/>
  <c r="DV64" i="3"/>
  <c r="EC68" i="12"/>
  <c r="DW64" i="3"/>
  <c r="ED68" i="12"/>
  <c r="DX64" i="3"/>
  <c r="EE68" i="12"/>
  <c r="DY64" i="3"/>
  <c r="EF68" i="12"/>
  <c r="DZ64" i="3" s="1"/>
  <c r="EG68" i="12"/>
  <c r="EA64" i="3"/>
  <c r="EH68" i="12"/>
  <c r="EB64" i="3" s="1"/>
  <c r="EI68" i="12"/>
  <c r="EC64" i="3" s="1"/>
  <c r="EJ68" i="12"/>
  <c r="ED64" i="3" s="1"/>
  <c r="EK68" i="12"/>
  <c r="EE64" i="3" s="1"/>
  <c r="EL68" i="12"/>
  <c r="EF64" i="3" s="1"/>
  <c r="EM68" i="12"/>
  <c r="EG64" i="3"/>
  <c r="D69" i="12"/>
  <c r="G69" i="12"/>
  <c r="A65" i="3" s="1"/>
  <c r="H69" i="12"/>
  <c r="B65" i="3"/>
  <c r="I69" i="12"/>
  <c r="C65" i="3" s="1"/>
  <c r="J69" i="12"/>
  <c r="D65" i="3"/>
  <c r="K69" i="12"/>
  <c r="E65" i="3"/>
  <c r="L69" i="12"/>
  <c r="F65" i="3" s="1"/>
  <c r="M69" i="12"/>
  <c r="G65" i="3"/>
  <c r="N69" i="12"/>
  <c r="H65" i="3" s="1"/>
  <c r="O69" i="12"/>
  <c r="I65" i="3" s="1"/>
  <c r="P69" i="12"/>
  <c r="J65" i="3"/>
  <c r="Q69" i="12"/>
  <c r="K65" i="3"/>
  <c r="R69" i="12"/>
  <c r="L65" i="3" s="1"/>
  <c r="S69" i="12"/>
  <c r="M65" i="3" s="1"/>
  <c r="T69" i="12"/>
  <c r="N65" i="3" s="1"/>
  <c r="U69" i="12"/>
  <c r="O65" i="3" s="1"/>
  <c r="V69" i="12"/>
  <c r="P65" i="3"/>
  <c r="W69" i="12"/>
  <c r="Q65" i="3" s="1"/>
  <c r="X69" i="12"/>
  <c r="R65" i="3" s="1"/>
  <c r="Y69" i="12"/>
  <c r="S65" i="3" s="1"/>
  <c r="Z69" i="12"/>
  <c r="T65" i="3" s="1"/>
  <c r="AA69" i="12"/>
  <c r="U65" i="3" s="1"/>
  <c r="AB69" i="12"/>
  <c r="V65" i="3"/>
  <c r="AC69" i="12"/>
  <c r="W65" i="3"/>
  <c r="AD69" i="12"/>
  <c r="X65" i="3"/>
  <c r="AE69" i="12"/>
  <c r="Y65" i="3"/>
  <c r="AF69" i="12"/>
  <c r="Z65" i="3"/>
  <c r="AG69" i="12"/>
  <c r="AA65" i="3" s="1"/>
  <c r="AH69" i="12"/>
  <c r="AB65" i="3" s="1"/>
  <c r="AI69" i="12"/>
  <c r="AC65" i="3"/>
  <c r="AJ69" i="12"/>
  <c r="AD65" i="3"/>
  <c r="AK69" i="12"/>
  <c r="AE65" i="3"/>
  <c r="AL69" i="12"/>
  <c r="AF65" i="3"/>
  <c r="AM69" i="12"/>
  <c r="AG65" i="3" s="1"/>
  <c r="AN69" i="12"/>
  <c r="AH65" i="3"/>
  <c r="AO69" i="12"/>
  <c r="AI65" i="3"/>
  <c r="AP69" i="12"/>
  <c r="AJ65" i="3"/>
  <c r="AQ69" i="12"/>
  <c r="AK65" i="3"/>
  <c r="AR69" i="12"/>
  <c r="AL65" i="3" s="1"/>
  <c r="AS69" i="12"/>
  <c r="AM65" i="3"/>
  <c r="AT69" i="12"/>
  <c r="AN65" i="3" s="1"/>
  <c r="AU69" i="12"/>
  <c r="AO65" i="3"/>
  <c r="AV69" i="12"/>
  <c r="AP65" i="3" s="1"/>
  <c r="AW69" i="12"/>
  <c r="AQ65" i="3"/>
  <c r="AX69" i="12"/>
  <c r="AR65" i="3" s="1"/>
  <c r="AY69" i="12"/>
  <c r="AS65" i="3"/>
  <c r="AZ69" i="12"/>
  <c r="AT65" i="3" s="1"/>
  <c r="BA69" i="12"/>
  <c r="AU65" i="3"/>
  <c r="BB69" i="12"/>
  <c r="AV65" i="3"/>
  <c r="BC69" i="12"/>
  <c r="AW65" i="3" s="1"/>
  <c r="BD69" i="12"/>
  <c r="AX65" i="3"/>
  <c r="BE69" i="12"/>
  <c r="AY65" i="3"/>
  <c r="BF69" i="12"/>
  <c r="AZ65" i="3" s="1"/>
  <c r="BG69" i="12"/>
  <c r="BA65" i="3"/>
  <c r="BH69" i="12"/>
  <c r="BB65" i="3"/>
  <c r="BI69" i="12"/>
  <c r="BC65" i="3" s="1"/>
  <c r="BJ69" i="12"/>
  <c r="BD65" i="3" s="1"/>
  <c r="BK69" i="12"/>
  <c r="BE65" i="3"/>
  <c r="BL69" i="12"/>
  <c r="BF65" i="3" s="1"/>
  <c r="BM69" i="12"/>
  <c r="BG65" i="3"/>
  <c r="BN69" i="12"/>
  <c r="BH65" i="3"/>
  <c r="BO69" i="12"/>
  <c r="BI65" i="3"/>
  <c r="BP69" i="12"/>
  <c r="BJ65" i="3"/>
  <c r="BQ69" i="12"/>
  <c r="BK65" i="3" s="1"/>
  <c r="BR69" i="12"/>
  <c r="BL65" i="3"/>
  <c r="BS69" i="12"/>
  <c r="BM65" i="3"/>
  <c r="BT69" i="12"/>
  <c r="BN65" i="3"/>
  <c r="BU69" i="12"/>
  <c r="BO65" i="3"/>
  <c r="BV69" i="12"/>
  <c r="BP65" i="3"/>
  <c r="BW69" i="12"/>
  <c r="BQ65" i="3"/>
  <c r="BX69" i="12"/>
  <c r="BR65" i="3" s="1"/>
  <c r="BY69" i="12"/>
  <c r="BS65" i="3"/>
  <c r="BZ69" i="12"/>
  <c r="BT65" i="3"/>
  <c r="CA69" i="12"/>
  <c r="BU65" i="3"/>
  <c r="CB69" i="12"/>
  <c r="BV65" i="3"/>
  <c r="CC69" i="12"/>
  <c r="BW65" i="3"/>
  <c r="CD69" i="12"/>
  <c r="BX65" i="3"/>
  <c r="CE69" i="12"/>
  <c r="BY65" i="3"/>
  <c r="CG69" i="12"/>
  <c r="CA65" i="3"/>
  <c r="CI69" i="12"/>
  <c r="CC65" i="3" s="1"/>
  <c r="CJ69" i="12"/>
  <c r="CD65" i="3" s="1"/>
  <c r="CK69" i="12"/>
  <c r="CE65" i="3" s="1"/>
  <c r="CL69" i="12"/>
  <c r="CF65" i="3"/>
  <c r="CM69" i="12"/>
  <c r="CG65" i="3"/>
  <c r="CN69" i="12"/>
  <c r="CH65" i="3" s="1"/>
  <c r="CO69" i="12"/>
  <c r="CI65" i="3"/>
  <c r="CP69" i="12"/>
  <c r="CJ65" i="3"/>
  <c r="CQ69" i="12"/>
  <c r="CK65" i="3"/>
  <c r="CR69" i="12"/>
  <c r="CL65" i="3"/>
  <c r="CS69" i="12"/>
  <c r="CM65" i="3" s="1"/>
  <c r="CT69" i="12"/>
  <c r="CN65" i="3" s="1"/>
  <c r="CU69" i="12"/>
  <c r="CO65" i="3" s="1"/>
  <c r="CX69" i="12"/>
  <c r="CR65" i="3"/>
  <c r="CY69" i="12"/>
  <c r="CS65" i="3"/>
  <c r="DA69" i="12"/>
  <c r="CU65" i="3"/>
  <c r="DB69" i="12"/>
  <c r="CV65" i="3" s="1"/>
  <c r="DC69" i="12"/>
  <c r="CW65" i="3"/>
  <c r="DD69" i="12"/>
  <c r="CX65" i="3"/>
  <c r="DE69" i="12"/>
  <c r="CY65" i="3"/>
  <c r="DF69" i="12"/>
  <c r="CZ65" i="3"/>
  <c r="DG69" i="12"/>
  <c r="DA65" i="3" s="1"/>
  <c r="DH69" i="12"/>
  <c r="DB65" i="3"/>
  <c r="DI69" i="12"/>
  <c r="DC65" i="3"/>
  <c r="DJ69" i="12"/>
  <c r="DD65" i="3"/>
  <c r="DK69" i="12"/>
  <c r="DE65" i="3"/>
  <c r="DL69" i="12"/>
  <c r="DF65" i="3" s="1"/>
  <c r="DM69" i="12"/>
  <c r="DG65" i="3"/>
  <c r="DN69" i="12"/>
  <c r="DH65" i="3"/>
  <c r="DO69" i="12"/>
  <c r="DI65" i="3"/>
  <c r="DP69" i="12"/>
  <c r="DJ65" i="3"/>
  <c r="DQ69" i="12"/>
  <c r="DK65" i="3" s="1"/>
  <c r="DR69" i="12"/>
  <c r="DL65" i="3"/>
  <c r="DS69" i="12"/>
  <c r="DM65" i="3"/>
  <c r="DT69" i="12"/>
  <c r="DN65" i="3"/>
  <c r="DU69" i="12"/>
  <c r="DO65" i="3"/>
  <c r="DV69" i="12"/>
  <c r="DP65" i="3" s="1"/>
  <c r="DW69" i="12"/>
  <c r="DQ65" i="3" s="1"/>
  <c r="DX69" i="12"/>
  <c r="DR65" i="3"/>
  <c r="DY69" i="12"/>
  <c r="DS65" i="3"/>
  <c r="DZ69" i="12"/>
  <c r="DT65" i="3"/>
  <c r="EA69" i="12"/>
  <c r="DU65" i="3"/>
  <c r="EB69" i="12"/>
  <c r="DV65" i="3"/>
  <c r="EC69" i="12"/>
  <c r="DW65" i="3"/>
  <c r="ED69" i="12"/>
  <c r="DX65" i="3"/>
  <c r="EE69" i="12"/>
  <c r="DY65" i="3"/>
  <c r="EF69" i="12"/>
  <c r="DZ65" i="3"/>
  <c r="EG69" i="12"/>
  <c r="EA65" i="3"/>
  <c r="EH69" i="12"/>
  <c r="EB65" i="3"/>
  <c r="EI69" i="12"/>
  <c r="EC65" i="3" s="1"/>
  <c r="EJ69" i="12"/>
  <c r="ED65" i="3"/>
  <c r="EK69" i="12"/>
  <c r="EE65" i="3"/>
  <c r="EL69" i="12"/>
  <c r="EF65" i="3"/>
  <c r="EM69" i="12"/>
  <c r="EG65" i="3" s="1"/>
  <c r="D70" i="12"/>
  <c r="G70" i="12"/>
  <c r="A66" i="3" s="1"/>
  <c r="H70" i="12"/>
  <c r="B66" i="3" s="1"/>
  <c r="I70" i="12"/>
  <c r="C66" i="3"/>
  <c r="J70" i="12"/>
  <c r="D66" i="3" s="1"/>
  <c r="K70" i="12"/>
  <c r="E66" i="3"/>
  <c r="L70" i="12"/>
  <c r="F66" i="3" s="1"/>
  <c r="M70" i="12"/>
  <c r="G66" i="3" s="1"/>
  <c r="N70" i="12"/>
  <c r="H66" i="3"/>
  <c r="O70" i="12"/>
  <c r="I66" i="3" s="1"/>
  <c r="P70" i="12"/>
  <c r="J66" i="3" s="1"/>
  <c r="R70" i="12"/>
  <c r="L66" i="3"/>
  <c r="S70" i="12"/>
  <c r="M66" i="3" s="1"/>
  <c r="T70" i="12"/>
  <c r="N66" i="3" s="1"/>
  <c r="U70" i="12"/>
  <c r="O66" i="3"/>
  <c r="V70" i="12"/>
  <c r="P66" i="3" s="1"/>
  <c r="W70" i="12"/>
  <c r="Q66" i="3" s="1"/>
  <c r="X70" i="12"/>
  <c r="R66" i="3" s="1"/>
  <c r="Y70" i="12"/>
  <c r="S66" i="3"/>
  <c r="Z70" i="12"/>
  <c r="T66" i="3" s="1"/>
  <c r="AB70" i="12"/>
  <c r="V66" i="3"/>
  <c r="AC70" i="12"/>
  <c r="W66" i="3"/>
  <c r="AE70" i="12"/>
  <c r="Y66" i="3"/>
  <c r="AF70" i="12"/>
  <c r="Z66" i="3"/>
  <c r="AI70" i="12"/>
  <c r="AC66" i="3"/>
  <c r="AJ70" i="12"/>
  <c r="AD66" i="3"/>
  <c r="AK70" i="12"/>
  <c r="AE66" i="3"/>
  <c r="AL70" i="12"/>
  <c r="AF66" i="3"/>
  <c r="AM70" i="12"/>
  <c r="AG66" i="3" s="1"/>
  <c r="AN70" i="12"/>
  <c r="AH66" i="3"/>
  <c r="AO70" i="12"/>
  <c r="AI66" i="3"/>
  <c r="AP70" i="12"/>
  <c r="AJ66" i="3"/>
  <c r="AQ70" i="12"/>
  <c r="AK66" i="3"/>
  <c r="AS70" i="12"/>
  <c r="AM66" i="3"/>
  <c r="AU70" i="12"/>
  <c r="AO66" i="3"/>
  <c r="AW70" i="12"/>
  <c r="AQ66" i="3"/>
  <c r="AY70" i="12"/>
  <c r="AS66" i="3"/>
  <c r="AZ70" i="12"/>
  <c r="AT66" i="3"/>
  <c r="BA70" i="12"/>
  <c r="AU66" i="3"/>
  <c r="BB70" i="12"/>
  <c r="AV66" i="3"/>
  <c r="BD70" i="12"/>
  <c r="AX66" i="3"/>
  <c r="BE70" i="12"/>
  <c r="AY66" i="3"/>
  <c r="BG70" i="12"/>
  <c r="BA66" i="3"/>
  <c r="BH70" i="12"/>
  <c r="BB66" i="3"/>
  <c r="BJ70" i="12"/>
  <c r="BD66" i="3"/>
  <c r="BK70" i="12"/>
  <c r="BE66" i="3"/>
  <c r="BM70" i="12"/>
  <c r="BG66" i="3"/>
  <c r="BN70" i="12"/>
  <c r="BH66" i="3" s="1"/>
  <c r="BO70" i="12"/>
  <c r="BI66" i="3"/>
  <c r="BP70" i="12"/>
  <c r="BJ66" i="3"/>
  <c r="BQ70" i="12"/>
  <c r="BK66" i="3"/>
  <c r="BR70" i="12"/>
  <c r="BL66" i="3"/>
  <c r="BS70" i="12"/>
  <c r="BM66" i="3"/>
  <c r="BT70" i="12"/>
  <c r="BN66" i="3"/>
  <c r="BU70" i="12"/>
  <c r="BO66" i="3"/>
  <c r="BW70" i="12"/>
  <c r="BQ66" i="3"/>
  <c r="BX70" i="12"/>
  <c r="BR66" i="3"/>
  <c r="BY70" i="12"/>
  <c r="BS66" i="3"/>
  <c r="BZ70" i="12"/>
  <c r="BT66" i="3"/>
  <c r="CA70" i="12"/>
  <c r="BU66" i="3"/>
  <c r="CB70" i="12"/>
  <c r="BV66" i="3"/>
  <c r="CC70" i="12"/>
  <c r="BW66" i="3"/>
  <c r="CD70" i="12"/>
  <c r="BX66" i="3"/>
  <c r="CE70" i="12"/>
  <c r="BY66" i="3"/>
  <c r="CG70" i="12"/>
  <c r="CA66" i="3"/>
  <c r="CM70" i="12"/>
  <c r="CG66" i="3" s="1"/>
  <c r="CN70" i="12"/>
  <c r="CH66" i="3" s="1"/>
  <c r="CO70" i="12"/>
  <c r="CI66" i="3" s="1"/>
  <c r="CP70" i="12"/>
  <c r="CJ66" i="3" s="1"/>
  <c r="CQ70" i="12"/>
  <c r="CK66" i="3"/>
  <c r="CR70" i="12"/>
  <c r="CL66" i="3" s="1"/>
  <c r="CU70" i="12"/>
  <c r="CO66" i="3"/>
  <c r="CW70" i="12"/>
  <c r="CQ66" i="3"/>
  <c r="CX70" i="12"/>
  <c r="CR66" i="3"/>
  <c r="CY70" i="12"/>
  <c r="CS66" i="3"/>
  <c r="DA70" i="12"/>
  <c r="CU66" i="3"/>
  <c r="DB70" i="12"/>
  <c r="CV66" i="3" s="1"/>
  <c r="DC70" i="12"/>
  <c r="CW66" i="3"/>
  <c r="DD70" i="12"/>
  <c r="CX66" i="3"/>
  <c r="DE70" i="12"/>
  <c r="CY66" i="3"/>
  <c r="DF70" i="12"/>
  <c r="CZ66" i="3"/>
  <c r="DG70" i="12"/>
  <c r="DA66" i="3" s="1"/>
  <c r="DH70" i="12"/>
  <c r="DB66" i="3"/>
  <c r="DI70" i="12"/>
  <c r="DC66" i="3"/>
  <c r="DJ70" i="12"/>
  <c r="DD66" i="3"/>
  <c r="DK70" i="12"/>
  <c r="DE66" i="3"/>
  <c r="DN70" i="12"/>
  <c r="DH66" i="3"/>
  <c r="DO70" i="12"/>
  <c r="DI66" i="3" s="1"/>
  <c r="DP70" i="12"/>
  <c r="DJ66" i="3" s="1"/>
  <c r="DQ70" i="12"/>
  <c r="DK66" i="3" s="1"/>
  <c r="DR70" i="12"/>
  <c r="DL66" i="3"/>
  <c r="DS70" i="12"/>
  <c r="DM66" i="3"/>
  <c r="DT70" i="12"/>
  <c r="DN66" i="3"/>
  <c r="DU70" i="12"/>
  <c r="DO66" i="3"/>
  <c r="DV70" i="12"/>
  <c r="DP66" i="3" s="1"/>
  <c r="DW70" i="12"/>
  <c r="DQ66" i="3" s="1"/>
  <c r="DX70" i="12"/>
  <c r="DR66" i="3"/>
  <c r="DY70" i="12"/>
  <c r="DS66" i="3"/>
  <c r="DZ70" i="12"/>
  <c r="DT66" i="3"/>
  <c r="EA70" i="12"/>
  <c r="DU66" i="3"/>
  <c r="EB70" i="12"/>
  <c r="DV66" i="3"/>
  <c r="EC70" i="12"/>
  <c r="DW66" i="3"/>
  <c r="ED70" i="12"/>
  <c r="DX66" i="3"/>
  <c r="EE70" i="12"/>
  <c r="DY66" i="3"/>
  <c r="EF70" i="12"/>
  <c r="DZ66" i="3" s="1"/>
  <c r="EG70" i="12"/>
  <c r="EA66" i="3" s="1"/>
  <c r="EH70" i="12"/>
  <c r="EB66" i="3" s="1"/>
  <c r="EI70" i="12"/>
  <c r="EC66" i="3" s="1"/>
  <c r="EJ70" i="12"/>
  <c r="ED66" i="3"/>
  <c r="EK70" i="12"/>
  <c r="EE66" i="3" s="1"/>
  <c r="EL70" i="12"/>
  <c r="EF66" i="3" s="1"/>
  <c r="EM70" i="12"/>
  <c r="EG66" i="3" s="1"/>
  <c r="G71" i="12"/>
  <c r="A67" i="3" s="1"/>
  <c r="H71" i="12"/>
  <c r="B67" i="3"/>
  <c r="I71" i="12"/>
  <c r="C67" i="3"/>
  <c r="J71" i="12"/>
  <c r="D67" i="3" s="1"/>
  <c r="K71" i="12"/>
  <c r="E67" i="3"/>
  <c r="L71" i="12"/>
  <c r="F67" i="3"/>
  <c r="M71" i="12"/>
  <c r="G67" i="3" s="1"/>
  <c r="N71" i="12"/>
  <c r="H67" i="3"/>
  <c r="O71" i="12"/>
  <c r="I67" i="3" s="1"/>
  <c r="P71" i="12"/>
  <c r="J67" i="3"/>
  <c r="Q71" i="12"/>
  <c r="K67" i="3"/>
  <c r="R71" i="12"/>
  <c r="L67" i="3" s="1"/>
  <c r="S71" i="12"/>
  <c r="M67" i="3" s="1"/>
  <c r="T71" i="12"/>
  <c r="N67" i="3" s="1"/>
  <c r="U71" i="12"/>
  <c r="O67" i="3"/>
  <c r="V71" i="12"/>
  <c r="P67" i="3"/>
  <c r="W71" i="12"/>
  <c r="Q67" i="3" s="1"/>
  <c r="X71" i="12"/>
  <c r="R67" i="3" s="1"/>
  <c r="Y71" i="12"/>
  <c r="S67" i="3" s="1"/>
  <c r="Z71" i="12"/>
  <c r="T67" i="3" s="1"/>
  <c r="AA71" i="12"/>
  <c r="U67" i="3" s="1"/>
  <c r="AB71" i="12"/>
  <c r="V67" i="3"/>
  <c r="AC71" i="12"/>
  <c r="W67" i="3"/>
  <c r="AD71" i="12"/>
  <c r="X67" i="3" s="1"/>
  <c r="AE71" i="12"/>
  <c r="Y67" i="3"/>
  <c r="AF71" i="12"/>
  <c r="Z67" i="3"/>
  <c r="AG71" i="12"/>
  <c r="AA67" i="3"/>
  <c r="AH71" i="12"/>
  <c r="AB67" i="3"/>
  <c r="AI71" i="12"/>
  <c r="AC67" i="3"/>
  <c r="AJ71" i="12"/>
  <c r="AD67" i="3" s="1"/>
  <c r="AK71" i="12"/>
  <c r="AE67" i="3"/>
  <c r="AL71" i="12"/>
  <c r="AF67" i="3"/>
  <c r="AM71" i="12"/>
  <c r="AG67" i="3"/>
  <c r="AN71" i="12"/>
  <c r="AH67" i="3"/>
  <c r="AO71" i="12"/>
  <c r="AI67" i="3"/>
  <c r="AP71" i="12"/>
  <c r="AJ67" i="3"/>
  <c r="AQ71" i="12"/>
  <c r="AK67" i="3"/>
  <c r="AR71" i="12"/>
  <c r="AL67" i="3" s="1"/>
  <c r="AS71" i="12"/>
  <c r="AM67" i="3"/>
  <c r="AT71" i="12"/>
  <c r="AN67" i="3" s="1"/>
  <c r="AU71" i="12"/>
  <c r="AO67" i="3"/>
  <c r="AV71" i="12"/>
  <c r="AP67" i="3" s="1"/>
  <c r="AW71" i="12"/>
  <c r="AQ67" i="3"/>
  <c r="AX71" i="12"/>
  <c r="AR67" i="3" s="1"/>
  <c r="AY71" i="12"/>
  <c r="AS67" i="3"/>
  <c r="AZ71" i="12"/>
  <c r="AT67" i="3" s="1"/>
  <c r="BA71" i="12"/>
  <c r="AU67" i="3"/>
  <c r="BB71" i="12"/>
  <c r="AV67" i="3"/>
  <c r="BC71" i="12"/>
  <c r="AW67" i="3" s="1"/>
  <c r="BD71" i="12"/>
  <c r="AX67" i="3"/>
  <c r="BE71" i="12"/>
  <c r="AY67" i="3"/>
  <c r="BF71" i="12"/>
  <c r="AZ67" i="3"/>
  <c r="BG71" i="12"/>
  <c r="BA67" i="3"/>
  <c r="BH71" i="12"/>
  <c r="BB67" i="3"/>
  <c r="BI71" i="12"/>
  <c r="BC67" i="3" s="1"/>
  <c r="BJ71" i="12"/>
  <c r="BD67" i="3"/>
  <c r="BK71" i="12"/>
  <c r="BE67" i="3"/>
  <c r="BL71" i="12"/>
  <c r="BF67" i="3" s="1"/>
  <c r="BM71" i="12"/>
  <c r="BG67" i="3"/>
  <c r="BN71" i="12"/>
  <c r="BH67" i="3" s="1"/>
  <c r="BO71" i="12"/>
  <c r="BI67" i="3"/>
  <c r="BP71" i="12"/>
  <c r="BJ67" i="3"/>
  <c r="BQ71" i="12"/>
  <c r="BK67" i="3" s="1"/>
  <c r="BR71" i="12"/>
  <c r="BL67" i="3"/>
  <c r="BS71" i="12"/>
  <c r="BM67" i="3"/>
  <c r="BT71" i="12"/>
  <c r="BN67" i="3" s="1"/>
  <c r="BU71" i="12"/>
  <c r="BO67" i="3"/>
  <c r="BV71" i="12"/>
  <c r="BP67" i="3" s="1"/>
  <c r="BW71" i="12"/>
  <c r="BQ67" i="3"/>
  <c r="BX71" i="12"/>
  <c r="BR67" i="3"/>
  <c r="BY71" i="12"/>
  <c r="BS67" i="3"/>
  <c r="BZ71" i="12"/>
  <c r="BT67" i="3"/>
  <c r="CA71" i="12"/>
  <c r="BU67" i="3"/>
  <c r="CB71" i="12"/>
  <c r="BV67" i="3"/>
  <c r="CC71" i="12"/>
  <c r="BW67" i="3"/>
  <c r="CD71" i="12"/>
  <c r="BX67" i="3"/>
  <c r="CE71" i="12"/>
  <c r="BY67" i="3"/>
  <c r="CG71" i="12"/>
  <c r="CA67" i="3"/>
  <c r="CI71" i="12"/>
  <c r="CC67" i="3" s="1"/>
  <c r="CL71" i="12"/>
  <c r="CF67" i="3"/>
  <c r="CM71" i="12"/>
  <c r="CG67" i="3" s="1"/>
  <c r="CN71" i="12"/>
  <c r="CH67" i="3" s="1"/>
  <c r="CO71" i="12"/>
  <c r="CI67" i="3"/>
  <c r="CP71" i="12"/>
  <c r="CJ67" i="3"/>
  <c r="CQ71" i="12"/>
  <c r="CK67" i="3"/>
  <c r="CR71" i="12"/>
  <c r="CL67" i="3" s="1"/>
  <c r="CS71" i="12"/>
  <c r="CM67" i="3" s="1"/>
  <c r="CT71" i="12"/>
  <c r="CN67" i="3" s="1"/>
  <c r="CU71" i="12"/>
  <c r="CO67" i="3" s="1"/>
  <c r="CW71" i="12"/>
  <c r="CQ67" i="3" s="1"/>
  <c r="CX71" i="12"/>
  <c r="CR67" i="3"/>
  <c r="CY71" i="12"/>
  <c r="CS67" i="3"/>
  <c r="DA71" i="12"/>
  <c r="CU67" i="3"/>
  <c r="DB71" i="12"/>
  <c r="CV67" i="3"/>
  <c r="DC71" i="12"/>
  <c r="CW67" i="3"/>
  <c r="DD71" i="12"/>
  <c r="CX67" i="3"/>
  <c r="DE71" i="12"/>
  <c r="CY67" i="3" s="1"/>
  <c r="DF71" i="12"/>
  <c r="CZ67" i="3" s="1"/>
  <c r="DG71" i="12"/>
  <c r="DA67" i="3" s="1"/>
  <c r="DH71" i="12"/>
  <c r="DB67" i="3"/>
  <c r="DI71" i="12"/>
  <c r="DC67" i="3"/>
  <c r="DJ71" i="12"/>
  <c r="DD67" i="3"/>
  <c r="DK71" i="12"/>
  <c r="DE67" i="3"/>
  <c r="DL71" i="12"/>
  <c r="DF67" i="3" s="1"/>
  <c r="DM71" i="12"/>
  <c r="DG67" i="3" s="1"/>
  <c r="DN71" i="12"/>
  <c r="DH67" i="3"/>
  <c r="DO71" i="12"/>
  <c r="DI67" i="3"/>
  <c r="DP71" i="12"/>
  <c r="DJ67" i="3" s="1"/>
  <c r="DQ71" i="12"/>
  <c r="DK67" i="3" s="1"/>
  <c r="DR71" i="12"/>
  <c r="DL67" i="3"/>
  <c r="DS71" i="12"/>
  <c r="DM67" i="3"/>
  <c r="DT71" i="12"/>
  <c r="DN67" i="3"/>
  <c r="DU71" i="12"/>
  <c r="DO67" i="3"/>
  <c r="DV71" i="12"/>
  <c r="DP67" i="3"/>
  <c r="DW71" i="12"/>
  <c r="DQ67" i="3" s="1"/>
  <c r="DX71" i="12"/>
  <c r="DR67" i="3"/>
  <c r="DY71" i="12"/>
  <c r="DS67" i="3"/>
  <c r="DZ71" i="12"/>
  <c r="DT67" i="3"/>
  <c r="EA71" i="12"/>
  <c r="DU67" i="3"/>
  <c r="EB71" i="12"/>
  <c r="DV67" i="3"/>
  <c r="EC71" i="12"/>
  <c r="DW67" i="3"/>
  <c r="ED71" i="12"/>
  <c r="DX67" i="3"/>
  <c r="EE71" i="12"/>
  <c r="DY67" i="3"/>
  <c r="EF71" i="12"/>
  <c r="DZ67" i="3"/>
  <c r="EG71" i="12"/>
  <c r="EA67" i="3" s="1"/>
  <c r="EH71" i="12"/>
  <c r="EB67" i="3" s="1"/>
  <c r="EI71" i="12"/>
  <c r="EC67" i="3"/>
  <c r="EJ71" i="12"/>
  <c r="ED67" i="3"/>
  <c r="EK71" i="12"/>
  <c r="EE67" i="3"/>
  <c r="EL71" i="12"/>
  <c r="EF67" i="3" s="1"/>
  <c r="EM71" i="12"/>
  <c r="EG67" i="3" s="1"/>
  <c r="D72" i="12"/>
  <c r="G72" i="12"/>
  <c r="A68" i="3" s="1"/>
  <c r="H72" i="12"/>
  <c r="B68" i="3"/>
  <c r="I72" i="12"/>
  <c r="C68" i="3"/>
  <c r="J72" i="12"/>
  <c r="D68" i="3" s="1"/>
  <c r="K72" i="12"/>
  <c r="E68" i="3"/>
  <c r="L72" i="12"/>
  <c r="F68" i="3"/>
  <c r="M72" i="12"/>
  <c r="G68" i="3" s="1"/>
  <c r="N72" i="12"/>
  <c r="H68" i="3"/>
  <c r="O72" i="12"/>
  <c r="I68" i="3" s="1"/>
  <c r="P72" i="12"/>
  <c r="J68" i="3" s="1"/>
  <c r="R72" i="12"/>
  <c r="L68" i="3" s="1"/>
  <c r="S72" i="12"/>
  <c r="M68" i="3"/>
  <c r="T72" i="12"/>
  <c r="N68" i="3" s="1"/>
  <c r="U72" i="12"/>
  <c r="O68" i="3" s="1"/>
  <c r="V72" i="12"/>
  <c r="P68" i="3" s="1"/>
  <c r="W72" i="12"/>
  <c r="Q68" i="3" s="1"/>
  <c r="X72" i="12"/>
  <c r="R68" i="3"/>
  <c r="Y72" i="12"/>
  <c r="S68" i="3" s="1"/>
  <c r="Z72" i="12"/>
  <c r="T68" i="3" s="1"/>
  <c r="AB72" i="12"/>
  <c r="V68" i="3"/>
  <c r="AC72" i="12"/>
  <c r="W68" i="3"/>
  <c r="AE72" i="12"/>
  <c r="Y68" i="3"/>
  <c r="AF72" i="12"/>
  <c r="Z68" i="3"/>
  <c r="AI72" i="12"/>
  <c r="AC68" i="3"/>
  <c r="AJ72" i="12"/>
  <c r="AD68" i="3" s="1"/>
  <c r="AK72" i="12"/>
  <c r="AE68" i="3"/>
  <c r="AL72" i="12"/>
  <c r="AF68" i="3"/>
  <c r="AM72" i="12"/>
  <c r="AG68" i="3" s="1"/>
  <c r="AN72" i="12"/>
  <c r="AH68" i="3"/>
  <c r="AO72" i="12"/>
  <c r="AI68" i="3"/>
  <c r="AP72" i="12"/>
  <c r="AJ68" i="3"/>
  <c r="AQ72" i="12"/>
  <c r="AK68" i="3"/>
  <c r="AS72" i="12"/>
  <c r="AM68" i="3"/>
  <c r="AU72" i="12"/>
  <c r="AO68" i="3"/>
  <c r="AW72" i="12"/>
  <c r="AQ68" i="3"/>
  <c r="AY72" i="12"/>
  <c r="AS68" i="3"/>
  <c r="AZ72" i="12"/>
  <c r="AT68" i="3"/>
  <c r="BA72" i="12"/>
  <c r="AU68" i="3"/>
  <c r="BB72" i="12"/>
  <c r="AV68" i="3"/>
  <c r="BD72" i="12"/>
  <c r="AX68" i="3"/>
  <c r="BE72" i="12"/>
  <c r="AY68" i="3"/>
  <c r="BG72" i="12"/>
  <c r="BA68" i="3"/>
  <c r="BH72" i="12"/>
  <c r="BB68" i="3"/>
  <c r="BJ72" i="12"/>
  <c r="BD68" i="3"/>
  <c r="BK72" i="12"/>
  <c r="BE68" i="3"/>
  <c r="BM72" i="12"/>
  <c r="BG68" i="3"/>
  <c r="BN72" i="12"/>
  <c r="BH68" i="3" s="1"/>
  <c r="BO72" i="12"/>
  <c r="BI68" i="3"/>
  <c r="BP72" i="12"/>
  <c r="BJ68" i="3"/>
  <c r="BQ72" i="12"/>
  <c r="BK68" i="3"/>
  <c r="BR72" i="12"/>
  <c r="BL68" i="3"/>
  <c r="BS72" i="12"/>
  <c r="BM68" i="3"/>
  <c r="BT72" i="12"/>
  <c r="BN68" i="3"/>
  <c r="BU72" i="12"/>
  <c r="BO68" i="3"/>
  <c r="BV72" i="12"/>
  <c r="BP68" i="3"/>
  <c r="BW72" i="12"/>
  <c r="BQ68" i="3"/>
  <c r="BX72" i="12"/>
  <c r="BR68" i="3"/>
  <c r="BY72" i="12"/>
  <c r="BS68" i="3"/>
  <c r="BZ72" i="12"/>
  <c r="BT68" i="3"/>
  <c r="CA72" i="12"/>
  <c r="BU68" i="3"/>
  <c r="CB72" i="12"/>
  <c r="BV68" i="3"/>
  <c r="CC72" i="12"/>
  <c r="BW68" i="3"/>
  <c r="CD72" i="12"/>
  <c r="BX68" i="3"/>
  <c r="CE72" i="12"/>
  <c r="BY68" i="3"/>
  <c r="CG72" i="12"/>
  <c r="CA68" i="3"/>
  <c r="CM72" i="12"/>
  <c r="CG68" i="3"/>
  <c r="CP72" i="12"/>
  <c r="CJ68" i="3" s="1"/>
  <c r="CQ72" i="12"/>
  <c r="CK68" i="3"/>
  <c r="CR72" i="12"/>
  <c r="CL68" i="3" s="1"/>
  <c r="CU72" i="12"/>
  <c r="CO68" i="3" s="1"/>
  <c r="CW72" i="12"/>
  <c r="CQ68" i="3" s="1"/>
  <c r="CX72" i="12"/>
  <c r="CR68" i="3"/>
  <c r="CY72" i="12"/>
  <c r="CS68" i="3"/>
  <c r="DA72" i="12"/>
  <c r="CU68" i="3"/>
  <c r="DB72" i="12"/>
  <c r="CV68" i="3" s="1"/>
  <c r="DC72" i="12"/>
  <c r="CW68" i="3"/>
  <c r="DD72" i="12"/>
  <c r="CX68" i="3"/>
  <c r="DE72" i="12"/>
  <c r="CY68" i="3"/>
  <c r="DF72" i="12"/>
  <c r="CZ68" i="3" s="1"/>
  <c r="DG72" i="12"/>
  <c r="DA68" i="3" s="1"/>
  <c r="DH72" i="12"/>
  <c r="DB68" i="3"/>
  <c r="DI72" i="12"/>
  <c r="DC68" i="3"/>
  <c r="DJ72" i="12"/>
  <c r="DD68" i="3"/>
  <c r="DK72" i="12"/>
  <c r="DE68" i="3"/>
  <c r="DN72" i="12"/>
  <c r="DH68" i="3"/>
  <c r="DO72" i="12"/>
  <c r="DI68" i="3" s="1"/>
  <c r="DP72" i="12"/>
  <c r="DJ68" i="3" s="1"/>
  <c r="DQ72" i="12"/>
  <c r="DK68" i="3" s="1"/>
  <c r="DR72" i="12"/>
  <c r="DL68" i="3"/>
  <c r="DS72" i="12"/>
  <c r="DM68" i="3"/>
  <c r="DT72" i="12"/>
  <c r="DN68" i="3"/>
  <c r="DU72" i="12"/>
  <c r="DO68" i="3"/>
  <c r="DV72" i="12"/>
  <c r="DP68" i="3" s="1"/>
  <c r="DW72" i="12"/>
  <c r="DQ68" i="3" s="1"/>
  <c r="DX72" i="12"/>
  <c r="DR68" i="3"/>
  <c r="DY72" i="12"/>
  <c r="DS68" i="3"/>
  <c r="DZ72" i="12"/>
  <c r="DT68" i="3"/>
  <c r="EA72" i="12"/>
  <c r="DU68" i="3"/>
  <c r="EB72" i="12"/>
  <c r="DV68" i="3"/>
  <c r="EC72" i="12"/>
  <c r="DW68" i="3"/>
  <c r="ED72" i="12"/>
  <c r="DX68" i="3"/>
  <c r="EE72" i="12"/>
  <c r="DY68" i="3"/>
  <c r="EF72" i="12"/>
  <c r="DZ68" i="3"/>
  <c r="EG72" i="12"/>
  <c r="EA68" i="3"/>
  <c r="EH72" i="12"/>
  <c r="EB68" i="3"/>
  <c r="EI72" i="12"/>
  <c r="EC68" i="3" s="1"/>
  <c r="EJ72" i="12"/>
  <c r="ED68" i="3"/>
  <c r="EK72" i="12"/>
  <c r="EE68" i="3" s="1"/>
  <c r="EL72" i="12"/>
  <c r="EF68" i="3"/>
  <c r="EM72" i="12"/>
  <c r="EG68" i="3"/>
  <c r="G73" i="12"/>
  <c r="A69" i="3" s="1"/>
  <c r="H73" i="12"/>
  <c r="B69" i="3" s="1"/>
  <c r="I73" i="12"/>
  <c r="C69" i="3" s="1"/>
  <c r="J73" i="12"/>
  <c r="D69" i="3" s="1"/>
  <c r="K73" i="12"/>
  <c r="E69" i="3"/>
  <c r="L73" i="12"/>
  <c r="F69" i="3"/>
  <c r="M73" i="12"/>
  <c r="G69" i="3" s="1"/>
  <c r="N73" i="12"/>
  <c r="H69" i="3"/>
  <c r="O73" i="12"/>
  <c r="I69" i="3"/>
  <c r="P73" i="12"/>
  <c r="J69" i="3" s="1"/>
  <c r="Q73" i="12"/>
  <c r="K69" i="3" s="1"/>
  <c r="R73" i="12"/>
  <c r="L69" i="3"/>
  <c r="S73" i="12"/>
  <c r="M69" i="3" s="1"/>
  <c r="T73" i="12"/>
  <c r="N69" i="3" s="1"/>
  <c r="U73" i="12"/>
  <c r="O69" i="3" s="1"/>
  <c r="V73" i="12"/>
  <c r="P69" i="3" s="1"/>
  <c r="W73" i="12"/>
  <c r="Q69" i="3"/>
  <c r="X73" i="12"/>
  <c r="R69" i="3" s="1"/>
  <c r="Y73" i="12"/>
  <c r="S69" i="3"/>
  <c r="Z73" i="12"/>
  <c r="T69" i="3" s="1"/>
  <c r="AA73" i="12"/>
  <c r="U69" i="3" s="1"/>
  <c r="AB73" i="12"/>
  <c r="V69" i="3"/>
  <c r="AC73" i="12"/>
  <c r="W69" i="3"/>
  <c r="AD73" i="12"/>
  <c r="X69" i="3"/>
  <c r="AE73" i="12"/>
  <c r="Y69" i="3"/>
  <c r="AF73" i="12"/>
  <c r="Z69" i="3"/>
  <c r="AG73" i="12"/>
  <c r="AA69" i="3"/>
  <c r="AH73" i="12"/>
  <c r="AB69" i="3" s="1"/>
  <c r="AI73" i="12"/>
  <c r="AC69" i="3"/>
  <c r="AJ73" i="12"/>
  <c r="AD69" i="3"/>
  <c r="AK73" i="12"/>
  <c r="AE69" i="3"/>
  <c r="AL73" i="12"/>
  <c r="AF69" i="3"/>
  <c r="AM73" i="12"/>
  <c r="AG69" i="3"/>
  <c r="AN73" i="12"/>
  <c r="AH69" i="3"/>
  <c r="AO73" i="12"/>
  <c r="AI69" i="3"/>
  <c r="AP73" i="12"/>
  <c r="AJ69" i="3"/>
  <c r="AQ73" i="12"/>
  <c r="AK69" i="3"/>
  <c r="AR73" i="12"/>
  <c r="AL69" i="3" s="1"/>
  <c r="AS73" i="12"/>
  <c r="AM69" i="3"/>
  <c r="AT73" i="12"/>
  <c r="AN69" i="3" s="1"/>
  <c r="AU73" i="12"/>
  <c r="AO69" i="3"/>
  <c r="AV73" i="12"/>
  <c r="AP69" i="3" s="1"/>
  <c r="AW73" i="12"/>
  <c r="AQ69" i="3"/>
  <c r="AX73" i="12"/>
  <c r="AR69" i="3" s="1"/>
  <c r="AY73" i="12"/>
  <c r="AS69" i="3"/>
  <c r="AZ73" i="12"/>
  <c r="AT69" i="3" s="1"/>
  <c r="BA73" i="12"/>
  <c r="AU69" i="3"/>
  <c r="BB73" i="12"/>
  <c r="AV69" i="3"/>
  <c r="BD73" i="12"/>
  <c r="AX69" i="3"/>
  <c r="BE73" i="12"/>
  <c r="AY69" i="3"/>
  <c r="BF73" i="12"/>
  <c r="AZ69" i="3"/>
  <c r="BG73" i="12"/>
  <c r="BA69" i="3"/>
  <c r="BH73" i="12"/>
  <c r="BB69" i="3"/>
  <c r="BI73" i="12"/>
  <c r="BC69" i="3" s="1"/>
  <c r="BJ73" i="12"/>
  <c r="BD69" i="3" s="1"/>
  <c r="BK73" i="12"/>
  <c r="BE69" i="3"/>
  <c r="BL73" i="12"/>
  <c r="BF69" i="3" s="1"/>
  <c r="BM73" i="12"/>
  <c r="BG69" i="3"/>
  <c r="BN73" i="12"/>
  <c r="BH69" i="3" s="1"/>
  <c r="BO73" i="12"/>
  <c r="BI69" i="3"/>
  <c r="BP73" i="12"/>
  <c r="BJ69" i="3"/>
  <c r="BQ73" i="12"/>
  <c r="BK69" i="3" s="1"/>
  <c r="BR73" i="12"/>
  <c r="BL69" i="3"/>
  <c r="BS73" i="12"/>
  <c r="BM69" i="3"/>
  <c r="BT73" i="12"/>
  <c r="BN69" i="3" s="1"/>
  <c r="BU73" i="12"/>
  <c r="BO69" i="3"/>
  <c r="BV73" i="12"/>
  <c r="BP69" i="3" s="1"/>
  <c r="BW73" i="12"/>
  <c r="BQ69" i="3"/>
  <c r="BX73" i="12"/>
  <c r="BR69" i="3" s="1"/>
  <c r="BY73" i="12"/>
  <c r="BS69" i="3"/>
  <c r="BZ73" i="12"/>
  <c r="BT69" i="3"/>
  <c r="CA73" i="12"/>
  <c r="BU69" i="3"/>
  <c r="CB73" i="12"/>
  <c r="BV69" i="3"/>
  <c r="CC73" i="12"/>
  <c r="BW69" i="3"/>
  <c r="CD73" i="12"/>
  <c r="BX69" i="3"/>
  <c r="CE73" i="12"/>
  <c r="BY69" i="3"/>
  <c r="CG73" i="12"/>
  <c r="CA69" i="3"/>
  <c r="CI73" i="12"/>
  <c r="CC69" i="3" s="1"/>
  <c r="CJ73" i="12"/>
  <c r="CD69" i="3" s="1"/>
  <c r="CK73" i="12"/>
  <c r="CE69" i="3" s="1"/>
  <c r="CL73" i="12"/>
  <c r="CF69" i="3" s="1"/>
  <c r="CM73" i="12"/>
  <c r="CG69" i="3"/>
  <c r="CN73" i="12"/>
  <c r="CH69" i="3" s="1"/>
  <c r="CO73" i="12"/>
  <c r="CI69" i="3" s="1"/>
  <c r="CP73" i="12"/>
  <c r="CJ69" i="3"/>
  <c r="CQ73" i="12"/>
  <c r="CK69" i="3"/>
  <c r="CT73" i="12"/>
  <c r="CN69" i="3" s="1"/>
  <c r="CU73" i="12"/>
  <c r="CO69" i="3" s="1"/>
  <c r="CW73" i="12"/>
  <c r="CQ69" i="3"/>
  <c r="CX73" i="12"/>
  <c r="CR69" i="3"/>
  <c r="CY73" i="12"/>
  <c r="CS69" i="3"/>
  <c r="DA73" i="12"/>
  <c r="CU69" i="3"/>
  <c r="DB73" i="12"/>
  <c r="CV69" i="3" s="1"/>
  <c r="DC73" i="12"/>
  <c r="CW69" i="3" s="1"/>
  <c r="DD73" i="12"/>
  <c r="CX69" i="3" s="1"/>
  <c r="DE73" i="12"/>
  <c r="CY69" i="3" s="1"/>
  <c r="DF73" i="12"/>
  <c r="CZ69" i="3"/>
  <c r="DG73" i="12"/>
  <c r="DA69" i="3"/>
  <c r="DH73" i="12"/>
  <c r="DB69" i="3"/>
  <c r="DI73" i="12"/>
  <c r="DC69" i="3"/>
  <c r="DJ73" i="12"/>
  <c r="DD69" i="3"/>
  <c r="DK73" i="12"/>
  <c r="DE69" i="3"/>
  <c r="DL73" i="12"/>
  <c r="DF69" i="3" s="1"/>
  <c r="DM73" i="12"/>
  <c r="DG69" i="3" s="1"/>
  <c r="DN73" i="12"/>
  <c r="DH69" i="3"/>
  <c r="DO73" i="12"/>
  <c r="DI69" i="3"/>
  <c r="DP73" i="12"/>
  <c r="DJ69" i="3" s="1"/>
  <c r="DQ73" i="12"/>
  <c r="DK69" i="3" s="1"/>
  <c r="DR73" i="12"/>
  <c r="DL69" i="3"/>
  <c r="DS73" i="12"/>
  <c r="DM69" i="3"/>
  <c r="DT73" i="12"/>
  <c r="DN69" i="3"/>
  <c r="DU73" i="12"/>
  <c r="DO69" i="3"/>
  <c r="DV73" i="12"/>
  <c r="DP69" i="3" s="1"/>
  <c r="DW73" i="12"/>
  <c r="DQ69" i="3"/>
  <c r="DX73" i="12"/>
  <c r="DR69" i="3"/>
  <c r="DY73" i="12"/>
  <c r="DS69" i="3"/>
  <c r="DZ73" i="12"/>
  <c r="DT69" i="3"/>
  <c r="EA73" i="12"/>
  <c r="DU69" i="3"/>
  <c r="EB73" i="12"/>
  <c r="DV69" i="3"/>
  <c r="EC73" i="12"/>
  <c r="DW69" i="3"/>
  <c r="ED73" i="12"/>
  <c r="DX69" i="3"/>
  <c r="EE73" i="12"/>
  <c r="DY69" i="3"/>
  <c r="EF73" i="12"/>
  <c r="DZ69" i="3"/>
  <c r="EG73" i="12"/>
  <c r="EA69" i="3"/>
  <c r="EH73" i="12"/>
  <c r="EB69" i="3" s="1"/>
  <c r="EI73" i="12"/>
  <c r="EC69" i="3" s="1"/>
  <c r="EJ73" i="12"/>
  <c r="ED69" i="3"/>
  <c r="EK73" i="12"/>
  <c r="EE69" i="3"/>
  <c r="EL73" i="12"/>
  <c r="EF69" i="3" s="1"/>
  <c r="EM73" i="12"/>
  <c r="EG69" i="3" s="1"/>
  <c r="D74" i="12"/>
  <c r="G74" i="12"/>
  <c r="A70" i="3" s="1"/>
  <c r="H74" i="12"/>
  <c r="B70" i="3" s="1"/>
  <c r="I74" i="12"/>
  <c r="C70" i="3"/>
  <c r="J74" i="12"/>
  <c r="D70" i="3" s="1"/>
  <c r="K74" i="12"/>
  <c r="E70" i="3" s="1"/>
  <c r="L74" i="12"/>
  <c r="F70" i="3" s="1"/>
  <c r="M74" i="12"/>
  <c r="G70" i="3"/>
  <c r="N74" i="12"/>
  <c r="H70" i="3"/>
  <c r="O74" i="12"/>
  <c r="I70" i="3" s="1"/>
  <c r="P74" i="12"/>
  <c r="J70" i="3"/>
  <c r="R74" i="12"/>
  <c r="L70" i="3"/>
  <c r="S74" i="12"/>
  <c r="M70" i="3"/>
  <c r="T74" i="12"/>
  <c r="N70" i="3" s="1"/>
  <c r="U74" i="12"/>
  <c r="O70" i="3" s="1"/>
  <c r="V74" i="12"/>
  <c r="P70" i="3" s="1"/>
  <c r="W74" i="12"/>
  <c r="Q70" i="3" s="1"/>
  <c r="X74" i="12"/>
  <c r="R70" i="3"/>
  <c r="Y74" i="12"/>
  <c r="S70" i="3" s="1"/>
  <c r="Z74" i="12"/>
  <c r="T70" i="3"/>
  <c r="AA74" i="12"/>
  <c r="U70" i="3" s="1"/>
  <c r="AB74" i="12"/>
  <c r="V70" i="3"/>
  <c r="AC74" i="12"/>
  <c r="W70" i="3"/>
  <c r="AE74" i="12"/>
  <c r="Y70" i="3"/>
  <c r="AF74" i="12"/>
  <c r="Z70" i="3"/>
  <c r="AI74" i="12"/>
  <c r="AC70" i="3"/>
  <c r="AJ74" i="12"/>
  <c r="AD70" i="3" s="1"/>
  <c r="AK74" i="12"/>
  <c r="AE70" i="3"/>
  <c r="AL74" i="12"/>
  <c r="AF70" i="3"/>
  <c r="AM74" i="12"/>
  <c r="AG70" i="3"/>
  <c r="AN74" i="12"/>
  <c r="AH70" i="3"/>
  <c r="AO74" i="12"/>
  <c r="AI70" i="3"/>
  <c r="AP74" i="12"/>
  <c r="AJ70" i="3"/>
  <c r="AQ74" i="12"/>
  <c r="AK70" i="3"/>
  <c r="AS74" i="12"/>
  <c r="AM70" i="3"/>
  <c r="AU74" i="12"/>
  <c r="AO70" i="3"/>
  <c r="AW74" i="12"/>
  <c r="AQ70" i="3"/>
  <c r="AY74" i="12"/>
  <c r="AS70" i="3"/>
  <c r="AZ74" i="12"/>
  <c r="AT70" i="3"/>
  <c r="BA74" i="12"/>
  <c r="AU70" i="3"/>
  <c r="BB74" i="12"/>
  <c r="AV70" i="3"/>
  <c r="BC74" i="12"/>
  <c r="AW70" i="3"/>
  <c r="BD74" i="12"/>
  <c r="AX70" i="3"/>
  <c r="BE74" i="12"/>
  <c r="AY70" i="3"/>
  <c r="BG74" i="12"/>
  <c r="BA70" i="3"/>
  <c r="BH74" i="12"/>
  <c r="BB70" i="3"/>
  <c r="BJ74" i="12"/>
  <c r="BD70" i="3"/>
  <c r="BK74" i="12"/>
  <c r="BE70" i="3"/>
  <c r="BM74" i="12"/>
  <c r="BG70" i="3"/>
  <c r="BO74" i="12"/>
  <c r="BI70" i="3"/>
  <c r="BP74" i="12"/>
  <c r="BJ70" i="3"/>
  <c r="BQ74" i="12"/>
  <c r="BK70" i="3" s="1"/>
  <c r="BR74" i="12"/>
  <c r="BL70" i="3"/>
  <c r="BS74" i="12"/>
  <c r="BM70" i="3"/>
  <c r="BT74" i="12"/>
  <c r="BN70" i="3"/>
  <c r="BU74" i="12"/>
  <c r="BO70" i="3"/>
  <c r="BV74" i="12"/>
  <c r="BP70" i="3"/>
  <c r="BW74" i="12"/>
  <c r="BQ70" i="3"/>
  <c r="BX74" i="12"/>
  <c r="BR70" i="3"/>
  <c r="BY74" i="12"/>
  <c r="BS70" i="3"/>
  <c r="BZ74" i="12"/>
  <c r="BT70" i="3"/>
  <c r="CA74" i="12"/>
  <c r="BU70" i="3"/>
  <c r="CB74" i="12"/>
  <c r="BV70" i="3"/>
  <c r="CC74" i="12"/>
  <c r="BW70" i="3"/>
  <c r="CD74" i="12"/>
  <c r="BX70" i="3"/>
  <c r="CE74" i="12"/>
  <c r="BY70" i="3"/>
  <c r="CG74" i="12"/>
  <c r="CA70" i="3"/>
  <c r="CK74" i="12"/>
  <c r="CE70" i="3" s="1"/>
  <c r="CL74" i="12"/>
  <c r="CF70" i="3" s="1"/>
  <c r="CM74" i="12"/>
  <c r="CG70" i="3" s="1"/>
  <c r="CN74" i="12"/>
  <c r="CH70" i="3" s="1"/>
  <c r="CO74" i="12"/>
  <c r="CI70" i="3" s="1"/>
  <c r="CP74" i="12"/>
  <c r="CJ70" i="3" s="1"/>
  <c r="CQ74" i="12"/>
  <c r="CK70" i="3"/>
  <c r="CR74" i="12"/>
  <c r="CL70" i="3"/>
  <c r="CS74" i="12"/>
  <c r="CM70" i="3" s="1"/>
  <c r="CX74" i="12"/>
  <c r="CR70" i="3"/>
  <c r="CY74" i="12"/>
  <c r="CS70" i="3"/>
  <c r="DA74" i="12"/>
  <c r="CU70" i="3"/>
  <c r="DB74" i="12"/>
  <c r="CV70" i="3"/>
  <c r="DC74" i="12"/>
  <c r="CW70" i="3" s="1"/>
  <c r="DD74" i="12"/>
  <c r="CX70" i="3" s="1"/>
  <c r="DE74" i="12"/>
  <c r="CY70" i="3" s="1"/>
  <c r="DF74" i="12"/>
  <c r="CZ70" i="3" s="1"/>
  <c r="DG74" i="12"/>
  <c r="DA70" i="3"/>
  <c r="DH74" i="12"/>
  <c r="DB70" i="3"/>
  <c r="DI74" i="12"/>
  <c r="DC70" i="3"/>
  <c r="DJ74" i="12"/>
  <c r="DD70" i="3"/>
  <c r="DK74" i="12"/>
  <c r="DE70" i="3"/>
  <c r="DL74" i="12"/>
  <c r="DF70" i="3" s="1"/>
  <c r="DN74" i="12"/>
  <c r="DH70" i="3"/>
  <c r="DO74" i="12"/>
  <c r="DI70" i="3" s="1"/>
  <c r="DP74" i="12"/>
  <c r="DJ70" i="3" s="1"/>
  <c r="DQ74" i="12"/>
  <c r="DK70" i="3" s="1"/>
  <c r="DR74" i="12"/>
  <c r="DL70" i="3"/>
  <c r="DS74" i="12"/>
  <c r="DM70" i="3"/>
  <c r="DT74" i="12"/>
  <c r="DN70" i="3"/>
  <c r="DU74" i="12"/>
  <c r="DO70" i="3"/>
  <c r="DV74" i="12"/>
  <c r="DP70" i="3" s="1"/>
  <c r="DW74" i="12"/>
  <c r="DQ70" i="3" s="1"/>
  <c r="DX74" i="12"/>
  <c r="DR70" i="3"/>
  <c r="DY74" i="12"/>
  <c r="DS70" i="3"/>
  <c r="DZ74" i="12"/>
  <c r="DT70" i="3"/>
  <c r="EA74" i="12"/>
  <c r="DU70" i="3"/>
  <c r="EB74" i="12"/>
  <c r="DV70" i="3"/>
  <c r="EC74" i="12"/>
  <c r="DW70" i="3"/>
  <c r="ED74" i="12"/>
  <c r="DX70" i="3"/>
  <c r="EE74" i="12"/>
  <c r="DY70" i="3"/>
  <c r="EF74" i="12"/>
  <c r="DZ70" i="3"/>
  <c r="EG74" i="12"/>
  <c r="EA70" i="3"/>
  <c r="EH74" i="12"/>
  <c r="EB70" i="3"/>
  <c r="EI74" i="12"/>
  <c r="EC70" i="3" s="1"/>
  <c r="EJ74" i="12"/>
  <c r="ED70" i="3"/>
  <c r="EK74" i="12"/>
  <c r="EE70" i="3" s="1"/>
  <c r="EL74" i="12"/>
  <c r="EF70" i="3"/>
  <c r="EM74" i="12"/>
  <c r="EG70" i="3"/>
  <c r="D75" i="12"/>
  <c r="G75" i="12"/>
  <c r="A71" i="3" s="1"/>
  <c r="H75" i="12"/>
  <c r="B71" i="3"/>
  <c r="I75" i="12"/>
  <c r="C71" i="3" s="1"/>
  <c r="J75" i="12"/>
  <c r="D71" i="3" s="1"/>
  <c r="K75" i="12"/>
  <c r="E71" i="3"/>
  <c r="L75" i="12"/>
  <c r="F71" i="3" s="1"/>
  <c r="M75" i="12"/>
  <c r="G71" i="3" s="1"/>
  <c r="N75" i="12"/>
  <c r="H71" i="3" s="1"/>
  <c r="O75" i="12"/>
  <c r="I71" i="3" s="1"/>
  <c r="P75" i="12"/>
  <c r="J71" i="3" s="1"/>
  <c r="Q75" i="12"/>
  <c r="K71" i="3"/>
  <c r="R75" i="12"/>
  <c r="L71" i="3"/>
  <c r="S75" i="12"/>
  <c r="M71" i="3" s="1"/>
  <c r="T75" i="12"/>
  <c r="N71" i="3"/>
  <c r="U75" i="12"/>
  <c r="O71" i="3" s="1"/>
  <c r="V75" i="12"/>
  <c r="P71" i="3" s="1"/>
  <c r="W75" i="12"/>
  <c r="Q71" i="3"/>
  <c r="X75" i="12"/>
  <c r="R71" i="3" s="1"/>
  <c r="Y75" i="12"/>
  <c r="S71" i="3" s="1"/>
  <c r="Z75" i="12"/>
  <c r="T71" i="3" s="1"/>
  <c r="AA75" i="12"/>
  <c r="U71" i="3" s="1"/>
  <c r="AB75" i="12"/>
  <c r="V71" i="3"/>
  <c r="AC75" i="12"/>
  <c r="W71" i="3"/>
  <c r="AE75" i="12"/>
  <c r="Y71" i="3"/>
  <c r="AF75" i="12"/>
  <c r="Z71" i="3"/>
  <c r="AG75" i="12"/>
  <c r="AA71" i="3" s="1"/>
  <c r="AH75" i="12"/>
  <c r="AB71" i="3" s="1"/>
  <c r="AI75" i="12"/>
  <c r="AC71" i="3"/>
  <c r="AJ75" i="12"/>
  <c r="AD71" i="3"/>
  <c r="AK75" i="12"/>
  <c r="AE71" i="3"/>
  <c r="AL75" i="12"/>
  <c r="AF71" i="3"/>
  <c r="AM75" i="12"/>
  <c r="AG71" i="3" s="1"/>
  <c r="AN75" i="12"/>
  <c r="AH71" i="3"/>
  <c r="AO75" i="12"/>
  <c r="AI71" i="3"/>
  <c r="AP75" i="12"/>
  <c r="AJ71" i="3"/>
  <c r="AQ75" i="12"/>
  <c r="AK71" i="3"/>
  <c r="AR75" i="12"/>
  <c r="AL71" i="3" s="1"/>
  <c r="AS75" i="12"/>
  <c r="AM71" i="3"/>
  <c r="AT75" i="12"/>
  <c r="AN71" i="3" s="1"/>
  <c r="AU75" i="12"/>
  <c r="AO71" i="3"/>
  <c r="AW75" i="12"/>
  <c r="AQ71" i="3"/>
  <c r="AX75" i="12"/>
  <c r="AR71" i="3" s="1"/>
  <c r="AY75" i="12"/>
  <c r="AS71" i="3"/>
  <c r="AZ75" i="12"/>
  <c r="AT71" i="3" s="1"/>
  <c r="BA75" i="12"/>
  <c r="AU71" i="3"/>
  <c r="BB75" i="12"/>
  <c r="AV71" i="3"/>
  <c r="BC75" i="12"/>
  <c r="AW71" i="3" s="1"/>
  <c r="BD75" i="12"/>
  <c r="AX71" i="3"/>
  <c r="BE75" i="12"/>
  <c r="AY71" i="3"/>
  <c r="BF75" i="12"/>
  <c r="AZ71" i="3"/>
  <c r="BG75" i="12"/>
  <c r="BA71" i="3"/>
  <c r="BH75" i="12"/>
  <c r="BB71" i="3"/>
  <c r="BI75" i="12"/>
  <c r="BC71" i="3"/>
  <c r="BJ75" i="12"/>
  <c r="BD71" i="3" s="1"/>
  <c r="BK75" i="12"/>
  <c r="BE71" i="3"/>
  <c r="BL75" i="12"/>
  <c r="BF71" i="3" s="1"/>
  <c r="BM75" i="12"/>
  <c r="BG71" i="3"/>
  <c r="BN75" i="12"/>
  <c r="BH71" i="3" s="1"/>
  <c r="BO75" i="12"/>
  <c r="BI71" i="3"/>
  <c r="BP75" i="12"/>
  <c r="BJ71" i="3"/>
  <c r="BQ75" i="12"/>
  <c r="BK71" i="3"/>
  <c r="BR75" i="12"/>
  <c r="BL71" i="3"/>
  <c r="BS75" i="12"/>
  <c r="BM71" i="3"/>
  <c r="BT75" i="12"/>
  <c r="BN71" i="3" s="1"/>
  <c r="BU75" i="12"/>
  <c r="BO71" i="3"/>
  <c r="BV75" i="12"/>
  <c r="BP71" i="3" s="1"/>
  <c r="BW75" i="12"/>
  <c r="BQ71" i="3"/>
  <c r="BX75" i="12"/>
  <c r="BR71" i="3"/>
  <c r="BY75" i="12"/>
  <c r="BS71" i="3"/>
  <c r="BZ75" i="12"/>
  <c r="BT71" i="3"/>
  <c r="CA75" i="12"/>
  <c r="BU71" i="3"/>
  <c r="CB75" i="12"/>
  <c r="BV71" i="3"/>
  <c r="CC75" i="12"/>
  <c r="BW71" i="3"/>
  <c r="CD75" i="12"/>
  <c r="BX71" i="3"/>
  <c r="CE75" i="12"/>
  <c r="BY71" i="3"/>
  <c r="CG75" i="12"/>
  <c r="CA71" i="3"/>
  <c r="CI75" i="12"/>
  <c r="CC71" i="3" s="1"/>
  <c r="CJ75" i="12"/>
  <c r="CD71" i="3" s="1"/>
  <c r="CK75" i="12"/>
  <c r="CE71" i="3"/>
  <c r="CL75" i="12"/>
  <c r="CF71" i="3" s="1"/>
  <c r="CM75" i="12"/>
  <c r="CG71" i="3" s="1"/>
  <c r="CN75" i="12"/>
  <c r="CH71" i="3"/>
  <c r="CO75" i="12"/>
  <c r="CI71" i="3"/>
  <c r="CP75" i="12"/>
  <c r="CJ71" i="3"/>
  <c r="CQ75" i="12"/>
  <c r="CK71" i="3" s="1"/>
  <c r="CR75" i="12"/>
  <c r="CL71" i="3" s="1"/>
  <c r="CS75" i="12"/>
  <c r="CM71" i="3" s="1"/>
  <c r="CT75" i="12"/>
  <c r="CN71" i="3" s="1"/>
  <c r="CU75" i="12"/>
  <c r="CO71" i="3"/>
  <c r="CW75" i="12"/>
  <c r="CQ71" i="3" s="1"/>
  <c r="CX75" i="12"/>
  <c r="CR71" i="3"/>
  <c r="CY75" i="12"/>
  <c r="CS71" i="3"/>
  <c r="DA75" i="12"/>
  <c r="CU71" i="3"/>
  <c r="DB75" i="12"/>
  <c r="CV71" i="3"/>
  <c r="DC75" i="12"/>
  <c r="CW71" i="3" s="1"/>
  <c r="DD75" i="12"/>
  <c r="CX71" i="3" s="1"/>
  <c r="DE75" i="12"/>
  <c r="CY71" i="3"/>
  <c r="DF75" i="12"/>
  <c r="CZ71" i="3"/>
  <c r="DG75" i="12"/>
  <c r="DA71" i="3"/>
  <c r="DH75" i="12"/>
  <c r="DB71" i="3"/>
  <c r="DI75" i="12"/>
  <c r="DC71" i="3"/>
  <c r="DJ75" i="12"/>
  <c r="DD71" i="3"/>
  <c r="DK75" i="12"/>
  <c r="DE71" i="3"/>
  <c r="DL75" i="12"/>
  <c r="DF71" i="3"/>
  <c r="DM75" i="12"/>
  <c r="DG71" i="3"/>
  <c r="DN75" i="12"/>
  <c r="DH71" i="3"/>
  <c r="DO75" i="12"/>
  <c r="DI71" i="3" s="1"/>
  <c r="DQ75" i="12"/>
  <c r="DK71" i="3"/>
  <c r="DR75" i="12"/>
  <c r="DL71" i="3"/>
  <c r="DS75" i="12"/>
  <c r="DM71" i="3"/>
  <c r="DT75" i="12"/>
  <c r="DN71" i="3"/>
  <c r="DU75" i="12"/>
  <c r="DO71" i="3"/>
  <c r="DV75" i="12"/>
  <c r="DP71" i="3"/>
  <c r="DW75" i="12"/>
  <c r="DQ71" i="3"/>
  <c r="DX75" i="12"/>
  <c r="DR71" i="3"/>
  <c r="DY75" i="12"/>
  <c r="DS71" i="3"/>
  <c r="DZ75" i="12"/>
  <c r="DT71" i="3"/>
  <c r="EA75" i="12"/>
  <c r="DU71" i="3"/>
  <c r="EB75" i="12"/>
  <c r="DV71" i="3"/>
  <c r="EC75" i="12"/>
  <c r="DW71" i="3"/>
  <c r="ED75" i="12"/>
  <c r="DX71" i="3"/>
  <c r="EE75" i="12"/>
  <c r="DY71" i="3"/>
  <c r="EF75" i="12"/>
  <c r="DZ71" i="3"/>
  <c r="EG75" i="12"/>
  <c r="EA71" i="3" s="1"/>
  <c r="EH75" i="12"/>
  <c r="EB71" i="3"/>
  <c r="EI75" i="12"/>
  <c r="EC71" i="3" s="1"/>
  <c r="EJ75" i="12"/>
  <c r="ED71" i="3"/>
  <c r="EK75" i="12"/>
  <c r="EE71" i="3" s="1"/>
  <c r="EL75" i="12"/>
  <c r="EF71" i="3"/>
  <c r="EM75" i="12"/>
  <c r="EG71" i="3" s="1"/>
  <c r="G76" i="12"/>
  <c r="A72" i="3" s="1"/>
  <c r="H76" i="12"/>
  <c r="B72" i="3" s="1"/>
  <c r="I76" i="12"/>
  <c r="C72" i="3" s="1"/>
  <c r="J76" i="12"/>
  <c r="D72" i="3"/>
  <c r="K76" i="12"/>
  <c r="E72" i="3" s="1"/>
  <c r="L76" i="12"/>
  <c r="F72" i="3" s="1"/>
  <c r="M76" i="12"/>
  <c r="G72" i="3" s="1"/>
  <c r="N76" i="12"/>
  <c r="H72" i="3" s="1"/>
  <c r="O76" i="12"/>
  <c r="I72" i="3"/>
  <c r="P76" i="12"/>
  <c r="J72" i="3"/>
  <c r="Q76" i="12"/>
  <c r="K72" i="3" s="1"/>
  <c r="R76" i="12"/>
  <c r="L72" i="3" s="1"/>
  <c r="S76" i="12"/>
  <c r="M72" i="3"/>
  <c r="T76" i="12"/>
  <c r="N72" i="3" s="1"/>
  <c r="U76" i="12"/>
  <c r="O72" i="3" s="1"/>
  <c r="V76" i="12"/>
  <c r="P72" i="3" s="1"/>
  <c r="W76" i="12"/>
  <c r="Q72" i="3" s="1"/>
  <c r="X76" i="12"/>
  <c r="R72" i="3"/>
  <c r="Y76" i="12"/>
  <c r="S72" i="3" s="1"/>
  <c r="Z76" i="12"/>
  <c r="T72" i="3"/>
  <c r="AA76" i="12"/>
  <c r="U72" i="3"/>
  <c r="AB76" i="12"/>
  <c r="V72" i="3"/>
  <c r="AC76" i="12"/>
  <c r="W72" i="3"/>
  <c r="AE76" i="12"/>
  <c r="Y72" i="3"/>
  <c r="AF76" i="12"/>
  <c r="Z72" i="3"/>
  <c r="AG76" i="12"/>
  <c r="AA72" i="3" s="1"/>
  <c r="AH76" i="12"/>
  <c r="AB72" i="3" s="1"/>
  <c r="AI76" i="12"/>
  <c r="AC72" i="3"/>
  <c r="AJ76" i="12"/>
  <c r="AD72" i="3" s="1"/>
  <c r="AK76" i="12"/>
  <c r="AE72" i="3"/>
  <c r="AL76" i="12"/>
  <c r="AF72" i="3"/>
  <c r="AM76" i="12"/>
  <c r="AG72" i="3" s="1"/>
  <c r="AN76" i="12"/>
  <c r="AH72" i="3"/>
  <c r="AO76" i="12"/>
  <c r="AI72" i="3"/>
  <c r="AP76" i="12"/>
  <c r="AJ72" i="3"/>
  <c r="AQ76" i="12"/>
  <c r="AK72" i="3"/>
  <c r="AR76" i="12"/>
  <c r="AL72" i="3" s="1"/>
  <c r="AS76" i="12"/>
  <c r="AM72" i="3"/>
  <c r="AT76" i="12"/>
  <c r="AN72" i="3" s="1"/>
  <c r="AU76" i="12"/>
  <c r="AO72" i="3"/>
  <c r="AW76" i="12"/>
  <c r="AQ72" i="3"/>
  <c r="AX76" i="12"/>
  <c r="AR72" i="3" s="1"/>
  <c r="AY76" i="12"/>
  <c r="AS72" i="3"/>
  <c r="AZ76" i="12"/>
  <c r="AT72" i="3" s="1"/>
  <c r="BA76" i="12"/>
  <c r="AU72" i="3"/>
  <c r="BB76" i="12"/>
  <c r="AV72" i="3"/>
  <c r="BC76" i="12"/>
  <c r="AW72" i="3" s="1"/>
  <c r="BD76" i="12"/>
  <c r="AX72" i="3"/>
  <c r="BE76" i="12"/>
  <c r="AY72" i="3"/>
  <c r="BF76" i="12"/>
  <c r="AZ72" i="3" s="1"/>
  <c r="BG76" i="12"/>
  <c r="BA72" i="3"/>
  <c r="BH76" i="12"/>
  <c r="BB72" i="3"/>
  <c r="BI76" i="12"/>
  <c r="BC72" i="3"/>
  <c r="BJ76" i="12"/>
  <c r="BD72" i="3" s="1"/>
  <c r="BK76" i="12"/>
  <c r="BE72" i="3"/>
  <c r="BL76" i="12"/>
  <c r="BF72" i="3"/>
  <c r="BM76" i="12"/>
  <c r="BG72" i="3"/>
  <c r="BN76" i="12"/>
  <c r="BH72" i="3" s="1"/>
  <c r="BO76" i="12"/>
  <c r="BI72" i="3"/>
  <c r="BP76" i="12"/>
  <c r="BJ72" i="3"/>
  <c r="BQ76" i="12"/>
  <c r="BK72" i="3" s="1"/>
  <c r="BR76" i="12"/>
  <c r="BL72" i="3"/>
  <c r="BS76" i="12"/>
  <c r="BM72" i="3"/>
  <c r="BT76" i="12"/>
  <c r="BN72" i="3" s="1"/>
  <c r="BU76" i="12"/>
  <c r="BO72" i="3"/>
  <c r="BV76" i="12"/>
  <c r="BP72" i="3"/>
  <c r="BW76" i="12"/>
  <c r="BQ72" i="3"/>
  <c r="BX76" i="12"/>
  <c r="BR72" i="3" s="1"/>
  <c r="BY76" i="12"/>
  <c r="BS72" i="3"/>
  <c r="BZ76" i="12"/>
  <c r="BT72" i="3"/>
  <c r="CA76" i="12"/>
  <c r="BU72" i="3"/>
  <c r="CB76" i="12"/>
  <c r="BV72" i="3"/>
  <c r="CC76" i="12"/>
  <c r="BW72" i="3"/>
  <c r="CD76" i="12"/>
  <c r="BX72" i="3"/>
  <c r="CE76" i="12"/>
  <c r="BY72" i="3"/>
  <c r="CG76" i="12"/>
  <c r="CA72" i="3"/>
  <c r="CI76" i="12"/>
  <c r="CC72" i="3" s="1"/>
  <c r="CL76" i="12"/>
  <c r="CF72" i="3"/>
  <c r="CM76" i="12"/>
  <c r="CG72" i="3"/>
  <c r="CN76" i="12"/>
  <c r="CH72" i="3"/>
  <c r="CO76" i="12"/>
  <c r="CI72" i="3" s="1"/>
  <c r="CP76" i="12"/>
  <c r="CJ72" i="3"/>
  <c r="CQ76" i="12"/>
  <c r="CK72" i="3"/>
  <c r="CR76" i="12"/>
  <c r="CL72" i="3" s="1"/>
  <c r="CS76" i="12"/>
  <c r="CM72" i="3" s="1"/>
  <c r="CT76" i="12"/>
  <c r="CN72" i="3" s="1"/>
  <c r="CU76" i="12"/>
  <c r="CO72" i="3"/>
  <c r="CW76" i="12"/>
  <c r="CQ72" i="3"/>
  <c r="CX76" i="12"/>
  <c r="CR72" i="3"/>
  <c r="CY76" i="12"/>
  <c r="CS72" i="3"/>
  <c r="DA76" i="12"/>
  <c r="CU72" i="3"/>
  <c r="DB76" i="12"/>
  <c r="CV72" i="3"/>
  <c r="DC76" i="12"/>
  <c r="CW72" i="3"/>
  <c r="DD76" i="12"/>
  <c r="CX72" i="3" s="1"/>
  <c r="DE76" i="12"/>
  <c r="CY72" i="3" s="1"/>
  <c r="DF76" i="12"/>
  <c r="CZ72" i="3" s="1"/>
  <c r="DG76" i="12"/>
  <c r="DA72" i="3"/>
  <c r="DH76" i="12"/>
  <c r="DB72" i="3"/>
  <c r="DI76" i="12"/>
  <c r="DC72" i="3"/>
  <c r="DJ76" i="12"/>
  <c r="DD72" i="3"/>
  <c r="DK76" i="12"/>
  <c r="DE72" i="3"/>
  <c r="DL76" i="12"/>
  <c r="DF72" i="3"/>
  <c r="DM76" i="12"/>
  <c r="DG72" i="3"/>
  <c r="DN76" i="12"/>
  <c r="DH72" i="3"/>
  <c r="DO76" i="12"/>
  <c r="DI72" i="3"/>
  <c r="DP76" i="12"/>
  <c r="DJ72" i="3" s="1"/>
  <c r="DQ76" i="12"/>
  <c r="DK72" i="3"/>
  <c r="DR76" i="12"/>
  <c r="DL72" i="3"/>
  <c r="DS76" i="12"/>
  <c r="DM72" i="3"/>
  <c r="DT76" i="12"/>
  <c r="DN72" i="3"/>
  <c r="DU76" i="12"/>
  <c r="DO72" i="3"/>
  <c r="DV76" i="12"/>
  <c r="DP72" i="3" s="1"/>
  <c r="DW76" i="12"/>
  <c r="DQ72" i="3" s="1"/>
  <c r="DX76" i="12"/>
  <c r="DR72" i="3"/>
  <c r="DY76" i="12"/>
  <c r="DS72" i="3"/>
  <c r="DZ76" i="12"/>
  <c r="DT72" i="3"/>
  <c r="EA76" i="12"/>
  <c r="DU72" i="3"/>
  <c r="EB76" i="12"/>
  <c r="DV72" i="3"/>
  <c r="EC76" i="12"/>
  <c r="DW72" i="3"/>
  <c r="ED76" i="12"/>
  <c r="DX72" i="3"/>
  <c r="EE76" i="12"/>
  <c r="DY72" i="3"/>
  <c r="EF76" i="12"/>
  <c r="DZ72" i="3" s="1"/>
  <c r="EG76" i="12"/>
  <c r="EA72" i="3" s="1"/>
  <c r="EH76" i="12"/>
  <c r="EB72" i="3" s="1"/>
  <c r="EI76" i="12"/>
  <c r="EC72" i="3"/>
  <c r="EJ76" i="12"/>
  <c r="ED72" i="3" s="1"/>
  <c r="EK76" i="12"/>
  <c r="EE72" i="3" s="1"/>
  <c r="EL76" i="12"/>
  <c r="EF72" i="3" s="1"/>
  <c r="EM76" i="12"/>
  <c r="EG72" i="3" s="1"/>
  <c r="G77" i="12"/>
  <c r="H77" i="12"/>
  <c r="B73" i="3"/>
  <c r="I77" i="12"/>
  <c r="C73" i="3" s="1"/>
  <c r="J77" i="12"/>
  <c r="D73" i="3"/>
  <c r="K77" i="12"/>
  <c r="E73" i="3" s="1"/>
  <c r="L77" i="12"/>
  <c r="F73" i="3"/>
  <c r="M77" i="12"/>
  <c r="G73" i="3"/>
  <c r="N77" i="12"/>
  <c r="H73" i="3" s="1"/>
  <c r="O77" i="12"/>
  <c r="I73" i="3"/>
  <c r="P77" i="12"/>
  <c r="J73" i="3"/>
  <c r="Q77" i="12"/>
  <c r="K73" i="3"/>
  <c r="R77" i="12"/>
  <c r="L73" i="3" s="1"/>
  <c r="S77" i="12"/>
  <c r="M73" i="3" s="1"/>
  <c r="T77" i="12"/>
  <c r="N73" i="3" s="1"/>
  <c r="U77" i="12"/>
  <c r="O73" i="3" s="1"/>
  <c r="V77" i="12"/>
  <c r="P73" i="3"/>
  <c r="W77" i="12"/>
  <c r="Q73" i="3" s="1"/>
  <c r="X77" i="12"/>
  <c r="R73" i="3"/>
  <c r="Y77" i="12"/>
  <c r="S73" i="3" s="1"/>
  <c r="Z77" i="12"/>
  <c r="T73" i="3" s="1"/>
  <c r="AA77" i="12"/>
  <c r="U73" i="3" s="1"/>
  <c r="AB77" i="12"/>
  <c r="V73" i="3"/>
  <c r="AC77" i="12"/>
  <c r="W73" i="3"/>
  <c r="AD77" i="12"/>
  <c r="X73" i="3" s="1"/>
  <c r="AE77" i="12"/>
  <c r="Y73" i="3"/>
  <c r="AF77" i="12"/>
  <c r="Z73" i="3"/>
  <c r="AG77" i="12"/>
  <c r="AA73" i="3" s="1"/>
  <c r="AH77" i="12"/>
  <c r="AB73" i="3"/>
  <c r="AI77" i="12"/>
  <c r="AC73" i="3"/>
  <c r="AJ77" i="12"/>
  <c r="AD73" i="3"/>
  <c r="AK77" i="12"/>
  <c r="AE73" i="3"/>
  <c r="AL77" i="12"/>
  <c r="AF73" i="3"/>
  <c r="AM77" i="12"/>
  <c r="AG73" i="3"/>
  <c r="AN77" i="12"/>
  <c r="AH73" i="3"/>
  <c r="AO77" i="12"/>
  <c r="AI73" i="3"/>
  <c r="AP77" i="12"/>
  <c r="AJ73" i="3"/>
  <c r="AQ77" i="12"/>
  <c r="AK73" i="3"/>
  <c r="AR77" i="12"/>
  <c r="AL73" i="3" s="1"/>
  <c r="AS77" i="12"/>
  <c r="AM73" i="3"/>
  <c r="AT77" i="12"/>
  <c r="AN73" i="3" s="1"/>
  <c r="AU77" i="12"/>
  <c r="AO73" i="3"/>
  <c r="AV77" i="12"/>
  <c r="AP73" i="3" s="1"/>
  <c r="AW77" i="12"/>
  <c r="AQ73" i="3"/>
  <c r="AX77" i="12"/>
  <c r="AR73" i="3" s="1"/>
  <c r="AY77" i="12"/>
  <c r="AS73" i="3"/>
  <c r="AZ77" i="12"/>
  <c r="AT73" i="3" s="1"/>
  <c r="BA77" i="12"/>
  <c r="AU73" i="3"/>
  <c r="BB77" i="12"/>
  <c r="AV73" i="3"/>
  <c r="BC77" i="12"/>
  <c r="AW73" i="3" s="1"/>
  <c r="BD77" i="12"/>
  <c r="AX73" i="3"/>
  <c r="BE77" i="12"/>
  <c r="AY73" i="3"/>
  <c r="BF77" i="12"/>
  <c r="AZ73" i="3" s="1"/>
  <c r="BG77" i="12"/>
  <c r="BA73" i="3"/>
  <c r="BH77" i="12"/>
  <c r="BB73" i="3"/>
  <c r="BI77" i="12"/>
  <c r="BC73" i="3" s="1"/>
  <c r="BJ77" i="12"/>
  <c r="BD73" i="3" s="1"/>
  <c r="BK77" i="12"/>
  <c r="BE73" i="3"/>
  <c r="BL77" i="12"/>
  <c r="BF73" i="3" s="1"/>
  <c r="BM77" i="12"/>
  <c r="BG73" i="3"/>
  <c r="BN77" i="12"/>
  <c r="BH73" i="3" s="1"/>
  <c r="BO77" i="12"/>
  <c r="BI73" i="3"/>
  <c r="BP77" i="12"/>
  <c r="BJ73" i="3"/>
  <c r="BQ77" i="12"/>
  <c r="BK73" i="3" s="1"/>
  <c r="BR77" i="12"/>
  <c r="BL73" i="3"/>
  <c r="BS77" i="12"/>
  <c r="BM73" i="3"/>
  <c r="BT77" i="12"/>
  <c r="BN73" i="3" s="1"/>
  <c r="BU77" i="12"/>
  <c r="BO73" i="3"/>
  <c r="BV77" i="12"/>
  <c r="BP73" i="3"/>
  <c r="BW77" i="12"/>
  <c r="BQ73" i="3"/>
  <c r="BX77" i="12"/>
  <c r="BR73" i="3" s="1"/>
  <c r="BY77" i="12"/>
  <c r="BS73" i="3"/>
  <c r="BZ77" i="12"/>
  <c r="BT73" i="3"/>
  <c r="CA77" i="12"/>
  <c r="BU73" i="3"/>
  <c r="CB77" i="12"/>
  <c r="BV73" i="3"/>
  <c r="CC77" i="12"/>
  <c r="BW73" i="3"/>
  <c r="CD77" i="12"/>
  <c r="BX73" i="3"/>
  <c r="CE77" i="12"/>
  <c r="BY73" i="3"/>
  <c r="CG77" i="12"/>
  <c r="CA73" i="3"/>
  <c r="CI77" i="12"/>
  <c r="CC73" i="3"/>
  <c r="CJ77" i="12"/>
  <c r="CD73" i="3" s="1"/>
  <c r="CK77" i="12"/>
  <c r="CE73" i="3" s="1"/>
  <c r="CL77" i="12"/>
  <c r="CF73" i="3" s="1"/>
  <c r="CM77" i="12"/>
  <c r="CG73" i="3" s="1"/>
  <c r="CP77" i="12"/>
  <c r="CJ73" i="3"/>
  <c r="CQ77" i="12"/>
  <c r="CK73" i="3"/>
  <c r="CR77" i="12"/>
  <c r="CL73" i="3" s="1"/>
  <c r="CS77" i="12"/>
  <c r="CM73" i="3"/>
  <c r="CT77" i="12"/>
  <c r="CN73" i="3" s="1"/>
  <c r="CU77" i="12"/>
  <c r="CO73" i="3" s="1"/>
  <c r="CW77" i="12"/>
  <c r="CQ73" i="3" s="1"/>
  <c r="CX77" i="12"/>
  <c r="CR73" i="3"/>
  <c r="CY77" i="12"/>
  <c r="CS73" i="3"/>
  <c r="DA77" i="12"/>
  <c r="CU73" i="3"/>
  <c r="DB77" i="12"/>
  <c r="CV73" i="3" s="1"/>
  <c r="DC77" i="12"/>
  <c r="CW73" i="3"/>
  <c r="DD77" i="12"/>
  <c r="CX73" i="3" s="1"/>
  <c r="DE77" i="12"/>
  <c r="CY73" i="3" s="1"/>
  <c r="DF77" i="12"/>
  <c r="CZ73" i="3" s="1"/>
  <c r="DG77" i="12"/>
  <c r="DA73" i="3" s="1"/>
  <c r="DH77" i="12"/>
  <c r="DB73" i="3"/>
  <c r="DI77" i="12"/>
  <c r="DC73" i="3"/>
  <c r="DJ77" i="12"/>
  <c r="DD73" i="3"/>
  <c r="DK77" i="12"/>
  <c r="DE73" i="3"/>
  <c r="DL77" i="12"/>
  <c r="DF73" i="3" s="1"/>
  <c r="DM77" i="12"/>
  <c r="DG73" i="3" s="1"/>
  <c r="DN77" i="12"/>
  <c r="DH73" i="3"/>
  <c r="DO77" i="12"/>
  <c r="DI73" i="3" s="1"/>
  <c r="DP77" i="12"/>
  <c r="DJ73" i="3"/>
  <c r="DQ77" i="12"/>
  <c r="DK73" i="3" s="1"/>
  <c r="DR77" i="12"/>
  <c r="DL73" i="3"/>
  <c r="DS77" i="12"/>
  <c r="DM73" i="3"/>
  <c r="DT77" i="12"/>
  <c r="DN73" i="3"/>
  <c r="DU77" i="12"/>
  <c r="DO73" i="3"/>
  <c r="DV77" i="12"/>
  <c r="DP73" i="3" s="1"/>
  <c r="DW77" i="12"/>
  <c r="DQ73" i="3" s="1"/>
  <c r="DX77" i="12"/>
  <c r="DR73" i="3"/>
  <c r="DY77" i="12"/>
  <c r="DS73" i="3"/>
  <c r="DZ77" i="12"/>
  <c r="DT73" i="3"/>
  <c r="EA77" i="12"/>
  <c r="DU73" i="3"/>
  <c r="EB77" i="12"/>
  <c r="DV73" i="3"/>
  <c r="EC77" i="12"/>
  <c r="DW73" i="3"/>
  <c r="ED77" i="12"/>
  <c r="DX73" i="3"/>
  <c r="EE77" i="12"/>
  <c r="DY73" i="3"/>
  <c r="EF77" i="12"/>
  <c r="DZ73" i="3" s="1"/>
  <c r="EG77" i="12"/>
  <c r="EA73" i="3"/>
  <c r="EH77" i="12"/>
  <c r="EB73" i="3" s="1"/>
  <c r="EI77" i="12"/>
  <c r="EC73" i="3"/>
  <c r="EJ77" i="12"/>
  <c r="ED73" i="3" s="1"/>
  <c r="EK77" i="12"/>
  <c r="EE73" i="3"/>
  <c r="EL77" i="12"/>
  <c r="EF73" i="3" s="1"/>
  <c r="EM77" i="12"/>
  <c r="EG73" i="3"/>
  <c r="G78" i="12"/>
  <c r="H78" i="12"/>
  <c r="B74" i="3"/>
  <c r="I78" i="12"/>
  <c r="C74" i="3"/>
  <c r="J78" i="12"/>
  <c r="D74" i="3" s="1"/>
  <c r="K78" i="12"/>
  <c r="E74" i="3"/>
  <c r="L78" i="12"/>
  <c r="F74" i="3" s="1"/>
  <c r="M78" i="12"/>
  <c r="G74" i="3" s="1"/>
  <c r="N78" i="12"/>
  <c r="H74" i="3" s="1"/>
  <c r="O78" i="12"/>
  <c r="I74" i="3"/>
  <c r="P78" i="12"/>
  <c r="J74" i="3"/>
  <c r="Q78" i="12"/>
  <c r="K74" i="3"/>
  <c r="R78" i="12"/>
  <c r="L74" i="3" s="1"/>
  <c r="S78" i="12"/>
  <c r="M74" i="3" s="1"/>
  <c r="T78" i="12"/>
  <c r="N74" i="3" s="1"/>
  <c r="U78" i="12"/>
  <c r="O74" i="3" s="1"/>
  <c r="V78" i="12"/>
  <c r="P74" i="3"/>
  <c r="W78" i="12"/>
  <c r="Q74" i="3" s="1"/>
  <c r="X78" i="12"/>
  <c r="R74" i="3"/>
  <c r="Y78" i="12"/>
  <c r="S74" i="3" s="1"/>
  <c r="Z78" i="12"/>
  <c r="T74" i="3" s="1"/>
  <c r="AA78" i="12"/>
  <c r="U74" i="3" s="1"/>
  <c r="AB78" i="12"/>
  <c r="V74" i="3"/>
  <c r="AC78" i="12"/>
  <c r="W74" i="3"/>
  <c r="AD78" i="12"/>
  <c r="X74" i="3"/>
  <c r="AE78" i="12"/>
  <c r="Y74" i="3"/>
  <c r="AF78" i="12"/>
  <c r="Z74" i="3"/>
  <c r="AG78" i="12"/>
  <c r="AA74" i="3" s="1"/>
  <c r="AH78" i="12"/>
  <c r="AB74" i="3" s="1"/>
  <c r="AI78" i="12"/>
  <c r="AC74" i="3"/>
  <c r="AJ78" i="12"/>
  <c r="AD74" i="3" s="1"/>
  <c r="AK78" i="12"/>
  <c r="AE74" i="3"/>
  <c r="AL78" i="12"/>
  <c r="AF74" i="3"/>
  <c r="AM78" i="12"/>
  <c r="AG74" i="3" s="1"/>
  <c r="AN78" i="12"/>
  <c r="AH74" i="3"/>
  <c r="AO78" i="12"/>
  <c r="AI74" i="3"/>
  <c r="AP78" i="12"/>
  <c r="AJ74" i="3"/>
  <c r="AQ78" i="12"/>
  <c r="AK74" i="3"/>
  <c r="AR78" i="12"/>
  <c r="AL74" i="3"/>
  <c r="AS78" i="12"/>
  <c r="AM74" i="3"/>
  <c r="AT78" i="12"/>
  <c r="AN74" i="3" s="1"/>
  <c r="AU78" i="12"/>
  <c r="AO74" i="3"/>
  <c r="AV78" i="12"/>
  <c r="AP74" i="3" s="1"/>
  <c r="AW78" i="12"/>
  <c r="AQ74" i="3"/>
  <c r="AX78" i="12"/>
  <c r="AR74" i="3" s="1"/>
  <c r="AY78" i="12"/>
  <c r="AS74" i="3"/>
  <c r="AZ78" i="12"/>
  <c r="AT74" i="3" s="1"/>
  <c r="BA78" i="12"/>
  <c r="AU74" i="3"/>
  <c r="BB78" i="12"/>
  <c r="AV74" i="3"/>
  <c r="BC78" i="12"/>
  <c r="AW74" i="3" s="1"/>
  <c r="BD78" i="12"/>
  <c r="AX74" i="3"/>
  <c r="BE78" i="12"/>
  <c r="AY74" i="3"/>
  <c r="BF78" i="12"/>
  <c r="AZ74" i="3"/>
  <c r="BG78" i="12"/>
  <c r="BA74" i="3"/>
  <c r="BH78" i="12"/>
  <c r="BB74" i="3"/>
  <c r="BI78" i="12"/>
  <c r="BC74" i="3"/>
  <c r="BJ78" i="12"/>
  <c r="BD74" i="3" s="1"/>
  <c r="BK78" i="12"/>
  <c r="BE74" i="3"/>
  <c r="BL78" i="12"/>
  <c r="BF74" i="3"/>
  <c r="BM78" i="12"/>
  <c r="BG74" i="3"/>
  <c r="BN78" i="12"/>
  <c r="BH74" i="3"/>
  <c r="BO78" i="12"/>
  <c r="BI74" i="3"/>
  <c r="BP78" i="12"/>
  <c r="BJ74" i="3"/>
  <c r="BQ78" i="12"/>
  <c r="BK74" i="3" s="1"/>
  <c r="BR78" i="12"/>
  <c r="BL74" i="3"/>
  <c r="BS78" i="12"/>
  <c r="BM74" i="3"/>
  <c r="BT78" i="12"/>
  <c r="BN74" i="3" s="1"/>
  <c r="BU78" i="12"/>
  <c r="BO74" i="3"/>
  <c r="BV78" i="12"/>
  <c r="BP74" i="3"/>
  <c r="BW78" i="12"/>
  <c r="BQ74" i="3"/>
  <c r="BX78" i="12"/>
  <c r="BR74" i="3"/>
  <c r="BY78" i="12"/>
  <c r="BS74" i="3"/>
  <c r="BZ78" i="12"/>
  <c r="BT74" i="3"/>
  <c r="CA78" i="12"/>
  <c r="BU74" i="3"/>
  <c r="CB78" i="12"/>
  <c r="BV74" i="3"/>
  <c r="CC78" i="12"/>
  <c r="BW74" i="3"/>
  <c r="CD78" i="12"/>
  <c r="BX74" i="3"/>
  <c r="CE78" i="12"/>
  <c r="BY74" i="3"/>
  <c r="CG78" i="12"/>
  <c r="CA74" i="3"/>
  <c r="CI78" i="12"/>
  <c r="CC74" i="3"/>
  <c r="CJ78" i="12"/>
  <c r="CD74" i="3" s="1"/>
  <c r="CK78" i="12"/>
  <c r="CE74" i="3" s="1"/>
  <c r="CL78" i="12"/>
  <c r="CF74" i="3"/>
  <c r="CM78" i="12"/>
  <c r="CG74" i="3"/>
  <c r="CN78" i="12"/>
  <c r="CH74" i="3"/>
  <c r="CO78" i="12"/>
  <c r="CI74" i="3" s="1"/>
  <c r="CP78" i="12"/>
  <c r="CJ74" i="3" s="1"/>
  <c r="CQ78" i="12"/>
  <c r="CK74" i="3" s="1"/>
  <c r="CT78" i="12"/>
  <c r="CN74" i="3" s="1"/>
  <c r="CU78" i="12"/>
  <c r="CO74" i="3" s="1"/>
  <c r="CW78" i="12"/>
  <c r="CQ74" i="3"/>
  <c r="CX78" i="12"/>
  <c r="CR74" i="3"/>
  <c r="CY78" i="12"/>
  <c r="CS74" i="3"/>
  <c r="DA78" i="12"/>
  <c r="CU74" i="3"/>
  <c r="DB78" i="12"/>
  <c r="CV74" i="3" s="1"/>
  <c r="DC78" i="12"/>
  <c r="CW74" i="3" s="1"/>
  <c r="DD78" i="12"/>
  <c r="CX74" i="3" s="1"/>
  <c r="DE78" i="12"/>
  <c r="CY74" i="3" s="1"/>
  <c r="DF78" i="12"/>
  <c r="CZ74" i="3"/>
  <c r="DG78" i="12"/>
  <c r="DA74" i="3"/>
  <c r="DH78" i="12"/>
  <c r="DB74" i="3"/>
  <c r="DI78" i="12"/>
  <c r="DC74" i="3"/>
  <c r="DJ78" i="12"/>
  <c r="DD74" i="3"/>
  <c r="DK78" i="12"/>
  <c r="DE74" i="3"/>
  <c r="DL78" i="12"/>
  <c r="DF74" i="3"/>
  <c r="DM78" i="12"/>
  <c r="DG74" i="3" s="1"/>
  <c r="DN78" i="12"/>
  <c r="DH74" i="3"/>
  <c r="DO78" i="12"/>
  <c r="DI74" i="3" s="1"/>
  <c r="DP78" i="12"/>
  <c r="DJ74" i="3"/>
  <c r="DQ78" i="12"/>
  <c r="DK74" i="3" s="1"/>
  <c r="DR78" i="12"/>
  <c r="DL74" i="3"/>
  <c r="DS78" i="12"/>
  <c r="DM74" i="3"/>
  <c r="DT78" i="12"/>
  <c r="DN74" i="3"/>
  <c r="DU78" i="12"/>
  <c r="DO74" i="3"/>
  <c r="DV78" i="12"/>
  <c r="DP74" i="3" s="1"/>
  <c r="DW78" i="12"/>
  <c r="DQ74" i="3"/>
  <c r="DX78" i="12"/>
  <c r="DR74" i="3"/>
  <c r="DY78" i="12"/>
  <c r="DS74" i="3"/>
  <c r="DZ78" i="12"/>
  <c r="DT74" i="3"/>
  <c r="EA78" i="12"/>
  <c r="DU74" i="3"/>
  <c r="EB78" i="12"/>
  <c r="DV74" i="3"/>
  <c r="EC78" i="12"/>
  <c r="DW74" i="3"/>
  <c r="ED78" i="12"/>
  <c r="DX74" i="3"/>
  <c r="EE78" i="12"/>
  <c r="DY74" i="3"/>
  <c r="EF78" i="12"/>
  <c r="DZ74" i="3"/>
  <c r="EG78" i="12"/>
  <c r="EA74" i="3"/>
  <c r="EH78" i="12"/>
  <c r="EB74" i="3" s="1"/>
  <c r="EI78" i="12"/>
  <c r="EC74" i="3"/>
  <c r="EJ78" i="12"/>
  <c r="ED74" i="3" s="1"/>
  <c r="EK78" i="12"/>
  <c r="EE74" i="3"/>
  <c r="EL78" i="12"/>
  <c r="EF74" i="3" s="1"/>
  <c r="EM78" i="12"/>
  <c r="EG74" i="3"/>
  <c r="G79" i="12"/>
  <c r="A75" i="3" s="1"/>
  <c r="H79" i="12"/>
  <c r="B75" i="3"/>
  <c r="I79" i="12"/>
  <c r="C75" i="3"/>
  <c r="J79" i="12"/>
  <c r="D75" i="3"/>
  <c r="K79" i="12"/>
  <c r="E75" i="3" s="1"/>
  <c r="L79" i="12"/>
  <c r="F75" i="3"/>
  <c r="M79" i="12"/>
  <c r="G75" i="3"/>
  <c r="N79" i="12"/>
  <c r="H75" i="3" s="1"/>
  <c r="O79" i="12"/>
  <c r="I75" i="3" s="1"/>
  <c r="P79" i="12"/>
  <c r="J75" i="3" s="1"/>
  <c r="Q79" i="12"/>
  <c r="K75" i="3" s="1"/>
  <c r="R79" i="12"/>
  <c r="L75" i="3"/>
  <c r="S79" i="12"/>
  <c r="M75" i="3" s="1"/>
  <c r="T79" i="12"/>
  <c r="N75" i="3"/>
  <c r="U79" i="12"/>
  <c r="O75" i="3" s="1"/>
  <c r="V79" i="12"/>
  <c r="P75" i="3" s="1"/>
  <c r="W79" i="12"/>
  <c r="Q75" i="3"/>
  <c r="X79" i="12"/>
  <c r="R75" i="3" s="1"/>
  <c r="Y79" i="12"/>
  <c r="S75" i="3" s="1"/>
  <c r="Z79" i="12"/>
  <c r="T75" i="3" s="1"/>
  <c r="AA79" i="12"/>
  <c r="U75" i="3" s="1"/>
  <c r="AB79" i="12"/>
  <c r="V75" i="3"/>
  <c r="AC79" i="12"/>
  <c r="W75" i="3"/>
  <c r="AD79" i="12"/>
  <c r="X75" i="3" s="1"/>
  <c r="AE79" i="12"/>
  <c r="Y75" i="3"/>
  <c r="AF79" i="12"/>
  <c r="Z75" i="3"/>
  <c r="AG79" i="12"/>
  <c r="AA75" i="3" s="1"/>
  <c r="AH79" i="12"/>
  <c r="AB75" i="3" s="1"/>
  <c r="AI79" i="12"/>
  <c r="AC75" i="3"/>
  <c r="AJ79" i="12"/>
  <c r="AD75" i="3"/>
  <c r="AK79" i="12"/>
  <c r="AE75" i="3"/>
  <c r="AL79" i="12"/>
  <c r="AF75" i="3"/>
  <c r="AM79" i="12"/>
  <c r="AG75" i="3" s="1"/>
  <c r="AN79" i="12"/>
  <c r="AH75" i="3"/>
  <c r="AO79" i="12"/>
  <c r="AI75" i="3"/>
  <c r="AP79" i="12"/>
  <c r="AJ75" i="3"/>
  <c r="AQ79" i="12"/>
  <c r="AK75" i="3"/>
  <c r="AR79" i="12"/>
  <c r="AL75" i="3" s="1"/>
  <c r="AS79" i="12"/>
  <c r="AM75" i="3"/>
  <c r="AT79" i="12"/>
  <c r="AN75" i="3" s="1"/>
  <c r="AU79" i="12"/>
  <c r="AO75" i="3"/>
  <c r="AV79" i="12"/>
  <c r="AP75" i="3" s="1"/>
  <c r="AW79" i="12"/>
  <c r="AQ75" i="3"/>
  <c r="AX79" i="12"/>
  <c r="AR75" i="3"/>
  <c r="AY79" i="12"/>
  <c r="AS75" i="3"/>
  <c r="AZ79" i="12"/>
  <c r="AT75" i="3"/>
  <c r="BA79" i="12"/>
  <c r="AU75" i="3"/>
  <c r="BB79" i="12"/>
  <c r="AV75" i="3"/>
  <c r="BC79" i="12"/>
  <c r="AW75" i="3" s="1"/>
  <c r="BD79" i="12"/>
  <c r="AX75" i="3"/>
  <c r="BE79" i="12"/>
  <c r="AY75" i="3"/>
  <c r="BF79" i="12"/>
  <c r="AZ75" i="3"/>
  <c r="BG79" i="12"/>
  <c r="BA75" i="3"/>
  <c r="BH79" i="12"/>
  <c r="BB75" i="3"/>
  <c r="BI79" i="12"/>
  <c r="BC75" i="3"/>
  <c r="BJ79" i="12"/>
  <c r="BD75" i="3" s="1"/>
  <c r="BK79" i="12"/>
  <c r="BE75" i="3"/>
  <c r="BL79" i="12"/>
  <c r="BF75" i="3" s="1"/>
  <c r="BM79" i="12"/>
  <c r="BG75" i="3"/>
  <c r="BN79" i="12"/>
  <c r="BH75" i="3" s="1"/>
  <c r="BO79" i="12"/>
  <c r="BI75" i="3"/>
  <c r="BP79" i="12"/>
  <c r="BJ75" i="3"/>
  <c r="BQ79" i="12"/>
  <c r="BK75" i="3"/>
  <c r="BR79" i="12"/>
  <c r="BL75" i="3"/>
  <c r="BS79" i="12"/>
  <c r="BM75" i="3"/>
  <c r="BT79" i="12"/>
  <c r="BN75" i="3"/>
  <c r="BU79" i="12"/>
  <c r="BO75" i="3"/>
  <c r="BV79" i="12"/>
  <c r="BP75" i="3" s="1"/>
  <c r="BW79" i="12"/>
  <c r="BQ75" i="3"/>
  <c r="BX79" i="12"/>
  <c r="BR75" i="3"/>
  <c r="BY79" i="12"/>
  <c r="BS75" i="3"/>
  <c r="BZ79" i="12"/>
  <c r="BT75" i="3"/>
  <c r="CA79" i="12"/>
  <c r="BU75" i="3"/>
  <c r="CB79" i="12"/>
  <c r="BV75" i="3"/>
  <c r="CC79" i="12"/>
  <c r="BW75" i="3"/>
  <c r="CD79" i="12"/>
  <c r="BX75" i="3"/>
  <c r="CE79" i="12"/>
  <c r="BY75" i="3"/>
  <c r="CG79" i="12"/>
  <c r="CA75" i="3"/>
  <c r="CI79" i="12"/>
  <c r="CC75" i="3"/>
  <c r="CJ79" i="12"/>
  <c r="CD75" i="3"/>
  <c r="CK79" i="12"/>
  <c r="CE75" i="3" s="1"/>
  <c r="CL79" i="12"/>
  <c r="CF75" i="3" s="1"/>
  <c r="CM79" i="12"/>
  <c r="CG75" i="3"/>
  <c r="CN79" i="12"/>
  <c r="CH75" i="3"/>
  <c r="CO79" i="12"/>
  <c r="CI75" i="3"/>
  <c r="CP79" i="12"/>
  <c r="CJ75" i="3" s="1"/>
  <c r="CQ79" i="12"/>
  <c r="CK75" i="3" s="1"/>
  <c r="CR79" i="12"/>
  <c r="CL75" i="3" s="1"/>
  <c r="CS79" i="12"/>
  <c r="CM75" i="3"/>
  <c r="CT79" i="12"/>
  <c r="CN75" i="3"/>
  <c r="CU79" i="12"/>
  <c r="CO75" i="3" s="1"/>
  <c r="CX79" i="12"/>
  <c r="CR75" i="3"/>
  <c r="CY79" i="12"/>
  <c r="CS75" i="3"/>
  <c r="DA79" i="12"/>
  <c r="CU75" i="3"/>
  <c r="DB79" i="12"/>
  <c r="CV75" i="3"/>
  <c r="DC79" i="12"/>
  <c r="CW75" i="3" s="1"/>
  <c r="DD79" i="12"/>
  <c r="CX75" i="3" s="1"/>
  <c r="DE79" i="12"/>
  <c r="CY75" i="3" s="1"/>
  <c r="DF79" i="12"/>
  <c r="CZ75" i="3" s="1"/>
  <c r="DG79" i="12"/>
  <c r="DA75" i="3" s="1"/>
  <c r="DH79" i="12"/>
  <c r="DB75" i="3"/>
  <c r="DI79" i="12"/>
  <c r="DC75" i="3"/>
  <c r="DJ79" i="12"/>
  <c r="DD75" i="3"/>
  <c r="DK79" i="12"/>
  <c r="DE75" i="3"/>
  <c r="DL79" i="12"/>
  <c r="DF75" i="3"/>
  <c r="DM79" i="12"/>
  <c r="DG75" i="3"/>
  <c r="DN79" i="12"/>
  <c r="DH75" i="3"/>
  <c r="DO79" i="12"/>
  <c r="DI75" i="3"/>
  <c r="DP79" i="12"/>
  <c r="DJ75" i="3"/>
  <c r="DQ79" i="12"/>
  <c r="DK75" i="3" s="1"/>
  <c r="DR79" i="12"/>
  <c r="DL75" i="3"/>
  <c r="DS79" i="12"/>
  <c r="DM75" i="3"/>
  <c r="DT79" i="12"/>
  <c r="DN75" i="3"/>
  <c r="DU79" i="12"/>
  <c r="DO75" i="3"/>
  <c r="DV79" i="12"/>
  <c r="DP75" i="3"/>
  <c r="DW79" i="12"/>
  <c r="DQ75" i="3" s="1"/>
  <c r="DX79" i="12"/>
  <c r="DR75" i="3"/>
  <c r="DY79" i="12"/>
  <c r="DS75" i="3"/>
  <c r="DZ79" i="12"/>
  <c r="DT75" i="3"/>
  <c r="EA79" i="12"/>
  <c r="DU75" i="3"/>
  <c r="EB79" i="12"/>
  <c r="DV75" i="3"/>
  <c r="EC79" i="12"/>
  <c r="DW75" i="3"/>
  <c r="ED79" i="12"/>
  <c r="DX75" i="3"/>
  <c r="EE79" i="12"/>
  <c r="DY75" i="3"/>
  <c r="EF79" i="12"/>
  <c r="DZ75" i="3"/>
  <c r="EG79" i="12"/>
  <c r="EA75" i="3"/>
  <c r="EH79" i="12"/>
  <c r="EB75" i="3"/>
  <c r="EI79" i="12"/>
  <c r="EC75" i="3" s="1"/>
  <c r="EJ79" i="12"/>
  <c r="ED75" i="3"/>
  <c r="EK79" i="12"/>
  <c r="EE75" i="3" s="1"/>
  <c r="EL79" i="12"/>
  <c r="EF75" i="3"/>
  <c r="EM79" i="12"/>
  <c r="EG75" i="3" s="1"/>
  <c r="D80" i="12"/>
  <c r="G80" i="12"/>
  <c r="A76" i="3" s="1"/>
  <c r="H80" i="12"/>
  <c r="B76" i="3" s="1"/>
  <c r="I80" i="12"/>
  <c r="C76" i="3" s="1"/>
  <c r="J80" i="12"/>
  <c r="D76" i="3"/>
  <c r="K80" i="12"/>
  <c r="E76" i="3"/>
  <c r="L80" i="12"/>
  <c r="F76" i="3" s="1"/>
  <c r="M80" i="12"/>
  <c r="G76" i="3"/>
  <c r="N80" i="12"/>
  <c r="H76" i="3"/>
  <c r="O80" i="12"/>
  <c r="I76" i="3" s="1"/>
  <c r="P80" i="12"/>
  <c r="J76" i="3"/>
  <c r="Q80" i="12"/>
  <c r="K76" i="3" s="1"/>
  <c r="R80" i="12"/>
  <c r="L76" i="3" s="1"/>
  <c r="S80" i="12"/>
  <c r="M76" i="3" s="1"/>
  <c r="T80" i="12"/>
  <c r="N76" i="3" s="1"/>
  <c r="U80" i="12"/>
  <c r="O76" i="3"/>
  <c r="V80" i="12"/>
  <c r="P76" i="3" s="1"/>
  <c r="W80" i="12"/>
  <c r="Q76" i="3" s="1"/>
  <c r="X80" i="12"/>
  <c r="R76" i="3" s="1"/>
  <c r="Y80" i="12"/>
  <c r="S76" i="3" s="1"/>
  <c r="Z80" i="12"/>
  <c r="T76" i="3" s="1"/>
  <c r="AA80" i="12"/>
  <c r="U76" i="3" s="1"/>
  <c r="AB80" i="12"/>
  <c r="V76" i="3"/>
  <c r="AC80" i="12"/>
  <c r="W76" i="3"/>
  <c r="AD80" i="12"/>
  <c r="X76" i="3" s="1"/>
  <c r="AE80" i="12"/>
  <c r="Y76" i="3"/>
  <c r="AF80" i="12"/>
  <c r="Z76" i="3"/>
  <c r="AG80" i="12"/>
  <c r="AA76" i="3" s="1"/>
  <c r="AH80" i="12"/>
  <c r="AB76" i="3"/>
  <c r="AI80" i="12"/>
  <c r="AC76" i="3"/>
  <c r="AJ80" i="12"/>
  <c r="AD76" i="3" s="1"/>
  <c r="AK80" i="12"/>
  <c r="AE76" i="3"/>
  <c r="AL80" i="12"/>
  <c r="AF76" i="3"/>
  <c r="AM80" i="12"/>
  <c r="AG76" i="3"/>
  <c r="AN80" i="12"/>
  <c r="AH76" i="3"/>
  <c r="AO80" i="12"/>
  <c r="AI76" i="3"/>
  <c r="AP80" i="12"/>
  <c r="AJ76" i="3"/>
  <c r="AQ80" i="12"/>
  <c r="AK76" i="3"/>
  <c r="AR80" i="12"/>
  <c r="AL76" i="3" s="1"/>
  <c r="AS80" i="12"/>
  <c r="AM76" i="3"/>
  <c r="AT80" i="12"/>
  <c r="AN76" i="3" s="1"/>
  <c r="AU80" i="12"/>
  <c r="AO76" i="3"/>
  <c r="AV80" i="12"/>
  <c r="AP76" i="3" s="1"/>
  <c r="AW80" i="12"/>
  <c r="AQ76" i="3"/>
  <c r="AX80" i="12"/>
  <c r="AR76" i="3"/>
  <c r="AY80" i="12"/>
  <c r="AS76" i="3"/>
  <c r="AZ80" i="12"/>
  <c r="AT76" i="3"/>
  <c r="BA80" i="12"/>
  <c r="AU76" i="3"/>
  <c r="BB80" i="12"/>
  <c r="AV76" i="3"/>
  <c r="BC80" i="12"/>
  <c r="AW76" i="3" s="1"/>
  <c r="BD80" i="12"/>
  <c r="AX76" i="3"/>
  <c r="BE80" i="12"/>
  <c r="AY76" i="3"/>
  <c r="BF80" i="12"/>
  <c r="AZ76" i="3"/>
  <c r="BG80" i="12"/>
  <c r="BA76" i="3"/>
  <c r="BH80" i="12"/>
  <c r="BB76" i="3"/>
  <c r="BI80" i="12"/>
  <c r="BC76" i="3" s="1"/>
  <c r="BJ80" i="12"/>
  <c r="BD76" i="3" s="1"/>
  <c r="BK80" i="12"/>
  <c r="BE76" i="3"/>
  <c r="BL80" i="12"/>
  <c r="BF76" i="3" s="1"/>
  <c r="BM80" i="12"/>
  <c r="BG76" i="3"/>
  <c r="BN80" i="12"/>
  <c r="BH76" i="3" s="1"/>
  <c r="BO80" i="12"/>
  <c r="BI76" i="3"/>
  <c r="BP80" i="12"/>
  <c r="BJ76" i="3"/>
  <c r="BQ80" i="12"/>
  <c r="BK76" i="3" s="1"/>
  <c r="BR80" i="12"/>
  <c r="BL76" i="3"/>
  <c r="BS80" i="12"/>
  <c r="BM76" i="3"/>
  <c r="BT80" i="12"/>
  <c r="BN76" i="3"/>
  <c r="BU80" i="12"/>
  <c r="BO76" i="3"/>
  <c r="BV80" i="12"/>
  <c r="BP76" i="3"/>
  <c r="BW80" i="12"/>
  <c r="BQ76" i="3"/>
  <c r="BX80" i="12"/>
  <c r="BR76" i="3" s="1"/>
  <c r="BY80" i="12"/>
  <c r="BS76" i="3"/>
  <c r="BZ80" i="12"/>
  <c r="BT76" i="3"/>
  <c r="CA80" i="12"/>
  <c r="BU76" i="3"/>
  <c r="CB80" i="12"/>
  <c r="BV76" i="3"/>
  <c r="CC80" i="12"/>
  <c r="BW76" i="3"/>
  <c r="CD80" i="12"/>
  <c r="BX76" i="3"/>
  <c r="CE80" i="12"/>
  <c r="BY76" i="3"/>
  <c r="CG80" i="12"/>
  <c r="CA76" i="3"/>
  <c r="CI80" i="12"/>
  <c r="CC76" i="3"/>
  <c r="CJ80" i="12"/>
  <c r="CD76" i="3"/>
  <c r="CK80" i="12"/>
  <c r="CE76" i="3" s="1"/>
  <c r="CL80" i="12"/>
  <c r="CF76" i="3" s="1"/>
  <c r="CM80" i="12"/>
  <c r="CG76" i="3"/>
  <c r="CN80" i="12"/>
  <c r="CH76" i="3" s="1"/>
  <c r="CO80" i="12"/>
  <c r="CI76" i="3"/>
  <c r="CP80" i="12"/>
  <c r="CJ76" i="3" s="1"/>
  <c r="CQ80" i="12"/>
  <c r="CK76" i="3"/>
  <c r="CR80" i="12"/>
  <c r="CL76" i="3" s="1"/>
  <c r="CS80" i="12"/>
  <c r="CM76" i="3"/>
  <c r="CT80" i="12"/>
  <c r="CN76" i="3"/>
  <c r="CU80" i="12"/>
  <c r="CO76" i="3" s="1"/>
  <c r="CW80" i="12"/>
  <c r="CQ76" i="3"/>
  <c r="CX80" i="12"/>
  <c r="CR76" i="3"/>
  <c r="CY80" i="12"/>
  <c r="CS76" i="3"/>
  <c r="DA80" i="12"/>
  <c r="CU76" i="3"/>
  <c r="DB80" i="12"/>
  <c r="CV76" i="3" s="1"/>
  <c r="DC80" i="12"/>
  <c r="CW76" i="3" s="1"/>
  <c r="DD80" i="12"/>
  <c r="CX76" i="3" s="1"/>
  <c r="DE80" i="12"/>
  <c r="CY76" i="3" s="1"/>
  <c r="DF80" i="12"/>
  <c r="CZ76" i="3" s="1"/>
  <c r="DG80" i="12"/>
  <c r="DA76" i="3"/>
  <c r="DH80" i="12"/>
  <c r="DB76" i="3"/>
  <c r="DI80" i="12"/>
  <c r="DC76" i="3"/>
  <c r="DJ80" i="12"/>
  <c r="DD76" i="3"/>
  <c r="DK80" i="12"/>
  <c r="DE76" i="3"/>
  <c r="DL80" i="12"/>
  <c r="DF76" i="3"/>
  <c r="DM80" i="12"/>
  <c r="DG76" i="3" s="1"/>
  <c r="DN80" i="12"/>
  <c r="DH76" i="3"/>
  <c r="DO80" i="12"/>
  <c r="DI76" i="3" s="1"/>
  <c r="DP80" i="12"/>
  <c r="DJ76" i="3" s="1"/>
  <c r="DQ80" i="12"/>
  <c r="DK76" i="3"/>
  <c r="DR80" i="12"/>
  <c r="DL76" i="3"/>
  <c r="DS80" i="12"/>
  <c r="DM76" i="3"/>
  <c r="DT80" i="12"/>
  <c r="DN76" i="3"/>
  <c r="DU80" i="12"/>
  <c r="DO76" i="3"/>
  <c r="DV80" i="12"/>
  <c r="DP76" i="3"/>
  <c r="DW80" i="12"/>
  <c r="DQ76" i="3" s="1"/>
  <c r="DX80" i="12"/>
  <c r="DR76" i="3"/>
  <c r="DY80" i="12"/>
  <c r="DS76" i="3"/>
  <c r="DZ80" i="12"/>
  <c r="DT76" i="3"/>
  <c r="EA80" i="12"/>
  <c r="DU76" i="3"/>
  <c r="EB80" i="12"/>
  <c r="DV76" i="3"/>
  <c r="EC80" i="12"/>
  <c r="DW76" i="3"/>
  <c r="ED80" i="12"/>
  <c r="DX76" i="3"/>
  <c r="EE80" i="12"/>
  <c r="DY76" i="3"/>
  <c r="EF80" i="12"/>
  <c r="DZ76" i="3"/>
  <c r="EG80" i="12"/>
  <c r="EA76" i="3" s="1"/>
  <c r="EH80" i="12"/>
  <c r="EB76" i="3" s="1"/>
  <c r="EI80" i="12"/>
  <c r="EC76" i="3"/>
  <c r="EJ80" i="12"/>
  <c r="ED76" i="3" s="1"/>
  <c r="EK80" i="12"/>
  <c r="EE76" i="3" s="1"/>
  <c r="EL80" i="12"/>
  <c r="EF76" i="3" s="1"/>
  <c r="EM80" i="12"/>
  <c r="EG76" i="3" s="1"/>
  <c r="G81" i="12"/>
  <c r="A77" i="3" s="1"/>
  <c r="H81" i="12"/>
  <c r="B77" i="3" s="1"/>
  <c r="I81" i="12"/>
  <c r="C77" i="3"/>
  <c r="J81" i="12"/>
  <c r="D77" i="3" s="1"/>
  <c r="K81" i="12"/>
  <c r="E77" i="3" s="1"/>
  <c r="L81" i="12"/>
  <c r="F77" i="3" s="1"/>
  <c r="M81" i="12"/>
  <c r="G77" i="3" s="1"/>
  <c r="N81" i="12"/>
  <c r="H77" i="3"/>
  <c r="O81" i="12"/>
  <c r="I77" i="3" s="1"/>
  <c r="P81" i="12"/>
  <c r="J77" i="3"/>
  <c r="Q81" i="12"/>
  <c r="K77" i="3" s="1"/>
  <c r="R81" i="12"/>
  <c r="L77" i="3"/>
  <c r="S81" i="12"/>
  <c r="M77" i="3" s="1"/>
  <c r="T81" i="12"/>
  <c r="N77" i="3"/>
  <c r="U81" i="12"/>
  <c r="O77" i="3" s="1"/>
  <c r="V81" i="12"/>
  <c r="P77" i="3"/>
  <c r="W81" i="12"/>
  <c r="Q77" i="3"/>
  <c r="X81" i="12"/>
  <c r="R77" i="3" s="1"/>
  <c r="Y81" i="12"/>
  <c r="S77" i="3" s="1"/>
  <c r="Z81" i="12"/>
  <c r="T77" i="3" s="1"/>
  <c r="AA81" i="12"/>
  <c r="U77" i="3"/>
  <c r="AB81" i="12"/>
  <c r="V77" i="3"/>
  <c r="AC81" i="12"/>
  <c r="W77" i="3"/>
  <c r="AD81" i="12"/>
  <c r="X77" i="3"/>
  <c r="AE81" i="12"/>
  <c r="Y77" i="3"/>
  <c r="AF81" i="12"/>
  <c r="Z77" i="3"/>
  <c r="AG81" i="12"/>
  <c r="AA77" i="3"/>
  <c r="AH81" i="12"/>
  <c r="AB77" i="3" s="1"/>
  <c r="AI81" i="12"/>
  <c r="AC77" i="3"/>
  <c r="AJ81" i="12"/>
  <c r="AD77" i="3"/>
  <c r="AK81" i="12"/>
  <c r="AE77" i="3"/>
  <c r="AL81" i="12"/>
  <c r="AF77" i="3"/>
  <c r="AM81" i="12"/>
  <c r="AG77" i="3"/>
  <c r="AN81" i="12"/>
  <c r="AH77" i="3"/>
  <c r="AO81" i="12"/>
  <c r="AI77" i="3"/>
  <c r="AP81" i="12"/>
  <c r="AJ77" i="3"/>
  <c r="AQ81" i="12"/>
  <c r="AK77" i="3"/>
  <c r="AR81" i="12"/>
  <c r="AL77" i="3" s="1"/>
  <c r="AS81" i="12"/>
  <c r="AM77" i="3"/>
  <c r="AT81" i="12"/>
  <c r="AN77" i="3"/>
  <c r="AU81" i="12"/>
  <c r="AO77" i="3"/>
  <c r="AV81" i="12"/>
  <c r="AP77" i="3" s="1"/>
  <c r="AW81" i="12"/>
  <c r="AQ77" i="3"/>
  <c r="AX81" i="12"/>
  <c r="AR77" i="3" s="1"/>
  <c r="AY81" i="12"/>
  <c r="AS77" i="3"/>
  <c r="AZ81" i="12"/>
  <c r="AT77" i="3" s="1"/>
  <c r="BA81" i="12"/>
  <c r="AU77" i="3"/>
  <c r="BB81" i="12"/>
  <c r="AV77" i="3"/>
  <c r="BC81" i="12"/>
  <c r="AW77" i="3" s="1"/>
  <c r="BD81" i="12"/>
  <c r="AX77" i="3"/>
  <c r="BE81" i="12"/>
  <c r="AY77" i="3"/>
  <c r="BF81" i="12"/>
  <c r="AZ77" i="3" s="1"/>
  <c r="BG81" i="12"/>
  <c r="BA77" i="3"/>
  <c r="BH81" i="12"/>
  <c r="BB77" i="3"/>
  <c r="BI81" i="12"/>
  <c r="BC77" i="3" s="1"/>
  <c r="BJ81" i="12"/>
  <c r="BD77" i="3" s="1"/>
  <c r="BK81" i="12"/>
  <c r="BE77" i="3"/>
  <c r="BL81" i="12"/>
  <c r="BF77" i="3" s="1"/>
  <c r="BM81" i="12"/>
  <c r="BG77" i="3"/>
  <c r="BN81" i="12"/>
  <c r="BH77" i="3"/>
  <c r="BO81" i="12"/>
  <c r="BI77" i="3"/>
  <c r="BP81" i="12"/>
  <c r="BJ77" i="3"/>
  <c r="BQ81" i="12"/>
  <c r="BK77" i="3"/>
  <c r="BR81" i="12"/>
  <c r="BL77" i="3"/>
  <c r="BS81" i="12"/>
  <c r="BM77" i="3"/>
  <c r="BT81" i="12"/>
  <c r="BN77" i="3" s="1"/>
  <c r="BU81" i="12"/>
  <c r="BO77" i="3"/>
  <c r="BV81" i="12"/>
  <c r="BP77" i="3" s="1"/>
  <c r="BW81" i="12"/>
  <c r="BQ77" i="3"/>
  <c r="BX81" i="12"/>
  <c r="BR77" i="3"/>
  <c r="BY81" i="12"/>
  <c r="BS77" i="3"/>
  <c r="BZ81" i="12"/>
  <c r="BT77" i="3"/>
  <c r="CA81" i="12"/>
  <c r="BU77" i="3"/>
  <c r="CB81" i="12"/>
  <c r="BV77" i="3"/>
  <c r="CC81" i="12"/>
  <c r="BW77" i="3"/>
  <c r="CD81" i="12"/>
  <c r="BX77" i="3"/>
  <c r="CE81" i="12"/>
  <c r="BY77" i="3"/>
  <c r="CG81" i="12"/>
  <c r="CA77" i="3"/>
  <c r="CI81" i="12"/>
  <c r="CC77" i="3" s="1"/>
  <c r="CJ81" i="12"/>
  <c r="CD77" i="3"/>
  <c r="CK81" i="12"/>
  <c r="CE77" i="3"/>
  <c r="CN81" i="12"/>
  <c r="CH77" i="3"/>
  <c r="CO81" i="12"/>
  <c r="CI77" i="3" s="1"/>
  <c r="CP81" i="12"/>
  <c r="CJ77" i="3"/>
  <c r="CQ81" i="12"/>
  <c r="CK77" i="3" s="1"/>
  <c r="CR81" i="12"/>
  <c r="CL77" i="3"/>
  <c r="CS81" i="12"/>
  <c r="CM77" i="3" s="1"/>
  <c r="CT81" i="12"/>
  <c r="CN77" i="3"/>
  <c r="CU81" i="12"/>
  <c r="CO77" i="3"/>
  <c r="CW81" i="12"/>
  <c r="CQ77" i="3" s="1"/>
  <c r="CX81" i="12"/>
  <c r="CR77" i="3"/>
  <c r="CY81" i="12"/>
  <c r="CS77" i="3"/>
  <c r="DA81" i="12"/>
  <c r="CU77" i="3"/>
  <c r="DB81" i="12"/>
  <c r="CV77" i="3" s="1"/>
  <c r="DC81" i="12"/>
  <c r="CW77" i="3" s="1"/>
  <c r="DD81" i="12"/>
  <c r="CX77" i="3"/>
  <c r="DE81" i="12"/>
  <c r="CY77" i="3"/>
  <c r="DF81" i="12"/>
  <c r="CZ77" i="3" s="1"/>
  <c r="DG81" i="12"/>
  <c r="DA77" i="3" s="1"/>
  <c r="DH81" i="12"/>
  <c r="DB77" i="3"/>
  <c r="DI81" i="12"/>
  <c r="DC77" i="3"/>
  <c r="DJ81" i="12"/>
  <c r="DD77" i="3"/>
  <c r="DK81" i="12"/>
  <c r="DE77" i="3"/>
  <c r="DL81" i="12"/>
  <c r="DF77" i="3"/>
  <c r="DM81" i="12"/>
  <c r="DG77" i="3" s="1"/>
  <c r="DN81" i="12"/>
  <c r="DH77" i="3"/>
  <c r="DO81" i="12"/>
  <c r="DI77" i="3"/>
  <c r="DP81" i="12"/>
  <c r="DJ77" i="3" s="1"/>
  <c r="DQ81" i="12"/>
  <c r="DK77" i="3" s="1"/>
  <c r="DR81" i="12"/>
  <c r="DL77" i="3"/>
  <c r="DS81" i="12"/>
  <c r="DM77" i="3"/>
  <c r="DT81" i="12"/>
  <c r="DN77" i="3"/>
  <c r="DU81" i="12"/>
  <c r="DO77" i="3"/>
  <c r="DV81" i="12"/>
  <c r="DP77" i="3" s="1"/>
  <c r="DW81" i="12"/>
  <c r="DQ77" i="3" s="1"/>
  <c r="DX81" i="12"/>
  <c r="DR77" i="3"/>
  <c r="DY81" i="12"/>
  <c r="DS77" i="3"/>
  <c r="DZ81" i="12"/>
  <c r="DT77" i="3"/>
  <c r="EA81" i="12"/>
  <c r="DU77" i="3"/>
  <c r="EB81" i="12"/>
  <c r="DV77" i="3"/>
  <c r="EC81" i="12"/>
  <c r="DW77" i="3"/>
  <c r="ED81" i="12"/>
  <c r="DX77" i="3"/>
  <c r="EE81" i="12"/>
  <c r="DY77" i="3"/>
  <c r="EF81" i="12"/>
  <c r="DZ77" i="3" s="1"/>
  <c r="EG81" i="12"/>
  <c r="EA77" i="3" s="1"/>
  <c r="EH81" i="12"/>
  <c r="EB77" i="3"/>
  <c r="EI81" i="12"/>
  <c r="EC77" i="3"/>
  <c r="EJ81" i="12"/>
  <c r="ED77" i="3" s="1"/>
  <c r="EK81" i="12"/>
  <c r="EE77" i="3" s="1"/>
  <c r="EL81" i="12"/>
  <c r="EF77" i="3"/>
  <c r="EM81" i="12"/>
  <c r="EG77" i="3" s="1"/>
  <c r="D82" i="12"/>
  <c r="G82" i="12"/>
  <c r="A78" i="3" s="1"/>
  <c r="H82" i="12"/>
  <c r="B78" i="3"/>
  <c r="I82" i="12"/>
  <c r="C78" i="3" s="1"/>
  <c r="J82" i="12"/>
  <c r="D78" i="3" s="1"/>
  <c r="K82" i="12"/>
  <c r="E78" i="3" s="1"/>
  <c r="L82" i="12"/>
  <c r="F78" i="3" s="1"/>
  <c r="M82" i="12"/>
  <c r="G78" i="3"/>
  <c r="N82" i="12"/>
  <c r="H78" i="3" s="1"/>
  <c r="O82" i="12"/>
  <c r="I78" i="3" s="1"/>
  <c r="P82" i="12"/>
  <c r="J78" i="3" s="1"/>
  <c r="Q82" i="12"/>
  <c r="K78" i="3" s="1"/>
  <c r="R82" i="12"/>
  <c r="L78" i="3" s="1"/>
  <c r="S82" i="12"/>
  <c r="M78" i="3" s="1"/>
  <c r="T82" i="12"/>
  <c r="N78" i="3" s="1"/>
  <c r="U82" i="12"/>
  <c r="O78" i="3" s="1"/>
  <c r="V82" i="12"/>
  <c r="P78" i="3" s="1"/>
  <c r="W82" i="12"/>
  <c r="Q78" i="3"/>
  <c r="X82" i="12"/>
  <c r="R78" i="3" s="1"/>
  <c r="Y82" i="12"/>
  <c r="S78" i="3" s="1"/>
  <c r="Z82" i="12"/>
  <c r="T78" i="3" s="1"/>
  <c r="AA82" i="12"/>
  <c r="U78" i="3" s="1"/>
  <c r="AB82" i="12"/>
  <c r="V78" i="3" s="1"/>
  <c r="AC82" i="12"/>
  <c r="W78" i="3" s="1"/>
  <c r="AD82" i="12"/>
  <c r="X78" i="3" s="1"/>
  <c r="AE82" i="12"/>
  <c r="Y78" i="3" s="1"/>
  <c r="AF82" i="12"/>
  <c r="Z78" i="3" s="1"/>
  <c r="AG82" i="12"/>
  <c r="AA78" i="3" s="1"/>
  <c r="AH82" i="12"/>
  <c r="AB78" i="3" s="1"/>
  <c r="AI82" i="12"/>
  <c r="AC78" i="3" s="1"/>
  <c r="AJ82" i="12"/>
  <c r="AD78" i="3" s="1"/>
  <c r="AK82" i="12"/>
  <c r="AE78" i="3" s="1"/>
  <c r="AL82" i="12"/>
  <c r="AF78" i="3" s="1"/>
  <c r="AM82" i="12"/>
  <c r="AG78" i="3" s="1"/>
  <c r="AN82" i="12"/>
  <c r="AH78" i="3" s="1"/>
  <c r="AP82" i="12"/>
  <c r="AJ78" i="3" s="1"/>
  <c r="AQ82" i="12"/>
  <c r="AK78" i="3" s="1"/>
  <c r="AR82" i="12"/>
  <c r="AL78" i="3" s="1"/>
  <c r="AS82" i="12"/>
  <c r="AM78" i="3" s="1"/>
  <c r="AT82" i="12"/>
  <c r="AN78" i="3" s="1"/>
  <c r="AU82" i="12"/>
  <c r="AO78" i="3" s="1"/>
  <c r="AV82" i="12"/>
  <c r="AP78" i="3" s="1"/>
  <c r="AW82" i="12"/>
  <c r="AQ78" i="3" s="1"/>
  <c r="AX82" i="12"/>
  <c r="AR78" i="3" s="1"/>
  <c r="AY82" i="12"/>
  <c r="AS78" i="3" s="1"/>
  <c r="AZ82" i="12"/>
  <c r="AT78" i="3" s="1"/>
  <c r="BA82" i="12"/>
  <c r="AU78" i="3" s="1"/>
  <c r="BB82" i="12"/>
  <c r="AV78" i="3" s="1"/>
  <c r="BC82" i="12"/>
  <c r="AW78" i="3" s="1"/>
  <c r="BD82" i="12"/>
  <c r="AX78" i="3" s="1"/>
  <c r="BE82" i="12"/>
  <c r="AY78" i="3" s="1"/>
  <c r="BG82" i="12"/>
  <c r="BA78" i="3" s="1"/>
  <c r="BH82" i="12"/>
  <c r="BB78" i="3" s="1"/>
  <c r="BJ82" i="12"/>
  <c r="BD78" i="3" s="1"/>
  <c r="BK82" i="12"/>
  <c r="BE78" i="3" s="1"/>
  <c r="BM82" i="12"/>
  <c r="BG78" i="3"/>
  <c r="BO82" i="12"/>
  <c r="BI78" i="3" s="1"/>
  <c r="BP82" i="12"/>
  <c r="BJ78" i="3" s="1"/>
  <c r="BR82" i="12"/>
  <c r="BL78" i="3" s="1"/>
  <c r="BS82" i="12"/>
  <c r="BM78" i="3"/>
  <c r="BT82" i="12"/>
  <c r="BN78" i="3" s="1"/>
  <c r="BU82" i="12"/>
  <c r="BO78" i="3" s="1"/>
  <c r="BV82" i="12"/>
  <c r="BP78" i="3" s="1"/>
  <c r="BW82" i="12"/>
  <c r="BQ78" i="3" s="1"/>
  <c r="BX82" i="12"/>
  <c r="BR78" i="3" s="1"/>
  <c r="BY82" i="12"/>
  <c r="BS78" i="3" s="1"/>
  <c r="BZ82" i="12"/>
  <c r="BT78" i="3" s="1"/>
  <c r="CA82" i="12"/>
  <c r="BU78" i="3" s="1"/>
  <c r="CB82" i="12"/>
  <c r="BV78" i="3" s="1"/>
  <c r="CC82" i="12"/>
  <c r="BW78" i="3" s="1"/>
  <c r="CE82" i="12"/>
  <c r="BY78" i="3" s="1"/>
  <c r="CG82" i="12"/>
  <c r="CA78" i="3" s="1"/>
  <c r="CI82" i="12"/>
  <c r="CC78" i="3" s="1"/>
  <c r="CJ82" i="12"/>
  <c r="CD78" i="3" s="1"/>
  <c r="CK82" i="12"/>
  <c r="CE78" i="3" s="1"/>
  <c r="CL82" i="12"/>
  <c r="CF78" i="3" s="1"/>
  <c r="CM82" i="12"/>
  <c r="CG78" i="3" s="1"/>
  <c r="CN82" i="12"/>
  <c r="CH78" i="3" s="1"/>
  <c r="CO82" i="12"/>
  <c r="CI78" i="3" s="1"/>
  <c r="CP82" i="12"/>
  <c r="CJ78" i="3" s="1"/>
  <c r="CS82" i="12"/>
  <c r="CM78" i="3" s="1"/>
  <c r="CT82" i="12"/>
  <c r="CN78" i="3" s="1"/>
  <c r="CU82" i="12"/>
  <c r="CO78" i="3" s="1"/>
  <c r="CW82" i="12"/>
  <c r="CQ78" i="3" s="1"/>
  <c r="DA82" i="12"/>
  <c r="CU78" i="3" s="1"/>
  <c r="DB82" i="12"/>
  <c r="CV78" i="3" s="1"/>
  <c r="DC82" i="12"/>
  <c r="CW78" i="3" s="1"/>
  <c r="DD82" i="12"/>
  <c r="CX78" i="3" s="1"/>
  <c r="DE82" i="12"/>
  <c r="CY78" i="3" s="1"/>
  <c r="DF82" i="12"/>
  <c r="CZ78" i="3" s="1"/>
  <c r="DG82" i="12"/>
  <c r="DA78" i="3" s="1"/>
  <c r="DH82" i="12"/>
  <c r="DB78" i="3" s="1"/>
  <c r="DI82" i="12"/>
  <c r="DC78" i="3" s="1"/>
  <c r="DJ82" i="12"/>
  <c r="DD78" i="3" s="1"/>
  <c r="DK82" i="12"/>
  <c r="DE78" i="3" s="1"/>
  <c r="DL82" i="12"/>
  <c r="DF78" i="3" s="1"/>
  <c r="DM82" i="12"/>
  <c r="DG78" i="3" s="1"/>
  <c r="DN82" i="12"/>
  <c r="DH78" i="3" s="1"/>
  <c r="DP82" i="12"/>
  <c r="DJ78" i="3" s="1"/>
  <c r="DQ82" i="12"/>
  <c r="DK78" i="3" s="1"/>
  <c r="DR82" i="12"/>
  <c r="DL78" i="3" s="1"/>
  <c r="DS82" i="12"/>
  <c r="DM78" i="3" s="1"/>
  <c r="DT82" i="12"/>
  <c r="DN78" i="3" s="1"/>
  <c r="DU82" i="12"/>
  <c r="DO78" i="3" s="1"/>
  <c r="DV82" i="12"/>
  <c r="DP78" i="3"/>
  <c r="DW82" i="12"/>
  <c r="DQ78" i="3"/>
  <c r="DX82" i="12"/>
  <c r="DR78" i="3"/>
  <c r="DY82" i="12"/>
  <c r="DS78" i="3"/>
  <c r="DZ82" i="12"/>
  <c r="DT78" i="3"/>
  <c r="EA82" i="12"/>
  <c r="DU78" i="3"/>
  <c r="EB82" i="12"/>
  <c r="DV78" i="3"/>
  <c r="EC82" i="12"/>
  <c r="DW78" i="3"/>
  <c r="ED82" i="12"/>
  <c r="DX78" i="3"/>
  <c r="EE82" i="12"/>
  <c r="DY78" i="3"/>
  <c r="EF82" i="12"/>
  <c r="DZ78" i="3"/>
  <c r="EG82" i="12"/>
  <c r="EA78" i="3"/>
  <c r="EH82" i="12"/>
  <c r="EB78" i="3" s="1"/>
  <c r="EI82" i="12"/>
  <c r="EC78" i="3" s="1"/>
  <c r="EJ82" i="12"/>
  <c r="ED78" i="3"/>
  <c r="EK82" i="12"/>
  <c r="EE78" i="3" s="1"/>
  <c r="EL82" i="12"/>
  <c r="EF78" i="3"/>
  <c r="EM82" i="12"/>
  <c r="EG78" i="3" s="1"/>
  <c r="G83" i="12"/>
  <c r="A79" i="3" s="1"/>
  <c r="H83" i="12"/>
  <c r="B79" i="3" s="1"/>
  <c r="I83" i="12"/>
  <c r="C79" i="3"/>
  <c r="J83" i="12"/>
  <c r="D79" i="3" s="1"/>
  <c r="K83" i="12"/>
  <c r="E79" i="3" s="1"/>
  <c r="L83" i="12"/>
  <c r="F79" i="3" s="1"/>
  <c r="M83" i="12"/>
  <c r="G79" i="3" s="1"/>
  <c r="N83" i="12"/>
  <c r="H79" i="3"/>
  <c r="O83" i="12"/>
  <c r="I79" i="3" s="1"/>
  <c r="P83" i="12"/>
  <c r="J79" i="3"/>
  <c r="Q83" i="12"/>
  <c r="K79" i="3" s="1"/>
  <c r="R83" i="12"/>
  <c r="L79" i="3"/>
  <c r="S83" i="12"/>
  <c r="M79" i="3" s="1"/>
  <c r="T83" i="12"/>
  <c r="N79" i="3" s="1"/>
  <c r="U83" i="12"/>
  <c r="O79" i="3" s="1"/>
  <c r="V83" i="12"/>
  <c r="P79" i="3" s="1"/>
  <c r="W83" i="12"/>
  <c r="Q79" i="3"/>
  <c r="X83" i="12"/>
  <c r="R79" i="3" s="1"/>
  <c r="Y83" i="12"/>
  <c r="S79" i="3"/>
  <c r="Z83" i="12"/>
  <c r="T79" i="3" s="1"/>
  <c r="AA83" i="12"/>
  <c r="U79" i="3" s="1"/>
  <c r="AB83" i="12"/>
  <c r="V79" i="3"/>
  <c r="AC83" i="12"/>
  <c r="W79" i="3"/>
  <c r="AD83" i="12"/>
  <c r="X79" i="3" s="1"/>
  <c r="AE83" i="12"/>
  <c r="Y79" i="3"/>
  <c r="AF83" i="12"/>
  <c r="Z79" i="3"/>
  <c r="AG83" i="12"/>
  <c r="AA79" i="3" s="1"/>
  <c r="AH83" i="12"/>
  <c r="AB79" i="3" s="1"/>
  <c r="AI83" i="12"/>
  <c r="AC79" i="3"/>
  <c r="AJ83" i="12"/>
  <c r="AD79" i="3" s="1"/>
  <c r="AK83" i="12"/>
  <c r="AE79" i="3"/>
  <c r="AL83" i="12"/>
  <c r="AF79" i="3"/>
  <c r="AM83" i="12"/>
  <c r="AG79" i="3"/>
  <c r="AN83" i="12"/>
  <c r="AH79" i="3"/>
  <c r="AO83" i="12"/>
  <c r="AI79" i="3"/>
  <c r="AP83" i="12"/>
  <c r="AJ79" i="3"/>
  <c r="AQ83" i="12"/>
  <c r="AK79" i="3"/>
  <c r="AR83" i="12"/>
  <c r="AL79" i="3"/>
  <c r="AS83" i="12"/>
  <c r="AM79" i="3"/>
  <c r="AT83" i="12"/>
  <c r="AN79" i="3" s="1"/>
  <c r="AU83" i="12"/>
  <c r="AO79" i="3"/>
  <c r="AV83" i="12"/>
  <c r="AP79" i="3" s="1"/>
  <c r="AW83" i="12"/>
  <c r="AQ79" i="3"/>
  <c r="AX83" i="12"/>
  <c r="AR79" i="3" s="1"/>
  <c r="AY83" i="12"/>
  <c r="AS79" i="3"/>
  <c r="AZ83" i="12"/>
  <c r="AT79" i="3" s="1"/>
  <c r="BA83" i="12"/>
  <c r="AU79" i="3"/>
  <c r="BB83" i="12"/>
  <c r="AV79" i="3"/>
  <c r="BC83" i="12"/>
  <c r="AW79" i="3" s="1"/>
  <c r="BD83" i="12"/>
  <c r="AX79" i="3"/>
  <c r="BE83" i="12"/>
  <c r="AY79" i="3"/>
  <c r="BG83" i="12"/>
  <c r="BA79" i="3"/>
  <c r="BH83" i="12"/>
  <c r="BB79" i="3"/>
  <c r="BI83" i="12"/>
  <c r="BC79" i="3" s="1"/>
  <c r="BJ83" i="12"/>
  <c r="BD79" i="3"/>
  <c r="BK83" i="12"/>
  <c r="BE79" i="3"/>
  <c r="BM83" i="12"/>
  <c r="BG79" i="3"/>
  <c r="BN83" i="12"/>
  <c r="BH79" i="3" s="1"/>
  <c r="BO83" i="12"/>
  <c r="BI79" i="3"/>
  <c r="BP83" i="12"/>
  <c r="BJ79" i="3"/>
  <c r="BQ83" i="12"/>
  <c r="BK79" i="3" s="1"/>
  <c r="BR83" i="12"/>
  <c r="BL79" i="3"/>
  <c r="BS83" i="12"/>
  <c r="BM79" i="3"/>
  <c r="BT83" i="12"/>
  <c r="BN79" i="3"/>
  <c r="BU83" i="12"/>
  <c r="BO79" i="3"/>
  <c r="BV83" i="12"/>
  <c r="BP79" i="3" s="1"/>
  <c r="BW83" i="12"/>
  <c r="BQ79" i="3"/>
  <c r="BX83" i="12"/>
  <c r="BR79" i="3" s="1"/>
  <c r="BY83" i="12"/>
  <c r="BS79" i="3"/>
  <c r="BZ83" i="12"/>
  <c r="BT79" i="3"/>
  <c r="CA83" i="12"/>
  <c r="BU79" i="3"/>
  <c r="CB83" i="12"/>
  <c r="BV79" i="3"/>
  <c r="CC83" i="12"/>
  <c r="BW79" i="3"/>
  <c r="CD83" i="12"/>
  <c r="BX79" i="3"/>
  <c r="CE83" i="12"/>
  <c r="BY79" i="3"/>
  <c r="CG83" i="12"/>
  <c r="CA79" i="3"/>
  <c r="CI83" i="12"/>
  <c r="CC79" i="3"/>
  <c r="CJ83" i="12"/>
  <c r="CD79" i="3" s="1"/>
  <c r="CK83" i="12"/>
  <c r="CE79" i="3"/>
  <c r="CL83" i="12"/>
  <c r="CF79" i="3"/>
  <c r="CM83" i="12"/>
  <c r="CG79" i="3" s="1"/>
  <c r="CN83" i="12"/>
  <c r="CH79" i="3"/>
  <c r="CO83" i="12"/>
  <c r="CI79" i="3" s="1"/>
  <c r="CP83" i="12"/>
  <c r="CJ79" i="3"/>
  <c r="CQ83" i="12"/>
  <c r="CK79" i="3" s="1"/>
  <c r="CR83" i="12"/>
  <c r="CL79" i="3"/>
  <c r="CS83" i="12"/>
  <c r="CM79" i="3"/>
  <c r="CT83" i="12"/>
  <c r="CN79" i="3" s="1"/>
  <c r="CU83" i="12"/>
  <c r="CO79" i="3"/>
  <c r="CX83" i="12"/>
  <c r="CR79" i="3"/>
  <c r="CY83" i="12"/>
  <c r="CS79" i="3"/>
  <c r="DA83" i="12"/>
  <c r="CU79" i="3"/>
  <c r="DB83" i="12"/>
  <c r="CV79" i="3" s="1"/>
  <c r="DC83" i="12"/>
  <c r="CW79" i="3" s="1"/>
  <c r="DD83" i="12"/>
  <c r="CX79" i="3" s="1"/>
  <c r="DE83" i="12"/>
  <c r="CY79" i="3"/>
  <c r="DF83" i="12"/>
  <c r="CZ79" i="3" s="1"/>
  <c r="DG83" i="12"/>
  <c r="DA79" i="3" s="1"/>
  <c r="DH83" i="12"/>
  <c r="DB79" i="3"/>
  <c r="DI83" i="12"/>
  <c r="DC79" i="3"/>
  <c r="DJ83" i="12"/>
  <c r="DD79" i="3"/>
  <c r="DK83" i="12"/>
  <c r="DE79" i="3"/>
  <c r="DL83" i="12"/>
  <c r="DF79" i="3" s="1"/>
  <c r="DM83" i="12"/>
  <c r="DG79" i="3" s="1"/>
  <c r="DN83" i="12"/>
  <c r="DH79" i="3"/>
  <c r="DO83" i="12"/>
  <c r="DI79" i="3"/>
  <c r="DP83" i="12"/>
  <c r="DJ79" i="3" s="1"/>
  <c r="DQ83" i="12"/>
  <c r="DK79" i="3" s="1"/>
  <c r="DR83" i="12"/>
  <c r="DL79" i="3"/>
  <c r="DS83" i="12"/>
  <c r="DM79" i="3"/>
  <c r="DT83" i="12"/>
  <c r="DN79" i="3"/>
  <c r="DU83" i="12"/>
  <c r="DO79" i="3"/>
  <c r="DV83" i="12"/>
  <c r="DP79" i="3" s="1"/>
  <c r="DW83" i="12"/>
  <c r="DQ79" i="3" s="1"/>
  <c r="DX83" i="12"/>
  <c r="DR79" i="3"/>
  <c r="DY83" i="12"/>
  <c r="DS79" i="3"/>
  <c r="DZ83" i="12"/>
  <c r="DT79" i="3"/>
  <c r="EA83" i="12"/>
  <c r="DU79" i="3"/>
  <c r="EB83" i="12"/>
  <c r="DV79" i="3"/>
  <c r="EC83" i="12"/>
  <c r="DW79" i="3"/>
  <c r="ED83" i="12"/>
  <c r="DX79" i="3"/>
  <c r="EE83" i="12"/>
  <c r="DY79" i="3"/>
  <c r="EF83" i="12"/>
  <c r="DZ79" i="3"/>
  <c r="EG83" i="12"/>
  <c r="EA79" i="3" s="1"/>
  <c r="EH83" i="12"/>
  <c r="EB79" i="3"/>
  <c r="EI83" i="12"/>
  <c r="EC79" i="3" s="1"/>
  <c r="EJ83" i="12"/>
  <c r="ED79" i="3" s="1"/>
  <c r="EK83" i="12"/>
  <c r="EE79" i="3" s="1"/>
  <c r="EL83" i="12"/>
  <c r="EF79" i="3"/>
  <c r="EM83" i="12"/>
  <c r="EG79" i="3"/>
  <c r="D84" i="12"/>
  <c r="G84" i="12"/>
  <c r="H84" i="12"/>
  <c r="B80" i="3"/>
  <c r="I84" i="12"/>
  <c r="C80" i="3"/>
  <c r="J84" i="12"/>
  <c r="D80" i="3"/>
  <c r="K84" i="12"/>
  <c r="E80" i="3"/>
  <c r="L84" i="12"/>
  <c r="F80" i="3"/>
  <c r="M84" i="12"/>
  <c r="G80" i="3"/>
  <c r="N84" i="12"/>
  <c r="H80" i="3"/>
  <c r="O84" i="12"/>
  <c r="I80" i="3"/>
  <c r="P84" i="12"/>
  <c r="J80" i="3" s="1"/>
  <c r="R84" i="12"/>
  <c r="L80" i="3"/>
  <c r="S84" i="12"/>
  <c r="M80" i="3" s="1"/>
  <c r="T84" i="12"/>
  <c r="N80" i="3" s="1"/>
  <c r="U84" i="12"/>
  <c r="O80" i="3" s="1"/>
  <c r="V84" i="12"/>
  <c r="P80" i="3" s="1"/>
  <c r="W84" i="12"/>
  <c r="Q80" i="3" s="1"/>
  <c r="X84" i="12"/>
  <c r="R80" i="3" s="1"/>
  <c r="Y84" i="12"/>
  <c r="S80" i="3"/>
  <c r="AB84" i="12"/>
  <c r="V80" i="3"/>
  <c r="AC84" i="12"/>
  <c r="W80" i="3"/>
  <c r="AD84" i="12"/>
  <c r="X80" i="3"/>
  <c r="AE84" i="12"/>
  <c r="Y80" i="3"/>
  <c r="AF84" i="12"/>
  <c r="Z80" i="3"/>
  <c r="AG84" i="12"/>
  <c r="AA80" i="3"/>
  <c r="AH84" i="12"/>
  <c r="AB80" i="3"/>
  <c r="AI84" i="12"/>
  <c r="AC80" i="3"/>
  <c r="AJ84" i="12"/>
  <c r="AD80" i="3"/>
  <c r="AK84" i="12"/>
  <c r="AE80" i="3"/>
  <c r="AL84" i="12"/>
  <c r="AF80" i="3"/>
  <c r="AM84" i="12"/>
  <c r="AG80" i="3" s="1"/>
  <c r="AN84" i="12"/>
  <c r="AH80" i="3"/>
  <c r="AO84" i="12"/>
  <c r="AI80" i="3"/>
  <c r="AP84" i="12"/>
  <c r="AJ80" i="3"/>
  <c r="AQ84" i="12"/>
  <c r="AK80" i="3"/>
  <c r="AS84" i="12"/>
  <c r="AM80" i="3"/>
  <c r="AU84" i="12"/>
  <c r="AO80" i="3"/>
  <c r="AW84" i="12"/>
  <c r="AQ80" i="3"/>
  <c r="AY84" i="12"/>
  <c r="AS80" i="3"/>
  <c r="AZ84" i="12"/>
  <c r="AT80" i="3" s="1"/>
  <c r="BA84" i="12"/>
  <c r="AU80" i="3"/>
  <c r="BB84" i="12"/>
  <c r="AV80" i="3"/>
  <c r="BD84" i="12"/>
  <c r="AX80" i="3"/>
  <c r="BE84" i="12"/>
  <c r="AY80" i="3"/>
  <c r="BG84" i="12"/>
  <c r="BA80" i="3"/>
  <c r="BH84" i="12"/>
  <c r="BB80" i="3"/>
  <c r="BJ84" i="12"/>
  <c r="BD80" i="3" s="1"/>
  <c r="BK84" i="12"/>
  <c r="BE80" i="3"/>
  <c r="BM84" i="12"/>
  <c r="BG80" i="3"/>
  <c r="BN84" i="12"/>
  <c r="BH80" i="3"/>
  <c r="BO84" i="12"/>
  <c r="BI80" i="3"/>
  <c r="BP84" i="12"/>
  <c r="BJ80" i="3"/>
  <c r="BQ84" i="12"/>
  <c r="BK80" i="3" s="1"/>
  <c r="BR84" i="12"/>
  <c r="BL80" i="3"/>
  <c r="BS84" i="12"/>
  <c r="BM80" i="3"/>
  <c r="BT84" i="12"/>
  <c r="BN80" i="3"/>
  <c r="BU84" i="12"/>
  <c r="BO80" i="3"/>
  <c r="BV84" i="12"/>
  <c r="BP80" i="3"/>
  <c r="BW84" i="12"/>
  <c r="BQ80" i="3"/>
  <c r="BX84" i="12"/>
  <c r="BR80" i="3" s="1"/>
  <c r="BY84" i="12"/>
  <c r="BS80" i="3"/>
  <c r="BZ84" i="12"/>
  <c r="BT80" i="3"/>
  <c r="CA84" i="12"/>
  <c r="BU80" i="3"/>
  <c r="CB84" i="12"/>
  <c r="BV80" i="3"/>
  <c r="CC84" i="12"/>
  <c r="BW80" i="3"/>
  <c r="CD84" i="12"/>
  <c r="BX80" i="3"/>
  <c r="CE84" i="12"/>
  <c r="BY80" i="3"/>
  <c r="CG84" i="12"/>
  <c r="CA80" i="3"/>
  <c r="CH84" i="12"/>
  <c r="CB80" i="3"/>
  <c r="CM84" i="12"/>
  <c r="CG80" i="3" s="1"/>
  <c r="CN84" i="12"/>
  <c r="CH80" i="3" s="1"/>
  <c r="CO84" i="12"/>
  <c r="CI80" i="3" s="1"/>
  <c r="CP84" i="12"/>
  <c r="CJ80" i="3" s="1"/>
  <c r="CQ84" i="12"/>
  <c r="CK80" i="3" s="1"/>
  <c r="CR84" i="12"/>
  <c r="CL80" i="3" s="1"/>
  <c r="CU84" i="12"/>
  <c r="CO80" i="3" s="1"/>
  <c r="CW84" i="12"/>
  <c r="CQ80" i="3" s="1"/>
  <c r="CX84" i="12"/>
  <c r="CR80" i="3"/>
  <c r="CY84" i="12"/>
  <c r="CS80" i="3"/>
  <c r="DA84" i="12"/>
  <c r="CU80" i="3"/>
  <c r="DB84" i="12"/>
  <c r="CV80" i="3"/>
  <c r="DC84" i="12"/>
  <c r="CW80" i="3" s="1"/>
  <c r="DD84" i="12"/>
  <c r="CX80" i="3"/>
  <c r="DE84" i="12"/>
  <c r="CY80" i="3"/>
  <c r="DF84" i="12"/>
  <c r="CZ80" i="3" s="1"/>
  <c r="DG84" i="12"/>
  <c r="DA80" i="3" s="1"/>
  <c r="DH84" i="12"/>
  <c r="DB80" i="3"/>
  <c r="DI84" i="12"/>
  <c r="DC80" i="3"/>
  <c r="DJ84" i="12"/>
  <c r="DD80" i="3"/>
  <c r="DK84" i="12"/>
  <c r="DE80" i="3"/>
  <c r="DM84" i="12"/>
  <c r="DG80" i="3" s="1"/>
  <c r="DN84" i="12"/>
  <c r="DH80" i="3"/>
  <c r="DO84" i="12"/>
  <c r="DI80" i="3" s="1"/>
  <c r="DP84" i="12"/>
  <c r="DJ80" i="3"/>
  <c r="DQ84" i="12"/>
  <c r="DK80" i="3" s="1"/>
  <c r="DR84" i="12"/>
  <c r="DL80" i="3"/>
  <c r="DS84" i="12"/>
  <c r="DM80" i="3"/>
  <c r="DT84" i="12"/>
  <c r="DN80" i="3"/>
  <c r="DU84" i="12"/>
  <c r="DO80" i="3"/>
  <c r="DV84" i="12"/>
  <c r="DP80" i="3"/>
  <c r="DX84" i="12"/>
  <c r="DR80" i="3"/>
  <c r="DY84" i="12"/>
  <c r="DS80" i="3"/>
  <c r="DZ84" i="12"/>
  <c r="DT80" i="3"/>
  <c r="EA84" i="12"/>
  <c r="DU80" i="3"/>
  <c r="EB84" i="12"/>
  <c r="DV80" i="3"/>
  <c r="EC84" i="12"/>
  <c r="DW80" i="3"/>
  <c r="ED84" i="12"/>
  <c r="DX80" i="3"/>
  <c r="EE84" i="12"/>
  <c r="DY80" i="3"/>
  <c r="EF84" i="12"/>
  <c r="DZ80" i="3" s="1"/>
  <c r="EG84" i="12"/>
  <c r="EA80" i="3" s="1"/>
  <c r="EH84" i="12"/>
  <c r="EB80" i="3"/>
  <c r="EI84" i="12"/>
  <c r="EC80" i="3" s="1"/>
  <c r="EJ84" i="12"/>
  <c r="ED80" i="3" s="1"/>
  <c r="EK84" i="12"/>
  <c r="EE80" i="3" s="1"/>
  <c r="EL84" i="12"/>
  <c r="EF80" i="3" s="1"/>
  <c r="EM84" i="12"/>
  <c r="EG80" i="3" s="1"/>
  <c r="D85" i="12"/>
  <c r="G85" i="12"/>
  <c r="H85" i="12"/>
  <c r="B81" i="3"/>
  <c r="I85" i="12"/>
  <c r="C81" i="3"/>
  <c r="J85" i="12"/>
  <c r="D81" i="3"/>
  <c r="K85" i="12"/>
  <c r="E81" i="3"/>
  <c r="L85" i="12"/>
  <c r="F81" i="3"/>
  <c r="M85" i="12"/>
  <c r="G81" i="3"/>
  <c r="N85" i="12"/>
  <c r="H81" i="3"/>
  <c r="O85" i="12"/>
  <c r="I81" i="3"/>
  <c r="P85" i="12"/>
  <c r="J81" i="3" s="1"/>
  <c r="R85" i="12"/>
  <c r="L81" i="3"/>
  <c r="S85" i="12"/>
  <c r="M81" i="3" s="1"/>
  <c r="T85" i="12"/>
  <c r="N81" i="3" s="1"/>
  <c r="U85" i="12"/>
  <c r="O81" i="3" s="1"/>
  <c r="V85" i="12"/>
  <c r="P81" i="3" s="1"/>
  <c r="W85" i="12"/>
  <c r="Q81" i="3"/>
  <c r="X85" i="12"/>
  <c r="R81" i="3"/>
  <c r="Y85" i="12"/>
  <c r="S81" i="3" s="1"/>
  <c r="AB85" i="12"/>
  <c r="V81" i="3"/>
  <c r="AC85" i="12"/>
  <c r="W81" i="3"/>
  <c r="AE85" i="12"/>
  <c r="Y81" i="3"/>
  <c r="AF85" i="12"/>
  <c r="Z81" i="3"/>
  <c r="AI85" i="12"/>
  <c r="AC81" i="3"/>
  <c r="AK85" i="12"/>
  <c r="AE81" i="3"/>
  <c r="AL85" i="12"/>
  <c r="AF81" i="3"/>
  <c r="AN85" i="12"/>
  <c r="AH81" i="3"/>
  <c r="AO85" i="12"/>
  <c r="AI81" i="3"/>
  <c r="AP85" i="12"/>
  <c r="AJ81" i="3"/>
  <c r="AQ85" i="12"/>
  <c r="AK81" i="3"/>
  <c r="AS85" i="12"/>
  <c r="AM81" i="3"/>
  <c r="AU85" i="12"/>
  <c r="AO81" i="3"/>
  <c r="AW85" i="12"/>
  <c r="AQ81" i="3"/>
  <c r="AY85" i="12"/>
  <c r="AS81" i="3"/>
  <c r="AZ85" i="12"/>
  <c r="AT81" i="3" s="1"/>
  <c r="BA85" i="12"/>
  <c r="AU81" i="3"/>
  <c r="BB85" i="12"/>
  <c r="AV81" i="3"/>
  <c r="BD85" i="12"/>
  <c r="AX81" i="3"/>
  <c r="BE85" i="12"/>
  <c r="AY81" i="3"/>
  <c r="BG85" i="12"/>
  <c r="BA81" i="3"/>
  <c r="BH85" i="12"/>
  <c r="BB81" i="3"/>
  <c r="BJ85" i="12"/>
  <c r="BD81" i="3" s="1"/>
  <c r="BK85" i="12"/>
  <c r="BE81" i="3"/>
  <c r="BL85" i="12"/>
  <c r="BF81" i="3" s="1"/>
  <c r="BM85" i="12"/>
  <c r="BG81" i="3"/>
  <c r="BN85" i="12"/>
  <c r="BH81" i="3" s="1"/>
  <c r="BO85" i="12"/>
  <c r="BI81" i="3"/>
  <c r="BP85" i="12"/>
  <c r="BJ81" i="3"/>
  <c r="BQ85" i="12"/>
  <c r="BK81" i="3" s="1"/>
  <c r="BR85" i="12"/>
  <c r="BL81" i="3"/>
  <c r="BS85" i="12"/>
  <c r="BM81" i="3"/>
  <c r="BT85" i="12"/>
  <c r="BN81" i="3" s="1"/>
  <c r="BU85" i="12"/>
  <c r="BO81" i="3"/>
  <c r="BV85" i="12"/>
  <c r="BP81" i="3" s="1"/>
  <c r="BW85" i="12"/>
  <c r="BQ81" i="3"/>
  <c r="BX85" i="12"/>
  <c r="BR81" i="3" s="1"/>
  <c r="BY85" i="12"/>
  <c r="BS81" i="3"/>
  <c r="BZ85" i="12"/>
  <c r="BT81" i="3"/>
  <c r="CA85" i="12"/>
  <c r="BU81" i="3"/>
  <c r="CB85" i="12"/>
  <c r="BV81" i="3"/>
  <c r="CC85" i="12"/>
  <c r="BW81" i="3"/>
  <c r="CD85" i="12"/>
  <c r="BX81" i="3"/>
  <c r="CE85" i="12"/>
  <c r="BY81" i="3"/>
  <c r="CG85" i="12"/>
  <c r="CA81" i="3"/>
  <c r="CO85" i="12"/>
  <c r="CI81" i="3" s="1"/>
  <c r="CP85" i="12"/>
  <c r="CJ81" i="3" s="1"/>
  <c r="CQ85" i="12"/>
  <c r="CK81" i="3" s="1"/>
  <c r="CR85" i="12"/>
  <c r="CL81" i="3" s="1"/>
  <c r="CU85" i="12"/>
  <c r="CO81" i="3" s="1"/>
  <c r="CW85" i="12"/>
  <c r="CQ81" i="3" s="1"/>
  <c r="CX85" i="12"/>
  <c r="CR81" i="3"/>
  <c r="CY85" i="12"/>
  <c r="CS81" i="3"/>
  <c r="DA85" i="12"/>
  <c r="CU81" i="3"/>
  <c r="DB85" i="12"/>
  <c r="CV81" i="3" s="1"/>
  <c r="DC85" i="12"/>
  <c r="CW81" i="3" s="1"/>
  <c r="DD85" i="12"/>
  <c r="CX81" i="3"/>
  <c r="DE85" i="12"/>
  <c r="CY81" i="3"/>
  <c r="DF85" i="12"/>
  <c r="CZ81" i="3" s="1"/>
  <c r="DG85" i="12"/>
  <c r="DA81" i="3" s="1"/>
  <c r="DH85" i="12"/>
  <c r="DB81" i="3"/>
  <c r="DI85" i="12"/>
  <c r="DC81" i="3"/>
  <c r="DJ85" i="12"/>
  <c r="DD81" i="3"/>
  <c r="DK85" i="12"/>
  <c r="DE81" i="3"/>
  <c r="DN85" i="12"/>
  <c r="DH81" i="3"/>
  <c r="DO85" i="12"/>
  <c r="DI81" i="3"/>
  <c r="DP85" i="12"/>
  <c r="DJ81" i="3" s="1"/>
  <c r="DQ85" i="12"/>
  <c r="DK81" i="3" s="1"/>
  <c r="DR85" i="12"/>
  <c r="DL81" i="3"/>
  <c r="DS85" i="12"/>
  <c r="DM81" i="3"/>
  <c r="DT85" i="12"/>
  <c r="DN81" i="3"/>
  <c r="DU85" i="12"/>
  <c r="DO81" i="3"/>
  <c r="DV85" i="12"/>
  <c r="DP81" i="3"/>
  <c r="DW85" i="12"/>
  <c r="DQ81" i="3"/>
  <c r="DX85" i="12"/>
  <c r="DR81" i="3"/>
  <c r="DY85" i="12"/>
  <c r="DS81" i="3"/>
  <c r="DZ85" i="12"/>
  <c r="DT81" i="3"/>
  <c r="EA85" i="12"/>
  <c r="DU81" i="3"/>
  <c r="EB85" i="12"/>
  <c r="DV81" i="3"/>
  <c r="EC85" i="12"/>
  <c r="DW81" i="3"/>
  <c r="ED85" i="12"/>
  <c r="DX81" i="3"/>
  <c r="EE85" i="12"/>
  <c r="DY81" i="3"/>
  <c r="EF85" i="12"/>
  <c r="DZ81" i="3"/>
  <c r="EG85" i="12"/>
  <c r="EA81" i="3"/>
  <c r="EH85" i="12"/>
  <c r="EB81" i="3"/>
  <c r="EI85" i="12"/>
  <c r="EC81" i="3" s="1"/>
  <c r="EJ85" i="12"/>
  <c r="ED81" i="3"/>
  <c r="EK85" i="12"/>
  <c r="EE81" i="3" s="1"/>
  <c r="EL85" i="12"/>
  <c r="EF81" i="3"/>
  <c r="EM85" i="12"/>
  <c r="EG81" i="3" s="1"/>
  <c r="D86" i="12"/>
  <c r="G86" i="12"/>
  <c r="H86" i="12"/>
  <c r="B82" i="3"/>
  <c r="I86" i="12"/>
  <c r="C82" i="3"/>
  <c r="J86" i="12"/>
  <c r="D82" i="3"/>
  <c r="K86" i="12"/>
  <c r="E82" i="3"/>
  <c r="L86" i="12"/>
  <c r="F82" i="3"/>
  <c r="M86" i="12"/>
  <c r="G82" i="3"/>
  <c r="N86" i="12"/>
  <c r="H82" i="3"/>
  <c r="O86" i="12"/>
  <c r="I82" i="3"/>
  <c r="P86" i="12"/>
  <c r="J82" i="3" s="1"/>
  <c r="R86" i="12"/>
  <c r="L82" i="3"/>
  <c r="S86" i="12"/>
  <c r="M82" i="3" s="1"/>
  <c r="T86" i="12"/>
  <c r="N82" i="3"/>
  <c r="U86" i="12"/>
  <c r="O82" i="3" s="1"/>
  <c r="V86" i="12"/>
  <c r="P82" i="3"/>
  <c r="W86" i="12"/>
  <c r="Q82" i="3" s="1"/>
  <c r="X86" i="12"/>
  <c r="R82" i="3"/>
  <c r="Y86" i="12"/>
  <c r="S82" i="3"/>
  <c r="Z86" i="12"/>
  <c r="T82" i="3"/>
  <c r="AB86" i="12"/>
  <c r="V82" i="3"/>
  <c r="AC86" i="12"/>
  <c r="W82" i="3"/>
  <c r="AD86" i="12"/>
  <c r="X82" i="3"/>
  <c r="AE86" i="12"/>
  <c r="Y82" i="3"/>
  <c r="AF86" i="12"/>
  <c r="Z82" i="3"/>
  <c r="AG86" i="12"/>
  <c r="AA82" i="3"/>
  <c r="AH86" i="12"/>
  <c r="AB82" i="3"/>
  <c r="AI86" i="12"/>
  <c r="AC82" i="3"/>
  <c r="AJ86" i="12"/>
  <c r="AD82" i="3"/>
  <c r="AK86" i="12"/>
  <c r="AE82" i="3"/>
  <c r="AL86" i="12"/>
  <c r="AF82" i="3"/>
  <c r="AM86" i="12"/>
  <c r="AG82" i="3" s="1"/>
  <c r="AN86" i="12"/>
  <c r="AH82" i="3"/>
  <c r="AO86" i="12"/>
  <c r="AI82" i="3"/>
  <c r="AP86" i="12"/>
  <c r="AJ82" i="3"/>
  <c r="AQ86" i="12"/>
  <c r="AK82" i="3"/>
  <c r="AR86" i="12"/>
  <c r="AL82" i="3"/>
  <c r="AS86" i="12"/>
  <c r="AM82" i="3"/>
  <c r="AU86" i="12"/>
  <c r="AO82" i="3"/>
  <c r="AW86" i="12"/>
  <c r="AQ82" i="3"/>
  <c r="AY86" i="12"/>
  <c r="AS82" i="3"/>
  <c r="AZ86" i="12"/>
  <c r="AT82" i="3" s="1"/>
  <c r="BA86" i="12"/>
  <c r="AU82" i="3"/>
  <c r="BB86" i="12"/>
  <c r="AV82" i="3"/>
  <c r="BD86" i="12"/>
  <c r="AX82" i="3"/>
  <c r="BE86" i="12"/>
  <c r="AY82" i="3"/>
  <c r="BG86" i="12"/>
  <c r="BA82" i="3"/>
  <c r="BH86" i="12"/>
  <c r="BB82" i="3"/>
  <c r="BJ86" i="12"/>
  <c r="BD82" i="3" s="1"/>
  <c r="BK86" i="12"/>
  <c r="BE82" i="3"/>
  <c r="BL86" i="12"/>
  <c r="BF82" i="3" s="1"/>
  <c r="BM86" i="12"/>
  <c r="BG82" i="3"/>
  <c r="BN86" i="12"/>
  <c r="BH82" i="3" s="1"/>
  <c r="BO86" i="12"/>
  <c r="BI82" i="3"/>
  <c r="BP86" i="12"/>
  <c r="BJ82" i="3"/>
  <c r="BQ86" i="12"/>
  <c r="BK82" i="3"/>
  <c r="BR86" i="12"/>
  <c r="BL82" i="3"/>
  <c r="BS86" i="12"/>
  <c r="BM82" i="3"/>
  <c r="BT86" i="12"/>
  <c r="BN82" i="3"/>
  <c r="BU86" i="12"/>
  <c r="BO82" i="3"/>
  <c r="BV86" i="12"/>
  <c r="BP82" i="3" s="1"/>
  <c r="BW86" i="12"/>
  <c r="BQ82" i="3"/>
  <c r="BX86" i="12"/>
  <c r="BR82" i="3" s="1"/>
  <c r="BY86" i="12"/>
  <c r="BS82" i="3"/>
  <c r="BZ86" i="12"/>
  <c r="BT82" i="3"/>
  <c r="CA86" i="12"/>
  <c r="BU82" i="3"/>
  <c r="CB86" i="12"/>
  <c r="BV82" i="3"/>
  <c r="CC86" i="12"/>
  <c r="BW82" i="3"/>
  <c r="CD86" i="12"/>
  <c r="BX82" i="3"/>
  <c r="CE86" i="12"/>
  <c r="BY82" i="3"/>
  <c r="CG86" i="12"/>
  <c r="CA82" i="3"/>
  <c r="CH86" i="12"/>
  <c r="CB82" i="3"/>
  <c r="CI86" i="12"/>
  <c r="CC82" i="3" s="1"/>
  <c r="CJ86" i="12"/>
  <c r="CD82" i="3" s="1"/>
  <c r="CM86" i="12"/>
  <c r="CG82" i="3" s="1"/>
  <c r="CN86" i="12"/>
  <c r="CH82" i="3"/>
  <c r="CO86" i="12"/>
  <c r="CI82" i="3" s="1"/>
  <c r="CP86" i="12"/>
  <c r="CJ82" i="3" s="1"/>
  <c r="CQ86" i="12"/>
  <c r="CK82" i="3" s="1"/>
  <c r="CR86" i="12"/>
  <c r="CL82" i="3"/>
  <c r="CU86" i="12"/>
  <c r="CO82" i="3"/>
  <c r="CW86" i="12"/>
  <c r="CQ82" i="3"/>
  <c r="CX86" i="12"/>
  <c r="CR82" i="3"/>
  <c r="CY86" i="12"/>
  <c r="CS82" i="3"/>
  <c r="DA86" i="12"/>
  <c r="CU82" i="3"/>
  <c r="DB86" i="12"/>
  <c r="CV82" i="3" s="1"/>
  <c r="DC86" i="12"/>
  <c r="CW82" i="3" s="1"/>
  <c r="DD86" i="12"/>
  <c r="CX82" i="3" s="1"/>
  <c r="DE86" i="12"/>
  <c r="CY82" i="3" s="1"/>
  <c r="DF86" i="12"/>
  <c r="CZ82" i="3" s="1"/>
  <c r="DG86" i="12"/>
  <c r="DA82" i="3" s="1"/>
  <c r="DH86" i="12"/>
  <c r="DB82" i="3"/>
  <c r="DI86" i="12"/>
  <c r="DC82" i="3"/>
  <c r="DJ86" i="12"/>
  <c r="DD82" i="3"/>
  <c r="DK86" i="12"/>
  <c r="DE82" i="3"/>
  <c r="DM86" i="12"/>
  <c r="DG82" i="3"/>
  <c r="DN86" i="12"/>
  <c r="DH82" i="3"/>
  <c r="DO86" i="12"/>
  <c r="DI82" i="3" s="1"/>
  <c r="DP86" i="12"/>
  <c r="DJ82" i="3" s="1"/>
  <c r="DQ86" i="12"/>
  <c r="DK82" i="3" s="1"/>
  <c r="DR86" i="12"/>
  <c r="DL82" i="3"/>
  <c r="DS86" i="12"/>
  <c r="DM82" i="3"/>
  <c r="DT86" i="12"/>
  <c r="DN82" i="3"/>
  <c r="DU86" i="12"/>
  <c r="DO82" i="3"/>
  <c r="DV86" i="12"/>
  <c r="DP82" i="3"/>
  <c r="DW86" i="12"/>
  <c r="DQ82" i="3"/>
  <c r="DX86" i="12"/>
  <c r="DR82" i="3"/>
  <c r="DY86" i="12"/>
  <c r="DS82" i="3"/>
  <c r="DZ86" i="12"/>
  <c r="DT82" i="3"/>
  <c r="EA86" i="12"/>
  <c r="DU82" i="3"/>
  <c r="EB86" i="12"/>
  <c r="DV82" i="3"/>
  <c r="EC86" i="12"/>
  <c r="DW82" i="3"/>
  <c r="ED86" i="12"/>
  <c r="DX82" i="3"/>
  <c r="EE86" i="12"/>
  <c r="DY82" i="3"/>
  <c r="EF86" i="12"/>
  <c r="DZ82" i="3" s="1"/>
  <c r="EG86" i="12"/>
  <c r="EA82" i="3"/>
  <c r="EH86" i="12"/>
  <c r="EB82" i="3" s="1"/>
  <c r="EI86" i="12"/>
  <c r="EC82" i="3" s="1"/>
  <c r="EJ86" i="12"/>
  <c r="ED82" i="3" s="1"/>
  <c r="EK86" i="12"/>
  <c r="EE82" i="3" s="1"/>
  <c r="EL86" i="12"/>
  <c r="EF82" i="3" s="1"/>
  <c r="EM86" i="12"/>
  <c r="EG82" i="3"/>
  <c r="G87" i="12"/>
  <c r="H87" i="12"/>
  <c r="B83" i="3"/>
  <c r="I87" i="12"/>
  <c r="C83" i="3"/>
  <c r="J87" i="12"/>
  <c r="D83" i="3"/>
  <c r="K87" i="12"/>
  <c r="E83" i="3"/>
  <c r="L87" i="12"/>
  <c r="F83" i="3"/>
  <c r="M87" i="12"/>
  <c r="G83" i="3"/>
  <c r="N87" i="12"/>
  <c r="H83" i="3"/>
  <c r="O87" i="12"/>
  <c r="I83" i="3"/>
  <c r="P87" i="12"/>
  <c r="J83" i="3"/>
  <c r="R87" i="12"/>
  <c r="L83" i="3" s="1"/>
  <c r="S87" i="12"/>
  <c r="M83" i="3" s="1"/>
  <c r="T87" i="12"/>
  <c r="N83" i="3"/>
  <c r="U87" i="12"/>
  <c r="O83" i="3"/>
  <c r="V87" i="12"/>
  <c r="P83" i="3" s="1"/>
  <c r="W87" i="12"/>
  <c r="Q83" i="3" s="1"/>
  <c r="X87" i="12"/>
  <c r="R83" i="3" s="1"/>
  <c r="Y87" i="12"/>
  <c r="S83" i="3"/>
  <c r="AA87" i="12"/>
  <c r="U83" i="3" s="1"/>
  <c r="AB87" i="12"/>
  <c r="V83" i="3"/>
  <c r="AC87" i="12"/>
  <c r="W83" i="3"/>
  <c r="AE87" i="12"/>
  <c r="Y83" i="3"/>
  <c r="AF87" i="12"/>
  <c r="Z83" i="3"/>
  <c r="AG87" i="12"/>
  <c r="AA83" i="3"/>
  <c r="AH87" i="12"/>
  <c r="AB83" i="3"/>
  <c r="AI87" i="12"/>
  <c r="AC83" i="3"/>
  <c r="AJ87" i="12"/>
  <c r="AD83" i="3"/>
  <c r="AK87" i="12"/>
  <c r="AE83" i="3"/>
  <c r="AL87" i="12"/>
  <c r="AF83" i="3"/>
  <c r="AM87" i="12"/>
  <c r="AG83" i="3" s="1"/>
  <c r="AN87" i="12"/>
  <c r="AH83" i="3"/>
  <c r="AO87" i="12"/>
  <c r="AI83" i="3"/>
  <c r="AP87" i="12"/>
  <c r="AJ83" i="3"/>
  <c r="AQ87" i="12"/>
  <c r="AK83" i="3"/>
  <c r="AR87" i="12"/>
  <c r="AL83" i="3"/>
  <c r="AS87" i="12"/>
  <c r="AM83" i="3"/>
  <c r="AU87" i="12"/>
  <c r="AO83" i="3"/>
  <c r="AV87" i="12"/>
  <c r="AP83" i="3"/>
  <c r="AW87" i="12"/>
  <c r="AQ83" i="3"/>
  <c r="AY87" i="12"/>
  <c r="AS83" i="3"/>
  <c r="AZ87" i="12"/>
  <c r="AT83" i="3"/>
  <c r="BA87" i="12"/>
  <c r="AU83" i="3"/>
  <c r="BB87" i="12"/>
  <c r="AV83" i="3"/>
  <c r="BD87" i="12"/>
  <c r="AX83" i="3"/>
  <c r="BE87" i="12"/>
  <c r="AY83" i="3"/>
  <c r="BG87" i="12"/>
  <c r="BA83" i="3"/>
  <c r="BH87" i="12"/>
  <c r="BB83" i="3"/>
  <c r="BJ87" i="12"/>
  <c r="BD83" i="3" s="1"/>
  <c r="BK87" i="12"/>
  <c r="BE83" i="3"/>
  <c r="BL87" i="12"/>
  <c r="BF83" i="3" s="1"/>
  <c r="BM87" i="12"/>
  <c r="BG83" i="3"/>
  <c r="BN87" i="12"/>
  <c r="BH83" i="3"/>
  <c r="BO87" i="12"/>
  <c r="BI83" i="3"/>
  <c r="BP87" i="12"/>
  <c r="BJ83" i="3"/>
  <c r="BQ87" i="12"/>
  <c r="BK83" i="3"/>
  <c r="BR87" i="12"/>
  <c r="BL83" i="3"/>
  <c r="BS87" i="12"/>
  <c r="BM83" i="3"/>
  <c r="BT87" i="12"/>
  <c r="BN83" i="3" s="1"/>
  <c r="BU87" i="12"/>
  <c r="BO83" i="3"/>
  <c r="BV87" i="12"/>
  <c r="BP83" i="3"/>
  <c r="BW87" i="12"/>
  <c r="BQ83" i="3"/>
  <c r="BX87" i="12"/>
  <c r="BR83" i="3" s="1"/>
  <c r="BY87" i="12"/>
  <c r="BS83" i="3"/>
  <c r="BZ87" i="12"/>
  <c r="BT83" i="3"/>
  <c r="CA87" i="12"/>
  <c r="BU83" i="3"/>
  <c r="CB87" i="12"/>
  <c r="BV83" i="3"/>
  <c r="CC87" i="12"/>
  <c r="BW83" i="3"/>
  <c r="CD87" i="12"/>
  <c r="BX83" i="3"/>
  <c r="CE87" i="12"/>
  <c r="BY83" i="3"/>
  <c r="CG87" i="12"/>
  <c r="CA83" i="3"/>
  <c r="CI87" i="12"/>
  <c r="CC83" i="3" s="1"/>
  <c r="CJ87" i="12"/>
  <c r="CD83" i="3" s="1"/>
  <c r="CK87" i="12"/>
  <c r="CE83" i="3" s="1"/>
  <c r="CL87" i="12"/>
  <c r="CF83" i="3" s="1"/>
  <c r="CM87" i="12"/>
  <c r="CG83" i="3" s="1"/>
  <c r="CN87" i="12"/>
  <c r="CH83" i="3" s="1"/>
  <c r="CO87" i="12"/>
  <c r="CI83" i="3" s="1"/>
  <c r="CP87" i="12"/>
  <c r="CJ83" i="3" s="1"/>
  <c r="CQ87" i="12"/>
  <c r="CK83" i="3" s="1"/>
  <c r="CR87" i="12"/>
  <c r="CL83" i="3" s="1"/>
  <c r="CT87" i="12"/>
  <c r="CN83" i="3" s="1"/>
  <c r="CU87" i="12"/>
  <c r="CO83" i="3"/>
  <c r="CW87" i="12"/>
  <c r="CQ83" i="3" s="1"/>
  <c r="CX87" i="12"/>
  <c r="CR83" i="3"/>
  <c r="CY87" i="12"/>
  <c r="CS83" i="3"/>
  <c r="DA87" i="12"/>
  <c r="CU83" i="3"/>
  <c r="DB87" i="12"/>
  <c r="CV83" i="3" s="1"/>
  <c r="DC87" i="12"/>
  <c r="CW83" i="3" s="1"/>
  <c r="DD87" i="12"/>
  <c r="CX83" i="3" s="1"/>
  <c r="DE87" i="12"/>
  <c r="CY83" i="3" s="1"/>
  <c r="DF87" i="12"/>
  <c r="CZ83" i="3" s="1"/>
  <c r="DG87" i="12"/>
  <c r="DA83" i="3" s="1"/>
  <c r="DH87" i="12"/>
  <c r="DB83" i="3"/>
  <c r="DI87" i="12"/>
  <c r="DC83" i="3"/>
  <c r="DJ87" i="12"/>
  <c r="DD83" i="3"/>
  <c r="DK87" i="12"/>
  <c r="DE83" i="3"/>
  <c r="DL87" i="12"/>
  <c r="DF83" i="3"/>
  <c r="DM87" i="12"/>
  <c r="DG83" i="3"/>
  <c r="DN87" i="12"/>
  <c r="DH83" i="3"/>
  <c r="DO87" i="12"/>
  <c r="DI83" i="3" s="1"/>
  <c r="DP87" i="12"/>
  <c r="DJ83" i="3" s="1"/>
  <c r="DQ87" i="12"/>
  <c r="DK83" i="3" s="1"/>
  <c r="DR87" i="12"/>
  <c r="DL83" i="3"/>
  <c r="DS87" i="12"/>
  <c r="DM83" i="3"/>
  <c r="DT87" i="12"/>
  <c r="DN83" i="3"/>
  <c r="DU87" i="12"/>
  <c r="DO83" i="3"/>
  <c r="DV87" i="12"/>
  <c r="DP83" i="3"/>
  <c r="DW87" i="12"/>
  <c r="DQ83" i="3"/>
  <c r="DX87" i="12"/>
  <c r="DR83" i="3"/>
  <c r="DY87" i="12"/>
  <c r="DS83" i="3"/>
  <c r="DZ87" i="12"/>
  <c r="DT83" i="3"/>
  <c r="EA87" i="12"/>
  <c r="DU83" i="3"/>
  <c r="EB87" i="12"/>
  <c r="DV83" i="3"/>
  <c r="EC87" i="12"/>
  <c r="DW83" i="3"/>
  <c r="ED87" i="12"/>
  <c r="DX83" i="3"/>
  <c r="EE87" i="12"/>
  <c r="DY83" i="3"/>
  <c r="EF87" i="12"/>
  <c r="DZ83" i="3"/>
  <c r="EG87" i="12"/>
  <c r="EA83" i="3"/>
  <c r="EH87" i="12"/>
  <c r="EB83" i="3" s="1"/>
  <c r="EI87" i="12"/>
  <c r="EC83" i="3" s="1"/>
  <c r="EJ87" i="12"/>
  <c r="ED83" i="3" s="1"/>
  <c r="EK87" i="12"/>
  <c r="EE83" i="3" s="1"/>
  <c r="EL87" i="12"/>
  <c r="EF83" i="3"/>
  <c r="EM87" i="12"/>
  <c r="EG83" i="3"/>
  <c r="D88" i="12"/>
  <c r="G88" i="12"/>
  <c r="H88" i="12"/>
  <c r="B84" i="3"/>
  <c r="I88" i="12"/>
  <c r="C84" i="3"/>
  <c r="J88" i="12"/>
  <c r="D84" i="3"/>
  <c r="K88" i="12"/>
  <c r="E84" i="3"/>
  <c r="L88" i="12"/>
  <c r="F84" i="3"/>
  <c r="M88" i="12"/>
  <c r="G84" i="3"/>
  <c r="N88" i="12"/>
  <c r="H84" i="3"/>
  <c r="O88" i="12"/>
  <c r="I84" i="3"/>
  <c r="P88" i="12"/>
  <c r="J84" i="3"/>
  <c r="R88" i="12"/>
  <c r="L84" i="3"/>
  <c r="S88" i="12"/>
  <c r="M84" i="3"/>
  <c r="T88" i="12"/>
  <c r="N84" i="3"/>
  <c r="U88" i="12"/>
  <c r="O84" i="3" s="1"/>
  <c r="V88" i="12"/>
  <c r="P84" i="3" s="1"/>
  <c r="W88" i="12"/>
  <c r="Q84" i="3"/>
  <c r="X88" i="12"/>
  <c r="R84" i="3" s="1"/>
  <c r="Y88" i="12"/>
  <c r="S84" i="3"/>
  <c r="AA88" i="12"/>
  <c r="U84" i="3" s="1"/>
  <c r="AB88" i="12"/>
  <c r="V84" i="3"/>
  <c r="AC88" i="12"/>
  <c r="W84" i="3"/>
  <c r="AE88" i="12"/>
  <c r="Y84" i="3"/>
  <c r="AF88" i="12"/>
  <c r="Z84" i="3"/>
  <c r="AG88" i="12"/>
  <c r="AA84" i="3"/>
  <c r="AH88" i="12"/>
  <c r="AB84" i="3"/>
  <c r="AI88" i="12"/>
  <c r="AC84" i="3"/>
  <c r="AJ88" i="12"/>
  <c r="AD84" i="3"/>
  <c r="AK88" i="12"/>
  <c r="AE84" i="3"/>
  <c r="AL88" i="12"/>
  <c r="AF84" i="3"/>
  <c r="AM88" i="12"/>
  <c r="AG84" i="3" s="1"/>
  <c r="AN88" i="12"/>
  <c r="AH84" i="3"/>
  <c r="AO88" i="12"/>
  <c r="AI84" i="3"/>
  <c r="AP88" i="12"/>
  <c r="AJ84" i="3"/>
  <c r="AQ88" i="12"/>
  <c r="AK84" i="3"/>
  <c r="AR88" i="12"/>
  <c r="AL84" i="3"/>
  <c r="AS88" i="12"/>
  <c r="AM84" i="3"/>
  <c r="AU88" i="12"/>
  <c r="AO84" i="3"/>
  <c r="AV88" i="12"/>
  <c r="AP84" i="3"/>
  <c r="AW88" i="12"/>
  <c r="AQ84" i="3"/>
  <c r="AY88" i="12"/>
  <c r="AS84" i="3"/>
  <c r="AZ88" i="12"/>
  <c r="AT84" i="3"/>
  <c r="BA88" i="12"/>
  <c r="AU84" i="3"/>
  <c r="BB88" i="12"/>
  <c r="AV84" i="3"/>
  <c r="BD88" i="12"/>
  <c r="AX84" i="3"/>
  <c r="BE88" i="12"/>
  <c r="AY84" i="3"/>
  <c r="BG88" i="12"/>
  <c r="BA84" i="3"/>
  <c r="BH88" i="12"/>
  <c r="BB84" i="3"/>
  <c r="BJ88" i="12"/>
  <c r="BD84" i="3"/>
  <c r="BK88" i="12"/>
  <c r="BE84" i="3"/>
  <c r="BL88" i="12"/>
  <c r="BF84" i="3" s="1"/>
  <c r="BM88" i="12"/>
  <c r="BG84" i="3"/>
  <c r="BN88" i="12"/>
  <c r="BH84" i="3"/>
  <c r="BO88" i="12"/>
  <c r="BI84" i="3"/>
  <c r="BP88" i="12"/>
  <c r="BJ84" i="3"/>
  <c r="BQ88" i="12"/>
  <c r="BK84" i="3"/>
  <c r="BR88" i="12"/>
  <c r="BL84" i="3"/>
  <c r="BS88" i="12"/>
  <c r="BM84" i="3"/>
  <c r="BT88" i="12"/>
  <c r="BN84" i="3" s="1"/>
  <c r="BU88" i="12"/>
  <c r="BO84" i="3"/>
  <c r="BV88" i="12"/>
  <c r="BP84" i="3"/>
  <c r="BW88" i="12"/>
  <c r="BQ84" i="3"/>
  <c r="BX88" i="12"/>
  <c r="BR84" i="3" s="1"/>
  <c r="BY88" i="12"/>
  <c r="BS84" i="3"/>
  <c r="BZ88" i="12"/>
  <c r="BT84" i="3"/>
  <c r="CA88" i="12"/>
  <c r="BU84" i="3"/>
  <c r="CB88" i="12"/>
  <c r="BV84" i="3"/>
  <c r="CC88" i="12"/>
  <c r="BW84" i="3"/>
  <c r="CD88" i="12"/>
  <c r="BX84" i="3"/>
  <c r="CE88" i="12"/>
  <c r="BY84" i="3"/>
  <c r="CG88" i="12"/>
  <c r="CA84" i="3"/>
  <c r="CJ88" i="12"/>
  <c r="CD84" i="3" s="1"/>
  <c r="CK88" i="12"/>
  <c r="CE84" i="3" s="1"/>
  <c r="CL88" i="12"/>
  <c r="CF84" i="3" s="1"/>
  <c r="CM88" i="12"/>
  <c r="CG84" i="3" s="1"/>
  <c r="CN88" i="12"/>
  <c r="CH84" i="3" s="1"/>
  <c r="CO88" i="12"/>
  <c r="CI84" i="3" s="1"/>
  <c r="CP88" i="12"/>
  <c r="CJ84" i="3" s="1"/>
  <c r="CQ88" i="12"/>
  <c r="CK84" i="3" s="1"/>
  <c r="CR88" i="12"/>
  <c r="CL84" i="3" s="1"/>
  <c r="CT88" i="12"/>
  <c r="CN84" i="3" s="1"/>
  <c r="CU88" i="12"/>
  <c r="CO84" i="3" s="1"/>
  <c r="CW88" i="12"/>
  <c r="CQ84" i="3" s="1"/>
  <c r="CX88" i="12"/>
  <c r="CR84" i="3"/>
  <c r="CY88" i="12"/>
  <c r="CS84" i="3"/>
  <c r="DA88" i="12"/>
  <c r="CU84" i="3"/>
  <c r="DB88" i="12"/>
  <c r="CV84" i="3" s="1"/>
  <c r="DC88" i="12"/>
  <c r="CW84" i="3" s="1"/>
  <c r="DD88" i="12"/>
  <c r="CX84" i="3"/>
  <c r="DE88" i="12"/>
  <c r="CY84" i="3" s="1"/>
  <c r="DF88" i="12"/>
  <c r="CZ84" i="3" s="1"/>
  <c r="DG88" i="12"/>
  <c r="DA84" i="3" s="1"/>
  <c r="DH88" i="12"/>
  <c r="DB84" i="3"/>
  <c r="DI88" i="12"/>
  <c r="DC84" i="3"/>
  <c r="DJ88" i="12"/>
  <c r="DD84" i="3"/>
  <c r="DK88" i="12"/>
  <c r="DE84" i="3"/>
  <c r="DL88" i="12"/>
  <c r="DF84" i="3" s="1"/>
  <c r="DM88" i="12"/>
  <c r="DG84" i="3"/>
  <c r="DN88" i="12"/>
  <c r="DH84" i="3"/>
  <c r="DO88" i="12"/>
  <c r="DI84" i="3" s="1"/>
  <c r="DP88" i="12"/>
  <c r="DJ84" i="3" s="1"/>
  <c r="DR88" i="12"/>
  <c r="DL84" i="3"/>
  <c r="DS88" i="12"/>
  <c r="DM84" i="3"/>
  <c r="DT88" i="12"/>
  <c r="DN84" i="3"/>
  <c r="DU88" i="12"/>
  <c r="DO84" i="3"/>
  <c r="DV88" i="12"/>
  <c r="DP84" i="3"/>
  <c r="DW88" i="12"/>
  <c r="DQ84" i="3"/>
  <c r="DX88" i="12"/>
  <c r="DR84" i="3"/>
  <c r="DY88" i="12"/>
  <c r="DS84" i="3"/>
  <c r="DZ88" i="12"/>
  <c r="DT84" i="3"/>
  <c r="EA88" i="12"/>
  <c r="DU84" i="3"/>
  <c r="EB88" i="12"/>
  <c r="DV84" i="3"/>
  <c r="EC88" i="12"/>
  <c r="DW84" i="3"/>
  <c r="ED88" i="12"/>
  <c r="DX84" i="3"/>
  <c r="EE88" i="12"/>
  <c r="DY84" i="3"/>
  <c r="EF88" i="12"/>
  <c r="DZ84" i="3" s="1"/>
  <c r="EG88" i="12"/>
  <c r="EA84" i="3" s="1"/>
  <c r="EH88" i="12"/>
  <c r="EB84" i="3" s="1"/>
  <c r="EI88" i="12"/>
  <c r="EC84" i="3" s="1"/>
  <c r="EJ88" i="12"/>
  <c r="ED84" i="3" s="1"/>
  <c r="EK88" i="12"/>
  <c r="EE84" i="3"/>
  <c r="EL88" i="12"/>
  <c r="EF84" i="3"/>
  <c r="EM88" i="12"/>
  <c r="EG84" i="3" s="1"/>
  <c r="D89" i="12"/>
  <c r="G89" i="12"/>
  <c r="H89" i="12"/>
  <c r="B85" i="3"/>
  <c r="I89" i="12"/>
  <c r="C85" i="3"/>
  <c r="J89" i="12"/>
  <c r="D85" i="3"/>
  <c r="K89" i="12"/>
  <c r="E85" i="3"/>
  <c r="L89" i="12"/>
  <c r="F85" i="3"/>
  <c r="M89" i="12"/>
  <c r="G85" i="3"/>
  <c r="N89" i="12"/>
  <c r="H85" i="3"/>
  <c r="O89" i="12"/>
  <c r="I85" i="3"/>
  <c r="P89" i="12"/>
  <c r="J85" i="3" s="1"/>
  <c r="Q89" i="12"/>
  <c r="K85" i="3"/>
  <c r="R89" i="12"/>
  <c r="L85" i="3" s="1"/>
  <c r="S89" i="12"/>
  <c r="M85" i="3"/>
  <c r="T89" i="12"/>
  <c r="N85" i="3" s="1"/>
  <c r="U89" i="12"/>
  <c r="O85" i="3"/>
  <c r="V89" i="12"/>
  <c r="P85" i="3"/>
  <c r="W89" i="12"/>
  <c r="Q85" i="3" s="1"/>
  <c r="X89" i="12"/>
  <c r="R85" i="3" s="1"/>
  <c r="Y89" i="12"/>
  <c r="S85" i="3"/>
  <c r="Z89" i="12"/>
  <c r="T85" i="3"/>
  <c r="AA89" i="12"/>
  <c r="U85" i="3" s="1"/>
  <c r="AB89" i="12"/>
  <c r="V85" i="3"/>
  <c r="AC89" i="12"/>
  <c r="W85" i="3"/>
  <c r="AD89" i="12"/>
  <c r="X85" i="3"/>
  <c r="AE89" i="12"/>
  <c r="Y85" i="3"/>
  <c r="AF89" i="12"/>
  <c r="Z85" i="3"/>
  <c r="AG89" i="12"/>
  <c r="AA85" i="3"/>
  <c r="AH89" i="12"/>
  <c r="AB85" i="3"/>
  <c r="AI89" i="12"/>
  <c r="AC85" i="3"/>
  <c r="AJ89" i="12"/>
  <c r="AD85" i="3" s="1"/>
  <c r="AK89" i="12"/>
  <c r="AE85" i="3"/>
  <c r="AL89" i="12"/>
  <c r="AF85" i="3"/>
  <c r="AM89" i="12"/>
  <c r="AG85" i="3"/>
  <c r="AN89" i="12"/>
  <c r="AH85" i="3"/>
  <c r="AO89" i="12"/>
  <c r="AI85" i="3"/>
  <c r="AP89" i="12"/>
  <c r="AJ85" i="3"/>
  <c r="AQ89" i="12"/>
  <c r="AK85" i="3"/>
  <c r="AR89" i="12"/>
  <c r="AL85" i="3"/>
  <c r="AS89" i="12"/>
  <c r="AM85" i="3"/>
  <c r="AU89" i="12"/>
  <c r="AO85" i="3"/>
  <c r="AV89" i="12"/>
  <c r="AP85" i="3"/>
  <c r="AW89" i="12"/>
  <c r="AQ85" i="3"/>
  <c r="AY89" i="12"/>
  <c r="AS85" i="3"/>
  <c r="AZ89" i="12"/>
  <c r="AT85" i="3"/>
  <c r="BA89" i="12"/>
  <c r="AU85" i="3"/>
  <c r="BB89" i="12"/>
  <c r="AV85" i="3"/>
  <c r="BD89" i="12"/>
  <c r="AX85" i="3"/>
  <c r="BE89" i="12"/>
  <c r="AY85" i="3"/>
  <c r="BF89" i="12"/>
  <c r="AZ85" i="3"/>
  <c r="BG89" i="12"/>
  <c r="BA85" i="3"/>
  <c r="BH89" i="12"/>
  <c r="BB85" i="3"/>
  <c r="BI89" i="12"/>
  <c r="BC85" i="3" s="1"/>
  <c r="BJ89" i="12"/>
  <c r="BD85" i="3" s="1"/>
  <c r="BK89" i="12"/>
  <c r="BE85" i="3"/>
  <c r="BL89" i="12"/>
  <c r="BF85" i="3" s="1"/>
  <c r="BM89" i="12"/>
  <c r="BG85" i="3"/>
  <c r="BN89" i="12"/>
  <c r="BH85" i="3"/>
  <c r="BO89" i="12"/>
  <c r="BI85" i="3"/>
  <c r="BP89" i="12"/>
  <c r="BJ85" i="3"/>
  <c r="BQ89" i="12"/>
  <c r="BK85" i="3"/>
  <c r="BR89" i="12"/>
  <c r="BL85" i="3"/>
  <c r="BS89" i="12"/>
  <c r="BM85" i="3"/>
  <c r="BT89" i="12"/>
  <c r="BN85" i="3" s="1"/>
  <c r="BU89" i="12"/>
  <c r="BO85" i="3"/>
  <c r="BV89" i="12"/>
  <c r="BP85" i="3" s="1"/>
  <c r="BW89" i="12"/>
  <c r="BQ85" i="3"/>
  <c r="BX89" i="12"/>
  <c r="BR85" i="3" s="1"/>
  <c r="BY89" i="12"/>
  <c r="BS85" i="3"/>
  <c r="BZ89" i="12"/>
  <c r="BT85" i="3"/>
  <c r="CA89" i="12"/>
  <c r="BU85" i="3"/>
  <c r="CB89" i="12"/>
  <c r="BV85" i="3"/>
  <c r="CC89" i="12"/>
  <c r="BW85" i="3"/>
  <c r="CD89" i="12"/>
  <c r="BX85" i="3"/>
  <c r="CE89" i="12"/>
  <c r="BY85" i="3"/>
  <c r="CG89" i="12"/>
  <c r="CA85" i="3"/>
  <c r="CH89" i="12"/>
  <c r="CB85" i="3"/>
  <c r="CI89" i="12"/>
  <c r="CC85" i="3" s="1"/>
  <c r="CJ89" i="12"/>
  <c r="CD85" i="3" s="1"/>
  <c r="CK89" i="12"/>
  <c r="CE85" i="3" s="1"/>
  <c r="CL89" i="12"/>
  <c r="CF85" i="3" s="1"/>
  <c r="CM89" i="12"/>
  <c r="CG85" i="3" s="1"/>
  <c r="CO89" i="12"/>
  <c r="CI85" i="3" s="1"/>
  <c r="CP89" i="12"/>
  <c r="CJ85" i="3" s="1"/>
  <c r="CQ89" i="12"/>
  <c r="CK85" i="3" s="1"/>
  <c r="CR89" i="12"/>
  <c r="CL85" i="3" s="1"/>
  <c r="CT89" i="12"/>
  <c r="CN85" i="3" s="1"/>
  <c r="CU89" i="12"/>
  <c r="CO85" i="3" s="1"/>
  <c r="CW89" i="12"/>
  <c r="CQ85" i="3"/>
  <c r="CX89" i="12"/>
  <c r="CR85" i="3"/>
  <c r="CY89" i="12"/>
  <c r="CS85" i="3"/>
  <c r="DA89" i="12"/>
  <c r="CU85" i="3"/>
  <c r="DB89" i="12"/>
  <c r="CV85" i="3" s="1"/>
  <c r="DC89" i="12"/>
  <c r="CW85" i="3" s="1"/>
  <c r="DD89" i="12"/>
  <c r="CX85" i="3" s="1"/>
  <c r="DE89" i="12"/>
  <c r="CY85" i="3" s="1"/>
  <c r="DF89" i="12"/>
  <c r="CZ85" i="3" s="1"/>
  <c r="DG89" i="12"/>
  <c r="DA85" i="3" s="1"/>
  <c r="DH89" i="12"/>
  <c r="DB85" i="3"/>
  <c r="DI89" i="12"/>
  <c r="DC85" i="3"/>
  <c r="DJ89" i="12"/>
  <c r="DD85" i="3"/>
  <c r="DK89" i="12"/>
  <c r="DE85" i="3"/>
  <c r="DL89" i="12"/>
  <c r="DF85" i="3" s="1"/>
  <c r="DM89" i="12"/>
  <c r="DG85" i="3"/>
  <c r="DN89" i="12"/>
  <c r="DH85" i="3"/>
  <c r="DO89" i="12"/>
  <c r="DI85" i="3" s="1"/>
  <c r="DP89" i="12"/>
  <c r="DJ85" i="3" s="1"/>
  <c r="DQ89" i="12"/>
  <c r="DK85" i="3"/>
  <c r="DR89" i="12"/>
  <c r="DL85" i="3"/>
  <c r="DS89" i="12"/>
  <c r="DM85" i="3"/>
  <c r="DT89" i="12"/>
  <c r="DN85" i="3"/>
  <c r="DU89" i="12"/>
  <c r="DO85" i="3"/>
  <c r="DV89" i="12"/>
  <c r="DP85" i="3"/>
  <c r="DW89" i="12"/>
  <c r="DQ85" i="3"/>
  <c r="DX89" i="12"/>
  <c r="DR85" i="3"/>
  <c r="DY89" i="12"/>
  <c r="DS85" i="3"/>
  <c r="DZ89" i="12"/>
  <c r="DT85" i="3"/>
  <c r="EA89" i="12"/>
  <c r="DU85" i="3"/>
  <c r="EB89" i="12"/>
  <c r="DV85" i="3"/>
  <c r="EC89" i="12"/>
  <c r="DW85" i="3"/>
  <c r="ED89" i="12"/>
  <c r="DX85" i="3"/>
  <c r="EE89" i="12"/>
  <c r="DY85" i="3"/>
  <c r="EF89" i="12"/>
  <c r="DZ85" i="3"/>
  <c r="EG89" i="12"/>
  <c r="EA85" i="3" s="1"/>
  <c r="EH89" i="12"/>
  <c r="EB85" i="3" s="1"/>
  <c r="EI89" i="12"/>
  <c r="EC85" i="3"/>
  <c r="EJ89" i="12"/>
  <c r="ED85" i="3" s="1"/>
  <c r="EK89" i="12"/>
  <c r="EE85" i="3" s="1"/>
  <c r="EL89" i="12"/>
  <c r="EF85" i="3" s="1"/>
  <c r="EM89" i="12"/>
  <c r="EG85" i="3" s="1"/>
  <c r="G90" i="12"/>
  <c r="H90" i="12"/>
  <c r="B86" i="3"/>
  <c r="I90" i="12"/>
  <c r="C86" i="3"/>
  <c r="J90" i="12"/>
  <c r="D86" i="3"/>
  <c r="K90" i="12"/>
  <c r="E86" i="3"/>
  <c r="L90" i="12"/>
  <c r="F86" i="3"/>
  <c r="M90" i="12"/>
  <c r="G86" i="3"/>
  <c r="N90" i="12"/>
  <c r="H86" i="3"/>
  <c r="O90" i="12"/>
  <c r="I86" i="3"/>
  <c r="P90" i="12"/>
  <c r="J86" i="3" s="1"/>
  <c r="R90" i="12"/>
  <c r="L86" i="3"/>
  <c r="S90" i="12"/>
  <c r="M86" i="3" s="1"/>
  <c r="T90" i="12"/>
  <c r="N86" i="3"/>
  <c r="U90" i="12"/>
  <c r="O86" i="3" s="1"/>
  <c r="V90" i="12"/>
  <c r="P86" i="3" s="1"/>
  <c r="W90" i="12"/>
  <c r="Q86" i="3"/>
  <c r="X90" i="12"/>
  <c r="R86" i="3"/>
  <c r="Y90" i="12"/>
  <c r="S86" i="3" s="1"/>
  <c r="Z90" i="12"/>
  <c r="T86" i="3" s="1"/>
  <c r="AB90" i="12"/>
  <c r="V86" i="3"/>
  <c r="AC90" i="12"/>
  <c r="W86" i="3"/>
  <c r="AE90" i="12"/>
  <c r="Y86" i="3"/>
  <c r="AF90" i="12"/>
  <c r="Z86" i="3"/>
  <c r="AI90" i="12"/>
  <c r="AC86" i="3"/>
  <c r="AK90" i="12"/>
  <c r="AE86" i="3"/>
  <c r="AL90" i="12"/>
  <c r="AF86" i="3"/>
  <c r="AM90" i="12"/>
  <c r="AG86" i="3" s="1"/>
  <c r="AN90" i="12"/>
  <c r="AH86" i="3"/>
  <c r="AO90" i="12"/>
  <c r="AI86" i="3"/>
  <c r="AP90" i="12"/>
  <c r="AJ86" i="3"/>
  <c r="AQ90" i="12"/>
  <c r="AK86" i="3"/>
  <c r="AS90" i="12"/>
  <c r="AM86" i="3"/>
  <c r="AU90" i="12"/>
  <c r="AO86" i="3"/>
  <c r="AV90" i="12"/>
  <c r="AP86" i="3"/>
  <c r="AW90" i="12"/>
  <c r="AQ86" i="3"/>
  <c r="AX90" i="12"/>
  <c r="AR86" i="3"/>
  <c r="AY90" i="12"/>
  <c r="AS86" i="3"/>
  <c r="AZ90" i="12"/>
  <c r="AT86" i="3"/>
  <c r="BA90" i="12"/>
  <c r="AU86" i="3"/>
  <c r="BB90" i="12"/>
  <c r="AV86" i="3"/>
  <c r="BD90" i="12"/>
  <c r="AX86" i="3"/>
  <c r="BE90" i="12"/>
  <c r="AY86" i="3"/>
  <c r="BG90" i="12"/>
  <c r="BA86" i="3"/>
  <c r="BH90" i="12"/>
  <c r="BB86" i="3"/>
  <c r="BJ90" i="12"/>
  <c r="BD86" i="3"/>
  <c r="BK90" i="12"/>
  <c r="BE86" i="3"/>
  <c r="BL90" i="12"/>
  <c r="BF86" i="3" s="1"/>
  <c r="BM90" i="12"/>
  <c r="BG86" i="3"/>
  <c r="BN90" i="12"/>
  <c r="BH86" i="3" s="1"/>
  <c r="BO90" i="12"/>
  <c r="BI86" i="3"/>
  <c r="BP90" i="12"/>
  <c r="BJ86" i="3"/>
  <c r="BQ90" i="12"/>
  <c r="BK86" i="3"/>
  <c r="BR90" i="12"/>
  <c r="BL86" i="3"/>
  <c r="BS90" i="12"/>
  <c r="BM86" i="3"/>
  <c r="BT90" i="12"/>
  <c r="BN86" i="3" s="1"/>
  <c r="BU90" i="12"/>
  <c r="BO86" i="3"/>
  <c r="BV90" i="12"/>
  <c r="BP86" i="3"/>
  <c r="BW90" i="12"/>
  <c r="BQ86" i="3"/>
  <c r="BX90" i="12"/>
  <c r="BR86" i="3" s="1"/>
  <c r="BY90" i="12"/>
  <c r="BS86" i="3"/>
  <c r="BZ90" i="12"/>
  <c r="BT86" i="3"/>
  <c r="CA90" i="12"/>
  <c r="BU86" i="3"/>
  <c r="CB90" i="12"/>
  <c r="BV86" i="3"/>
  <c r="CC90" i="12"/>
  <c r="BW86" i="3"/>
  <c r="CD90" i="12"/>
  <c r="BX86" i="3"/>
  <c r="CE90" i="12"/>
  <c r="BY86" i="3"/>
  <c r="CG90" i="12"/>
  <c r="CA86" i="3"/>
  <c r="CN90" i="12"/>
  <c r="CH86" i="3" s="1"/>
  <c r="CO90" i="12"/>
  <c r="CI86" i="3" s="1"/>
  <c r="CP90" i="12"/>
  <c r="CJ86" i="3" s="1"/>
  <c r="CQ90" i="12"/>
  <c r="CK86" i="3"/>
  <c r="CR90" i="12"/>
  <c r="CL86" i="3" s="1"/>
  <c r="CT90" i="12"/>
  <c r="CN86" i="3" s="1"/>
  <c r="CU90" i="12"/>
  <c r="CO86" i="3" s="1"/>
  <c r="CW90" i="12"/>
  <c r="CQ86" i="3" s="1"/>
  <c r="CX90" i="12"/>
  <c r="CR86" i="3"/>
  <c r="CY90" i="12"/>
  <c r="CS86" i="3"/>
  <c r="DA90" i="12"/>
  <c r="CU86" i="3"/>
  <c r="DB90" i="12"/>
  <c r="CV86" i="3" s="1"/>
  <c r="DC90" i="12"/>
  <c r="CW86" i="3"/>
  <c r="DD90" i="12"/>
  <c r="CX86" i="3" s="1"/>
  <c r="DE90" i="12"/>
  <c r="CY86" i="3"/>
  <c r="DF90" i="12"/>
  <c r="CZ86" i="3" s="1"/>
  <c r="DG90" i="12"/>
  <c r="DA86" i="3" s="1"/>
  <c r="DH90" i="12"/>
  <c r="DB86" i="3"/>
  <c r="DI90" i="12"/>
  <c r="DC86" i="3"/>
  <c r="DJ90" i="12"/>
  <c r="DD86" i="3"/>
  <c r="DK90" i="12"/>
  <c r="DE86" i="3"/>
  <c r="DN90" i="12"/>
  <c r="DH86" i="3"/>
  <c r="DO90" i="12"/>
  <c r="DI86" i="3"/>
  <c r="DP90" i="12"/>
  <c r="DJ86" i="3" s="1"/>
  <c r="DQ90" i="12"/>
  <c r="DK86" i="3" s="1"/>
  <c r="DR90" i="12"/>
  <c r="DL86" i="3"/>
  <c r="DS90" i="12"/>
  <c r="DM86" i="3"/>
  <c r="DT90" i="12"/>
  <c r="DN86" i="3"/>
  <c r="DU90" i="12"/>
  <c r="DO86" i="3"/>
  <c r="DV90" i="12"/>
  <c r="DP86" i="3"/>
  <c r="DW90" i="12"/>
  <c r="DQ86" i="3"/>
  <c r="DX90" i="12"/>
  <c r="DR86" i="3"/>
  <c r="DY90" i="12"/>
  <c r="DS86" i="3"/>
  <c r="DZ90" i="12"/>
  <c r="DT86" i="3"/>
  <c r="EA90" i="12"/>
  <c r="DU86" i="3"/>
  <c r="EB90" i="12"/>
  <c r="DV86" i="3"/>
  <c r="EC90" i="12"/>
  <c r="DW86" i="3"/>
  <c r="ED90" i="12"/>
  <c r="DX86" i="3"/>
  <c r="EE90" i="12"/>
  <c r="DY86" i="3"/>
  <c r="EF90" i="12"/>
  <c r="DZ86" i="3" s="1"/>
  <c r="EG90" i="12"/>
  <c r="EA86" i="3" s="1"/>
  <c r="EH90" i="12"/>
  <c r="EB86" i="3" s="1"/>
  <c r="EI90" i="12"/>
  <c r="EC86" i="3"/>
  <c r="EJ90" i="12"/>
  <c r="ED86" i="3"/>
  <c r="EK90" i="12"/>
  <c r="EE86" i="3"/>
  <c r="EL90" i="12"/>
  <c r="EF86" i="3" s="1"/>
  <c r="EM90" i="12"/>
  <c r="EG86" i="3" s="1"/>
  <c r="G91" i="12"/>
  <c r="H91" i="12"/>
  <c r="B87" i="3"/>
  <c r="I91" i="12"/>
  <c r="C87" i="3"/>
  <c r="J91" i="12"/>
  <c r="D87" i="3"/>
  <c r="K91" i="12"/>
  <c r="E87" i="3"/>
  <c r="L91" i="12"/>
  <c r="F87" i="3"/>
  <c r="M91" i="12"/>
  <c r="G87" i="3"/>
  <c r="N91" i="12"/>
  <c r="H87" i="3"/>
  <c r="O91" i="12"/>
  <c r="I87" i="3"/>
  <c r="P91" i="12"/>
  <c r="J87" i="3"/>
  <c r="R91" i="12"/>
  <c r="L87" i="3" s="1"/>
  <c r="S91" i="12"/>
  <c r="M87" i="3"/>
  <c r="T91" i="12"/>
  <c r="N87" i="3"/>
  <c r="U91" i="12"/>
  <c r="O87" i="3" s="1"/>
  <c r="V91" i="12"/>
  <c r="P87" i="3" s="1"/>
  <c r="W91" i="12"/>
  <c r="Q87" i="3"/>
  <c r="X91" i="12"/>
  <c r="R87" i="3" s="1"/>
  <c r="Y91" i="12"/>
  <c r="S87" i="3"/>
  <c r="AA91" i="12"/>
  <c r="U87" i="3" s="1"/>
  <c r="AB91" i="12"/>
  <c r="V87" i="3"/>
  <c r="AC91" i="12"/>
  <c r="W87" i="3"/>
  <c r="AE91" i="12"/>
  <c r="Y87" i="3"/>
  <c r="AF91" i="12"/>
  <c r="Z87" i="3"/>
  <c r="AI91" i="12"/>
  <c r="AC87" i="3"/>
  <c r="AJ91" i="12"/>
  <c r="AD87" i="3" s="1"/>
  <c r="AK91" i="12"/>
  <c r="AE87" i="3"/>
  <c r="AL91" i="12"/>
  <c r="AF87" i="3"/>
  <c r="AM91" i="12"/>
  <c r="AG87" i="3"/>
  <c r="AN91" i="12"/>
  <c r="AH87" i="3"/>
  <c r="AO91" i="12"/>
  <c r="AI87" i="3"/>
  <c r="AP91" i="12"/>
  <c r="AJ87" i="3"/>
  <c r="AQ91" i="12"/>
  <c r="AK87" i="3"/>
  <c r="AS91" i="12"/>
  <c r="AM87" i="3"/>
  <c r="AU91" i="12"/>
  <c r="AO87" i="3"/>
  <c r="AW91" i="12"/>
  <c r="AQ87" i="3"/>
  <c r="AY91" i="12"/>
  <c r="AS87" i="3"/>
  <c r="AZ91" i="12"/>
  <c r="AT87" i="3" s="1"/>
  <c r="BA91" i="12"/>
  <c r="AU87" i="3"/>
  <c r="BB91" i="12"/>
  <c r="AV87" i="3"/>
  <c r="BD91" i="12"/>
  <c r="AX87" i="3"/>
  <c r="BE91" i="12"/>
  <c r="AY87" i="3"/>
  <c r="BG91" i="12"/>
  <c r="BA87" i="3"/>
  <c r="BH91" i="12"/>
  <c r="BB87" i="3"/>
  <c r="BJ91" i="12"/>
  <c r="BD87" i="3"/>
  <c r="BK91" i="12"/>
  <c r="BE87" i="3"/>
  <c r="BL91" i="12"/>
  <c r="BF87" i="3" s="1"/>
  <c r="BM91" i="12"/>
  <c r="BG87" i="3"/>
  <c r="BO91" i="12"/>
  <c r="BI87" i="3"/>
  <c r="BP91" i="12"/>
  <c r="BJ87" i="3"/>
  <c r="BQ91" i="12"/>
  <c r="BK87" i="3"/>
  <c r="BR91" i="12"/>
  <c r="BL87" i="3"/>
  <c r="BS91" i="12"/>
  <c r="BM87" i="3"/>
  <c r="BT91" i="12"/>
  <c r="BN87" i="3"/>
  <c r="BU91" i="12"/>
  <c r="BO87" i="3"/>
  <c r="BV91" i="12"/>
  <c r="BP87" i="3"/>
  <c r="BW91" i="12"/>
  <c r="BQ87" i="3"/>
  <c r="BX91" i="12"/>
  <c r="BR87" i="3"/>
  <c r="BY91" i="12"/>
  <c r="BS87" i="3"/>
  <c r="BZ91" i="12"/>
  <c r="BT87" i="3"/>
  <c r="CA91" i="12"/>
  <c r="BU87" i="3"/>
  <c r="CB91" i="12"/>
  <c r="BV87" i="3"/>
  <c r="CC91" i="12"/>
  <c r="BW87" i="3"/>
  <c r="CD91" i="12"/>
  <c r="BX87" i="3"/>
  <c r="CE91" i="12"/>
  <c r="BY87" i="3"/>
  <c r="CG91" i="12"/>
  <c r="CA87" i="3"/>
  <c r="CK91" i="12"/>
  <c r="CE87" i="3" s="1"/>
  <c r="CL91" i="12"/>
  <c r="CF87" i="3" s="1"/>
  <c r="CM91" i="12"/>
  <c r="CG87" i="3" s="1"/>
  <c r="CN91" i="12"/>
  <c r="CH87" i="3" s="1"/>
  <c r="CO91" i="12"/>
  <c r="CI87" i="3" s="1"/>
  <c r="CP91" i="12"/>
  <c r="CJ87" i="3" s="1"/>
  <c r="CQ91" i="12"/>
  <c r="CK87" i="3" s="1"/>
  <c r="CR91" i="12"/>
  <c r="CL87" i="3" s="1"/>
  <c r="CX91" i="12"/>
  <c r="CR87" i="3"/>
  <c r="CY91" i="12"/>
  <c r="CS87" i="3"/>
  <c r="DA91" i="12"/>
  <c r="CU87" i="3"/>
  <c r="DB91" i="12"/>
  <c r="CV87" i="3"/>
  <c r="DC91" i="12"/>
  <c r="CW87" i="3"/>
  <c r="DD91" i="12"/>
  <c r="CX87" i="3" s="1"/>
  <c r="DE91" i="12"/>
  <c r="CY87" i="3" s="1"/>
  <c r="DF91" i="12"/>
  <c r="CZ87" i="3" s="1"/>
  <c r="DG91" i="12"/>
  <c r="DA87" i="3"/>
  <c r="DH91" i="12"/>
  <c r="DB87" i="3"/>
  <c r="DI91" i="12"/>
  <c r="DC87" i="3"/>
  <c r="DJ91" i="12"/>
  <c r="DD87" i="3"/>
  <c r="DK91" i="12"/>
  <c r="DE87" i="3"/>
  <c r="DL91" i="12"/>
  <c r="DF87" i="3" s="1"/>
  <c r="DN91" i="12"/>
  <c r="DH87" i="3"/>
  <c r="DO91" i="12"/>
  <c r="DI87" i="3" s="1"/>
  <c r="DP91" i="12"/>
  <c r="DJ87" i="3" s="1"/>
  <c r="DQ91" i="12"/>
  <c r="DK87" i="3" s="1"/>
  <c r="DR91" i="12"/>
  <c r="DL87" i="3"/>
  <c r="DS91" i="12"/>
  <c r="DM87" i="3"/>
  <c r="DT91" i="12"/>
  <c r="DN87" i="3"/>
  <c r="DU91" i="12"/>
  <c r="DO87" i="3"/>
  <c r="DV91" i="12"/>
  <c r="DP87" i="3" s="1"/>
  <c r="DW91" i="12"/>
  <c r="DQ87" i="3" s="1"/>
  <c r="DX91" i="12"/>
  <c r="DR87" i="3"/>
  <c r="DY91" i="12"/>
  <c r="DS87" i="3"/>
  <c r="DZ91" i="12"/>
  <c r="DT87" i="3"/>
  <c r="EA91" i="12"/>
  <c r="DU87" i="3"/>
  <c r="EB91" i="12"/>
  <c r="DV87" i="3"/>
  <c r="EC91" i="12"/>
  <c r="DW87" i="3"/>
  <c r="ED91" i="12"/>
  <c r="DX87" i="3"/>
  <c r="EE91" i="12"/>
  <c r="DY87" i="3"/>
  <c r="EF91" i="12"/>
  <c r="DZ87" i="3" s="1"/>
  <c r="EG91" i="12"/>
  <c r="EA87" i="3" s="1"/>
  <c r="EH91" i="12"/>
  <c r="EB87" i="3" s="1"/>
  <c r="EI91" i="12"/>
  <c r="EC87" i="3"/>
  <c r="EJ91" i="12"/>
  <c r="ED87" i="3"/>
  <c r="EK91" i="12"/>
  <c r="EE87" i="3" s="1"/>
  <c r="EL91" i="12"/>
  <c r="EF87" i="3" s="1"/>
  <c r="EM91" i="12"/>
  <c r="EG87" i="3"/>
  <c r="G92" i="12"/>
  <c r="H92" i="12"/>
  <c r="B88" i="3"/>
  <c r="I92" i="12"/>
  <c r="C88" i="3"/>
  <c r="J92" i="12"/>
  <c r="D88" i="3"/>
  <c r="K92" i="12"/>
  <c r="E88" i="3"/>
  <c r="L92" i="12"/>
  <c r="F88" i="3"/>
  <c r="M92" i="12"/>
  <c r="G88" i="3"/>
  <c r="N92" i="12"/>
  <c r="H88" i="3"/>
  <c r="O92" i="12"/>
  <c r="I88" i="3"/>
  <c r="P92" i="12"/>
  <c r="J88" i="3"/>
  <c r="R92" i="12"/>
  <c r="L88" i="3" s="1"/>
  <c r="S92" i="12"/>
  <c r="M88" i="3"/>
  <c r="T92" i="12"/>
  <c r="N88" i="3" s="1"/>
  <c r="U92" i="12"/>
  <c r="O88" i="3" s="1"/>
  <c r="V92" i="12"/>
  <c r="P88" i="3"/>
  <c r="W92" i="12"/>
  <c r="Q88" i="3"/>
  <c r="X92" i="12"/>
  <c r="R88" i="3" s="1"/>
  <c r="Y92" i="12"/>
  <c r="S88" i="3" s="1"/>
  <c r="AA92" i="12"/>
  <c r="U88" i="3" s="1"/>
  <c r="AB92" i="12"/>
  <c r="V88" i="3"/>
  <c r="AC92" i="12"/>
  <c r="W88" i="3"/>
  <c r="AE92" i="12"/>
  <c r="Y88" i="3"/>
  <c r="AF92" i="12"/>
  <c r="Z88" i="3"/>
  <c r="AI92" i="12"/>
  <c r="AC88" i="3"/>
  <c r="AJ92" i="12"/>
  <c r="AD88" i="3"/>
  <c r="AK92" i="12"/>
  <c r="AE88" i="3"/>
  <c r="AL92" i="12"/>
  <c r="AF88" i="3"/>
  <c r="AM92" i="12"/>
  <c r="AG88" i="3" s="1"/>
  <c r="AN92" i="12"/>
  <c r="AH88" i="3"/>
  <c r="AO92" i="12"/>
  <c r="AI88" i="3"/>
  <c r="AP92" i="12"/>
  <c r="AJ88" i="3"/>
  <c r="AQ92" i="12"/>
  <c r="AK88" i="3"/>
  <c r="AS92" i="12"/>
  <c r="AM88" i="3"/>
  <c r="AU92" i="12"/>
  <c r="AO88" i="3"/>
  <c r="AW92" i="12"/>
  <c r="AQ88" i="3"/>
  <c r="AY92" i="12"/>
  <c r="AS88" i="3"/>
  <c r="AZ92" i="12"/>
  <c r="AT88" i="3" s="1"/>
  <c r="BA92" i="12"/>
  <c r="AU88" i="3"/>
  <c r="BB92" i="12"/>
  <c r="AV88" i="3"/>
  <c r="BD92" i="12"/>
  <c r="AX88" i="3"/>
  <c r="BE92" i="12"/>
  <c r="AY88" i="3"/>
  <c r="BG92" i="12"/>
  <c r="BA88" i="3"/>
  <c r="BH92" i="12"/>
  <c r="BB88" i="3"/>
  <c r="BJ92" i="12"/>
  <c r="BD88" i="3"/>
  <c r="BK92" i="12"/>
  <c r="BE88" i="3"/>
  <c r="BM92" i="12"/>
  <c r="BG88" i="3"/>
  <c r="BO92" i="12"/>
  <c r="BI88" i="3"/>
  <c r="BP92" i="12"/>
  <c r="BJ88" i="3"/>
  <c r="BQ92" i="12"/>
  <c r="BK88" i="3"/>
  <c r="BR92" i="12"/>
  <c r="BL88" i="3"/>
  <c r="BS92" i="12"/>
  <c r="BM88" i="3"/>
  <c r="BT92" i="12"/>
  <c r="BN88" i="3"/>
  <c r="BU92" i="12"/>
  <c r="BO88" i="3"/>
  <c r="BV92" i="12"/>
  <c r="BP88" i="3"/>
  <c r="BW92" i="12"/>
  <c r="BQ88" i="3"/>
  <c r="BX92" i="12"/>
  <c r="BR88" i="3"/>
  <c r="BY92" i="12"/>
  <c r="BS88" i="3"/>
  <c r="BZ92" i="12"/>
  <c r="BT88" i="3"/>
  <c r="CA92" i="12"/>
  <c r="BU88" i="3"/>
  <c r="CB92" i="12"/>
  <c r="BV88" i="3"/>
  <c r="CC92" i="12"/>
  <c r="BW88" i="3"/>
  <c r="CD92" i="12"/>
  <c r="BX88" i="3"/>
  <c r="CE92" i="12"/>
  <c r="BY88" i="3"/>
  <c r="CG92" i="12"/>
  <c r="CA88" i="3"/>
  <c r="CK92" i="12"/>
  <c r="CE88" i="3" s="1"/>
  <c r="CL92" i="12"/>
  <c r="CF88" i="3" s="1"/>
  <c r="CM92" i="12"/>
  <c r="CG88" i="3" s="1"/>
  <c r="CN92" i="12"/>
  <c r="CH88" i="3" s="1"/>
  <c r="CO92" i="12"/>
  <c r="CI88" i="3" s="1"/>
  <c r="CP92" i="12"/>
  <c r="CJ88" i="3" s="1"/>
  <c r="CQ92" i="12"/>
  <c r="CK88" i="3" s="1"/>
  <c r="CR92" i="12"/>
  <c r="CL88" i="3" s="1"/>
  <c r="CS92" i="12"/>
  <c r="CM88" i="3" s="1"/>
  <c r="CX92" i="12"/>
  <c r="CR88" i="3"/>
  <c r="CY92" i="12"/>
  <c r="CS88" i="3"/>
  <c r="DA92" i="12"/>
  <c r="CU88" i="3"/>
  <c r="DB92" i="12"/>
  <c r="CV88" i="3" s="1"/>
  <c r="DC92" i="12"/>
  <c r="CW88" i="3" s="1"/>
  <c r="DD92" i="12"/>
  <c r="CX88" i="3" s="1"/>
  <c r="DE92" i="12"/>
  <c r="CY88" i="3"/>
  <c r="DF92" i="12"/>
  <c r="CZ88" i="3"/>
  <c r="DG92" i="12"/>
  <c r="DA88" i="3" s="1"/>
  <c r="DH92" i="12"/>
  <c r="DB88" i="3"/>
  <c r="DI92" i="12"/>
  <c r="DC88" i="3"/>
  <c r="DJ92" i="12"/>
  <c r="DD88" i="3"/>
  <c r="DK92" i="12"/>
  <c r="DE88" i="3"/>
  <c r="DL92" i="12"/>
  <c r="DF88" i="3"/>
  <c r="DN92" i="12"/>
  <c r="DH88" i="3"/>
  <c r="DO92" i="12"/>
  <c r="DI88" i="3" s="1"/>
  <c r="DP92" i="12"/>
  <c r="DJ88" i="3"/>
  <c r="DQ92" i="12"/>
  <c r="DK88" i="3" s="1"/>
  <c r="DR92" i="12"/>
  <c r="DL88" i="3"/>
  <c r="DS92" i="12"/>
  <c r="DM88" i="3"/>
  <c r="DT92" i="12"/>
  <c r="DN88" i="3"/>
  <c r="DU92" i="12"/>
  <c r="DO88" i="3"/>
  <c r="DV92" i="12"/>
  <c r="DP88" i="3" s="1"/>
  <c r="DW92" i="12"/>
  <c r="DQ88" i="3" s="1"/>
  <c r="DX92" i="12"/>
  <c r="DR88" i="3"/>
  <c r="DY92" i="12"/>
  <c r="DS88" i="3"/>
  <c r="DZ92" i="12"/>
  <c r="DT88" i="3"/>
  <c r="EA92" i="12"/>
  <c r="DU88" i="3"/>
  <c r="EB92" i="12"/>
  <c r="DV88" i="3"/>
  <c r="EC92" i="12"/>
  <c r="DW88" i="3"/>
  <c r="ED92" i="12"/>
  <c r="DX88" i="3"/>
  <c r="EE92" i="12"/>
  <c r="DY88" i="3"/>
  <c r="EF92" i="12"/>
  <c r="DZ88" i="3"/>
  <c r="EG92" i="12"/>
  <c r="EA88" i="3"/>
  <c r="EH92" i="12"/>
  <c r="EB88" i="3" s="1"/>
  <c r="EI92" i="12"/>
  <c r="EC88" i="3" s="1"/>
  <c r="EJ92" i="12"/>
  <c r="ED88" i="3"/>
  <c r="EK92" i="12"/>
  <c r="EE88" i="3" s="1"/>
  <c r="EL92" i="12"/>
  <c r="EF88" i="3"/>
  <c r="EM92" i="12"/>
  <c r="EG88" i="3" s="1"/>
  <c r="G93" i="12"/>
  <c r="H93" i="12"/>
  <c r="B89" i="3"/>
  <c r="I93" i="12"/>
  <c r="C89" i="3"/>
  <c r="J93" i="12"/>
  <c r="D89" i="3"/>
  <c r="K93" i="12"/>
  <c r="E89" i="3"/>
  <c r="L93" i="12"/>
  <c r="F89" i="3"/>
  <c r="M93" i="12"/>
  <c r="G89" i="3"/>
  <c r="N93" i="12"/>
  <c r="H89" i="3"/>
  <c r="O93" i="12"/>
  <c r="I89" i="3"/>
  <c r="P93" i="12"/>
  <c r="J89" i="3"/>
  <c r="Q93" i="12"/>
  <c r="K89" i="3" s="1"/>
  <c r="R93" i="12"/>
  <c r="L89" i="3"/>
  <c r="S93" i="12"/>
  <c r="M89" i="3"/>
  <c r="T93" i="12"/>
  <c r="N89" i="3" s="1"/>
  <c r="U93" i="12"/>
  <c r="O89" i="3" s="1"/>
  <c r="V93" i="12"/>
  <c r="P89" i="3"/>
  <c r="W93" i="12"/>
  <c r="Q89" i="3" s="1"/>
  <c r="X93" i="12"/>
  <c r="R89" i="3"/>
  <c r="Y93" i="12"/>
  <c r="S89" i="3"/>
  <c r="Z93" i="12"/>
  <c r="T89" i="3" s="1"/>
  <c r="AA93" i="12"/>
  <c r="U89" i="3" s="1"/>
  <c r="AB93" i="12"/>
  <c r="V89" i="3"/>
  <c r="AC93" i="12"/>
  <c r="W89" i="3"/>
  <c r="AD93" i="12"/>
  <c r="X89" i="3" s="1"/>
  <c r="AE93" i="12"/>
  <c r="Y89" i="3"/>
  <c r="AF93" i="12"/>
  <c r="Z89" i="3"/>
  <c r="AG93" i="12"/>
  <c r="AA89" i="3"/>
  <c r="AH93" i="12"/>
  <c r="AB89" i="3"/>
  <c r="AI93" i="12"/>
  <c r="AC89" i="3"/>
  <c r="AJ93" i="12"/>
  <c r="AD89" i="3"/>
  <c r="AK93" i="12"/>
  <c r="AE89" i="3"/>
  <c r="AL93" i="12"/>
  <c r="AF89" i="3"/>
  <c r="AM93" i="12"/>
  <c r="AG89" i="3"/>
  <c r="AN93" i="12"/>
  <c r="AH89" i="3"/>
  <c r="AO93" i="12"/>
  <c r="AI89" i="3"/>
  <c r="AP93" i="12"/>
  <c r="AJ89" i="3"/>
  <c r="AQ93" i="12"/>
  <c r="AK89" i="3"/>
  <c r="AR93" i="12"/>
  <c r="AL89" i="3" s="1"/>
  <c r="AS93" i="12"/>
  <c r="AM89" i="3"/>
  <c r="AU93" i="12"/>
  <c r="AO89" i="3"/>
  <c r="AV93" i="12"/>
  <c r="AP89" i="3" s="1"/>
  <c r="AW93" i="12"/>
  <c r="AQ89" i="3"/>
  <c r="AX93" i="12"/>
  <c r="AR89" i="3" s="1"/>
  <c r="AY93" i="12"/>
  <c r="AS89" i="3"/>
  <c r="AZ93" i="12"/>
  <c r="AT89" i="3" s="1"/>
  <c r="BA93" i="12"/>
  <c r="AU89" i="3"/>
  <c r="BB93" i="12"/>
  <c r="AV89" i="3"/>
  <c r="BC93" i="12"/>
  <c r="AW89" i="3" s="1"/>
  <c r="BD93" i="12"/>
  <c r="AX89" i="3"/>
  <c r="BE93" i="12"/>
  <c r="AY89" i="3"/>
  <c r="BF93" i="12"/>
  <c r="AZ89" i="3" s="1"/>
  <c r="BG93" i="12"/>
  <c r="BA89" i="3"/>
  <c r="BH93" i="12"/>
  <c r="BB89" i="3"/>
  <c r="BI93" i="12"/>
  <c r="BC89" i="3" s="1"/>
  <c r="BJ93" i="12"/>
  <c r="BD89" i="3" s="1"/>
  <c r="BK93" i="12"/>
  <c r="BE89" i="3"/>
  <c r="BL93" i="12"/>
  <c r="BF89" i="3" s="1"/>
  <c r="BM93" i="12"/>
  <c r="BG89" i="3"/>
  <c r="BN93" i="12"/>
  <c r="BH89" i="3" s="1"/>
  <c r="BO93" i="12"/>
  <c r="BI89" i="3"/>
  <c r="BP93" i="12"/>
  <c r="BJ89" i="3"/>
  <c r="BQ93" i="12"/>
  <c r="BK89" i="3" s="1"/>
  <c r="BR93" i="12"/>
  <c r="BL89" i="3"/>
  <c r="BS93" i="12"/>
  <c r="BM89" i="3"/>
  <c r="BT93" i="12"/>
  <c r="BN89" i="3" s="1"/>
  <c r="BU93" i="12"/>
  <c r="BO89" i="3"/>
  <c r="BV93" i="12"/>
  <c r="BP89" i="3" s="1"/>
  <c r="BW93" i="12"/>
  <c r="BQ89" i="3"/>
  <c r="BX93" i="12"/>
  <c r="BR89" i="3" s="1"/>
  <c r="BY93" i="12"/>
  <c r="BS89" i="3"/>
  <c r="BZ93" i="12"/>
  <c r="BT89" i="3"/>
  <c r="CA93" i="12"/>
  <c r="BU89" i="3"/>
  <c r="CB93" i="12"/>
  <c r="BV89" i="3"/>
  <c r="CC93" i="12"/>
  <c r="BW89" i="3"/>
  <c r="CD93" i="12"/>
  <c r="BX89" i="3"/>
  <c r="CE93" i="12"/>
  <c r="BY89" i="3"/>
  <c r="CG93" i="12"/>
  <c r="CA89" i="3"/>
  <c r="CI93" i="12"/>
  <c r="CC89" i="3" s="1"/>
  <c r="CJ93" i="12"/>
  <c r="CD89" i="3" s="1"/>
  <c r="CK93" i="12"/>
  <c r="CE89" i="3" s="1"/>
  <c r="CL93" i="12"/>
  <c r="CF89" i="3" s="1"/>
  <c r="CM93" i="12"/>
  <c r="CG89" i="3" s="1"/>
  <c r="CO93" i="12"/>
  <c r="CI89" i="3" s="1"/>
  <c r="CP93" i="12"/>
  <c r="CJ89" i="3" s="1"/>
  <c r="CQ93" i="12"/>
  <c r="CK89" i="3" s="1"/>
  <c r="CR93" i="12"/>
  <c r="CL89" i="3"/>
  <c r="CS93" i="12"/>
  <c r="CM89" i="3"/>
  <c r="CT93" i="12"/>
  <c r="CN89" i="3" s="1"/>
  <c r="CU93" i="12"/>
  <c r="CO89" i="3" s="1"/>
  <c r="CW93" i="12"/>
  <c r="CQ89" i="3" s="1"/>
  <c r="CX93" i="12"/>
  <c r="CR89" i="3"/>
  <c r="CY93" i="12"/>
  <c r="CS89" i="3"/>
  <c r="DA93" i="12"/>
  <c r="CU89" i="3"/>
  <c r="DB93" i="12"/>
  <c r="CV89" i="3" s="1"/>
  <c r="DC93" i="12"/>
  <c r="CW89" i="3" s="1"/>
  <c r="DD93" i="12"/>
  <c r="CX89" i="3" s="1"/>
  <c r="DE93" i="12"/>
  <c r="CY89" i="3" s="1"/>
  <c r="DF93" i="12"/>
  <c r="CZ89" i="3" s="1"/>
  <c r="DG93" i="12"/>
  <c r="DA89" i="3" s="1"/>
  <c r="DH93" i="12"/>
  <c r="DB89" i="3"/>
  <c r="DI93" i="12"/>
  <c r="DC89" i="3"/>
  <c r="DJ93" i="12"/>
  <c r="DD89" i="3"/>
  <c r="DK93" i="12"/>
  <c r="DE89" i="3"/>
  <c r="DL93" i="12"/>
  <c r="DF89" i="3"/>
  <c r="DM93" i="12"/>
  <c r="DG89" i="3" s="1"/>
  <c r="DN93" i="12"/>
  <c r="DH89" i="3"/>
  <c r="DO93" i="12"/>
  <c r="DI89" i="3"/>
  <c r="DP93" i="12"/>
  <c r="DJ89" i="3" s="1"/>
  <c r="DQ93" i="12"/>
  <c r="DK89" i="3"/>
  <c r="DR93" i="12"/>
  <c r="DL89" i="3"/>
  <c r="DS93" i="12"/>
  <c r="DM89" i="3"/>
  <c r="DT93" i="12"/>
  <c r="DN89" i="3"/>
  <c r="DU93" i="12"/>
  <c r="DO89" i="3"/>
  <c r="DV93" i="12"/>
  <c r="DP89" i="3" s="1"/>
  <c r="DW93" i="12"/>
  <c r="DQ89" i="3" s="1"/>
  <c r="DX93" i="12"/>
  <c r="DR89" i="3"/>
  <c r="DY93" i="12"/>
  <c r="DS89" i="3"/>
  <c r="DZ93" i="12"/>
  <c r="DT89" i="3"/>
  <c r="EA93" i="12"/>
  <c r="DU89" i="3"/>
  <c r="EB93" i="12"/>
  <c r="DV89" i="3"/>
  <c r="EC93" i="12"/>
  <c r="DW89" i="3"/>
  <c r="ED93" i="12"/>
  <c r="DX89" i="3"/>
  <c r="EE93" i="12"/>
  <c r="DY89" i="3"/>
  <c r="EF93" i="12"/>
  <c r="DZ89" i="3" s="1"/>
  <c r="EG93" i="12"/>
  <c r="EA89" i="3"/>
  <c r="EH93" i="12"/>
  <c r="EB89" i="3" s="1"/>
  <c r="EI93" i="12"/>
  <c r="EC89" i="3"/>
  <c r="EJ93" i="12"/>
  <c r="ED89" i="3" s="1"/>
  <c r="EK93" i="12"/>
  <c r="EE89" i="3" s="1"/>
  <c r="EL93" i="12"/>
  <c r="EF89" i="3" s="1"/>
  <c r="EM93" i="12"/>
  <c r="EG89" i="3"/>
  <c r="G94" i="12"/>
  <c r="H94" i="12"/>
  <c r="B90" i="3"/>
  <c r="I94" i="12"/>
  <c r="C90" i="3"/>
  <c r="J94" i="12"/>
  <c r="D90" i="3"/>
  <c r="K94" i="12"/>
  <c r="E90" i="3"/>
  <c r="L94" i="12"/>
  <c r="F90" i="3"/>
  <c r="M94" i="12"/>
  <c r="G90" i="3"/>
  <c r="N94" i="12"/>
  <c r="H90" i="3"/>
  <c r="O94" i="12"/>
  <c r="I90" i="3"/>
  <c r="P94" i="12"/>
  <c r="J90" i="3"/>
  <c r="R94" i="12"/>
  <c r="L90" i="3"/>
  <c r="S94" i="12"/>
  <c r="M90" i="3" s="1"/>
  <c r="T94" i="12"/>
  <c r="N90" i="3"/>
  <c r="U94" i="12"/>
  <c r="O90" i="3"/>
  <c r="V94" i="12"/>
  <c r="P90" i="3" s="1"/>
  <c r="W94" i="12"/>
  <c r="Q90" i="3" s="1"/>
  <c r="X94" i="12"/>
  <c r="R90" i="3"/>
  <c r="Y94" i="12"/>
  <c r="S90" i="3" s="1"/>
  <c r="AB94" i="12"/>
  <c r="V90" i="3"/>
  <c r="AC94" i="12"/>
  <c r="W90" i="3"/>
  <c r="AE94" i="12"/>
  <c r="Y90" i="3"/>
  <c r="AF94" i="12"/>
  <c r="Z90" i="3"/>
  <c r="AI94" i="12"/>
  <c r="AC90" i="3"/>
  <c r="AK94" i="12"/>
  <c r="AE90" i="3"/>
  <c r="AL94" i="12"/>
  <c r="AF90" i="3"/>
  <c r="AM94" i="12"/>
  <c r="AG90" i="3" s="1"/>
  <c r="AN94" i="12"/>
  <c r="AH90" i="3"/>
  <c r="AO94" i="12"/>
  <c r="AI90" i="3"/>
  <c r="AP94" i="12"/>
  <c r="AJ90" i="3"/>
  <c r="AQ94" i="12"/>
  <c r="AK90" i="3"/>
  <c r="AS94" i="12"/>
  <c r="AM90" i="3"/>
  <c r="AU94" i="12"/>
  <c r="AO90" i="3"/>
  <c r="AW94" i="12"/>
  <c r="AQ90" i="3"/>
  <c r="AY94" i="12"/>
  <c r="AS90" i="3"/>
  <c r="AZ94" i="12"/>
  <c r="AT90" i="3"/>
  <c r="BA94" i="12"/>
  <c r="AU90" i="3"/>
  <c r="BB94" i="12"/>
  <c r="AV90" i="3"/>
  <c r="BD94" i="12"/>
  <c r="AX90" i="3"/>
  <c r="BE94" i="12"/>
  <c r="AY90" i="3"/>
  <c r="BG94" i="12"/>
  <c r="BA90" i="3"/>
  <c r="BH94" i="12"/>
  <c r="BB90" i="3"/>
  <c r="BJ94" i="12"/>
  <c r="BD90" i="3"/>
  <c r="BK94" i="12"/>
  <c r="BE90" i="3"/>
  <c r="BM94" i="12"/>
  <c r="BG90" i="3"/>
  <c r="BO94" i="12"/>
  <c r="BI90" i="3"/>
  <c r="BP94" i="12"/>
  <c r="BJ90" i="3"/>
  <c r="BQ94" i="12"/>
  <c r="BK90" i="3" s="1"/>
  <c r="BR94" i="12"/>
  <c r="BL90" i="3"/>
  <c r="BS94" i="12"/>
  <c r="BM90" i="3"/>
  <c r="BT94" i="12"/>
  <c r="BN90" i="3" s="1"/>
  <c r="BU94" i="12"/>
  <c r="BO90" i="3"/>
  <c r="BV94" i="12"/>
  <c r="BP90" i="3" s="1"/>
  <c r="BW94" i="12"/>
  <c r="BQ90" i="3"/>
  <c r="BX94" i="12"/>
  <c r="BR90" i="3"/>
  <c r="BY94" i="12"/>
  <c r="BS90" i="3"/>
  <c r="BZ94" i="12"/>
  <c r="BT90" i="3"/>
  <c r="CA94" i="12"/>
  <c r="BU90" i="3"/>
  <c r="CB94" i="12"/>
  <c r="BV90" i="3"/>
  <c r="CC94" i="12"/>
  <c r="BW90" i="3"/>
  <c r="CD94" i="12"/>
  <c r="BX90" i="3"/>
  <c r="CE94" i="12"/>
  <c r="BY90" i="3"/>
  <c r="CG94" i="12"/>
  <c r="CA90" i="3"/>
  <c r="CO94" i="12"/>
  <c r="CI90" i="3" s="1"/>
  <c r="CP94" i="12"/>
  <c r="CJ90" i="3" s="1"/>
  <c r="CQ94" i="12"/>
  <c r="CK90" i="3"/>
  <c r="CR94" i="12"/>
  <c r="CL90" i="3" s="1"/>
  <c r="CT94" i="12"/>
  <c r="CN90" i="3" s="1"/>
  <c r="CX94" i="12"/>
  <c r="CR90" i="3"/>
  <c r="CY94" i="12"/>
  <c r="CS90" i="3"/>
  <c r="DA94" i="12"/>
  <c r="CU90" i="3"/>
  <c r="DB94" i="12"/>
  <c r="CV90" i="3" s="1"/>
  <c r="DC94" i="12"/>
  <c r="CW90" i="3"/>
  <c r="DD94" i="12"/>
  <c r="CX90" i="3"/>
  <c r="DE94" i="12"/>
  <c r="CY90" i="3"/>
  <c r="DF94" i="12"/>
  <c r="CZ90" i="3"/>
  <c r="DG94" i="12"/>
  <c r="DA90" i="3" s="1"/>
  <c r="DH94" i="12"/>
  <c r="DB90" i="3"/>
  <c r="DI94" i="12"/>
  <c r="DC90" i="3"/>
  <c r="DJ94" i="12"/>
  <c r="DD90" i="3"/>
  <c r="DK94" i="12"/>
  <c r="DE90" i="3"/>
  <c r="DN94" i="12"/>
  <c r="DH90" i="3"/>
  <c r="DO94" i="12"/>
  <c r="DI90" i="3" s="1"/>
  <c r="DP94" i="12"/>
  <c r="DJ90" i="3"/>
  <c r="DQ94" i="12"/>
  <c r="DK90" i="3"/>
  <c r="DR94" i="12"/>
  <c r="DL90" i="3"/>
  <c r="DS94" i="12"/>
  <c r="DM90" i="3"/>
  <c r="DT94" i="12"/>
  <c r="DN90" i="3"/>
  <c r="DU94" i="12"/>
  <c r="DO90" i="3"/>
  <c r="DV94" i="12"/>
  <c r="DP90" i="3" s="1"/>
  <c r="DW94" i="12"/>
  <c r="DQ90" i="3"/>
  <c r="DX94" i="12"/>
  <c r="DR90" i="3"/>
  <c r="DY94" i="12"/>
  <c r="DS90" i="3"/>
  <c r="DZ94" i="12"/>
  <c r="DT90" i="3"/>
  <c r="EA94" i="12"/>
  <c r="DU90" i="3"/>
  <c r="EB94" i="12"/>
  <c r="DV90" i="3"/>
  <c r="EC94" i="12"/>
  <c r="DW90" i="3"/>
  <c r="ED94" i="12"/>
  <c r="DX90" i="3"/>
  <c r="EE94" i="12"/>
  <c r="DY90" i="3"/>
  <c r="EF94" i="12"/>
  <c r="DZ90" i="3" s="1"/>
  <c r="EG94" i="12"/>
  <c r="EA90" i="3"/>
  <c r="EH94" i="12"/>
  <c r="EB90" i="3" s="1"/>
  <c r="EI94" i="12"/>
  <c r="EC90" i="3"/>
  <c r="EJ94" i="12"/>
  <c r="ED90" i="3" s="1"/>
  <c r="EK94" i="12"/>
  <c r="EE90" i="3" s="1"/>
  <c r="EL94" i="12"/>
  <c r="EF90" i="3" s="1"/>
  <c r="EM94" i="12"/>
  <c r="EG90" i="3"/>
  <c r="G95" i="12"/>
  <c r="H95" i="12"/>
  <c r="B91" i="3"/>
  <c r="I95" i="12"/>
  <c r="C91" i="3"/>
  <c r="J95" i="12"/>
  <c r="D91" i="3"/>
  <c r="K95" i="12"/>
  <c r="E91" i="3"/>
  <c r="L95" i="12"/>
  <c r="F91" i="3"/>
  <c r="M95" i="12"/>
  <c r="G91" i="3"/>
  <c r="N95" i="12"/>
  <c r="H91" i="3"/>
  <c r="O95" i="12"/>
  <c r="I91" i="3"/>
  <c r="P95" i="12"/>
  <c r="J91" i="3"/>
  <c r="R95" i="12"/>
  <c r="L91" i="3" s="1"/>
  <c r="S95" i="12"/>
  <c r="M91" i="3"/>
  <c r="T95" i="12"/>
  <c r="N91" i="3" s="1"/>
  <c r="U95" i="12"/>
  <c r="O91" i="3"/>
  <c r="V95" i="12"/>
  <c r="P91" i="3" s="1"/>
  <c r="W95" i="12"/>
  <c r="Q91" i="3"/>
  <c r="X95" i="12"/>
  <c r="R91" i="3"/>
  <c r="Y95" i="12"/>
  <c r="S91" i="3" s="1"/>
  <c r="AB95" i="12"/>
  <c r="V91" i="3"/>
  <c r="AC95" i="12"/>
  <c r="W91" i="3"/>
  <c r="AE95" i="12"/>
  <c r="Y91" i="3"/>
  <c r="AF95" i="12"/>
  <c r="Z91" i="3"/>
  <c r="AI95" i="12"/>
  <c r="AC91" i="3"/>
  <c r="AK95" i="12"/>
  <c r="AE91" i="3"/>
  <c r="AL95" i="12"/>
  <c r="AF91" i="3"/>
  <c r="AM95" i="12"/>
  <c r="AG91" i="3" s="1"/>
  <c r="AN95" i="12"/>
  <c r="AH91" i="3"/>
  <c r="AO95" i="12"/>
  <c r="AI91" i="3"/>
  <c r="AP95" i="12"/>
  <c r="AJ91" i="3"/>
  <c r="AQ95" i="12"/>
  <c r="AK91" i="3"/>
  <c r="AS95" i="12"/>
  <c r="AM91" i="3"/>
  <c r="AU95" i="12"/>
  <c r="AO91" i="3"/>
  <c r="AW95" i="12"/>
  <c r="AQ91" i="3"/>
  <c r="AY95" i="12"/>
  <c r="AS91" i="3"/>
  <c r="AZ95" i="12"/>
  <c r="AT91" i="3"/>
  <c r="BA95" i="12"/>
  <c r="AU91" i="3"/>
  <c r="BB95" i="12"/>
  <c r="AV91" i="3"/>
  <c r="BC95" i="12"/>
  <c r="AW91" i="3"/>
  <c r="BD95" i="12"/>
  <c r="AX91" i="3"/>
  <c r="BE95" i="12"/>
  <c r="AY91" i="3"/>
  <c r="BF95" i="12"/>
  <c r="AZ91" i="3" s="1"/>
  <c r="BG95" i="12"/>
  <c r="BA91" i="3"/>
  <c r="BH95" i="12"/>
  <c r="BB91" i="3"/>
  <c r="BI95" i="12"/>
  <c r="BC91" i="3"/>
  <c r="BJ95" i="12"/>
  <c r="BD91" i="3"/>
  <c r="BK95" i="12"/>
  <c r="BE91" i="3"/>
  <c r="BM95" i="12"/>
  <c r="BG91" i="3"/>
  <c r="BO95" i="12"/>
  <c r="BI91" i="3"/>
  <c r="BP95" i="12"/>
  <c r="BJ91" i="3"/>
  <c r="BQ95" i="12"/>
  <c r="BK91" i="3" s="1"/>
  <c r="BR95" i="12"/>
  <c r="BL91" i="3"/>
  <c r="BS95" i="12"/>
  <c r="BM91" i="3"/>
  <c r="BT95" i="12"/>
  <c r="BN91" i="3"/>
  <c r="BU95" i="12"/>
  <c r="BO91" i="3"/>
  <c r="BV95" i="12"/>
  <c r="BP91" i="3"/>
  <c r="BW95" i="12"/>
  <c r="BQ91" i="3"/>
  <c r="BX95" i="12"/>
  <c r="BR91" i="3"/>
  <c r="BY95" i="12"/>
  <c r="BS91" i="3"/>
  <c r="BZ95" i="12"/>
  <c r="BT91" i="3"/>
  <c r="CA95" i="12"/>
  <c r="BU91" i="3"/>
  <c r="CB95" i="12"/>
  <c r="BV91" i="3"/>
  <c r="CC95" i="12"/>
  <c r="BW91" i="3"/>
  <c r="CD95" i="12"/>
  <c r="BX91" i="3"/>
  <c r="CE95" i="12"/>
  <c r="BY91" i="3"/>
  <c r="CG95" i="12"/>
  <c r="CA91" i="3"/>
  <c r="CO95" i="12"/>
  <c r="CI91" i="3" s="1"/>
  <c r="CP95" i="12"/>
  <c r="CJ91" i="3" s="1"/>
  <c r="CQ95" i="12"/>
  <c r="CK91" i="3" s="1"/>
  <c r="CR95" i="12"/>
  <c r="CL91" i="3"/>
  <c r="CS95" i="12"/>
  <c r="CM91" i="3" s="1"/>
  <c r="CT95" i="12"/>
  <c r="CN91" i="3"/>
  <c r="CX95" i="12"/>
  <c r="CR91" i="3"/>
  <c r="CY95" i="12"/>
  <c r="CS91" i="3"/>
  <c r="DA95" i="12"/>
  <c r="CU91" i="3"/>
  <c r="DB95" i="12"/>
  <c r="CV91" i="3"/>
  <c r="DC95" i="12"/>
  <c r="CW91" i="3"/>
  <c r="DD95" i="12"/>
  <c r="CX91" i="3" s="1"/>
  <c r="DE95" i="12"/>
  <c r="CY91" i="3"/>
  <c r="DF95" i="12"/>
  <c r="CZ91" i="3" s="1"/>
  <c r="DG95" i="12"/>
  <c r="DA91" i="3" s="1"/>
  <c r="DH95" i="12"/>
  <c r="DB91" i="3"/>
  <c r="DI95" i="12"/>
  <c r="DC91" i="3"/>
  <c r="DJ95" i="12"/>
  <c r="DD91" i="3"/>
  <c r="DK95" i="12"/>
  <c r="DE91" i="3"/>
  <c r="DN95" i="12"/>
  <c r="DH91" i="3"/>
  <c r="DO95" i="12"/>
  <c r="DI91" i="3"/>
  <c r="DQ95" i="12"/>
  <c r="DK91" i="3" s="1"/>
  <c r="DR95" i="12"/>
  <c r="DL91" i="3"/>
  <c r="DS95" i="12"/>
  <c r="DM91" i="3"/>
  <c r="DT95" i="12"/>
  <c r="DN91" i="3"/>
  <c r="DU95" i="12"/>
  <c r="DO91" i="3"/>
  <c r="DV95" i="12"/>
  <c r="DP91" i="3"/>
  <c r="DW95" i="12"/>
  <c r="DQ91" i="3"/>
  <c r="DX95" i="12"/>
  <c r="DR91" i="3"/>
  <c r="DY95" i="12"/>
  <c r="DS91" i="3"/>
  <c r="DZ95" i="12"/>
  <c r="DT91" i="3"/>
  <c r="EA95" i="12"/>
  <c r="DU91" i="3"/>
  <c r="EB95" i="12"/>
  <c r="DV91" i="3"/>
  <c r="EC95" i="12"/>
  <c r="DW91" i="3"/>
  <c r="ED95" i="12"/>
  <c r="DX91" i="3"/>
  <c r="EE95" i="12"/>
  <c r="DY91" i="3"/>
  <c r="EF95" i="12"/>
  <c r="DZ91" i="3" s="1"/>
  <c r="EG95" i="12"/>
  <c r="EA91" i="3" s="1"/>
  <c r="EH95" i="12"/>
  <c r="EB91" i="3"/>
  <c r="EI95" i="12"/>
  <c r="EC91" i="3"/>
  <c r="EJ95" i="12"/>
  <c r="ED91" i="3" s="1"/>
  <c r="EK95" i="12"/>
  <c r="EE91" i="3" s="1"/>
  <c r="EL95" i="12"/>
  <c r="EF91" i="3"/>
  <c r="EM95" i="12"/>
  <c r="EG91" i="3" s="1"/>
  <c r="G96" i="12"/>
  <c r="H96" i="12"/>
  <c r="B92" i="3"/>
  <c r="I96" i="12"/>
  <c r="C92" i="3"/>
  <c r="J96" i="12"/>
  <c r="D92" i="3"/>
  <c r="K96" i="12"/>
  <c r="E92" i="3"/>
  <c r="L96" i="12"/>
  <c r="F92" i="3"/>
  <c r="M96" i="12"/>
  <c r="G92" i="3"/>
  <c r="N96" i="12"/>
  <c r="H92" i="3"/>
  <c r="O96" i="12"/>
  <c r="I92" i="3"/>
  <c r="P96" i="12"/>
  <c r="J92" i="3" s="1"/>
  <c r="R96" i="12"/>
  <c r="L92" i="3" s="1"/>
  <c r="S96" i="12"/>
  <c r="M92" i="3" s="1"/>
  <c r="T96" i="12"/>
  <c r="N92" i="3"/>
  <c r="U96" i="12"/>
  <c r="O92" i="3" s="1"/>
  <c r="V96" i="12"/>
  <c r="P92" i="3" s="1"/>
  <c r="W96" i="12"/>
  <c r="Q92" i="3" s="1"/>
  <c r="X96" i="12"/>
  <c r="R92" i="3" s="1"/>
  <c r="Y96" i="12"/>
  <c r="S92" i="3"/>
  <c r="Z96" i="12"/>
  <c r="T92" i="3" s="1"/>
  <c r="AB96" i="12"/>
  <c r="V92" i="3"/>
  <c r="AC96" i="12"/>
  <c r="W92" i="3"/>
  <c r="AE96" i="12"/>
  <c r="Y92" i="3"/>
  <c r="AF96" i="12"/>
  <c r="Z92" i="3"/>
  <c r="AI96" i="12"/>
  <c r="AC92" i="3"/>
  <c r="AK96" i="12"/>
  <c r="AE92" i="3"/>
  <c r="AL96" i="12"/>
  <c r="AF92" i="3"/>
  <c r="AN96" i="12"/>
  <c r="AH92" i="3"/>
  <c r="AO96" i="12"/>
  <c r="AI92" i="3"/>
  <c r="AP96" i="12"/>
  <c r="AJ92" i="3"/>
  <c r="AQ96" i="12"/>
  <c r="AK92" i="3"/>
  <c r="AS96" i="12"/>
  <c r="AM92" i="3"/>
  <c r="AU96" i="12"/>
  <c r="AO92" i="3"/>
  <c r="AW96" i="12"/>
  <c r="AQ92" i="3"/>
  <c r="AY96" i="12"/>
  <c r="AS92" i="3"/>
  <c r="BA96" i="12"/>
  <c r="AU92" i="3"/>
  <c r="BB96" i="12"/>
  <c r="AV92" i="3"/>
  <c r="BD96" i="12"/>
  <c r="AX92" i="3"/>
  <c r="BE96" i="12"/>
  <c r="AY92" i="3"/>
  <c r="BF96" i="12"/>
  <c r="AZ92" i="3"/>
  <c r="BG96" i="12"/>
  <c r="BA92" i="3"/>
  <c r="BH96" i="12"/>
  <c r="BB92" i="3"/>
  <c r="BK96" i="12"/>
  <c r="BE92" i="3"/>
  <c r="BM96" i="12"/>
  <c r="BG92" i="3"/>
  <c r="BO96" i="12"/>
  <c r="BI92" i="3"/>
  <c r="BP96" i="12"/>
  <c r="BJ92" i="3"/>
  <c r="BQ96" i="12"/>
  <c r="BK92" i="3" s="1"/>
  <c r="BR96" i="12"/>
  <c r="BL92" i="3"/>
  <c r="BS96" i="12"/>
  <c r="BM92" i="3"/>
  <c r="BT96" i="12"/>
  <c r="BN92" i="3" s="1"/>
  <c r="BU96" i="12"/>
  <c r="BO92" i="3"/>
  <c r="BV96" i="12"/>
  <c r="BP92" i="3" s="1"/>
  <c r="BW96" i="12"/>
  <c r="BQ92" i="3"/>
  <c r="BX96" i="12"/>
  <c r="BR92" i="3" s="1"/>
  <c r="BY96" i="12"/>
  <c r="BS92" i="3"/>
  <c r="BZ96" i="12"/>
  <c r="BT92" i="3"/>
  <c r="CA96" i="12"/>
  <c r="BU92" i="3"/>
  <c r="CB96" i="12"/>
  <c r="BV92" i="3"/>
  <c r="CC96" i="12"/>
  <c r="BW92" i="3"/>
  <c r="CD96" i="12"/>
  <c r="BX92" i="3"/>
  <c r="CE96" i="12"/>
  <c r="BY92" i="3"/>
  <c r="CG96" i="12"/>
  <c r="CA92" i="3"/>
  <c r="CO96" i="12"/>
  <c r="CI92" i="3" s="1"/>
  <c r="CP96" i="12"/>
  <c r="CJ92" i="3" s="1"/>
  <c r="CQ96" i="12"/>
  <c r="CK92" i="3" s="1"/>
  <c r="CT96" i="12"/>
  <c r="CN92" i="3" s="1"/>
  <c r="CX96" i="12"/>
  <c r="CR92" i="3"/>
  <c r="CY96" i="12"/>
  <c r="CS92" i="3"/>
  <c r="DA96" i="12"/>
  <c r="CU92" i="3"/>
  <c r="DB96" i="12"/>
  <c r="CV92" i="3"/>
  <c r="DC96" i="12"/>
  <c r="CW92" i="3" s="1"/>
  <c r="DD96" i="12"/>
  <c r="CX92" i="3" s="1"/>
  <c r="DE96" i="12"/>
  <c r="CY92" i="3"/>
  <c r="DF96" i="12"/>
  <c r="CZ92" i="3" s="1"/>
  <c r="DG96" i="12"/>
  <c r="DA92" i="3"/>
  <c r="DH96" i="12"/>
  <c r="DB92" i="3"/>
  <c r="DI96" i="12"/>
  <c r="DC92" i="3"/>
  <c r="DJ96" i="12"/>
  <c r="DD92" i="3"/>
  <c r="DK96" i="12"/>
  <c r="DE92" i="3"/>
  <c r="DN96" i="12"/>
  <c r="DH92" i="3"/>
  <c r="DO96" i="12"/>
  <c r="DI92" i="3"/>
  <c r="DP96" i="12"/>
  <c r="DJ92" i="3" s="1"/>
  <c r="DQ96" i="12"/>
  <c r="DK92" i="3"/>
  <c r="DR96" i="12"/>
  <c r="DL92" i="3"/>
  <c r="DS96" i="12"/>
  <c r="DM92" i="3"/>
  <c r="DT96" i="12"/>
  <c r="DN92" i="3"/>
  <c r="DU96" i="12"/>
  <c r="DO92" i="3"/>
  <c r="DV96" i="12"/>
  <c r="DP92" i="3"/>
  <c r="DW96" i="12"/>
  <c r="DQ92" i="3" s="1"/>
  <c r="DX96" i="12"/>
  <c r="DR92" i="3"/>
  <c r="DY96" i="12"/>
  <c r="DS92" i="3"/>
  <c r="DZ96" i="12"/>
  <c r="DT92" i="3"/>
  <c r="EA96" i="12"/>
  <c r="DU92" i="3"/>
  <c r="EB96" i="12"/>
  <c r="DV92" i="3"/>
  <c r="EC96" i="12"/>
  <c r="DW92" i="3"/>
  <c r="ED96" i="12"/>
  <c r="DX92" i="3"/>
  <c r="EE96" i="12"/>
  <c r="DY92" i="3"/>
  <c r="EF96" i="12"/>
  <c r="DZ92" i="3" s="1"/>
  <c r="EG96" i="12"/>
  <c r="EA92" i="3" s="1"/>
  <c r="EH96" i="12"/>
  <c r="EB92" i="3" s="1"/>
  <c r="EI96" i="12"/>
  <c r="EC92" i="3" s="1"/>
  <c r="EJ96" i="12"/>
  <c r="ED92" i="3" s="1"/>
  <c r="EK96" i="12"/>
  <c r="EE92" i="3"/>
  <c r="EL96" i="12"/>
  <c r="EF92" i="3"/>
  <c r="EM96" i="12"/>
  <c r="EG92" i="3" s="1"/>
  <c r="G97" i="12"/>
  <c r="H97" i="12"/>
  <c r="B93" i="3"/>
  <c r="I97" i="12"/>
  <c r="C93" i="3"/>
  <c r="J97" i="12"/>
  <c r="D93" i="3"/>
  <c r="K97" i="12"/>
  <c r="E93" i="3"/>
  <c r="L97" i="12"/>
  <c r="F93" i="3"/>
  <c r="M97" i="12"/>
  <c r="G93" i="3"/>
  <c r="N97" i="12"/>
  <c r="H93" i="3"/>
  <c r="O97" i="12"/>
  <c r="I93" i="3"/>
  <c r="P97" i="12"/>
  <c r="J93" i="3"/>
  <c r="R97" i="12"/>
  <c r="L93" i="3" s="1"/>
  <c r="S97" i="12"/>
  <c r="M93" i="3"/>
  <c r="T97" i="12"/>
  <c r="N93" i="3"/>
  <c r="U97" i="12"/>
  <c r="O93" i="3" s="1"/>
  <c r="V97" i="12"/>
  <c r="P93" i="3" s="1"/>
  <c r="W97" i="12"/>
  <c r="Q93" i="3"/>
  <c r="X97" i="12"/>
  <c r="R93" i="3" s="1"/>
  <c r="Y97" i="12"/>
  <c r="S93" i="3"/>
  <c r="Z97" i="12"/>
  <c r="T93" i="3" s="1"/>
  <c r="AB97" i="12"/>
  <c r="V93" i="3"/>
  <c r="AC97" i="12"/>
  <c r="W93" i="3"/>
  <c r="AE97" i="12"/>
  <c r="Y93" i="3"/>
  <c r="AF97" i="12"/>
  <c r="Z93" i="3"/>
  <c r="AI97" i="12"/>
  <c r="AC93" i="3"/>
  <c r="AK97" i="12"/>
  <c r="AE93" i="3"/>
  <c r="AL97" i="12"/>
  <c r="AF93" i="3"/>
  <c r="AN97" i="12"/>
  <c r="AH93" i="3"/>
  <c r="AO97" i="12"/>
  <c r="AI93" i="3"/>
  <c r="AP97" i="12"/>
  <c r="AJ93" i="3"/>
  <c r="AQ97" i="12"/>
  <c r="AK93" i="3"/>
  <c r="AS97" i="12"/>
  <c r="AM93" i="3"/>
  <c r="AU97" i="12"/>
  <c r="AO93" i="3"/>
  <c r="AW97" i="12"/>
  <c r="AQ93" i="3"/>
  <c r="AY97" i="12"/>
  <c r="AS93" i="3"/>
  <c r="BA97" i="12"/>
  <c r="AU93" i="3"/>
  <c r="BB97" i="12"/>
  <c r="AV93" i="3"/>
  <c r="BD97" i="12"/>
  <c r="AX93" i="3"/>
  <c r="BE97" i="12"/>
  <c r="AY93" i="3"/>
  <c r="BG97" i="12"/>
  <c r="BA93" i="3"/>
  <c r="BH97" i="12"/>
  <c r="BB93" i="3"/>
  <c r="BJ97" i="12"/>
  <c r="BD93" i="3"/>
  <c r="BK97" i="12"/>
  <c r="BE93" i="3"/>
  <c r="BL97" i="12"/>
  <c r="BF93" i="3" s="1"/>
  <c r="BM97" i="12"/>
  <c r="BG93" i="3"/>
  <c r="BN97" i="12"/>
  <c r="BH93" i="3" s="1"/>
  <c r="BO97" i="12"/>
  <c r="BI93" i="3"/>
  <c r="BP97" i="12"/>
  <c r="BJ93" i="3"/>
  <c r="BQ97" i="12"/>
  <c r="BK93" i="3" s="1"/>
  <c r="BR97" i="12"/>
  <c r="BL93" i="3"/>
  <c r="BS97" i="12"/>
  <c r="BM93" i="3"/>
  <c r="BT97" i="12"/>
  <c r="BN93" i="3" s="1"/>
  <c r="BU97" i="12"/>
  <c r="BO93" i="3"/>
  <c r="BV97" i="12"/>
  <c r="BP93" i="3" s="1"/>
  <c r="BW97" i="12"/>
  <c r="BQ93" i="3"/>
  <c r="BX97" i="12"/>
  <c r="BR93" i="3" s="1"/>
  <c r="BY97" i="12"/>
  <c r="BS93" i="3"/>
  <c r="BZ97" i="12"/>
  <c r="BT93" i="3"/>
  <c r="CA97" i="12"/>
  <c r="BU93" i="3"/>
  <c r="CB97" i="12"/>
  <c r="BV93" i="3"/>
  <c r="CC97" i="12"/>
  <c r="BW93" i="3"/>
  <c r="CD97" i="12"/>
  <c r="BX93" i="3"/>
  <c r="CE97" i="12"/>
  <c r="BY93" i="3"/>
  <c r="CG97" i="12"/>
  <c r="CA93" i="3"/>
  <c r="CO97" i="12"/>
  <c r="CI93" i="3" s="1"/>
  <c r="CP97" i="12"/>
  <c r="CJ93" i="3" s="1"/>
  <c r="CQ97" i="12"/>
  <c r="CK93" i="3" s="1"/>
  <c r="CT97" i="12"/>
  <c r="CN93" i="3" s="1"/>
  <c r="CU97" i="12"/>
  <c r="CO93" i="3" s="1"/>
  <c r="CV97" i="12"/>
  <c r="CP93" i="3" s="1"/>
  <c r="CW97" i="12"/>
  <c r="CQ93" i="3" s="1"/>
  <c r="CX97" i="12"/>
  <c r="CR93" i="3"/>
  <c r="CY97" i="12"/>
  <c r="CS93" i="3"/>
  <c r="DA97" i="12"/>
  <c r="CU93" i="3"/>
  <c r="DB97" i="12"/>
  <c r="CV93" i="3" s="1"/>
  <c r="DC97" i="12"/>
  <c r="CW93" i="3" s="1"/>
  <c r="DD97" i="12"/>
  <c r="CX93" i="3" s="1"/>
  <c r="DE97" i="12"/>
  <c r="CY93" i="3" s="1"/>
  <c r="DF97" i="12"/>
  <c r="CZ93" i="3"/>
  <c r="DG97" i="12"/>
  <c r="DA93" i="3"/>
  <c r="DH97" i="12"/>
  <c r="DB93" i="3"/>
  <c r="DI97" i="12"/>
  <c r="DC93" i="3"/>
  <c r="DJ97" i="12"/>
  <c r="DD93" i="3"/>
  <c r="DK97" i="12"/>
  <c r="DE93" i="3"/>
  <c r="DN97" i="12"/>
  <c r="DH93" i="3"/>
  <c r="DO97" i="12"/>
  <c r="DI93" i="3" s="1"/>
  <c r="DP97" i="12"/>
  <c r="DJ93" i="3" s="1"/>
  <c r="DQ97" i="12"/>
  <c r="DK93" i="3"/>
  <c r="DR97" i="12"/>
  <c r="DL93" i="3"/>
  <c r="DS97" i="12"/>
  <c r="DM93" i="3"/>
  <c r="DT97" i="12"/>
  <c r="DN93" i="3"/>
  <c r="DU97" i="12"/>
  <c r="DO93" i="3"/>
  <c r="DV97" i="12"/>
  <c r="DP93" i="3" s="1"/>
  <c r="DW97" i="12"/>
  <c r="DQ93" i="3"/>
  <c r="DX97" i="12"/>
  <c r="DR93" i="3"/>
  <c r="DY97" i="12"/>
  <c r="DS93" i="3"/>
  <c r="DZ97" i="12"/>
  <c r="DT93" i="3"/>
  <c r="EA97" i="12"/>
  <c r="DU93" i="3"/>
  <c r="EB97" i="12"/>
  <c r="DV93" i="3"/>
  <c r="EC97" i="12"/>
  <c r="DW93" i="3"/>
  <c r="ED97" i="12"/>
  <c r="DX93" i="3"/>
  <c r="EE97" i="12"/>
  <c r="DY93" i="3"/>
  <c r="EF97" i="12"/>
  <c r="DZ93" i="3"/>
  <c r="EG97" i="12"/>
  <c r="EA93" i="3" s="1"/>
  <c r="EH97" i="12"/>
  <c r="EB93" i="3"/>
  <c r="EI97" i="12"/>
  <c r="EC93" i="3" s="1"/>
  <c r="EJ97" i="12"/>
  <c r="ED93" i="3"/>
  <c r="EK97" i="12"/>
  <c r="EE93" i="3" s="1"/>
  <c r="EL97" i="12"/>
  <c r="EF93" i="3"/>
  <c r="EM97" i="12"/>
  <c r="EG93" i="3" s="1"/>
  <c r="G98" i="12"/>
  <c r="H98" i="12"/>
  <c r="B94" i="3"/>
  <c r="I98" i="12"/>
  <c r="C94" i="3"/>
  <c r="J98" i="12"/>
  <c r="D94" i="3"/>
  <c r="K98" i="12"/>
  <c r="E94" i="3"/>
  <c r="L98" i="12"/>
  <c r="F94" i="3"/>
  <c r="M98" i="12"/>
  <c r="G94" i="3"/>
  <c r="N98" i="12"/>
  <c r="H94" i="3"/>
  <c r="O98" i="12"/>
  <c r="I94" i="3"/>
  <c r="P98" i="12"/>
  <c r="J94" i="3"/>
  <c r="R98" i="12"/>
  <c r="L94" i="3" s="1"/>
  <c r="S98" i="12"/>
  <c r="M94" i="3"/>
  <c r="T98" i="12"/>
  <c r="N94" i="3" s="1"/>
  <c r="U98" i="12"/>
  <c r="O94" i="3"/>
  <c r="V98" i="12"/>
  <c r="P94" i="3" s="1"/>
  <c r="W98" i="12"/>
  <c r="Q94" i="3"/>
  <c r="X98" i="12"/>
  <c r="R94" i="3"/>
  <c r="Y98" i="12"/>
  <c r="S94" i="3" s="1"/>
  <c r="AB98" i="12"/>
  <c r="V94" i="3"/>
  <c r="AC98" i="12"/>
  <c r="W94" i="3"/>
  <c r="AE98" i="12"/>
  <c r="Y94" i="3"/>
  <c r="AF98" i="12"/>
  <c r="Z94" i="3"/>
  <c r="AI98" i="12"/>
  <c r="AC94" i="3"/>
  <c r="AJ98" i="12"/>
  <c r="AD94" i="3"/>
  <c r="AK98" i="12"/>
  <c r="AE94" i="3"/>
  <c r="AL98" i="12"/>
  <c r="AF94" i="3"/>
  <c r="AM98" i="12"/>
  <c r="AG94" i="3"/>
  <c r="AN98" i="12"/>
  <c r="AH94" i="3"/>
  <c r="AO98" i="12"/>
  <c r="AI94" i="3"/>
  <c r="AP98" i="12"/>
  <c r="AJ94" i="3"/>
  <c r="AQ98" i="12"/>
  <c r="AK94" i="3"/>
  <c r="AS98" i="12"/>
  <c r="AM94" i="3"/>
  <c r="AU98" i="12"/>
  <c r="AO94" i="3"/>
  <c r="AW98" i="12"/>
  <c r="AQ94" i="3"/>
  <c r="AY98" i="12"/>
  <c r="AS94" i="3"/>
  <c r="AZ98" i="12"/>
  <c r="AT94" i="3"/>
  <c r="BA98" i="12"/>
  <c r="AU94" i="3"/>
  <c r="BB98" i="12"/>
  <c r="AV94" i="3"/>
  <c r="BD98" i="12"/>
  <c r="AX94" i="3"/>
  <c r="BE98" i="12"/>
  <c r="AY94" i="3"/>
  <c r="BG98" i="12"/>
  <c r="BA94" i="3"/>
  <c r="BH98" i="12"/>
  <c r="BB94" i="3"/>
  <c r="BJ98" i="12"/>
  <c r="BD94" i="3"/>
  <c r="BK98" i="12"/>
  <c r="BE94" i="3"/>
  <c r="BL98" i="12"/>
  <c r="BF94" i="3" s="1"/>
  <c r="BM98" i="12"/>
  <c r="BG94" i="3"/>
  <c r="BO98" i="12"/>
  <c r="BI94" i="3"/>
  <c r="BP98" i="12"/>
  <c r="BJ94" i="3"/>
  <c r="BQ98" i="12"/>
  <c r="BK94" i="3"/>
  <c r="BR98" i="12"/>
  <c r="BL94" i="3"/>
  <c r="BS98" i="12"/>
  <c r="BM94" i="3"/>
  <c r="BT98" i="12"/>
  <c r="BN94" i="3"/>
  <c r="BU98" i="12"/>
  <c r="BO94" i="3"/>
  <c r="BV98" i="12"/>
  <c r="BP94" i="3"/>
  <c r="BW98" i="12"/>
  <c r="BQ94" i="3"/>
  <c r="BX98" i="12"/>
  <c r="BR94" i="3"/>
  <c r="BY98" i="12"/>
  <c r="BS94" i="3"/>
  <c r="BZ98" i="12"/>
  <c r="BT94" i="3"/>
  <c r="CA98" i="12"/>
  <c r="BU94" i="3"/>
  <c r="CB98" i="12"/>
  <c r="BV94" i="3"/>
  <c r="CC98" i="12"/>
  <c r="BW94" i="3"/>
  <c r="CD98" i="12"/>
  <c r="BX94" i="3"/>
  <c r="CE98" i="12"/>
  <c r="BY94" i="3"/>
  <c r="CG98" i="12"/>
  <c r="CA94" i="3"/>
  <c r="CK98" i="12"/>
  <c r="CE94" i="3" s="1"/>
  <c r="CL98" i="12"/>
  <c r="CF94" i="3"/>
  <c r="CM98" i="12"/>
  <c r="CG94" i="3"/>
  <c r="CN98" i="12"/>
  <c r="CH94" i="3" s="1"/>
  <c r="CO98" i="12"/>
  <c r="CI94" i="3" s="1"/>
  <c r="CP98" i="12"/>
  <c r="CJ94" i="3" s="1"/>
  <c r="CQ98" i="12"/>
  <c r="CK94" i="3" s="1"/>
  <c r="CR98" i="12"/>
  <c r="CL94" i="3" s="1"/>
  <c r="CX98" i="12"/>
  <c r="CR94" i="3"/>
  <c r="CY98" i="12"/>
  <c r="CS94" i="3"/>
  <c r="DA98" i="12"/>
  <c r="CU94" i="3"/>
  <c r="DB98" i="12"/>
  <c r="CV94" i="3"/>
  <c r="DC98" i="12"/>
  <c r="CW94" i="3"/>
  <c r="DD98" i="12"/>
  <c r="CX94" i="3"/>
  <c r="DE98" i="12"/>
  <c r="CY94" i="3" s="1"/>
  <c r="DF98" i="12"/>
  <c r="CZ94" i="3"/>
  <c r="DG98" i="12"/>
  <c r="DA94" i="3"/>
  <c r="DH98" i="12"/>
  <c r="DB94" i="3"/>
  <c r="DI98" i="12"/>
  <c r="DC94" i="3"/>
  <c r="DJ98" i="12"/>
  <c r="DD94" i="3"/>
  <c r="DK98" i="12"/>
  <c r="DE94" i="3"/>
  <c r="DL98" i="12"/>
  <c r="DF94" i="3"/>
  <c r="DN98" i="12"/>
  <c r="DH94" i="3"/>
  <c r="DO98" i="12"/>
  <c r="DI94" i="3" s="1"/>
  <c r="DP98" i="12"/>
  <c r="DJ94" i="3" s="1"/>
  <c r="DQ98" i="12"/>
  <c r="DK94" i="3" s="1"/>
  <c r="DR98" i="12"/>
  <c r="DL94" i="3"/>
  <c r="DS98" i="12"/>
  <c r="DM94" i="3"/>
  <c r="DT98" i="12"/>
  <c r="DN94" i="3"/>
  <c r="DU98" i="12"/>
  <c r="DO94" i="3"/>
  <c r="DV98" i="12"/>
  <c r="DP94" i="3" s="1"/>
  <c r="DW98" i="12"/>
  <c r="DQ94" i="3" s="1"/>
  <c r="DX98" i="12"/>
  <c r="DR94" i="3"/>
  <c r="DY98" i="12"/>
  <c r="DS94" i="3"/>
  <c r="DZ98" i="12"/>
  <c r="DT94" i="3"/>
  <c r="EA98" i="12"/>
  <c r="DU94" i="3"/>
  <c r="EB98" i="12"/>
  <c r="DV94" i="3"/>
  <c r="EC98" i="12"/>
  <c r="DW94" i="3"/>
  <c r="ED98" i="12"/>
  <c r="DX94" i="3"/>
  <c r="EE98" i="12"/>
  <c r="DY94" i="3"/>
  <c r="EF98" i="12"/>
  <c r="DZ94" i="3" s="1"/>
  <c r="EG98" i="12"/>
  <c r="EA94" i="3"/>
  <c r="EH98" i="12"/>
  <c r="EB94" i="3"/>
  <c r="EI98" i="12"/>
  <c r="EC94" i="3" s="1"/>
  <c r="EJ98" i="12"/>
  <c r="ED94" i="3" s="1"/>
  <c r="EK98" i="12"/>
  <c r="EE94" i="3" s="1"/>
  <c r="EL98" i="12"/>
  <c r="EF94" i="3" s="1"/>
  <c r="EM98" i="12"/>
  <c r="EG94" i="3" s="1"/>
  <c r="G99" i="12"/>
  <c r="H99" i="12"/>
  <c r="B95" i="3"/>
  <c r="I99" i="12"/>
  <c r="C95" i="3"/>
  <c r="J99" i="12"/>
  <c r="D95" i="3"/>
  <c r="K99" i="12"/>
  <c r="E95" i="3"/>
  <c r="L99" i="12"/>
  <c r="F95" i="3"/>
  <c r="M99" i="12"/>
  <c r="G95" i="3"/>
  <c r="N99" i="12"/>
  <c r="H95" i="3"/>
  <c r="O99" i="12"/>
  <c r="I95" i="3"/>
  <c r="P99" i="12"/>
  <c r="J95" i="3"/>
  <c r="R99" i="12"/>
  <c r="L95" i="3" s="1"/>
  <c r="S99" i="12"/>
  <c r="M95" i="3" s="1"/>
  <c r="T99" i="12"/>
  <c r="N95" i="3" s="1"/>
  <c r="U99" i="12"/>
  <c r="O95" i="3"/>
  <c r="V99" i="12"/>
  <c r="P95" i="3"/>
  <c r="W99" i="12"/>
  <c r="Q95" i="3" s="1"/>
  <c r="X99" i="12"/>
  <c r="R95" i="3" s="1"/>
  <c r="Y99" i="12"/>
  <c r="S95" i="3"/>
  <c r="Z99" i="12"/>
  <c r="T95" i="3" s="1"/>
  <c r="AB99" i="12"/>
  <c r="V95" i="3"/>
  <c r="AC99" i="12"/>
  <c r="W95" i="3"/>
  <c r="AE99" i="12"/>
  <c r="Y95" i="3"/>
  <c r="AF99" i="12"/>
  <c r="Z95" i="3"/>
  <c r="AI99" i="12"/>
  <c r="AC95" i="3"/>
  <c r="AK99" i="12"/>
  <c r="AE95" i="3"/>
  <c r="AL99" i="12"/>
  <c r="AF95" i="3"/>
  <c r="AN99" i="12"/>
  <c r="AH95" i="3"/>
  <c r="AO99" i="12"/>
  <c r="AI95" i="3"/>
  <c r="AP99" i="12"/>
  <c r="AJ95" i="3"/>
  <c r="AQ99" i="12"/>
  <c r="AK95" i="3"/>
  <c r="AS99" i="12"/>
  <c r="AM95" i="3"/>
  <c r="AU99" i="12"/>
  <c r="AO95" i="3"/>
  <c r="AW99" i="12"/>
  <c r="AQ95" i="3"/>
  <c r="AY99" i="12"/>
  <c r="AS95" i="3"/>
  <c r="BA99" i="12"/>
  <c r="AU95" i="3"/>
  <c r="BB99" i="12"/>
  <c r="AV95" i="3"/>
  <c r="BD99" i="12"/>
  <c r="AX95" i="3"/>
  <c r="BE99" i="12"/>
  <c r="AY95" i="3"/>
  <c r="BG99" i="12"/>
  <c r="BA95" i="3"/>
  <c r="BH99" i="12"/>
  <c r="BB95" i="3"/>
  <c r="BJ99" i="12"/>
  <c r="BD95" i="3"/>
  <c r="BK99" i="12"/>
  <c r="BE95" i="3"/>
  <c r="BL99" i="12"/>
  <c r="BF95" i="3" s="1"/>
  <c r="BM99" i="12"/>
  <c r="BG95" i="3"/>
  <c r="BN99" i="12"/>
  <c r="BH95" i="3" s="1"/>
  <c r="BO99" i="12"/>
  <c r="BI95" i="3"/>
  <c r="BP99" i="12"/>
  <c r="BJ95" i="3"/>
  <c r="BQ99" i="12"/>
  <c r="BK95" i="3"/>
  <c r="BR99" i="12"/>
  <c r="BL95" i="3"/>
  <c r="BS99" i="12"/>
  <c r="BM95" i="3"/>
  <c r="BT99" i="12"/>
  <c r="BN95" i="3" s="1"/>
  <c r="BU99" i="12"/>
  <c r="BO95" i="3"/>
  <c r="BV99" i="12"/>
  <c r="BP95" i="3" s="1"/>
  <c r="BW99" i="12"/>
  <c r="BQ95" i="3"/>
  <c r="BX99" i="12"/>
  <c r="BR95" i="3" s="1"/>
  <c r="BY99" i="12"/>
  <c r="BS95" i="3"/>
  <c r="BZ99" i="12"/>
  <c r="BT95" i="3"/>
  <c r="CA99" i="12"/>
  <c r="BU95" i="3"/>
  <c r="CB99" i="12"/>
  <c r="BV95" i="3"/>
  <c r="CC99" i="12"/>
  <c r="BW95" i="3"/>
  <c r="CD99" i="12"/>
  <c r="BX95" i="3"/>
  <c r="CE99" i="12"/>
  <c r="BY95" i="3"/>
  <c r="CG99" i="12"/>
  <c r="CA95" i="3"/>
  <c r="CO99" i="12"/>
  <c r="CI95" i="3" s="1"/>
  <c r="CP99" i="12"/>
  <c r="CJ95" i="3" s="1"/>
  <c r="CQ99" i="12"/>
  <c r="CK95" i="3"/>
  <c r="CT99" i="12"/>
  <c r="CN95" i="3"/>
  <c r="CU99" i="12"/>
  <c r="CO95" i="3" s="1"/>
  <c r="CV99" i="12"/>
  <c r="CP95" i="3" s="1"/>
  <c r="CW99" i="12"/>
  <c r="CQ95" i="3" s="1"/>
  <c r="CX99" i="12"/>
  <c r="CR95" i="3"/>
  <c r="CY99" i="12"/>
  <c r="CS95" i="3"/>
  <c r="DA99" i="12"/>
  <c r="CU95" i="3"/>
  <c r="DB99" i="12"/>
  <c r="CV95" i="3" s="1"/>
  <c r="DC99" i="12"/>
  <c r="CW95" i="3" s="1"/>
  <c r="DD99" i="12"/>
  <c r="CX95" i="3"/>
  <c r="DE99" i="12"/>
  <c r="CY95" i="3"/>
  <c r="DF99" i="12"/>
  <c r="CZ95" i="3"/>
  <c r="DG99" i="12"/>
  <c r="DA95" i="3" s="1"/>
  <c r="DH99" i="12"/>
  <c r="DB95" i="3"/>
  <c r="DI99" i="12"/>
  <c r="DC95" i="3"/>
  <c r="DJ99" i="12"/>
  <c r="DD95" i="3"/>
  <c r="DK99" i="12"/>
  <c r="DE95" i="3"/>
  <c r="DN99" i="12"/>
  <c r="DH95" i="3"/>
  <c r="DO99" i="12"/>
  <c r="DI95" i="3" s="1"/>
  <c r="DP99" i="12"/>
  <c r="DJ95" i="3" s="1"/>
  <c r="DQ99" i="12"/>
  <c r="DK95" i="3"/>
  <c r="DR99" i="12"/>
  <c r="DL95" i="3"/>
  <c r="DS99" i="12"/>
  <c r="DM95" i="3"/>
  <c r="DT99" i="12"/>
  <c r="DN95" i="3"/>
  <c r="DU99" i="12"/>
  <c r="DO95" i="3"/>
  <c r="DV99" i="12"/>
  <c r="DP95" i="3" s="1"/>
  <c r="DW99" i="12"/>
  <c r="DQ95" i="3" s="1"/>
  <c r="DX99" i="12"/>
  <c r="DR95" i="3"/>
  <c r="DY99" i="12"/>
  <c r="DS95" i="3"/>
  <c r="DZ99" i="12"/>
  <c r="DT95" i="3"/>
  <c r="EA99" i="12"/>
  <c r="DU95" i="3"/>
  <c r="EB99" i="12"/>
  <c r="DV95" i="3"/>
  <c r="EC99" i="12"/>
  <c r="DW95" i="3"/>
  <c r="ED99" i="12"/>
  <c r="DX95" i="3"/>
  <c r="EE99" i="12"/>
  <c r="DY95" i="3"/>
  <c r="EF99" i="12"/>
  <c r="DZ95" i="3"/>
  <c r="EG99" i="12"/>
  <c r="EA95" i="3"/>
  <c r="EH99" i="12"/>
  <c r="EB95" i="3"/>
  <c r="EI99" i="12"/>
  <c r="EC95" i="3" s="1"/>
  <c r="EJ99" i="12"/>
  <c r="ED95" i="3" s="1"/>
  <c r="EK99" i="12"/>
  <c r="EE95" i="3"/>
  <c r="EL99" i="12"/>
  <c r="EF95" i="3"/>
  <c r="EM99" i="12"/>
  <c r="EG95" i="3" s="1"/>
  <c r="G100" i="12"/>
  <c r="A96" i="3" s="1"/>
  <c r="H100" i="12"/>
  <c r="B96" i="3" s="1"/>
  <c r="I100" i="12"/>
  <c r="C96" i="3" s="1"/>
  <c r="J100" i="12"/>
  <c r="D96" i="3" s="1"/>
  <c r="K100" i="12"/>
  <c r="E96" i="3" s="1"/>
  <c r="L100" i="12"/>
  <c r="F96" i="3" s="1"/>
  <c r="M100" i="12"/>
  <c r="G96" i="3" s="1"/>
  <c r="N100" i="12"/>
  <c r="H96" i="3"/>
  <c r="O100" i="12"/>
  <c r="I96" i="3" s="1"/>
  <c r="P100" i="12"/>
  <c r="J96" i="3" s="1"/>
  <c r="Q100" i="12"/>
  <c r="K96" i="3"/>
  <c r="R100" i="12"/>
  <c r="L96" i="3" s="1"/>
  <c r="S100" i="12"/>
  <c r="M96" i="3" s="1"/>
  <c r="T100" i="12"/>
  <c r="N96" i="3" s="1"/>
  <c r="U100" i="12"/>
  <c r="O96" i="3" s="1"/>
  <c r="V100" i="12"/>
  <c r="P96" i="3" s="1"/>
  <c r="W100" i="12"/>
  <c r="Q96" i="3" s="1"/>
  <c r="X100" i="12"/>
  <c r="R96" i="3"/>
  <c r="Y100" i="12"/>
  <c r="S96" i="3" s="1"/>
  <c r="Z100" i="12"/>
  <c r="T96" i="3" s="1"/>
  <c r="AA100" i="12"/>
  <c r="U96" i="3" s="1"/>
  <c r="AB100" i="12"/>
  <c r="V96" i="3"/>
  <c r="AC100" i="12"/>
  <c r="W96" i="3"/>
  <c r="AD100" i="12"/>
  <c r="X96" i="3" s="1"/>
  <c r="AE100" i="12"/>
  <c r="Y96" i="3"/>
  <c r="AF100" i="12"/>
  <c r="Z96" i="3"/>
  <c r="AG100" i="12"/>
  <c r="AA96" i="3" s="1"/>
  <c r="AH100" i="12"/>
  <c r="AB96" i="3" s="1"/>
  <c r="AI100" i="12"/>
  <c r="AC96" i="3"/>
  <c r="AJ100" i="12"/>
  <c r="AD96" i="3" s="1"/>
  <c r="AK100" i="12"/>
  <c r="AE96" i="3"/>
  <c r="AL100" i="12"/>
  <c r="AF96" i="3"/>
  <c r="AM100" i="12"/>
  <c r="AG96" i="3" s="1"/>
  <c r="AN100" i="12"/>
  <c r="AH96" i="3"/>
  <c r="AO100" i="12"/>
  <c r="AI96" i="3"/>
  <c r="AP100" i="12"/>
  <c r="AJ96" i="3"/>
  <c r="AQ100" i="12"/>
  <c r="AK96" i="3"/>
  <c r="AR100" i="12"/>
  <c r="AL96" i="3" s="1"/>
  <c r="AS100" i="12"/>
  <c r="AM96" i="3"/>
  <c r="AT100" i="12"/>
  <c r="AN96" i="3" s="1"/>
  <c r="AU100" i="12"/>
  <c r="AO96" i="3"/>
  <c r="AV100" i="12"/>
  <c r="AP96" i="3"/>
  <c r="AW100" i="12"/>
  <c r="AQ96" i="3"/>
  <c r="AX100" i="12"/>
  <c r="AR96" i="3" s="1"/>
  <c r="AY100" i="12"/>
  <c r="AS96" i="3"/>
  <c r="AZ100" i="12"/>
  <c r="AT96" i="3" s="1"/>
  <c r="BA100" i="12"/>
  <c r="AU96" i="3"/>
  <c r="BB100" i="12"/>
  <c r="AV96" i="3"/>
  <c r="BC100" i="12"/>
  <c r="AW96" i="3" s="1"/>
  <c r="BD100" i="12"/>
  <c r="AX96" i="3"/>
  <c r="BE100" i="12"/>
  <c r="AY96" i="3"/>
  <c r="BF100" i="12"/>
  <c r="AZ96" i="3" s="1"/>
  <c r="BG100" i="12"/>
  <c r="BA96" i="3"/>
  <c r="BH100" i="12"/>
  <c r="BB96" i="3"/>
  <c r="BI100" i="12"/>
  <c r="BC96" i="3" s="1"/>
  <c r="BJ100" i="12"/>
  <c r="BD96" i="3" s="1"/>
  <c r="BK100" i="12"/>
  <c r="BE96" i="3"/>
  <c r="BL100" i="12"/>
  <c r="BF96" i="3" s="1"/>
  <c r="BM100" i="12"/>
  <c r="BG96" i="3"/>
  <c r="BN100" i="12"/>
  <c r="BH96" i="3"/>
  <c r="BO100" i="12"/>
  <c r="BI96" i="3"/>
  <c r="BP100" i="12"/>
  <c r="BJ96" i="3"/>
  <c r="BQ100" i="12"/>
  <c r="BK96" i="3"/>
  <c r="BR100" i="12"/>
  <c r="BL96" i="3"/>
  <c r="BS100" i="12"/>
  <c r="BM96" i="3"/>
  <c r="BT100" i="12"/>
  <c r="BN96" i="3" s="1"/>
  <c r="BU100" i="12"/>
  <c r="BO96" i="3"/>
  <c r="BV100" i="12"/>
  <c r="BP96" i="3" s="1"/>
  <c r="BW100" i="12"/>
  <c r="BQ96" i="3"/>
  <c r="BX100" i="12"/>
  <c r="BR96" i="3"/>
  <c r="BY100" i="12"/>
  <c r="BS96" i="3"/>
  <c r="BZ100" i="12"/>
  <c r="BT96" i="3"/>
  <c r="CA100" i="12"/>
  <c r="BU96" i="3"/>
  <c r="CB100" i="12"/>
  <c r="BV96" i="3"/>
  <c r="CC100" i="12"/>
  <c r="BW96" i="3"/>
  <c r="CD100" i="12"/>
  <c r="BX96" i="3"/>
  <c r="CE100" i="12"/>
  <c r="BY96" i="3"/>
  <c r="CG100" i="12"/>
  <c r="CA96" i="3"/>
  <c r="CJ100" i="12"/>
  <c r="CD96" i="3"/>
  <c r="CK100" i="12"/>
  <c r="CE96" i="3" s="1"/>
  <c r="CL100" i="12"/>
  <c r="CF96" i="3" s="1"/>
  <c r="CM100" i="12"/>
  <c r="CG96" i="3" s="1"/>
  <c r="CN100" i="12"/>
  <c r="CH96" i="3" s="1"/>
  <c r="CO100" i="12"/>
  <c r="CI96" i="3" s="1"/>
  <c r="CP100" i="12"/>
  <c r="CJ96" i="3" s="1"/>
  <c r="CQ100" i="12"/>
  <c r="CK96" i="3" s="1"/>
  <c r="CR100" i="12"/>
  <c r="CL96" i="3" s="1"/>
  <c r="CS100" i="12"/>
  <c r="CM96" i="3" s="1"/>
  <c r="CT100" i="12"/>
  <c r="CN96" i="3"/>
  <c r="CU100" i="12"/>
  <c r="CO96" i="3" s="1"/>
  <c r="CW100" i="12"/>
  <c r="CQ96" i="3" s="1"/>
  <c r="CX100" i="12"/>
  <c r="CR96" i="3"/>
  <c r="CY100" i="12"/>
  <c r="CS96" i="3"/>
  <c r="DA100" i="12"/>
  <c r="CU96" i="3"/>
  <c r="DB100" i="12"/>
  <c r="CV96" i="3" s="1"/>
  <c r="DC100" i="12"/>
  <c r="CW96" i="3"/>
  <c r="DD100" i="12"/>
  <c r="CX96" i="3" s="1"/>
  <c r="DE100" i="12"/>
  <c r="CY96" i="3"/>
  <c r="DF100" i="12"/>
  <c r="CZ96" i="3" s="1"/>
  <c r="DG100" i="12"/>
  <c r="DA96" i="3" s="1"/>
  <c r="DH100" i="12"/>
  <c r="DB96" i="3"/>
  <c r="DI100" i="12"/>
  <c r="DC96" i="3"/>
  <c r="DJ100" i="12"/>
  <c r="DD96" i="3"/>
  <c r="DK100" i="12"/>
  <c r="DE96" i="3"/>
  <c r="DL100" i="12"/>
  <c r="DF96" i="3" s="1"/>
  <c r="DM100" i="12"/>
  <c r="DG96" i="3" s="1"/>
  <c r="DN100" i="12"/>
  <c r="DH96" i="3"/>
  <c r="DO100" i="12"/>
  <c r="DI96" i="3"/>
  <c r="DP100" i="12"/>
  <c r="DJ96" i="3"/>
  <c r="DQ100" i="12"/>
  <c r="DK96" i="3" s="1"/>
  <c r="DR100" i="12"/>
  <c r="DL96" i="3"/>
  <c r="DS100" i="12"/>
  <c r="DM96" i="3"/>
  <c r="DT100" i="12"/>
  <c r="DN96" i="3"/>
  <c r="DU100" i="12"/>
  <c r="DO96" i="3"/>
  <c r="DV100" i="12"/>
  <c r="DP96" i="3" s="1"/>
  <c r="DW100" i="12"/>
  <c r="DQ96" i="3" s="1"/>
  <c r="DX100" i="12"/>
  <c r="DR96" i="3"/>
  <c r="DY100" i="12"/>
  <c r="DS96" i="3"/>
  <c r="DZ100" i="12"/>
  <c r="DT96" i="3"/>
  <c r="EA100" i="12"/>
  <c r="DU96" i="3"/>
  <c r="EB100" i="12"/>
  <c r="DV96" i="3"/>
  <c r="EC100" i="12"/>
  <c r="DW96" i="3"/>
  <c r="ED100" i="12"/>
  <c r="DX96" i="3"/>
  <c r="EE100" i="12"/>
  <c r="DY96" i="3"/>
  <c r="EF100" i="12"/>
  <c r="DZ96" i="3" s="1"/>
  <c r="EG100" i="12"/>
  <c r="EA96" i="3"/>
  <c r="EH100" i="12"/>
  <c r="EB96" i="3" s="1"/>
  <c r="EI100" i="12"/>
  <c r="EC96" i="3" s="1"/>
  <c r="EJ100" i="12"/>
  <c r="ED96" i="3" s="1"/>
  <c r="EK100" i="12"/>
  <c r="EE96" i="3" s="1"/>
  <c r="EL100" i="12"/>
  <c r="EF96" i="3" s="1"/>
  <c r="EM100" i="12"/>
  <c r="EG96" i="3"/>
  <c r="G101" i="12"/>
  <c r="A97" i="3" s="1"/>
  <c r="H101" i="12"/>
  <c r="B97" i="3" s="1"/>
  <c r="I101" i="12"/>
  <c r="C97" i="3"/>
  <c r="J101" i="12"/>
  <c r="D97" i="3"/>
  <c r="K101" i="12"/>
  <c r="E97" i="3"/>
  <c r="L101" i="12"/>
  <c r="F97" i="3" s="1"/>
  <c r="M101" i="12"/>
  <c r="G97" i="3" s="1"/>
  <c r="N101" i="12"/>
  <c r="H97" i="3"/>
  <c r="O101" i="12"/>
  <c r="I97" i="3" s="1"/>
  <c r="P101" i="12"/>
  <c r="J97" i="3" s="1"/>
  <c r="Q101" i="12"/>
  <c r="K97" i="3" s="1"/>
  <c r="R101" i="12"/>
  <c r="L97" i="3"/>
  <c r="S101" i="12"/>
  <c r="M97" i="3"/>
  <c r="T101" i="12"/>
  <c r="N97" i="3"/>
  <c r="U101" i="12"/>
  <c r="O97" i="3"/>
  <c r="V101" i="12"/>
  <c r="P97" i="3" s="1"/>
  <c r="W101" i="12"/>
  <c r="Q97" i="3" s="1"/>
  <c r="X101" i="12"/>
  <c r="R97" i="3"/>
  <c r="Y101" i="12"/>
  <c r="S97" i="3" s="1"/>
  <c r="Z101" i="12"/>
  <c r="T97" i="3" s="1"/>
  <c r="AA101" i="12"/>
  <c r="U97" i="3" s="1"/>
  <c r="AB101" i="12"/>
  <c r="V97" i="3"/>
  <c r="AC101" i="12"/>
  <c r="W97" i="3"/>
  <c r="AD101" i="12"/>
  <c r="X97" i="3" s="1"/>
  <c r="AE101" i="12"/>
  <c r="Y97" i="3"/>
  <c r="AF101" i="12"/>
  <c r="Z97" i="3"/>
  <c r="AG101" i="12"/>
  <c r="AA97" i="3" s="1"/>
  <c r="AH101" i="12"/>
  <c r="AB97" i="3" s="1"/>
  <c r="AI101" i="12"/>
  <c r="AC97" i="3"/>
  <c r="AJ101" i="12"/>
  <c r="AD97" i="3" s="1"/>
  <c r="AK101" i="12"/>
  <c r="AE97" i="3"/>
  <c r="AL101" i="12"/>
  <c r="AF97" i="3"/>
  <c r="AM101" i="12"/>
  <c r="AG97" i="3"/>
  <c r="AN101" i="12"/>
  <c r="AH97" i="3"/>
  <c r="AO101" i="12"/>
  <c r="AI97" i="3"/>
  <c r="AP101" i="12"/>
  <c r="AJ97" i="3"/>
  <c r="AQ101" i="12"/>
  <c r="AK97" i="3"/>
  <c r="AR101" i="12"/>
  <c r="AL97" i="3" s="1"/>
  <c r="AS101" i="12"/>
  <c r="AM97" i="3"/>
  <c r="AT101" i="12"/>
  <c r="AN97" i="3" s="1"/>
  <c r="AU101" i="12"/>
  <c r="AO97" i="3"/>
  <c r="AV101" i="12"/>
  <c r="AP97" i="3" s="1"/>
  <c r="AW101" i="12"/>
  <c r="AQ97" i="3"/>
  <c r="AX101" i="12"/>
  <c r="AR97" i="3"/>
  <c r="AY101" i="12"/>
  <c r="AS97" i="3"/>
  <c r="AZ101" i="12"/>
  <c r="AT97" i="3" s="1"/>
  <c r="BA101" i="12"/>
  <c r="AU97" i="3"/>
  <c r="BB101" i="12"/>
  <c r="AV97" i="3"/>
  <c r="BC101" i="12"/>
  <c r="AW97" i="3" s="1"/>
  <c r="BD101" i="12"/>
  <c r="AX97" i="3"/>
  <c r="BE101" i="12"/>
  <c r="AY97" i="3"/>
  <c r="BF101" i="12"/>
  <c r="AZ97" i="3" s="1"/>
  <c r="BG101" i="12"/>
  <c r="BA97" i="3"/>
  <c r="BH101" i="12"/>
  <c r="BB97" i="3"/>
  <c r="BI101" i="12"/>
  <c r="BC97" i="3" s="1"/>
  <c r="BJ101" i="12"/>
  <c r="BD97" i="3" s="1"/>
  <c r="BK101" i="12"/>
  <c r="BE97" i="3"/>
  <c r="BL101" i="12"/>
  <c r="BF97" i="3" s="1"/>
  <c r="BM101" i="12"/>
  <c r="BG97" i="3"/>
  <c r="BN101" i="12"/>
  <c r="BH97" i="3" s="1"/>
  <c r="BO101" i="12"/>
  <c r="BI97" i="3"/>
  <c r="BP101" i="12"/>
  <c r="BJ97" i="3"/>
  <c r="BQ101" i="12"/>
  <c r="BK97" i="3" s="1"/>
  <c r="BR101" i="12"/>
  <c r="BL97" i="3"/>
  <c r="BS101" i="12"/>
  <c r="BM97" i="3"/>
  <c r="BT101" i="12"/>
  <c r="BN97" i="3" s="1"/>
  <c r="BU101" i="12"/>
  <c r="BO97" i="3"/>
  <c r="BV101" i="12"/>
  <c r="BP97" i="3" s="1"/>
  <c r="BW101" i="12"/>
  <c r="BQ97" i="3"/>
  <c r="BX101" i="12"/>
  <c r="BR97" i="3" s="1"/>
  <c r="BY101" i="12"/>
  <c r="BS97" i="3"/>
  <c r="BZ101" i="12"/>
  <c r="BT97" i="3"/>
  <c r="CA101" i="12"/>
  <c r="BU97" i="3"/>
  <c r="CB101" i="12"/>
  <c r="BV97" i="3"/>
  <c r="CC101" i="12"/>
  <c r="BW97" i="3"/>
  <c r="CD101" i="12"/>
  <c r="BX97" i="3"/>
  <c r="CE101" i="12"/>
  <c r="BY97" i="3"/>
  <c r="CG101" i="12"/>
  <c r="CA97" i="3"/>
  <c r="CI101" i="12"/>
  <c r="CC97" i="3"/>
  <c r="CJ101" i="12"/>
  <c r="CD97" i="3"/>
  <c r="CK101" i="12"/>
  <c r="CE97" i="3" s="1"/>
  <c r="CL101" i="12"/>
  <c r="CF97" i="3" s="1"/>
  <c r="CM101" i="12"/>
  <c r="CG97" i="3"/>
  <c r="CO101" i="12"/>
  <c r="CI97" i="3" s="1"/>
  <c r="CP101" i="12"/>
  <c r="CJ97" i="3" s="1"/>
  <c r="CQ101" i="12"/>
  <c r="CK97" i="3"/>
  <c r="CR101" i="12"/>
  <c r="CL97" i="3"/>
  <c r="CS101" i="12"/>
  <c r="CM97" i="3"/>
  <c r="CT101" i="12"/>
  <c r="CN97" i="3"/>
  <c r="CU101" i="12"/>
  <c r="CO97" i="3" s="1"/>
  <c r="CW101" i="12"/>
  <c r="CQ97" i="3"/>
  <c r="CX101" i="12"/>
  <c r="CR97" i="3"/>
  <c r="CY101" i="12"/>
  <c r="CS97" i="3"/>
  <c r="DA101" i="12"/>
  <c r="CU97" i="3"/>
  <c r="DB101" i="12"/>
  <c r="CV97" i="3"/>
  <c r="DC101" i="12"/>
  <c r="CW97" i="3" s="1"/>
  <c r="DD101" i="12"/>
  <c r="CX97" i="3"/>
  <c r="DE101" i="12"/>
  <c r="CY97" i="3" s="1"/>
  <c r="DF101" i="12"/>
  <c r="CZ97" i="3"/>
  <c r="DG101" i="12"/>
  <c r="DA97" i="3"/>
  <c r="DH101" i="12"/>
  <c r="DB97" i="3"/>
  <c r="DI101" i="12"/>
  <c r="DC97" i="3"/>
  <c r="DJ101" i="12"/>
  <c r="DD97" i="3"/>
  <c r="DK101" i="12"/>
  <c r="DE97" i="3"/>
  <c r="DL101" i="12"/>
  <c r="DF97" i="3" s="1"/>
  <c r="DM101" i="12"/>
  <c r="DG97" i="3" s="1"/>
  <c r="DN101" i="12"/>
  <c r="DH97" i="3"/>
  <c r="DO101" i="12"/>
  <c r="DI97" i="3" s="1"/>
  <c r="DP101" i="12"/>
  <c r="DJ97" i="3" s="1"/>
  <c r="DQ101" i="12"/>
  <c r="DK97" i="3"/>
  <c r="DR101" i="12"/>
  <c r="DL97" i="3"/>
  <c r="DS101" i="12"/>
  <c r="DM97" i="3"/>
  <c r="DT101" i="12"/>
  <c r="DN97" i="3"/>
  <c r="DU101" i="12"/>
  <c r="DO97" i="3"/>
  <c r="DV101" i="12"/>
  <c r="DP97" i="3"/>
  <c r="DW101" i="12"/>
  <c r="DQ97" i="3" s="1"/>
  <c r="DX101" i="12"/>
  <c r="DR97" i="3"/>
  <c r="DY101" i="12"/>
  <c r="DS97" i="3"/>
  <c r="DZ101" i="12"/>
  <c r="DT97" i="3"/>
  <c r="EA101" i="12"/>
  <c r="DU97" i="3"/>
  <c r="EB101" i="12"/>
  <c r="DV97" i="3"/>
  <c r="EC101" i="12"/>
  <c r="DW97" i="3"/>
  <c r="ED101" i="12"/>
  <c r="DX97" i="3"/>
  <c r="EE101" i="12"/>
  <c r="DY97" i="3"/>
  <c r="EF101" i="12"/>
  <c r="DZ97" i="3"/>
  <c r="EG101" i="12"/>
  <c r="EA97" i="3"/>
  <c r="EH101" i="12"/>
  <c r="EB97" i="3" s="1"/>
  <c r="EI101" i="12"/>
  <c r="EC97" i="3" s="1"/>
  <c r="EJ101" i="12"/>
  <c r="ED97" i="3"/>
  <c r="EK101" i="12"/>
  <c r="EE97" i="3" s="1"/>
  <c r="EL101" i="12"/>
  <c r="EF97" i="3" s="1"/>
  <c r="EM101" i="12"/>
  <c r="EG97" i="3" s="1"/>
  <c r="G102" i="12"/>
  <c r="A98" i="3" s="1"/>
  <c r="H102" i="12"/>
  <c r="B98" i="3"/>
  <c r="I102" i="12"/>
  <c r="C98" i="3" s="1"/>
  <c r="J102" i="12"/>
  <c r="D98" i="3" s="1"/>
  <c r="K102" i="12"/>
  <c r="E98" i="3"/>
  <c r="L102" i="12"/>
  <c r="F98" i="3" s="1"/>
  <c r="M102" i="12"/>
  <c r="G98" i="3" s="1"/>
  <c r="N102" i="12"/>
  <c r="H98" i="3" s="1"/>
  <c r="O102" i="12"/>
  <c r="I98" i="3" s="1"/>
  <c r="P102" i="12"/>
  <c r="J98" i="3" s="1"/>
  <c r="Q102" i="12"/>
  <c r="K98" i="3"/>
  <c r="R102" i="12"/>
  <c r="L98" i="3"/>
  <c r="S102" i="12"/>
  <c r="M98" i="3" s="1"/>
  <c r="T102" i="12"/>
  <c r="N98" i="3" s="1"/>
  <c r="U102" i="12"/>
  <c r="O98" i="3"/>
  <c r="V102" i="12"/>
  <c r="P98" i="3" s="1"/>
  <c r="W102" i="12"/>
  <c r="Q98" i="3" s="1"/>
  <c r="X102" i="12"/>
  <c r="R98" i="3" s="1"/>
  <c r="Y102" i="12"/>
  <c r="S98" i="3" s="1"/>
  <c r="Z102" i="12"/>
  <c r="T98" i="3" s="1"/>
  <c r="AA102" i="12"/>
  <c r="U98" i="3" s="1"/>
  <c r="AB102" i="12"/>
  <c r="V98" i="3"/>
  <c r="AC102" i="12"/>
  <c r="W98" i="3"/>
  <c r="AD102" i="12"/>
  <c r="X98" i="3" s="1"/>
  <c r="AE102" i="12"/>
  <c r="Y98" i="3"/>
  <c r="AF102" i="12"/>
  <c r="Z98" i="3"/>
  <c r="AG102" i="12"/>
  <c r="AA98" i="3"/>
  <c r="AH102" i="12"/>
  <c r="AB98" i="3"/>
  <c r="AI102" i="12"/>
  <c r="AC98" i="3"/>
  <c r="AJ102" i="12"/>
  <c r="AD98" i="3" s="1"/>
  <c r="AK102" i="12"/>
  <c r="AE98" i="3"/>
  <c r="AL102" i="12"/>
  <c r="AF98" i="3"/>
  <c r="AM102" i="12"/>
  <c r="AG98" i="3"/>
  <c r="AN102" i="12"/>
  <c r="AH98" i="3"/>
  <c r="AO102" i="12"/>
  <c r="AI98" i="3"/>
  <c r="AP102" i="12"/>
  <c r="AJ98" i="3"/>
  <c r="AQ102" i="12"/>
  <c r="AK98" i="3"/>
  <c r="AR102" i="12"/>
  <c r="AL98" i="3" s="1"/>
  <c r="AS102" i="12"/>
  <c r="AM98" i="3"/>
  <c r="AT102" i="12"/>
  <c r="AN98" i="3" s="1"/>
  <c r="AU102" i="12"/>
  <c r="AO98" i="3"/>
  <c r="AV102" i="12"/>
  <c r="AP98" i="3"/>
  <c r="AW102" i="12"/>
  <c r="AQ98" i="3"/>
  <c r="AX102" i="12"/>
  <c r="AR98" i="3" s="1"/>
  <c r="AY102" i="12"/>
  <c r="AS98" i="3"/>
  <c r="AZ102" i="12"/>
  <c r="AT98" i="3"/>
  <c r="BA102" i="12"/>
  <c r="AU98" i="3"/>
  <c r="BB102" i="12"/>
  <c r="AV98" i="3"/>
  <c r="BC102" i="12"/>
  <c r="AW98" i="3" s="1"/>
  <c r="BD102" i="12"/>
  <c r="AX98" i="3"/>
  <c r="BE102" i="12"/>
  <c r="AY98" i="3"/>
  <c r="BF102" i="12"/>
  <c r="AZ98" i="3" s="1"/>
  <c r="BG102" i="12"/>
  <c r="BA98" i="3"/>
  <c r="BH102" i="12"/>
  <c r="BB98" i="3"/>
  <c r="BI102" i="12"/>
  <c r="BC98" i="3" s="1"/>
  <c r="BJ102" i="12"/>
  <c r="BD98" i="3" s="1"/>
  <c r="BK102" i="12"/>
  <c r="BE98" i="3"/>
  <c r="BM102" i="12"/>
  <c r="BG98" i="3"/>
  <c r="BO102" i="12"/>
  <c r="BI98" i="3"/>
  <c r="BP102" i="12"/>
  <c r="BJ98" i="3"/>
  <c r="BR102" i="12"/>
  <c r="BL98" i="3"/>
  <c r="BS102" i="12"/>
  <c r="BM98" i="3"/>
  <c r="BU102" i="12"/>
  <c r="BO98" i="3"/>
  <c r="BV102" i="12"/>
  <c r="BP98" i="3" s="1"/>
  <c r="BW102" i="12"/>
  <c r="BQ98" i="3"/>
  <c r="BX102" i="12"/>
  <c r="BR98" i="3" s="1"/>
  <c r="BY102" i="12"/>
  <c r="BS98" i="3"/>
  <c r="BZ102" i="12"/>
  <c r="BT98" i="3"/>
  <c r="CA102" i="12"/>
  <c r="BU98" i="3"/>
  <c r="CB102" i="12"/>
  <c r="BV98" i="3"/>
  <c r="CC102" i="12"/>
  <c r="BW98" i="3"/>
  <c r="CD102" i="12"/>
  <c r="BX98" i="3"/>
  <c r="CE102" i="12"/>
  <c r="BY98" i="3"/>
  <c r="CG102" i="12"/>
  <c r="CA98" i="3"/>
  <c r="CI102" i="12"/>
  <c r="CC98" i="3"/>
  <c r="CJ102" i="12"/>
  <c r="CD98" i="3" s="1"/>
  <c r="CK102" i="12"/>
  <c r="CE98" i="3" s="1"/>
  <c r="CL102" i="12"/>
  <c r="CF98" i="3" s="1"/>
  <c r="CM102" i="12"/>
  <c r="CG98" i="3" s="1"/>
  <c r="CN102" i="12"/>
  <c r="CH98" i="3" s="1"/>
  <c r="CO102" i="12"/>
  <c r="CI98" i="3" s="1"/>
  <c r="CP102" i="12"/>
  <c r="CJ98" i="3" s="1"/>
  <c r="CQ102" i="12"/>
  <c r="CK98" i="3" s="1"/>
  <c r="CR102" i="12"/>
  <c r="CL98" i="3" s="1"/>
  <c r="CT102" i="12"/>
  <c r="CN98" i="3" s="1"/>
  <c r="CU102" i="12"/>
  <c r="CO98" i="3" s="1"/>
  <c r="CW102" i="12"/>
  <c r="CQ98" i="3" s="1"/>
  <c r="CX102" i="12"/>
  <c r="CR98" i="3"/>
  <c r="CY102" i="12"/>
  <c r="CS98" i="3"/>
  <c r="DA102" i="12"/>
  <c r="CU98" i="3"/>
  <c r="DB102" i="12"/>
  <c r="CV98" i="3" s="1"/>
  <c r="DC102" i="12"/>
  <c r="CW98" i="3" s="1"/>
  <c r="DD102" i="12"/>
  <c r="CX98" i="3" s="1"/>
  <c r="DE102" i="12"/>
  <c r="CY98" i="3" s="1"/>
  <c r="DF102" i="12"/>
  <c r="CZ98" i="3" s="1"/>
  <c r="DG102" i="12"/>
  <c r="DA98" i="3" s="1"/>
  <c r="DH102" i="12"/>
  <c r="DB98" i="3"/>
  <c r="DI102" i="12"/>
  <c r="DC98" i="3"/>
  <c r="DJ102" i="12"/>
  <c r="DD98" i="3"/>
  <c r="DK102" i="12"/>
  <c r="DE98" i="3"/>
  <c r="DL102" i="12"/>
  <c r="DF98" i="3" s="1"/>
  <c r="DM102" i="12"/>
  <c r="DG98" i="3" s="1"/>
  <c r="DN102" i="12"/>
  <c r="DH98" i="3"/>
  <c r="DP102" i="12"/>
  <c r="DJ98" i="3" s="1"/>
  <c r="DQ102" i="12"/>
  <c r="DK98" i="3"/>
  <c r="DR102" i="12"/>
  <c r="DL98" i="3"/>
  <c r="DS102" i="12"/>
  <c r="DM98" i="3"/>
  <c r="DT102" i="12"/>
  <c r="DN98" i="3"/>
  <c r="DU102" i="12"/>
  <c r="DO98" i="3"/>
  <c r="DV102" i="12"/>
  <c r="DP98" i="3" s="1"/>
  <c r="DW102" i="12"/>
  <c r="DQ98" i="3" s="1"/>
  <c r="DX102" i="12"/>
  <c r="DR98" i="3"/>
  <c r="DY102" i="12"/>
  <c r="DS98" i="3"/>
  <c r="DZ102" i="12"/>
  <c r="DT98" i="3"/>
  <c r="EA102" i="12"/>
  <c r="DU98" i="3"/>
  <c r="EB102" i="12"/>
  <c r="DV98" i="3"/>
  <c r="EC102" i="12"/>
  <c r="DW98" i="3"/>
  <c r="ED102" i="12"/>
  <c r="DX98" i="3"/>
  <c r="EE102" i="12"/>
  <c r="DY98" i="3"/>
  <c r="EF102" i="12"/>
  <c r="DZ98" i="3" s="1"/>
  <c r="EG102" i="12"/>
  <c r="EA98" i="3"/>
  <c r="EH102" i="12"/>
  <c r="EB98" i="3"/>
  <c r="EI102" i="12"/>
  <c r="EC98" i="3" s="1"/>
  <c r="EJ102" i="12"/>
  <c r="ED98" i="3" s="1"/>
  <c r="EK102" i="12"/>
  <c r="EE98" i="3"/>
  <c r="EL102" i="12"/>
  <c r="EF98" i="3" s="1"/>
  <c r="EM102" i="12"/>
  <c r="EG98" i="3"/>
  <c r="G103" i="12"/>
  <c r="A99" i="3" s="1"/>
  <c r="H103" i="12"/>
  <c r="B99" i="3" s="1"/>
  <c r="I103" i="12"/>
  <c r="C99" i="3" s="1"/>
  <c r="J103" i="12"/>
  <c r="D99" i="3" s="1"/>
  <c r="K103" i="12"/>
  <c r="E99" i="3" s="1"/>
  <c r="L103" i="12"/>
  <c r="F99" i="3" s="1"/>
  <c r="M103" i="12"/>
  <c r="G99" i="3" s="1"/>
  <c r="N103" i="12"/>
  <c r="H99" i="3"/>
  <c r="O103" i="12"/>
  <c r="I99" i="3" s="1"/>
  <c r="P103" i="12"/>
  <c r="J99" i="3" s="1"/>
  <c r="R103" i="12"/>
  <c r="L99" i="3" s="1"/>
  <c r="S103" i="12"/>
  <c r="M99" i="3" s="1"/>
  <c r="T103" i="12"/>
  <c r="N99" i="3" s="1"/>
  <c r="U103" i="12"/>
  <c r="O99" i="3" s="1"/>
  <c r="V103" i="12"/>
  <c r="P99" i="3" s="1"/>
  <c r="W103" i="12"/>
  <c r="Q99" i="3" s="1"/>
  <c r="X103" i="12"/>
  <c r="R99" i="3" s="1"/>
  <c r="Y103" i="12"/>
  <c r="S99" i="3" s="1"/>
  <c r="Z103" i="12"/>
  <c r="T99" i="3"/>
  <c r="AA103" i="12"/>
  <c r="U99" i="3" s="1"/>
  <c r="AB103" i="12"/>
  <c r="V99" i="3" s="1"/>
  <c r="AC103" i="12"/>
  <c r="W99" i="3" s="1"/>
  <c r="AD103" i="12"/>
  <c r="X99" i="3" s="1"/>
  <c r="AE103" i="12"/>
  <c r="Y99" i="3" s="1"/>
  <c r="AF103" i="12"/>
  <c r="Z99" i="3" s="1"/>
  <c r="AG103" i="12"/>
  <c r="AA99" i="3" s="1"/>
  <c r="AH103" i="12"/>
  <c r="AB99" i="3" s="1"/>
  <c r="AI103" i="12"/>
  <c r="AC99" i="3" s="1"/>
  <c r="AJ103" i="12"/>
  <c r="AD99" i="3" s="1"/>
  <c r="AK103" i="12"/>
  <c r="AE99" i="3" s="1"/>
  <c r="AL103" i="12"/>
  <c r="AF99" i="3" s="1"/>
  <c r="AM103" i="12"/>
  <c r="AG99" i="3" s="1"/>
  <c r="AO103" i="12"/>
  <c r="AI99" i="3" s="1"/>
  <c r="AP103" i="12"/>
  <c r="AJ99" i="3" s="1"/>
  <c r="AQ103" i="12"/>
  <c r="AK99" i="3" s="1"/>
  <c r="AR103" i="12"/>
  <c r="AL99" i="3" s="1"/>
  <c r="AS103" i="12"/>
  <c r="AM99" i="3" s="1"/>
  <c r="AT103" i="12"/>
  <c r="AN99" i="3" s="1"/>
  <c r="AU103" i="12"/>
  <c r="AO99" i="3" s="1"/>
  <c r="AV103" i="12"/>
  <c r="AP99" i="3" s="1"/>
  <c r="AW103" i="12"/>
  <c r="AQ99" i="3" s="1"/>
  <c r="AX103" i="12"/>
  <c r="AR99" i="3" s="1"/>
  <c r="AY103" i="12"/>
  <c r="AS99" i="3" s="1"/>
  <c r="AZ103" i="12"/>
  <c r="AT99" i="3" s="1"/>
  <c r="BA103" i="12"/>
  <c r="AU99" i="3" s="1"/>
  <c r="BB103" i="12"/>
  <c r="AV99" i="3" s="1"/>
  <c r="BC103" i="12"/>
  <c r="AW99" i="3" s="1"/>
  <c r="BD103" i="12"/>
  <c r="AX99" i="3" s="1"/>
  <c r="BE103" i="12"/>
  <c r="AY99" i="3" s="1"/>
  <c r="BF103" i="12"/>
  <c r="AZ99" i="3" s="1"/>
  <c r="BG103" i="12"/>
  <c r="BA99" i="3" s="1"/>
  <c r="BI103" i="12"/>
  <c r="BC99" i="3" s="1"/>
  <c r="BJ103" i="12"/>
  <c r="BD99" i="3" s="1"/>
  <c r="BK103" i="12"/>
  <c r="BE99" i="3" s="1"/>
  <c r="BM103" i="12"/>
  <c r="BG99" i="3" s="1"/>
  <c r="BP103" i="12"/>
  <c r="BJ99" i="3" s="1"/>
  <c r="BQ103" i="12"/>
  <c r="BK99" i="3" s="1"/>
  <c r="BR103" i="12"/>
  <c r="BL99" i="3" s="1"/>
  <c r="BS103" i="12"/>
  <c r="BM99" i="3" s="1"/>
  <c r="BU103" i="12"/>
  <c r="BO99" i="3" s="1"/>
  <c r="BV103" i="12"/>
  <c r="BP99" i="3" s="1"/>
  <c r="BW103" i="12"/>
  <c r="BQ99" i="3" s="1"/>
  <c r="BX103" i="12"/>
  <c r="BR99" i="3" s="1"/>
  <c r="BY103" i="12"/>
  <c r="BS99" i="3" s="1"/>
  <c r="BZ103" i="12"/>
  <c r="BT99" i="3" s="1"/>
  <c r="CA103" i="12"/>
  <c r="BU99" i="3" s="1"/>
  <c r="CC103" i="12"/>
  <c r="BW99" i="3" s="1"/>
  <c r="CD103" i="12"/>
  <c r="BX99" i="3" s="1"/>
  <c r="CE103" i="12"/>
  <c r="BY99" i="3" s="1"/>
  <c r="CF103" i="12"/>
  <c r="BZ99" i="3" s="1"/>
  <c r="CG103" i="12"/>
  <c r="CA99" i="3" s="1"/>
  <c r="CI103" i="12"/>
  <c r="CC99" i="3" s="1"/>
  <c r="CJ103" i="12"/>
  <c r="CD99" i="3" s="1"/>
  <c r="CK103" i="12"/>
  <c r="CE99" i="3" s="1"/>
  <c r="CL103" i="12"/>
  <c r="CF99" i="3" s="1"/>
  <c r="CM103" i="12"/>
  <c r="CG99" i="3" s="1"/>
  <c r="CN103" i="12"/>
  <c r="CH99" i="3" s="1"/>
  <c r="CO103" i="12"/>
  <c r="CI99" i="3" s="1"/>
  <c r="CP103" i="12"/>
  <c r="CJ99" i="3" s="1"/>
  <c r="CQ103" i="12"/>
  <c r="CK99" i="3" s="1"/>
  <c r="CR103" i="12"/>
  <c r="CL99" i="3" s="1"/>
  <c r="CS103" i="12"/>
  <c r="CM99" i="3" s="1"/>
  <c r="CT103" i="12"/>
  <c r="CN99" i="3" s="1"/>
  <c r="CU103" i="12"/>
  <c r="CO99" i="3" s="1"/>
  <c r="CX103" i="12"/>
  <c r="CR99" i="3" s="1"/>
  <c r="CY103" i="12"/>
  <c r="CS99" i="3" s="1"/>
  <c r="DA103" i="12"/>
  <c r="CU99" i="3" s="1"/>
  <c r="DB103" i="12"/>
  <c r="CV99" i="3" s="1"/>
  <c r="DC103" i="12"/>
  <c r="CW99" i="3" s="1"/>
  <c r="DD103" i="12"/>
  <c r="CX99" i="3" s="1"/>
  <c r="DE103" i="12"/>
  <c r="CY99" i="3" s="1"/>
  <c r="DF103" i="12"/>
  <c r="CZ99" i="3" s="1"/>
  <c r="DG103" i="12"/>
  <c r="DA99" i="3" s="1"/>
  <c r="DH103" i="12"/>
  <c r="DB99" i="3" s="1"/>
  <c r="DI103" i="12"/>
  <c r="DC99" i="3" s="1"/>
  <c r="DJ103" i="12"/>
  <c r="DD99" i="3" s="1"/>
  <c r="DK103" i="12"/>
  <c r="DE99" i="3" s="1"/>
  <c r="DL103" i="12"/>
  <c r="DF99" i="3" s="1"/>
  <c r="DM103" i="12"/>
  <c r="DG99" i="3" s="1"/>
  <c r="DN103" i="12"/>
  <c r="DH99" i="3" s="1"/>
  <c r="DO103" i="12"/>
  <c r="DI99" i="3" s="1"/>
  <c r="DP103" i="12"/>
  <c r="DJ99" i="3" s="1"/>
  <c r="DQ103" i="12"/>
  <c r="DK99" i="3" s="1"/>
  <c r="DR103" i="12"/>
  <c r="DL99" i="3"/>
  <c r="DS103" i="12"/>
  <c r="DM99" i="3"/>
  <c r="DT103" i="12"/>
  <c r="DN99" i="3"/>
  <c r="DU103" i="12"/>
  <c r="DO99" i="3"/>
  <c r="DV103" i="12"/>
  <c r="DP99" i="3" s="1"/>
  <c r="DW103" i="12"/>
  <c r="DQ99" i="3" s="1"/>
  <c r="DX103" i="12"/>
  <c r="DR99" i="3"/>
  <c r="DY103" i="12"/>
  <c r="DS99" i="3"/>
  <c r="DZ103" i="12"/>
  <c r="DT99" i="3"/>
  <c r="EA103" i="12"/>
  <c r="DU99" i="3"/>
  <c r="EB103" i="12"/>
  <c r="DV99" i="3"/>
  <c r="EC103" i="12"/>
  <c r="DW99" i="3"/>
  <c r="ED103" i="12"/>
  <c r="DX99" i="3"/>
  <c r="EE103" i="12"/>
  <c r="DY99" i="3"/>
  <c r="EF103" i="12"/>
  <c r="DZ99" i="3" s="1"/>
  <c r="EG103" i="12"/>
  <c r="EA99" i="3"/>
  <c r="EH103" i="12"/>
  <c r="EB99" i="3" s="1"/>
  <c r="EI103" i="12"/>
  <c r="EC99" i="3" s="1"/>
  <c r="EJ103" i="12"/>
  <c r="ED99" i="3" s="1"/>
  <c r="EK103" i="12"/>
  <c r="EE99" i="3" s="1"/>
  <c r="EL103" i="12"/>
  <c r="EF99" i="3" s="1"/>
  <c r="EM103" i="12"/>
  <c r="EG99" i="3"/>
  <c r="G104" i="12"/>
  <c r="A100" i="3" s="1"/>
  <c r="H104" i="12"/>
  <c r="B100" i="3" s="1"/>
  <c r="I104" i="12"/>
  <c r="C100" i="3" s="1"/>
  <c r="J104" i="12"/>
  <c r="D100" i="3" s="1"/>
  <c r="K104" i="12"/>
  <c r="E100" i="3" s="1"/>
  <c r="L104" i="12"/>
  <c r="F100" i="3" s="1"/>
  <c r="M104" i="12"/>
  <c r="G100" i="3"/>
  <c r="N104" i="12"/>
  <c r="H100" i="3"/>
  <c r="O104" i="12"/>
  <c r="I100" i="3" s="1"/>
  <c r="P104" i="12"/>
  <c r="J100" i="3" s="1"/>
  <c r="Q104" i="12"/>
  <c r="K100" i="3"/>
  <c r="R104" i="12"/>
  <c r="L100" i="3" s="1"/>
  <c r="S104" i="12"/>
  <c r="M100" i="3" s="1"/>
  <c r="T104" i="12"/>
  <c r="N100" i="3" s="1"/>
  <c r="U104" i="12"/>
  <c r="O100" i="3" s="1"/>
  <c r="V104" i="12"/>
  <c r="P100" i="3" s="1"/>
  <c r="W104" i="12"/>
  <c r="Q100" i="3"/>
  <c r="X104" i="12"/>
  <c r="R100" i="3"/>
  <c r="Y104" i="12"/>
  <c r="S100" i="3" s="1"/>
  <c r="Z104" i="12"/>
  <c r="T100" i="3" s="1"/>
  <c r="AA104" i="12"/>
  <c r="U100" i="3" s="1"/>
  <c r="AB104" i="12"/>
  <c r="V100" i="3"/>
  <c r="AC104" i="12"/>
  <c r="W100" i="3"/>
  <c r="AE104" i="12"/>
  <c r="Y100" i="3"/>
  <c r="AF104" i="12"/>
  <c r="Z100" i="3"/>
  <c r="AI104" i="12"/>
  <c r="AC100" i="3"/>
  <c r="AJ104" i="12"/>
  <c r="AD100" i="3"/>
  <c r="AK104" i="12"/>
  <c r="AE100" i="3"/>
  <c r="AL104" i="12"/>
  <c r="AF100" i="3"/>
  <c r="AM104" i="12"/>
  <c r="AG100" i="3" s="1"/>
  <c r="AN104" i="12"/>
  <c r="AH100" i="3"/>
  <c r="AO104" i="12"/>
  <c r="AI100" i="3"/>
  <c r="AP104" i="12"/>
  <c r="AJ100" i="3"/>
  <c r="AQ104" i="12"/>
  <c r="AK100" i="3"/>
  <c r="AS104" i="12"/>
  <c r="AM100" i="3"/>
  <c r="AU104" i="12"/>
  <c r="AO100" i="3"/>
  <c r="AW104" i="12"/>
  <c r="AQ100" i="3"/>
  <c r="AY104" i="12"/>
  <c r="AS100" i="3"/>
  <c r="AZ104" i="12"/>
  <c r="AT100" i="3"/>
  <c r="BA104" i="12"/>
  <c r="AU100" i="3"/>
  <c r="BB104" i="12"/>
  <c r="AV100" i="3"/>
  <c r="BD104" i="12"/>
  <c r="AX100" i="3"/>
  <c r="BE104" i="12"/>
  <c r="AY100" i="3"/>
  <c r="BG104" i="12"/>
  <c r="BA100" i="3"/>
  <c r="BH104" i="12"/>
  <c r="BB100" i="3"/>
  <c r="BJ104" i="12"/>
  <c r="BD100" i="3"/>
  <c r="BK104" i="12"/>
  <c r="BE100" i="3"/>
  <c r="BM104" i="12"/>
  <c r="BG100" i="3"/>
  <c r="BN104" i="12"/>
  <c r="BH100" i="3" s="1"/>
  <c r="BO104" i="12"/>
  <c r="BI100" i="3"/>
  <c r="BP104" i="12"/>
  <c r="BJ100" i="3"/>
  <c r="BQ104" i="12"/>
  <c r="BK100" i="3"/>
  <c r="BR104" i="12"/>
  <c r="BL100" i="3"/>
  <c r="BS104" i="12"/>
  <c r="BM100" i="3"/>
  <c r="BT104" i="12"/>
  <c r="BN100" i="3"/>
  <c r="BU104" i="12"/>
  <c r="BO100" i="3"/>
  <c r="BV104" i="12"/>
  <c r="BP100" i="3" s="1"/>
  <c r="BW104" i="12"/>
  <c r="BQ100" i="3"/>
  <c r="BX104" i="12"/>
  <c r="BR100" i="3" s="1"/>
  <c r="BY104" i="12"/>
  <c r="BS100" i="3"/>
  <c r="BZ104" i="12"/>
  <c r="BT100" i="3"/>
  <c r="CA104" i="12"/>
  <c r="BU100" i="3"/>
  <c r="CB104" i="12"/>
  <c r="BV100" i="3"/>
  <c r="CC104" i="12"/>
  <c r="BW100" i="3"/>
  <c r="CD104" i="12"/>
  <c r="BX100" i="3"/>
  <c r="CE104" i="12"/>
  <c r="BY100" i="3"/>
  <c r="CG104" i="12"/>
  <c r="CA100" i="3"/>
  <c r="CM104" i="12"/>
  <c r="CG100" i="3" s="1"/>
  <c r="CN104" i="12"/>
  <c r="CH100" i="3" s="1"/>
  <c r="CO104" i="12"/>
  <c r="CI100" i="3"/>
  <c r="CP104" i="12"/>
  <c r="CJ100" i="3" s="1"/>
  <c r="CQ104" i="12"/>
  <c r="CK100" i="3" s="1"/>
  <c r="CR104" i="12"/>
  <c r="CL100" i="3" s="1"/>
  <c r="CU104" i="12"/>
  <c r="CO100" i="3" s="1"/>
  <c r="CW104" i="12"/>
  <c r="CQ100" i="3" s="1"/>
  <c r="CX104" i="12"/>
  <c r="CR100" i="3"/>
  <c r="CY104" i="12"/>
  <c r="CS100" i="3"/>
  <c r="DA104" i="12"/>
  <c r="CU100" i="3"/>
  <c r="DB104" i="12"/>
  <c r="CV100" i="3"/>
  <c r="DC104" i="12"/>
  <c r="CW100" i="3"/>
  <c r="DD104" i="12"/>
  <c r="CX100" i="3"/>
  <c r="DE104" i="12"/>
  <c r="CY100" i="3"/>
  <c r="DF104" i="12"/>
  <c r="CZ100" i="3"/>
  <c r="DG104" i="12"/>
  <c r="DA100" i="3"/>
  <c r="DH104" i="12"/>
  <c r="DB100" i="3"/>
  <c r="DI104" i="12"/>
  <c r="DC100" i="3"/>
  <c r="DJ104" i="12"/>
  <c r="DD100" i="3"/>
  <c r="DK104" i="12"/>
  <c r="DE100" i="3"/>
  <c r="DL104" i="12"/>
  <c r="DF100" i="3" s="1"/>
  <c r="DN104" i="12"/>
  <c r="DH100" i="3"/>
  <c r="DO104" i="12"/>
  <c r="DI100" i="3" s="1"/>
  <c r="DP104" i="12"/>
  <c r="DJ100" i="3" s="1"/>
  <c r="DQ104" i="12"/>
  <c r="DK100" i="3"/>
  <c r="DR104" i="12"/>
  <c r="DL100" i="3"/>
  <c r="DS104" i="12"/>
  <c r="DM100" i="3"/>
  <c r="DT104" i="12"/>
  <c r="DN100" i="3"/>
  <c r="DU104" i="12"/>
  <c r="DO100" i="3"/>
  <c r="DV104" i="12"/>
  <c r="DP100" i="3"/>
  <c r="DW104" i="12"/>
  <c r="DQ100" i="3"/>
  <c r="DX104" i="12"/>
  <c r="DR100" i="3"/>
  <c r="DY104" i="12"/>
  <c r="DS100" i="3"/>
  <c r="DZ104" i="12"/>
  <c r="DT100" i="3"/>
  <c r="EA104" i="12"/>
  <c r="DU100" i="3"/>
  <c r="EB104" i="12"/>
  <c r="DV100" i="3"/>
  <c r="EC104" i="12"/>
  <c r="DW100" i="3"/>
  <c r="ED104" i="12"/>
  <c r="DX100" i="3"/>
  <c r="EE104" i="12"/>
  <c r="DY100" i="3"/>
  <c r="EF104" i="12"/>
  <c r="DZ100" i="3"/>
  <c r="EG104" i="12"/>
  <c r="EA100" i="3" s="1"/>
  <c r="EH104" i="12"/>
  <c r="EB100" i="3" s="1"/>
  <c r="EI104" i="12"/>
  <c r="EC100" i="3"/>
  <c r="EJ104" i="12"/>
  <c r="ED100" i="3" s="1"/>
  <c r="EK104" i="12"/>
  <c r="EE100" i="3" s="1"/>
  <c r="EL104" i="12"/>
  <c r="EF100" i="3" s="1"/>
  <c r="EM104" i="12"/>
  <c r="EG100" i="3" s="1"/>
  <c r="B105" i="12"/>
  <c r="B106" i="12"/>
  <c r="B107" i="12"/>
  <c r="B108" i="12"/>
  <c r="G105" i="12"/>
  <c r="A101" i="3" s="1"/>
  <c r="H105" i="12"/>
  <c r="B101" i="3"/>
  <c r="I105" i="12"/>
  <c r="C101" i="3" s="1"/>
  <c r="J105" i="12"/>
  <c r="D101" i="3" s="1"/>
  <c r="K105" i="12"/>
  <c r="E101" i="3" s="1"/>
  <c r="L105" i="12"/>
  <c r="F101" i="3"/>
  <c r="M105" i="12"/>
  <c r="G101" i="3" s="1"/>
  <c r="N105" i="12"/>
  <c r="H101" i="3"/>
  <c r="O105" i="12"/>
  <c r="I101" i="3" s="1"/>
  <c r="P105" i="12"/>
  <c r="J101" i="3" s="1"/>
  <c r="R105" i="12"/>
  <c r="L101" i="3"/>
  <c r="S105" i="12"/>
  <c r="M101" i="3"/>
  <c r="T105" i="12"/>
  <c r="N101" i="3" s="1"/>
  <c r="U105" i="12"/>
  <c r="O101" i="3" s="1"/>
  <c r="V105" i="12"/>
  <c r="P101" i="3" s="1"/>
  <c r="W105" i="12"/>
  <c r="Q101" i="3"/>
  <c r="X105" i="12"/>
  <c r="R101" i="3" s="1"/>
  <c r="Y105" i="12"/>
  <c r="S101" i="3"/>
  <c r="AA105" i="12"/>
  <c r="U101" i="3" s="1"/>
  <c r="AB105" i="12"/>
  <c r="V101" i="3"/>
  <c r="AC105" i="12"/>
  <c r="W101" i="3"/>
  <c r="AE105" i="12"/>
  <c r="Y101" i="3"/>
  <c r="AF105" i="12"/>
  <c r="Z101" i="3"/>
  <c r="AI105" i="12"/>
  <c r="AC101" i="3"/>
  <c r="AK105" i="12"/>
  <c r="AE101" i="3"/>
  <c r="AL105" i="12"/>
  <c r="AF101" i="3"/>
  <c r="AM105" i="12"/>
  <c r="AG101" i="3" s="1"/>
  <c r="AN105" i="12"/>
  <c r="AH101" i="3"/>
  <c r="AO105" i="12"/>
  <c r="AI101" i="3"/>
  <c r="AP105" i="12"/>
  <c r="AJ101" i="3"/>
  <c r="AQ105" i="12"/>
  <c r="AK101" i="3"/>
  <c r="AS105" i="12"/>
  <c r="AM101" i="3"/>
  <c r="AU105" i="12"/>
  <c r="AO101" i="3"/>
  <c r="AW105" i="12"/>
  <c r="AQ101" i="3"/>
  <c r="AY105" i="12"/>
  <c r="AS101" i="3"/>
  <c r="AZ105" i="12"/>
  <c r="AT101" i="3"/>
  <c r="BA105" i="12"/>
  <c r="AU101" i="3"/>
  <c r="BB105" i="12"/>
  <c r="AV101" i="3"/>
  <c r="BD105" i="12"/>
  <c r="AX101" i="3"/>
  <c r="BE105" i="12"/>
  <c r="AY101" i="3"/>
  <c r="BG105" i="12"/>
  <c r="BA101" i="3"/>
  <c r="BH105" i="12"/>
  <c r="BB101" i="3"/>
  <c r="BJ105" i="12"/>
  <c r="BD101" i="3" s="1"/>
  <c r="BK105" i="12"/>
  <c r="BE101" i="3"/>
  <c r="BL105" i="12"/>
  <c r="BF101" i="3" s="1"/>
  <c r="BM105" i="12"/>
  <c r="BG101" i="3"/>
  <c r="BN105" i="12"/>
  <c r="BH101" i="3" s="1"/>
  <c r="BO105" i="12"/>
  <c r="BI101" i="3"/>
  <c r="BP105" i="12"/>
  <c r="BJ101" i="3"/>
  <c r="BQ105" i="12"/>
  <c r="BK101" i="3"/>
  <c r="BR105" i="12"/>
  <c r="BL101" i="3"/>
  <c r="BS105" i="12"/>
  <c r="BM101" i="3"/>
  <c r="BT105" i="12"/>
  <c r="BN101" i="3" s="1"/>
  <c r="BU105" i="12"/>
  <c r="BO101" i="3"/>
  <c r="BV105" i="12"/>
  <c r="BP101" i="3" s="1"/>
  <c r="BW105" i="12"/>
  <c r="BQ101" i="3"/>
  <c r="BX105" i="12"/>
  <c r="BR101" i="3" s="1"/>
  <c r="BY105" i="12"/>
  <c r="BS101" i="3"/>
  <c r="BZ105" i="12"/>
  <c r="BT101" i="3"/>
  <c r="CA105" i="12"/>
  <c r="BU101" i="3"/>
  <c r="CB105" i="12"/>
  <c r="BV101" i="3"/>
  <c r="CC105" i="12"/>
  <c r="BW101" i="3"/>
  <c r="CD105" i="12"/>
  <c r="BX101" i="3"/>
  <c r="CE105" i="12"/>
  <c r="BY101" i="3"/>
  <c r="CG105" i="12"/>
  <c r="CA101" i="3"/>
  <c r="CN105" i="12"/>
  <c r="CH101" i="3" s="1"/>
  <c r="CO105" i="12"/>
  <c r="CI101" i="3" s="1"/>
  <c r="CP105" i="12"/>
  <c r="CJ101" i="3" s="1"/>
  <c r="CQ105" i="12"/>
  <c r="CK101" i="3" s="1"/>
  <c r="CR105" i="12"/>
  <c r="CL101" i="3"/>
  <c r="CU105" i="12"/>
  <c r="CO101" i="3" s="1"/>
  <c r="CW105" i="12"/>
  <c r="CQ101" i="3"/>
  <c r="CX105" i="12"/>
  <c r="CR101" i="3"/>
  <c r="CY105" i="12"/>
  <c r="CS101" i="3"/>
  <c r="DA105" i="12"/>
  <c r="CU101" i="3"/>
  <c r="DB105" i="12"/>
  <c r="CV101" i="3"/>
  <c r="DC105" i="12"/>
  <c r="CW101" i="3"/>
  <c r="DD105" i="12"/>
  <c r="CX101" i="3"/>
  <c r="DE105" i="12"/>
  <c r="CY101" i="3"/>
  <c r="DF105" i="12"/>
  <c r="CZ101" i="3"/>
  <c r="DG105" i="12"/>
  <c r="DA101" i="3"/>
  <c r="DH105" i="12"/>
  <c r="DB101" i="3"/>
  <c r="DI105" i="12"/>
  <c r="DC101" i="3"/>
  <c r="DJ105" i="12"/>
  <c r="DD101" i="3"/>
  <c r="DK105" i="12"/>
  <c r="DE101" i="3"/>
  <c r="DL105" i="12"/>
  <c r="DF101" i="3" s="1"/>
  <c r="DN105" i="12"/>
  <c r="DH101" i="3"/>
  <c r="DO105" i="12"/>
  <c r="DI101" i="3" s="1"/>
  <c r="DP105" i="12"/>
  <c r="DJ101" i="3" s="1"/>
  <c r="DQ105" i="12"/>
  <c r="DK101" i="3"/>
  <c r="DR105" i="12"/>
  <c r="DL101" i="3"/>
  <c r="DS105" i="12"/>
  <c r="DM101" i="3"/>
  <c r="DT105" i="12"/>
  <c r="DN101" i="3"/>
  <c r="DU105" i="12"/>
  <c r="DO101" i="3"/>
  <c r="DV105" i="12"/>
  <c r="DP101" i="3"/>
  <c r="DW105" i="12"/>
  <c r="DQ101" i="3"/>
  <c r="DX105" i="12"/>
  <c r="DR101" i="3"/>
  <c r="DY105" i="12"/>
  <c r="DS101" i="3"/>
  <c r="DZ105" i="12"/>
  <c r="DT101" i="3"/>
  <c r="EA105" i="12"/>
  <c r="DU101" i="3"/>
  <c r="EB105" i="12"/>
  <c r="DV101" i="3"/>
  <c r="EC105" i="12"/>
  <c r="DW101" i="3"/>
  <c r="ED105" i="12"/>
  <c r="DX101" i="3"/>
  <c r="EE105" i="12"/>
  <c r="DY101" i="3"/>
  <c r="EF105" i="12"/>
  <c r="DZ101" i="3"/>
  <c r="EG105" i="12"/>
  <c r="EA101" i="3" s="1"/>
  <c r="EH105" i="12"/>
  <c r="EB101" i="3" s="1"/>
  <c r="EI105" i="12"/>
  <c r="EC101" i="3" s="1"/>
  <c r="EJ105" i="12"/>
  <c r="ED101" i="3"/>
  <c r="EK105" i="12"/>
  <c r="EE101" i="3"/>
  <c r="EL105" i="12"/>
  <c r="EF101" i="3" s="1"/>
  <c r="EM105" i="12"/>
  <c r="EG101" i="3" s="1"/>
  <c r="G106" i="12"/>
  <c r="A102" i="3" s="1"/>
  <c r="H106" i="12"/>
  <c r="B102" i="3" s="1"/>
  <c r="I106" i="12"/>
  <c r="C102" i="3" s="1"/>
  <c r="J106" i="12"/>
  <c r="D102" i="3" s="1"/>
  <c r="K106" i="12"/>
  <c r="E102" i="3"/>
  <c r="L106" i="12"/>
  <c r="F102" i="3" s="1"/>
  <c r="M106" i="12"/>
  <c r="G102" i="3"/>
  <c r="N106" i="12"/>
  <c r="H102" i="3" s="1"/>
  <c r="O106" i="12"/>
  <c r="I102" i="3" s="1"/>
  <c r="P106" i="12"/>
  <c r="J102" i="3" s="1"/>
  <c r="R106" i="12"/>
  <c r="L102" i="3"/>
  <c r="S106" i="12"/>
  <c r="M102" i="3" s="1"/>
  <c r="T106" i="12"/>
  <c r="N102" i="3" s="1"/>
  <c r="U106" i="12"/>
  <c r="O102" i="3" s="1"/>
  <c r="V106" i="12"/>
  <c r="P102" i="3"/>
  <c r="W106" i="12"/>
  <c r="Q102" i="3" s="1"/>
  <c r="X106" i="12"/>
  <c r="R102" i="3"/>
  <c r="Y106" i="12"/>
  <c r="S102" i="3" s="1"/>
  <c r="AB106" i="12"/>
  <c r="V102" i="3"/>
  <c r="AC106" i="12"/>
  <c r="W102" i="3"/>
  <c r="AE106" i="12"/>
  <c r="Y102" i="3"/>
  <c r="AF106" i="12"/>
  <c r="Z102" i="3"/>
  <c r="AI106" i="12"/>
  <c r="AC102" i="3"/>
  <c r="AK106" i="12"/>
  <c r="AE102" i="3"/>
  <c r="AL106" i="12"/>
  <c r="AF102" i="3"/>
  <c r="AM106" i="12"/>
  <c r="AG102" i="3" s="1"/>
  <c r="AN106" i="12"/>
  <c r="AH102" i="3"/>
  <c r="AO106" i="12"/>
  <c r="AI102" i="3"/>
  <c r="AP106" i="12"/>
  <c r="AJ102" i="3"/>
  <c r="AQ106" i="12"/>
  <c r="AK102" i="3"/>
  <c r="AS106" i="12"/>
  <c r="AM102" i="3"/>
  <c r="AU106" i="12"/>
  <c r="AO102" i="3"/>
  <c r="AW106" i="12"/>
  <c r="AQ102" i="3"/>
  <c r="AY106" i="12"/>
  <c r="AS102" i="3"/>
  <c r="AZ106" i="12"/>
  <c r="AT102" i="3"/>
  <c r="BA106" i="12"/>
  <c r="AU102" i="3"/>
  <c r="BB106" i="12"/>
  <c r="AV102" i="3"/>
  <c r="BD106" i="12"/>
  <c r="AX102" i="3"/>
  <c r="BE106" i="12"/>
  <c r="AY102" i="3"/>
  <c r="BG106" i="12"/>
  <c r="BA102" i="3"/>
  <c r="BH106" i="12"/>
  <c r="BB102" i="3"/>
  <c r="BJ106" i="12"/>
  <c r="BD102" i="3" s="1"/>
  <c r="BK106" i="12"/>
  <c r="BE102" i="3"/>
  <c r="BL106" i="12"/>
  <c r="BF102" i="3" s="1"/>
  <c r="BM106" i="12"/>
  <c r="BG102" i="3"/>
  <c r="BN106" i="12"/>
  <c r="BH102" i="3" s="1"/>
  <c r="BO106" i="12"/>
  <c r="BI102" i="3"/>
  <c r="BP106" i="12"/>
  <c r="BJ102" i="3"/>
  <c r="BQ106" i="12"/>
  <c r="BK102" i="3" s="1"/>
  <c r="BR106" i="12"/>
  <c r="BL102" i="3"/>
  <c r="BS106" i="12"/>
  <c r="BM102" i="3"/>
  <c r="BT106" i="12"/>
  <c r="BN102" i="3" s="1"/>
  <c r="BU106" i="12"/>
  <c r="BO102" i="3"/>
  <c r="BV106" i="12"/>
  <c r="BP102" i="3" s="1"/>
  <c r="BW106" i="12"/>
  <c r="BQ102" i="3"/>
  <c r="BX106" i="12"/>
  <c r="BR102" i="3" s="1"/>
  <c r="BY106" i="12"/>
  <c r="BS102" i="3"/>
  <c r="BZ106" i="12"/>
  <c r="BT102" i="3"/>
  <c r="CA106" i="12"/>
  <c r="BU102" i="3"/>
  <c r="CB106" i="12"/>
  <c r="BV102" i="3"/>
  <c r="CC106" i="12"/>
  <c r="BW102" i="3"/>
  <c r="CD106" i="12"/>
  <c r="BX102" i="3"/>
  <c r="CE106" i="12"/>
  <c r="BY102" i="3"/>
  <c r="CG106" i="12"/>
  <c r="CA102" i="3"/>
  <c r="CN106" i="12"/>
  <c r="CH102" i="3"/>
  <c r="CO106" i="12"/>
  <c r="CI102" i="3" s="1"/>
  <c r="CP106" i="12"/>
  <c r="CJ102" i="3" s="1"/>
  <c r="CQ106" i="12"/>
  <c r="CK102" i="3" s="1"/>
  <c r="CR106" i="12"/>
  <c r="CL102" i="3"/>
  <c r="CU106" i="12"/>
  <c r="CO102" i="3"/>
  <c r="CW106" i="12"/>
  <c r="CQ102" i="3" s="1"/>
  <c r="CX106" i="12"/>
  <c r="CR102" i="3"/>
  <c r="CY106" i="12"/>
  <c r="CS102" i="3"/>
  <c r="DA106" i="12"/>
  <c r="CU102" i="3"/>
  <c r="DB106" i="12"/>
  <c r="CV102" i="3"/>
  <c r="DC106" i="12"/>
  <c r="CW102" i="3"/>
  <c r="DD106" i="12"/>
  <c r="CX102" i="3"/>
  <c r="DE106" i="12"/>
  <c r="CY102" i="3"/>
  <c r="DF106" i="12"/>
  <c r="CZ102" i="3"/>
  <c r="DG106" i="12"/>
  <c r="DA102" i="3"/>
  <c r="DH106" i="12"/>
  <c r="DB102" i="3"/>
  <c r="DI106" i="12"/>
  <c r="DC102" i="3"/>
  <c r="DJ106" i="12"/>
  <c r="DD102" i="3"/>
  <c r="DK106" i="12"/>
  <c r="DE102" i="3"/>
  <c r="DL106" i="12"/>
  <c r="DF102" i="3"/>
  <c r="DN106" i="12"/>
  <c r="DH102" i="3"/>
  <c r="DO106" i="12"/>
  <c r="DI102" i="3" s="1"/>
  <c r="DP106" i="12"/>
  <c r="DJ102" i="3" s="1"/>
  <c r="DQ106" i="12"/>
  <c r="DK102" i="3" s="1"/>
  <c r="DR106" i="12"/>
  <c r="DL102" i="3"/>
  <c r="DS106" i="12"/>
  <c r="DM102" i="3"/>
  <c r="DT106" i="12"/>
  <c r="DN102" i="3"/>
  <c r="DU106" i="12"/>
  <c r="DO102" i="3"/>
  <c r="DV106" i="12"/>
  <c r="DP102" i="3"/>
  <c r="DW106" i="12"/>
  <c r="DQ102" i="3" s="1"/>
  <c r="DX106" i="12"/>
  <c r="DR102" i="3"/>
  <c r="DY106" i="12"/>
  <c r="DS102" i="3"/>
  <c r="DZ106" i="12"/>
  <c r="DT102" i="3"/>
  <c r="EA106" i="12"/>
  <c r="DU102" i="3"/>
  <c r="EB106" i="12"/>
  <c r="DV102" i="3"/>
  <c r="EC106" i="12"/>
  <c r="DW102" i="3"/>
  <c r="ED106" i="12"/>
  <c r="DX102" i="3"/>
  <c r="EE106" i="12"/>
  <c r="DY102" i="3"/>
  <c r="EF106" i="12"/>
  <c r="DZ102" i="3"/>
  <c r="EG106" i="12"/>
  <c r="EA102" i="3" s="1"/>
  <c r="EH106" i="12"/>
  <c r="EB102" i="3" s="1"/>
  <c r="EI106" i="12"/>
  <c r="EC102" i="3"/>
  <c r="EJ106" i="12"/>
  <c r="ED102" i="3"/>
  <c r="EK106" i="12"/>
  <c r="EE102" i="3" s="1"/>
  <c r="EL106" i="12"/>
  <c r="EF102" i="3" s="1"/>
  <c r="EM106" i="12"/>
  <c r="EG102" i="3" s="1"/>
  <c r="G107" i="12"/>
  <c r="A103" i="3" s="1"/>
  <c r="H107" i="12"/>
  <c r="B103" i="3" s="1"/>
  <c r="I107" i="12"/>
  <c r="C103" i="3" s="1"/>
  <c r="J107" i="12"/>
  <c r="D103" i="3" s="1"/>
  <c r="K107" i="12"/>
  <c r="E103" i="3"/>
  <c r="L107" i="12"/>
  <c r="F103" i="3" s="1"/>
  <c r="M107" i="12"/>
  <c r="G103" i="3"/>
  <c r="N107" i="12"/>
  <c r="H103" i="3" s="1"/>
  <c r="O107" i="12"/>
  <c r="I103" i="3" s="1"/>
  <c r="P107" i="12"/>
  <c r="J103" i="3" s="1"/>
  <c r="R107" i="12"/>
  <c r="L103" i="3"/>
  <c r="S107" i="12"/>
  <c r="M103" i="3" s="1"/>
  <c r="T107" i="12"/>
  <c r="N103" i="3" s="1"/>
  <c r="U107" i="12"/>
  <c r="O103" i="3" s="1"/>
  <c r="V107" i="12"/>
  <c r="P103" i="3"/>
  <c r="W107" i="12"/>
  <c r="Q103" i="3" s="1"/>
  <c r="X107" i="12"/>
  <c r="R103" i="3"/>
  <c r="Y107" i="12"/>
  <c r="S103" i="3" s="1"/>
  <c r="AA107" i="12"/>
  <c r="U103" i="3" s="1"/>
  <c r="AB107" i="12"/>
  <c r="V103" i="3"/>
  <c r="AC107" i="12"/>
  <c r="W103" i="3"/>
  <c r="AE107" i="12"/>
  <c r="Y103" i="3"/>
  <c r="AF107" i="12"/>
  <c r="Z103" i="3"/>
  <c r="AI107" i="12"/>
  <c r="AC103" i="3"/>
  <c r="AK107" i="12"/>
  <c r="AE103" i="3"/>
  <c r="AL107" i="12"/>
  <c r="AF103" i="3"/>
  <c r="AM107" i="12"/>
  <c r="AG103" i="3" s="1"/>
  <c r="AN107" i="12"/>
  <c r="AH103" i="3"/>
  <c r="AO107" i="12"/>
  <c r="AI103" i="3"/>
  <c r="AP107" i="12"/>
  <c r="AJ103" i="3"/>
  <c r="AQ107" i="12"/>
  <c r="AK103" i="3"/>
  <c r="AS107" i="12"/>
  <c r="AM103" i="3"/>
  <c r="AU107" i="12"/>
  <c r="AO103" i="3"/>
  <c r="AW107" i="12"/>
  <c r="AQ103" i="3"/>
  <c r="AY107" i="12"/>
  <c r="AS103" i="3"/>
  <c r="AZ107" i="12"/>
  <c r="AT103" i="3"/>
  <c r="BA107" i="12"/>
  <c r="AU103" i="3"/>
  <c r="BB107" i="12"/>
  <c r="AV103" i="3"/>
  <c r="BD107" i="12"/>
  <c r="AX103" i="3"/>
  <c r="BE107" i="12"/>
  <c r="AY103" i="3"/>
  <c r="BG107" i="12"/>
  <c r="BA103" i="3"/>
  <c r="BH107" i="12"/>
  <c r="BB103" i="3"/>
  <c r="BJ107" i="12"/>
  <c r="BD103" i="3" s="1"/>
  <c r="BK107" i="12"/>
  <c r="BE103" i="3"/>
  <c r="BL107" i="12"/>
  <c r="BF103" i="3" s="1"/>
  <c r="BM107" i="12"/>
  <c r="BG103" i="3"/>
  <c r="BN107" i="12"/>
  <c r="BH103" i="3" s="1"/>
  <c r="BO107" i="12"/>
  <c r="BI103" i="3"/>
  <c r="BP107" i="12"/>
  <c r="BJ103" i="3"/>
  <c r="BQ107" i="12"/>
  <c r="BK103" i="3"/>
  <c r="BR107" i="12"/>
  <c r="BL103" i="3"/>
  <c r="BS107" i="12"/>
  <c r="BM103" i="3"/>
  <c r="BT107" i="12"/>
  <c r="BN103" i="3"/>
  <c r="BU107" i="12"/>
  <c r="BO103" i="3"/>
  <c r="BV107" i="12"/>
  <c r="BP103" i="3" s="1"/>
  <c r="BW107" i="12"/>
  <c r="BQ103" i="3"/>
  <c r="BX107" i="12"/>
  <c r="BR103" i="3" s="1"/>
  <c r="BY107" i="12"/>
  <c r="BS103" i="3"/>
  <c r="BZ107" i="12"/>
  <c r="BT103" i="3"/>
  <c r="CA107" i="12"/>
  <c r="BU103" i="3"/>
  <c r="CB107" i="12"/>
  <c r="BV103" i="3"/>
  <c r="CC107" i="12"/>
  <c r="BW103" i="3"/>
  <c r="CD107" i="12"/>
  <c r="BX103" i="3"/>
  <c r="CE107" i="12"/>
  <c r="BY103" i="3"/>
  <c r="CG107" i="12"/>
  <c r="CA103" i="3"/>
  <c r="CN107" i="12"/>
  <c r="CH103" i="3" s="1"/>
  <c r="CP107" i="12"/>
  <c r="CJ103" i="3" s="1"/>
  <c r="CQ107" i="12"/>
  <c r="CK103" i="3" s="1"/>
  <c r="CR107" i="12"/>
  <c r="CL103" i="3" s="1"/>
  <c r="CU107" i="12"/>
  <c r="CO103" i="3" s="1"/>
  <c r="CW107" i="12"/>
  <c r="CQ103" i="3"/>
  <c r="CX107" i="12"/>
  <c r="CR103" i="3"/>
  <c r="CY107" i="12"/>
  <c r="CS103" i="3"/>
  <c r="DA107" i="12"/>
  <c r="CU103" i="3"/>
  <c r="DB107" i="12"/>
  <c r="CV103" i="3"/>
  <c r="DC107" i="12"/>
  <c r="CW103" i="3"/>
  <c r="DD107" i="12"/>
  <c r="CX103" i="3"/>
  <c r="DE107" i="12"/>
  <c r="CY103" i="3"/>
  <c r="DF107" i="12"/>
  <c r="CZ103" i="3"/>
  <c r="DG107" i="12"/>
  <c r="DA103" i="3"/>
  <c r="DH107" i="12"/>
  <c r="DB103" i="3"/>
  <c r="DI107" i="12"/>
  <c r="DC103" i="3"/>
  <c r="DJ107" i="12"/>
  <c r="DD103" i="3"/>
  <c r="DK107" i="12"/>
  <c r="DE103" i="3"/>
  <c r="DL107" i="12"/>
  <c r="DF103" i="3" s="1"/>
  <c r="DN107" i="12"/>
  <c r="DH103" i="3"/>
  <c r="DO107" i="12"/>
  <c r="DI103" i="3" s="1"/>
  <c r="DP107" i="12"/>
  <c r="DJ103" i="3"/>
  <c r="DQ107" i="12"/>
  <c r="DK103" i="3" s="1"/>
  <c r="DR107" i="12"/>
  <c r="DL103" i="3"/>
  <c r="DS107" i="12"/>
  <c r="DM103" i="3"/>
  <c r="DT107" i="12"/>
  <c r="DN103" i="3"/>
  <c r="DU107" i="12"/>
  <c r="DO103" i="3"/>
  <c r="DV107" i="12"/>
  <c r="DP103" i="3" s="1"/>
  <c r="DW107" i="12"/>
  <c r="DQ103" i="3" s="1"/>
  <c r="DX107" i="12"/>
  <c r="DR103" i="3"/>
  <c r="DY107" i="12"/>
  <c r="DS103" i="3"/>
  <c r="DZ107" i="12"/>
  <c r="DT103" i="3"/>
  <c r="EA107" i="12"/>
  <c r="DU103" i="3"/>
  <c r="EB107" i="12"/>
  <c r="DV103" i="3"/>
  <c r="EC107" i="12"/>
  <c r="DW103" i="3"/>
  <c r="ED107" i="12"/>
  <c r="DX103" i="3"/>
  <c r="EE107" i="12"/>
  <c r="DY103" i="3"/>
  <c r="EF107" i="12"/>
  <c r="DZ103" i="3" s="1"/>
  <c r="EG107" i="12"/>
  <c r="EA103" i="3"/>
  <c r="EH107" i="12"/>
  <c r="EB103" i="3" s="1"/>
  <c r="EI107" i="12"/>
  <c r="EC103" i="3"/>
  <c r="EJ107" i="12"/>
  <c r="ED103" i="3" s="1"/>
  <c r="EK107" i="12"/>
  <c r="EE103" i="3" s="1"/>
  <c r="EL107" i="12"/>
  <c r="EF103" i="3" s="1"/>
  <c r="EM107" i="12"/>
  <c r="EG103" i="3"/>
  <c r="G108" i="12"/>
  <c r="A104" i="3" s="1"/>
  <c r="H108" i="12"/>
  <c r="B104" i="3"/>
  <c r="I108" i="12"/>
  <c r="C104" i="3" s="1"/>
  <c r="J108" i="12"/>
  <c r="D104" i="3"/>
  <c r="K108" i="12"/>
  <c r="E104" i="3"/>
  <c r="L108" i="12"/>
  <c r="F104" i="3" s="1"/>
  <c r="M108" i="12"/>
  <c r="G104" i="3" s="1"/>
  <c r="N108" i="12"/>
  <c r="H104" i="3" s="1"/>
  <c r="O108" i="12"/>
  <c r="I104" i="3"/>
  <c r="P108" i="12"/>
  <c r="J104" i="3"/>
  <c r="R108" i="12"/>
  <c r="L104" i="3"/>
  <c r="S108" i="12"/>
  <c r="M104" i="3"/>
  <c r="T108" i="12"/>
  <c r="N104" i="3" s="1"/>
  <c r="U108" i="12"/>
  <c r="O104" i="3"/>
  <c r="V108" i="12"/>
  <c r="P104" i="3"/>
  <c r="W108" i="12"/>
  <c r="Q104" i="3" s="1"/>
  <c r="X108" i="12"/>
  <c r="R104" i="3" s="1"/>
  <c r="Y108" i="12"/>
  <c r="S104" i="3" s="1"/>
  <c r="AA108" i="12"/>
  <c r="U104" i="3" s="1"/>
  <c r="AB108" i="12"/>
  <c r="V104" i="3"/>
  <c r="AC108" i="12"/>
  <c r="W104" i="3"/>
  <c r="AE108" i="12"/>
  <c r="Y104" i="3"/>
  <c r="AF108" i="12"/>
  <c r="Z104" i="3"/>
  <c r="AI108" i="12"/>
  <c r="AC104" i="3"/>
  <c r="AK108" i="12"/>
  <c r="AE104" i="3"/>
  <c r="AL108" i="12"/>
  <c r="AF104" i="3"/>
  <c r="AM108" i="12"/>
  <c r="AG104" i="3" s="1"/>
  <c r="AN108" i="12"/>
  <c r="AH104" i="3"/>
  <c r="AO108" i="12"/>
  <c r="AI104" i="3"/>
  <c r="AP108" i="12"/>
  <c r="AJ104" i="3"/>
  <c r="AQ108" i="12"/>
  <c r="AK104" i="3"/>
  <c r="AS108" i="12"/>
  <c r="AM104" i="3"/>
  <c r="AU108" i="12"/>
  <c r="AO104" i="3"/>
  <c r="AW108" i="12"/>
  <c r="AQ104" i="3"/>
  <c r="AY108" i="12"/>
  <c r="AS104" i="3"/>
  <c r="AZ108" i="12"/>
  <c r="AT104" i="3"/>
  <c r="BA108" i="12"/>
  <c r="AU104" i="3"/>
  <c r="BB108" i="12"/>
  <c r="AV104" i="3"/>
  <c r="BC108" i="12"/>
  <c r="AW104" i="3"/>
  <c r="BD108" i="12"/>
  <c r="AX104" i="3"/>
  <c r="BE108" i="12"/>
  <c r="AY104" i="3"/>
  <c r="BG108" i="12"/>
  <c r="BA104" i="3"/>
  <c r="BH108" i="12"/>
  <c r="BB104" i="3"/>
  <c r="BJ108" i="12"/>
  <c r="BD104" i="3"/>
  <c r="BK108" i="12"/>
  <c r="BE104" i="3"/>
  <c r="BM108" i="12"/>
  <c r="BG104" i="3"/>
  <c r="BN108" i="12"/>
  <c r="BH104" i="3"/>
  <c r="BO108" i="12"/>
  <c r="BI104" i="3"/>
  <c r="BP108" i="12"/>
  <c r="BJ104" i="3"/>
  <c r="BQ108" i="12"/>
  <c r="BK104" i="3"/>
  <c r="BR108" i="12"/>
  <c r="BL104" i="3"/>
  <c r="BS108" i="12"/>
  <c r="BM104" i="3"/>
  <c r="BT108" i="12"/>
  <c r="BN104" i="3"/>
  <c r="BU108" i="12"/>
  <c r="BO104" i="3"/>
  <c r="BV108" i="12"/>
  <c r="BP104" i="3" s="1"/>
  <c r="BW108" i="12"/>
  <c r="BQ104" i="3"/>
  <c r="BX108" i="12"/>
  <c r="BR104" i="3"/>
  <c r="BY108" i="12"/>
  <c r="BS104" i="3"/>
  <c r="BZ108" i="12"/>
  <c r="BT104" i="3"/>
  <c r="CA108" i="12"/>
  <c r="BU104" i="3"/>
  <c r="CB108" i="12"/>
  <c r="BV104" i="3"/>
  <c r="CC108" i="12"/>
  <c r="BW104" i="3"/>
  <c r="CD108" i="12"/>
  <c r="BX104" i="3"/>
  <c r="CE108" i="12"/>
  <c r="BY104" i="3"/>
  <c r="CG108" i="12"/>
  <c r="CA104" i="3"/>
  <c r="CN108" i="12"/>
  <c r="CH104" i="3" s="1"/>
  <c r="CO108" i="12"/>
  <c r="CI104" i="3"/>
  <c r="CP108" i="12"/>
  <c r="CJ104" i="3"/>
  <c r="CQ108" i="12"/>
  <c r="CK104" i="3" s="1"/>
  <c r="CR108" i="12"/>
  <c r="CL104" i="3" s="1"/>
  <c r="CS108" i="12"/>
  <c r="CM104" i="3" s="1"/>
  <c r="CU108" i="12"/>
  <c r="CO104" i="3" s="1"/>
  <c r="CW108" i="12"/>
  <c r="CQ104" i="3" s="1"/>
  <c r="CX108" i="12"/>
  <c r="CR104" i="3"/>
  <c r="CY108" i="12"/>
  <c r="CS104" i="3"/>
  <c r="DA108" i="12"/>
  <c r="CU104" i="3"/>
  <c r="DB108" i="12"/>
  <c r="CV104" i="3"/>
  <c r="DC108" i="12"/>
  <c r="CW104" i="3"/>
  <c r="DD108" i="12"/>
  <c r="CX104" i="3"/>
  <c r="DE108" i="12"/>
  <c r="CY104" i="3"/>
  <c r="DF108" i="12"/>
  <c r="CZ104" i="3"/>
  <c r="DG108" i="12"/>
  <c r="DA104" i="3"/>
  <c r="DH108" i="12"/>
  <c r="DB104" i="3"/>
  <c r="DI108" i="12"/>
  <c r="DC104" i="3"/>
  <c r="DJ108" i="12"/>
  <c r="DD104" i="3"/>
  <c r="DK108" i="12"/>
  <c r="DE104" i="3"/>
  <c r="DL108" i="12"/>
  <c r="DF104" i="3" s="1"/>
  <c r="DN108" i="12"/>
  <c r="DH104" i="3"/>
  <c r="DO108" i="12"/>
  <c r="DI104" i="3" s="1"/>
  <c r="DP108" i="12"/>
  <c r="DJ104" i="3"/>
  <c r="DR108" i="12"/>
  <c r="DL104" i="3"/>
  <c r="DS108" i="12"/>
  <c r="DM104" i="3"/>
  <c r="DT108" i="12"/>
  <c r="DN104" i="3"/>
  <c r="DU108" i="12"/>
  <c r="DO104" i="3"/>
  <c r="DV108" i="12"/>
  <c r="DP104" i="3" s="1"/>
  <c r="DW108" i="12"/>
  <c r="DQ104" i="3" s="1"/>
  <c r="DX108" i="12"/>
  <c r="DR104" i="3"/>
  <c r="DY108" i="12"/>
  <c r="DS104" i="3"/>
  <c r="DZ108" i="12"/>
  <c r="DT104" i="3"/>
  <c r="EA108" i="12"/>
  <c r="DU104" i="3"/>
  <c r="EB108" i="12"/>
  <c r="DV104" i="3"/>
  <c r="EC108" i="12"/>
  <c r="DW104" i="3"/>
  <c r="ED108" i="12"/>
  <c r="DX104" i="3"/>
  <c r="EE108" i="12"/>
  <c r="DY104" i="3"/>
  <c r="EF108" i="12"/>
  <c r="DZ104" i="3"/>
  <c r="EG108" i="12"/>
  <c r="EA104" i="3" s="1"/>
  <c r="EH108" i="12"/>
  <c r="EB104" i="3" s="1"/>
  <c r="EI108" i="12"/>
  <c r="EC104" i="3"/>
  <c r="EJ108" i="12"/>
  <c r="ED104" i="3" s="1"/>
  <c r="EK108" i="12"/>
  <c r="EE104" i="3" s="1"/>
  <c r="EL108" i="12"/>
  <c r="EF104" i="3" s="1"/>
  <c r="EM108" i="12"/>
  <c r="EG104" i="3" s="1"/>
  <c r="G109" i="12"/>
  <c r="A105" i="3" s="1"/>
  <c r="H109" i="12"/>
  <c r="B105" i="3"/>
  <c r="I109" i="12"/>
  <c r="C105" i="3"/>
  <c r="J109" i="12"/>
  <c r="D105" i="3" s="1"/>
  <c r="K109" i="12"/>
  <c r="E105" i="3" s="1"/>
  <c r="L109" i="12"/>
  <c r="F105" i="3" s="1"/>
  <c r="M109" i="12"/>
  <c r="G105" i="3"/>
  <c r="N109" i="12"/>
  <c r="H105" i="3"/>
  <c r="O109" i="12"/>
  <c r="I105" i="3"/>
  <c r="P109" i="12"/>
  <c r="J105" i="3"/>
  <c r="R109" i="12"/>
  <c r="L105" i="3" s="1"/>
  <c r="S109" i="12"/>
  <c r="M105" i="3" s="1"/>
  <c r="T109" i="12"/>
  <c r="N105" i="3"/>
  <c r="U109" i="12"/>
  <c r="O105" i="3" s="1"/>
  <c r="V109" i="12"/>
  <c r="P105" i="3" s="1"/>
  <c r="W109" i="12"/>
  <c r="Q105" i="3" s="1"/>
  <c r="X109" i="12"/>
  <c r="R105" i="3" s="1"/>
  <c r="Y109" i="12"/>
  <c r="S105" i="3"/>
  <c r="AA109" i="12"/>
  <c r="U105" i="3" s="1"/>
  <c r="AB109" i="12"/>
  <c r="V105" i="3"/>
  <c r="AC109" i="12"/>
  <c r="W105" i="3"/>
  <c r="AE109" i="12"/>
  <c r="Y105" i="3"/>
  <c r="AF109" i="12"/>
  <c r="Z105" i="3"/>
  <c r="AI109" i="12"/>
  <c r="AC105" i="3"/>
  <c r="AJ109" i="12"/>
  <c r="AD105" i="3"/>
  <c r="AK109" i="12"/>
  <c r="AE105" i="3"/>
  <c r="AL109" i="12"/>
  <c r="AF105" i="3"/>
  <c r="AM109" i="12"/>
  <c r="AG105" i="3" s="1"/>
  <c r="AN109" i="12"/>
  <c r="AH105" i="3"/>
  <c r="AO109" i="12"/>
  <c r="AI105" i="3"/>
  <c r="AP109" i="12"/>
  <c r="AJ105" i="3"/>
  <c r="AQ109" i="12"/>
  <c r="AK105" i="3"/>
  <c r="AS109" i="12"/>
  <c r="AM105" i="3"/>
  <c r="AU109" i="12"/>
  <c r="AO105" i="3"/>
  <c r="AW109" i="12"/>
  <c r="AQ105" i="3"/>
  <c r="AY109" i="12"/>
  <c r="AS105" i="3"/>
  <c r="AZ109" i="12"/>
  <c r="AT105" i="3"/>
  <c r="BA109" i="12"/>
  <c r="AU105" i="3"/>
  <c r="BB109" i="12"/>
  <c r="AV105" i="3"/>
  <c r="BD109" i="12"/>
  <c r="AX105" i="3"/>
  <c r="BE109" i="12"/>
  <c r="AY105" i="3"/>
  <c r="BG109" i="12"/>
  <c r="BA105" i="3"/>
  <c r="BH109" i="12"/>
  <c r="BB105" i="3"/>
  <c r="BJ109" i="12"/>
  <c r="BD105" i="3" s="1"/>
  <c r="BK109" i="12"/>
  <c r="BE105" i="3"/>
  <c r="BL109" i="12"/>
  <c r="BF105" i="3" s="1"/>
  <c r="BM109" i="12"/>
  <c r="BG105" i="3"/>
  <c r="BN109" i="12"/>
  <c r="BH105" i="3"/>
  <c r="BO109" i="12"/>
  <c r="BI105" i="3"/>
  <c r="BP109" i="12"/>
  <c r="BJ105" i="3"/>
  <c r="BQ109" i="12"/>
  <c r="BK105" i="3"/>
  <c r="BR109" i="12"/>
  <c r="BL105" i="3"/>
  <c r="BS109" i="12"/>
  <c r="BM105" i="3"/>
  <c r="BT109" i="12"/>
  <c r="BN105" i="3" s="1"/>
  <c r="BU109" i="12"/>
  <c r="BO105" i="3"/>
  <c r="BV109" i="12"/>
  <c r="BP105" i="3" s="1"/>
  <c r="BW109" i="12"/>
  <c r="BQ105" i="3"/>
  <c r="BX109" i="12"/>
  <c r="BR105" i="3"/>
  <c r="BY109" i="12"/>
  <c r="BS105" i="3"/>
  <c r="BZ109" i="12"/>
  <c r="BT105" i="3"/>
  <c r="CA109" i="12"/>
  <c r="BU105" i="3"/>
  <c r="CB109" i="12"/>
  <c r="BV105" i="3"/>
  <c r="CC109" i="12"/>
  <c r="BW105" i="3"/>
  <c r="CD109" i="12"/>
  <c r="BX105" i="3"/>
  <c r="CE109" i="12"/>
  <c r="BY105" i="3"/>
  <c r="CG109" i="12"/>
  <c r="CA105" i="3"/>
  <c r="CN109" i="12"/>
  <c r="CH105" i="3" s="1"/>
  <c r="CO109" i="12"/>
  <c r="CI105" i="3" s="1"/>
  <c r="CP109" i="12"/>
  <c r="CJ105" i="3" s="1"/>
  <c r="CQ109" i="12"/>
  <c r="CK105" i="3" s="1"/>
  <c r="CR109" i="12"/>
  <c r="CL105" i="3"/>
  <c r="CU109" i="12"/>
  <c r="CO105" i="3" s="1"/>
  <c r="CW109" i="12"/>
  <c r="CQ105" i="3" s="1"/>
  <c r="CX109" i="12"/>
  <c r="CR105" i="3"/>
  <c r="CY109" i="12"/>
  <c r="CS105" i="3"/>
  <c r="DA109" i="12"/>
  <c r="CU105" i="3"/>
  <c r="DB109" i="12"/>
  <c r="CV105" i="3"/>
  <c r="DC109" i="12"/>
  <c r="CW105" i="3"/>
  <c r="DD109" i="12"/>
  <c r="CX105" i="3"/>
  <c r="DE109" i="12"/>
  <c r="CY105" i="3"/>
  <c r="DF109" i="12"/>
  <c r="CZ105" i="3"/>
  <c r="DG109" i="12"/>
  <c r="DA105" i="3"/>
  <c r="DH109" i="12"/>
  <c r="DB105" i="3"/>
  <c r="DI109" i="12"/>
  <c r="DC105" i="3"/>
  <c r="DJ109" i="12"/>
  <c r="DD105" i="3"/>
  <c r="DK109" i="12"/>
  <c r="DE105" i="3"/>
  <c r="DL109" i="12"/>
  <c r="DF105" i="3" s="1"/>
  <c r="DN109" i="12"/>
  <c r="DH105" i="3"/>
  <c r="DO109" i="12"/>
  <c r="DI105" i="3" s="1"/>
  <c r="DP109" i="12"/>
  <c r="DJ105" i="3" s="1"/>
  <c r="DQ109" i="12"/>
  <c r="DK105" i="3" s="1"/>
  <c r="DR109" i="12"/>
  <c r="DL105" i="3"/>
  <c r="DS109" i="12"/>
  <c r="DM105" i="3"/>
  <c r="DT109" i="12"/>
  <c r="DN105" i="3"/>
  <c r="DU109" i="12"/>
  <c r="DO105" i="3"/>
  <c r="DV109" i="12"/>
  <c r="DP105" i="3" s="1"/>
  <c r="DW109" i="12"/>
  <c r="DQ105" i="3" s="1"/>
  <c r="DX109" i="12"/>
  <c r="DR105" i="3"/>
  <c r="DY109" i="12"/>
  <c r="DS105" i="3"/>
  <c r="DZ109" i="12"/>
  <c r="DT105" i="3"/>
  <c r="EA109" i="12"/>
  <c r="DU105" i="3"/>
  <c r="EB109" i="12"/>
  <c r="DV105" i="3"/>
  <c r="EC109" i="12"/>
  <c r="DW105" i="3"/>
  <c r="ED109" i="12"/>
  <c r="DX105" i="3"/>
  <c r="EE109" i="12"/>
  <c r="DY105" i="3"/>
  <c r="EF109" i="12"/>
  <c r="DZ105" i="3"/>
  <c r="EG109" i="12"/>
  <c r="EA105" i="3" s="1"/>
  <c r="EH109" i="12"/>
  <c r="EB105" i="3"/>
  <c r="EI109" i="12"/>
  <c r="EC105" i="3" s="1"/>
  <c r="EJ109" i="12"/>
  <c r="ED105" i="3" s="1"/>
  <c r="EK109" i="12"/>
  <c r="EE105" i="3" s="1"/>
  <c r="EL109" i="12"/>
  <c r="EF105" i="3"/>
  <c r="EM109" i="12"/>
  <c r="EG105" i="3"/>
  <c r="G110" i="12"/>
  <c r="A106" i="3" s="1"/>
  <c r="H110" i="12"/>
  <c r="B106" i="3"/>
  <c r="I110" i="12"/>
  <c r="C106" i="3" s="1"/>
  <c r="J110" i="12"/>
  <c r="D106" i="3"/>
  <c r="K110" i="12"/>
  <c r="E106" i="3" s="1"/>
  <c r="L110" i="12"/>
  <c r="F106" i="3" s="1"/>
  <c r="M110" i="12"/>
  <c r="G106" i="3"/>
  <c r="N110" i="12"/>
  <c r="H106" i="3"/>
  <c r="O110" i="12"/>
  <c r="I106" i="3" s="1"/>
  <c r="P110" i="12"/>
  <c r="J106" i="3"/>
  <c r="Q110" i="12"/>
  <c r="K106" i="3"/>
  <c r="R110" i="12"/>
  <c r="L106" i="3"/>
  <c r="S110" i="12"/>
  <c r="M106" i="3" s="1"/>
  <c r="T110" i="12"/>
  <c r="N106" i="3"/>
  <c r="U110" i="12"/>
  <c r="O106" i="3" s="1"/>
  <c r="V110" i="12"/>
  <c r="P106" i="3" s="1"/>
  <c r="W110" i="12"/>
  <c r="Q106" i="3"/>
  <c r="X110" i="12"/>
  <c r="R106" i="3"/>
  <c r="Y110" i="12"/>
  <c r="S106" i="3" s="1"/>
  <c r="Z110" i="12"/>
  <c r="T106" i="3" s="1"/>
  <c r="AA110" i="12"/>
  <c r="U106" i="3" s="1"/>
  <c r="AB110" i="12"/>
  <c r="V106" i="3"/>
  <c r="AC110" i="12"/>
  <c r="W106" i="3"/>
  <c r="AD110" i="12"/>
  <c r="X106" i="3" s="1"/>
  <c r="AE110" i="12"/>
  <c r="Y106" i="3"/>
  <c r="AF110" i="12"/>
  <c r="Z106" i="3"/>
  <c r="AG110" i="12"/>
  <c r="AA106" i="3" s="1"/>
  <c r="AH110" i="12"/>
  <c r="AB106" i="3" s="1"/>
  <c r="AI110" i="12"/>
  <c r="AC106" i="3"/>
  <c r="AJ110" i="12"/>
  <c r="AD106" i="3"/>
  <c r="AK110" i="12"/>
  <c r="AE106" i="3"/>
  <c r="AL110" i="12"/>
  <c r="AF106" i="3"/>
  <c r="AM110" i="12"/>
  <c r="AG106" i="3" s="1"/>
  <c r="AN110" i="12"/>
  <c r="AH106" i="3"/>
  <c r="AO110" i="12"/>
  <c r="AI106" i="3"/>
  <c r="AP110" i="12"/>
  <c r="AJ106" i="3"/>
  <c r="AQ110" i="12"/>
  <c r="AK106" i="3"/>
  <c r="AR110" i="12"/>
  <c r="AL106" i="3" s="1"/>
  <c r="AS110" i="12"/>
  <c r="AM106" i="3"/>
  <c r="AT110" i="12"/>
  <c r="AN106" i="3" s="1"/>
  <c r="AU110" i="12"/>
  <c r="AO106" i="3"/>
  <c r="AV110" i="12"/>
  <c r="AP106" i="3" s="1"/>
  <c r="AW110" i="12"/>
  <c r="AQ106" i="3"/>
  <c r="AX110" i="12"/>
  <c r="AR106" i="3"/>
  <c r="AY110" i="12"/>
  <c r="AS106" i="3"/>
  <c r="AZ110" i="12"/>
  <c r="AT106" i="3" s="1"/>
  <c r="BA110" i="12"/>
  <c r="AU106" i="3"/>
  <c r="BB110" i="12"/>
  <c r="AV106" i="3"/>
  <c r="BC110" i="12"/>
  <c r="AW106" i="3" s="1"/>
  <c r="BD110" i="12"/>
  <c r="AX106" i="3"/>
  <c r="BE110" i="12"/>
  <c r="AY106" i="3"/>
  <c r="BF110" i="12"/>
  <c r="AZ106" i="3" s="1"/>
  <c r="BG110" i="12"/>
  <c r="BA106" i="3"/>
  <c r="BH110" i="12"/>
  <c r="BB106" i="3"/>
  <c r="BI110" i="12"/>
  <c r="BC106" i="3"/>
  <c r="BJ110" i="12"/>
  <c r="BD106" i="3"/>
  <c r="BK110" i="12"/>
  <c r="BE106" i="3"/>
  <c r="BL110" i="12"/>
  <c r="BF106" i="3" s="1"/>
  <c r="BM110" i="12"/>
  <c r="BG106" i="3"/>
  <c r="BN110" i="12"/>
  <c r="BH106" i="3"/>
  <c r="BO110" i="12"/>
  <c r="BI106" i="3"/>
  <c r="BP110" i="12"/>
  <c r="BJ106" i="3"/>
  <c r="BQ110" i="12"/>
  <c r="BK106" i="3" s="1"/>
  <c r="BR110" i="12"/>
  <c r="BL106" i="3"/>
  <c r="BS110" i="12"/>
  <c r="BM106" i="3"/>
  <c r="BT110" i="12"/>
  <c r="BN106" i="3"/>
  <c r="BU110" i="12"/>
  <c r="BO106" i="3"/>
  <c r="BV110" i="12"/>
  <c r="BP106" i="3"/>
  <c r="BW110" i="12"/>
  <c r="BQ106" i="3"/>
  <c r="BX110" i="12"/>
  <c r="BR106" i="3"/>
  <c r="BY110" i="12"/>
  <c r="BS106" i="3"/>
  <c r="BZ110" i="12"/>
  <c r="BT106" i="3"/>
  <c r="CA110" i="12"/>
  <c r="BU106" i="3"/>
  <c r="CB110" i="12"/>
  <c r="BV106" i="3"/>
  <c r="CC110" i="12"/>
  <c r="BW106" i="3"/>
  <c r="CD110" i="12"/>
  <c r="BX106" i="3"/>
  <c r="CE110" i="12"/>
  <c r="BY106" i="3"/>
  <c r="CG110" i="12"/>
  <c r="CA106" i="3"/>
  <c r="CI110" i="12"/>
  <c r="CC106" i="3"/>
  <c r="CK110" i="12"/>
  <c r="CE106" i="3" s="1"/>
  <c r="CL110" i="12"/>
  <c r="CF106" i="3" s="1"/>
  <c r="CM110" i="12"/>
  <c r="CG106" i="3" s="1"/>
  <c r="CN110" i="12"/>
  <c r="CH106" i="3"/>
  <c r="CO110" i="12"/>
  <c r="CI106" i="3"/>
  <c r="CP110" i="12"/>
  <c r="CJ106" i="3" s="1"/>
  <c r="CQ110" i="12"/>
  <c r="CK106" i="3" s="1"/>
  <c r="CR110" i="12"/>
  <c r="CL106" i="3" s="1"/>
  <c r="CS110" i="12"/>
  <c r="CM106" i="3"/>
  <c r="CT110" i="12"/>
  <c r="CN106" i="3"/>
  <c r="CU110" i="12"/>
  <c r="CO106" i="3" s="1"/>
  <c r="CW110" i="12"/>
  <c r="CQ106" i="3" s="1"/>
  <c r="CX110" i="12"/>
  <c r="CR106" i="3"/>
  <c r="CY110" i="12"/>
  <c r="CS106" i="3"/>
  <c r="DA110" i="12"/>
  <c r="CU106" i="3"/>
  <c r="DB110" i="12"/>
  <c r="CV106" i="3" s="1"/>
  <c r="DC110" i="12"/>
  <c r="CW106" i="3" s="1"/>
  <c r="DD110" i="12"/>
  <c r="CX106" i="3" s="1"/>
  <c r="DE110" i="12"/>
  <c r="CY106" i="3" s="1"/>
  <c r="DF110" i="12"/>
  <c r="CZ106" i="3" s="1"/>
  <c r="DG110" i="12"/>
  <c r="DA106" i="3" s="1"/>
  <c r="DH110" i="12"/>
  <c r="DB106" i="3"/>
  <c r="DI110" i="12"/>
  <c r="DC106" i="3"/>
  <c r="DJ110" i="12"/>
  <c r="DD106" i="3"/>
  <c r="DK110" i="12"/>
  <c r="DE106" i="3"/>
  <c r="DL110" i="12"/>
  <c r="DF106" i="3" s="1"/>
  <c r="DM110" i="12"/>
  <c r="DG106" i="3"/>
  <c r="DN110" i="12"/>
  <c r="DH106" i="3"/>
  <c r="DO110" i="12"/>
  <c r="DI106" i="3" s="1"/>
  <c r="DP110" i="12"/>
  <c r="DJ106" i="3" s="1"/>
  <c r="DQ110" i="12"/>
  <c r="DK106" i="3"/>
  <c r="DR110" i="12"/>
  <c r="DL106" i="3"/>
  <c r="DS110" i="12"/>
  <c r="DM106" i="3"/>
  <c r="DT110" i="12"/>
  <c r="DN106" i="3"/>
  <c r="DU110" i="12"/>
  <c r="DO106" i="3"/>
  <c r="DV110" i="12"/>
  <c r="DP106" i="3" s="1"/>
  <c r="DW110" i="12"/>
  <c r="DQ106" i="3" s="1"/>
  <c r="DX110" i="12"/>
  <c r="DR106" i="3"/>
  <c r="DY110" i="12"/>
  <c r="DS106" i="3"/>
  <c r="DZ110" i="12"/>
  <c r="DT106" i="3"/>
  <c r="EA110" i="12"/>
  <c r="DU106" i="3"/>
  <c r="EB110" i="12"/>
  <c r="DV106" i="3"/>
  <c r="EC110" i="12"/>
  <c r="DW106" i="3"/>
  <c r="ED110" i="12"/>
  <c r="DX106" i="3"/>
  <c r="EE110" i="12"/>
  <c r="DY106" i="3"/>
  <c r="EF110" i="12"/>
  <c r="DZ106" i="3" s="1"/>
  <c r="EG110" i="12"/>
  <c r="EA106" i="3" s="1"/>
  <c r="EH110" i="12"/>
  <c r="EB106" i="3"/>
  <c r="EI110" i="12"/>
  <c r="EC106" i="3" s="1"/>
  <c r="EJ110" i="12"/>
  <c r="ED106" i="3" s="1"/>
  <c r="EK110" i="12"/>
  <c r="EE106" i="3" s="1"/>
  <c r="EL110" i="12"/>
  <c r="EF106" i="3" s="1"/>
  <c r="EM110" i="12"/>
  <c r="EG106" i="3" s="1"/>
  <c r="G111" i="12"/>
  <c r="A107" i="3" s="1"/>
  <c r="H111" i="12"/>
  <c r="B107" i="3" s="1"/>
  <c r="I111" i="12"/>
  <c r="C107" i="3" s="1"/>
  <c r="J111" i="12"/>
  <c r="D107" i="3"/>
  <c r="K111" i="12"/>
  <c r="E107" i="3" s="1"/>
  <c r="L111" i="12"/>
  <c r="F107" i="3"/>
  <c r="M111" i="12"/>
  <c r="G107" i="3"/>
  <c r="N111" i="12"/>
  <c r="H107" i="3" s="1"/>
  <c r="O111" i="12"/>
  <c r="I107" i="3" s="1"/>
  <c r="P111" i="12"/>
  <c r="J107" i="3"/>
  <c r="Q111" i="12"/>
  <c r="K107" i="3" s="1"/>
  <c r="R111" i="12"/>
  <c r="L107" i="3" s="1"/>
  <c r="S111" i="12"/>
  <c r="M107" i="3" s="1"/>
  <c r="T111" i="12"/>
  <c r="N107" i="3" s="1"/>
  <c r="U111" i="12"/>
  <c r="O107" i="3" s="1"/>
  <c r="V111" i="12"/>
  <c r="P107" i="3"/>
  <c r="W111" i="12"/>
  <c r="Q107" i="3"/>
  <c r="X111" i="12"/>
  <c r="R107" i="3" s="1"/>
  <c r="Y111" i="12"/>
  <c r="S107" i="3"/>
  <c r="Z111" i="12"/>
  <c r="T107" i="3" s="1"/>
  <c r="AA111" i="12"/>
  <c r="U107" i="3" s="1"/>
  <c r="AB111" i="12"/>
  <c r="V107" i="3"/>
  <c r="AC111" i="12"/>
  <c r="W107" i="3"/>
  <c r="AD111" i="12"/>
  <c r="X107" i="3" s="1"/>
  <c r="AE111" i="12"/>
  <c r="Y107" i="3"/>
  <c r="AF111" i="12"/>
  <c r="Z107" i="3"/>
  <c r="AG111" i="12"/>
  <c r="AA107" i="3" s="1"/>
  <c r="AH111" i="12"/>
  <c r="AB107" i="3" s="1"/>
  <c r="AI111" i="12"/>
  <c r="AC107" i="3"/>
  <c r="AJ111" i="12"/>
  <c r="AD107" i="3" s="1"/>
  <c r="AK111" i="12"/>
  <c r="AE107" i="3"/>
  <c r="AL111" i="12"/>
  <c r="AF107" i="3"/>
  <c r="AM111" i="12"/>
  <c r="AG107" i="3"/>
  <c r="AN111" i="12"/>
  <c r="AH107" i="3"/>
  <c r="AO111" i="12"/>
  <c r="AI107" i="3"/>
  <c r="AP111" i="12"/>
  <c r="AJ107" i="3"/>
  <c r="AQ111" i="12"/>
  <c r="AK107" i="3"/>
  <c r="AR111" i="12"/>
  <c r="AL107" i="3" s="1"/>
  <c r="AS111" i="12"/>
  <c r="AM107" i="3"/>
  <c r="AT111" i="12"/>
  <c r="AN107" i="3"/>
  <c r="AU111" i="12"/>
  <c r="AO107" i="3"/>
  <c r="AV111" i="12"/>
  <c r="AP107" i="3"/>
  <c r="AW111" i="12"/>
  <c r="AQ107" i="3"/>
  <c r="AX111" i="12"/>
  <c r="AR107" i="3" s="1"/>
  <c r="AY111" i="12"/>
  <c r="AS107" i="3"/>
  <c r="AZ111" i="12"/>
  <c r="AT107" i="3" s="1"/>
  <c r="BA111" i="12"/>
  <c r="AU107" i="3"/>
  <c r="BB111" i="12"/>
  <c r="AV107" i="3"/>
  <c r="BC111" i="12"/>
  <c r="AW107" i="3" s="1"/>
  <c r="BD111" i="12"/>
  <c r="AX107" i="3"/>
  <c r="BE111" i="12"/>
  <c r="AY107" i="3"/>
  <c r="BF111" i="12"/>
  <c r="AZ107" i="3" s="1"/>
  <c r="BG111" i="12"/>
  <c r="BA107" i="3"/>
  <c r="BH111" i="12"/>
  <c r="BB107" i="3"/>
  <c r="BI111" i="12"/>
  <c r="BC107" i="3" s="1"/>
  <c r="BJ111" i="12"/>
  <c r="BD107" i="3" s="1"/>
  <c r="BK111" i="12"/>
  <c r="BE107" i="3"/>
  <c r="BL111" i="12"/>
  <c r="BF107" i="3" s="1"/>
  <c r="BM111" i="12"/>
  <c r="BG107" i="3"/>
  <c r="BN111" i="12"/>
  <c r="BH107" i="3"/>
  <c r="BO111" i="12"/>
  <c r="BI107" i="3"/>
  <c r="BP111" i="12"/>
  <c r="BJ107" i="3"/>
  <c r="BQ111" i="12"/>
  <c r="BK107" i="3" s="1"/>
  <c r="BR111" i="12"/>
  <c r="BL107" i="3"/>
  <c r="BS111" i="12"/>
  <c r="BM107" i="3"/>
  <c r="BT111" i="12"/>
  <c r="BN107" i="3"/>
  <c r="BU111" i="12"/>
  <c r="BO107" i="3"/>
  <c r="BV111" i="12"/>
  <c r="BP107" i="3" s="1"/>
  <c r="BW111" i="12"/>
  <c r="BQ107" i="3"/>
  <c r="BX111" i="12"/>
  <c r="BR107" i="3"/>
  <c r="BY111" i="12"/>
  <c r="BS107" i="3"/>
  <c r="BZ111" i="12"/>
  <c r="BT107" i="3"/>
  <c r="CA111" i="12"/>
  <c r="BU107" i="3"/>
  <c r="CB111" i="12"/>
  <c r="BV107" i="3"/>
  <c r="CC111" i="12"/>
  <c r="BW107" i="3"/>
  <c r="CD111" i="12"/>
  <c r="BX107" i="3"/>
  <c r="CE111" i="12"/>
  <c r="BY107" i="3"/>
  <c r="CG111" i="12"/>
  <c r="CA107" i="3"/>
  <c r="CI111" i="12"/>
  <c r="CC107" i="3"/>
  <c r="CJ111" i="12"/>
  <c r="CD107" i="3"/>
  <c r="CK111" i="12"/>
  <c r="CE107" i="3" s="1"/>
  <c r="CL111" i="12"/>
  <c r="CF107" i="3" s="1"/>
  <c r="CM111" i="12"/>
  <c r="CG107" i="3" s="1"/>
  <c r="CN111" i="12"/>
  <c r="CH107" i="3"/>
  <c r="CP111" i="12"/>
  <c r="CJ107" i="3" s="1"/>
  <c r="CQ111" i="12"/>
  <c r="CK107" i="3" s="1"/>
  <c r="CR111" i="12"/>
  <c r="CL107" i="3" s="1"/>
  <c r="CS111" i="12"/>
  <c r="CM107" i="3"/>
  <c r="CT111" i="12"/>
  <c r="CN107" i="3"/>
  <c r="CU111" i="12"/>
  <c r="CO107" i="3" s="1"/>
  <c r="CW111" i="12"/>
  <c r="CQ107" i="3" s="1"/>
  <c r="CX111" i="12"/>
  <c r="CR107" i="3"/>
  <c r="CY111" i="12"/>
  <c r="CS107" i="3"/>
  <c r="DA111" i="12"/>
  <c r="CU107" i="3"/>
  <c r="DB111" i="12"/>
  <c r="CV107" i="3" s="1"/>
  <c r="DC111" i="12"/>
  <c r="CW107" i="3" s="1"/>
  <c r="DD111" i="12"/>
  <c r="CX107" i="3" s="1"/>
  <c r="DE111" i="12"/>
  <c r="CY107" i="3" s="1"/>
  <c r="DF111" i="12"/>
  <c r="CZ107" i="3" s="1"/>
  <c r="DG111" i="12"/>
  <c r="DA107" i="3" s="1"/>
  <c r="DH111" i="12"/>
  <c r="DB107" i="3"/>
  <c r="DI111" i="12"/>
  <c r="DC107" i="3"/>
  <c r="DJ111" i="12"/>
  <c r="DD107" i="3"/>
  <c r="DK111" i="12"/>
  <c r="DE107" i="3"/>
  <c r="DL111" i="12"/>
  <c r="DF107" i="3" s="1"/>
  <c r="DM111" i="12"/>
  <c r="DG107" i="3" s="1"/>
  <c r="DN111" i="12"/>
  <c r="DH107" i="3"/>
  <c r="DO111" i="12"/>
  <c r="DI107" i="3" s="1"/>
  <c r="DP111" i="12"/>
  <c r="DJ107" i="3" s="1"/>
  <c r="DQ111" i="12"/>
  <c r="DK107" i="3" s="1"/>
  <c r="DR111" i="12"/>
  <c r="DL107" i="3"/>
  <c r="DS111" i="12"/>
  <c r="DM107" i="3"/>
  <c r="DT111" i="12"/>
  <c r="DN107" i="3"/>
  <c r="DU111" i="12"/>
  <c r="DO107" i="3"/>
  <c r="DV111" i="12"/>
  <c r="DP107" i="3" s="1"/>
  <c r="DW111" i="12"/>
  <c r="DQ107" i="3" s="1"/>
  <c r="DX111" i="12"/>
  <c r="DR107" i="3"/>
  <c r="DY111" i="12"/>
  <c r="DS107" i="3"/>
  <c r="DZ111" i="12"/>
  <c r="DT107" i="3"/>
  <c r="EA111" i="12"/>
  <c r="DU107" i="3"/>
  <c r="EB111" i="12"/>
  <c r="DV107" i="3"/>
  <c r="EC111" i="12"/>
  <c r="DW107" i="3"/>
  <c r="ED111" i="12"/>
  <c r="DX107" i="3"/>
  <c r="EE111" i="12"/>
  <c r="DY107" i="3"/>
  <c r="EF111" i="12"/>
  <c r="DZ107" i="3" s="1"/>
  <c r="EG111" i="12"/>
  <c r="EA107" i="3"/>
  <c r="EH111" i="12"/>
  <c r="EB107" i="3" s="1"/>
  <c r="EI111" i="12"/>
  <c r="EC107" i="3" s="1"/>
  <c r="EJ111" i="12"/>
  <c r="ED107" i="3" s="1"/>
  <c r="EK111" i="12"/>
  <c r="EE107" i="3"/>
  <c r="EL111" i="12"/>
  <c r="EF107" i="3"/>
  <c r="EM111" i="12"/>
  <c r="EG107" i="3" s="1"/>
  <c r="G112" i="12"/>
  <c r="A108" i="3" s="1"/>
  <c r="H112" i="12"/>
  <c r="B108" i="3"/>
  <c r="I112" i="12"/>
  <c r="C108" i="3" s="1"/>
  <c r="J112" i="12"/>
  <c r="D108" i="3" s="1"/>
  <c r="K112" i="12"/>
  <c r="E108" i="3" s="1"/>
  <c r="L112" i="12"/>
  <c r="F108" i="3"/>
  <c r="M112" i="12"/>
  <c r="G108" i="3" s="1"/>
  <c r="N112" i="12"/>
  <c r="H108" i="3" s="1"/>
  <c r="O112" i="12"/>
  <c r="I108" i="3" s="1"/>
  <c r="P112" i="12"/>
  <c r="J108" i="3"/>
  <c r="Q112" i="12"/>
  <c r="K108" i="3" s="1"/>
  <c r="R112" i="12"/>
  <c r="L108" i="3"/>
  <c r="S112" i="12"/>
  <c r="M108" i="3" s="1"/>
  <c r="T112" i="12"/>
  <c r="N108" i="3" s="1"/>
  <c r="U112" i="12"/>
  <c r="O108" i="3" s="1"/>
  <c r="V112" i="12"/>
  <c r="P108" i="3"/>
  <c r="W112" i="12"/>
  <c r="Q108" i="3" s="1"/>
  <c r="X112" i="12"/>
  <c r="R108" i="3" s="1"/>
  <c r="Y112" i="12"/>
  <c r="S108" i="3" s="1"/>
  <c r="Z112" i="12"/>
  <c r="T108" i="3" s="1"/>
  <c r="AA112" i="12"/>
  <c r="U108" i="3" s="1"/>
  <c r="AB112" i="12"/>
  <c r="V108" i="3"/>
  <c r="AC112" i="12"/>
  <c r="W108" i="3"/>
  <c r="AD112" i="12"/>
  <c r="X108" i="3" s="1"/>
  <c r="AE112" i="12"/>
  <c r="Y108" i="3"/>
  <c r="AF112" i="12"/>
  <c r="Z108" i="3"/>
  <c r="AG112" i="12"/>
  <c r="AA108" i="3" s="1"/>
  <c r="AH112" i="12"/>
  <c r="AB108" i="3" s="1"/>
  <c r="AI112" i="12"/>
  <c r="AC108" i="3"/>
  <c r="AJ112" i="12"/>
  <c r="AD108" i="3"/>
  <c r="AK112" i="12"/>
  <c r="AE108" i="3"/>
  <c r="AL112" i="12"/>
  <c r="AF108" i="3"/>
  <c r="AM112" i="12"/>
  <c r="AG108" i="3"/>
  <c r="AN112" i="12"/>
  <c r="AH108" i="3"/>
  <c r="AO112" i="12"/>
  <c r="AI108" i="3"/>
  <c r="AP112" i="12"/>
  <c r="AJ108" i="3"/>
  <c r="AQ112" i="12"/>
  <c r="AK108" i="3"/>
  <c r="AR112" i="12"/>
  <c r="AL108" i="3" s="1"/>
  <c r="AS112" i="12"/>
  <c r="AM108" i="3"/>
  <c r="AT112" i="12"/>
  <c r="AN108" i="3" s="1"/>
  <c r="AU112" i="12"/>
  <c r="AO108" i="3"/>
  <c r="AV112" i="12"/>
  <c r="AP108" i="3" s="1"/>
  <c r="AW112" i="12"/>
  <c r="AQ108" i="3"/>
  <c r="AX112" i="12"/>
  <c r="AR108" i="3" s="1"/>
  <c r="AY112" i="12"/>
  <c r="AS108" i="3"/>
  <c r="AZ112" i="12"/>
  <c r="AT108" i="3" s="1"/>
  <c r="BA112" i="12"/>
  <c r="AU108" i="3"/>
  <c r="BB112" i="12"/>
  <c r="AV108" i="3"/>
  <c r="BC112" i="12"/>
  <c r="AW108" i="3" s="1"/>
  <c r="BD112" i="12"/>
  <c r="AX108" i="3"/>
  <c r="BE112" i="12"/>
  <c r="AY108" i="3"/>
  <c r="BF112" i="12"/>
  <c r="AZ108" i="3" s="1"/>
  <c r="BG112" i="12"/>
  <c r="BA108" i="3"/>
  <c r="BH112" i="12"/>
  <c r="BB108" i="3"/>
  <c r="BI112" i="12"/>
  <c r="BC108" i="3"/>
  <c r="BJ112" i="12"/>
  <c r="BD108" i="3" s="1"/>
  <c r="BK112" i="12"/>
  <c r="BE108" i="3"/>
  <c r="BM112" i="12"/>
  <c r="BG108" i="3"/>
  <c r="BN112" i="12"/>
  <c r="BH108" i="3" s="1"/>
  <c r="BO112" i="12"/>
  <c r="BI108" i="3"/>
  <c r="BP112" i="12"/>
  <c r="BJ108" i="3"/>
  <c r="BQ112" i="12"/>
  <c r="BK108" i="3"/>
  <c r="BR112" i="12"/>
  <c r="BL108" i="3"/>
  <c r="BS112" i="12"/>
  <c r="BM108" i="3"/>
  <c r="BT112" i="12"/>
  <c r="BN108" i="3"/>
  <c r="BU112" i="12"/>
  <c r="BO108" i="3"/>
  <c r="BV112" i="12"/>
  <c r="BP108" i="3" s="1"/>
  <c r="BW112" i="12"/>
  <c r="BQ108" i="3"/>
  <c r="BX112" i="12"/>
  <c r="BR108" i="3"/>
  <c r="BY112" i="12"/>
  <c r="BS108" i="3"/>
  <c r="BZ112" i="12"/>
  <c r="BT108" i="3"/>
  <c r="CA112" i="12"/>
  <c r="BU108" i="3"/>
  <c r="CB112" i="12"/>
  <c r="BV108" i="3"/>
  <c r="CC112" i="12"/>
  <c r="BW108" i="3"/>
  <c r="CD112" i="12"/>
  <c r="BX108" i="3"/>
  <c r="CE112" i="12"/>
  <c r="BY108" i="3"/>
  <c r="CG112" i="12"/>
  <c r="CA108" i="3"/>
  <c r="CI112" i="12"/>
  <c r="CC108" i="3"/>
  <c r="CJ112" i="12"/>
  <c r="CD108" i="3"/>
  <c r="CK112" i="12"/>
  <c r="CE108" i="3" s="1"/>
  <c r="CL112" i="12"/>
  <c r="CF108" i="3" s="1"/>
  <c r="CM112" i="12"/>
  <c r="CG108" i="3" s="1"/>
  <c r="CN112" i="12"/>
  <c r="CH108" i="3"/>
  <c r="CO112" i="12"/>
  <c r="CI108" i="3"/>
  <c r="CP112" i="12"/>
  <c r="CJ108" i="3" s="1"/>
  <c r="CQ112" i="12"/>
  <c r="CK108" i="3" s="1"/>
  <c r="CR112" i="12"/>
  <c r="CL108" i="3" s="1"/>
  <c r="CS112" i="12"/>
  <c r="CM108" i="3"/>
  <c r="CU112" i="12"/>
  <c r="CO108" i="3" s="1"/>
  <c r="CW112" i="12"/>
  <c r="CQ108" i="3" s="1"/>
  <c r="CX112" i="12"/>
  <c r="CR108" i="3"/>
  <c r="CY112" i="12"/>
  <c r="CS108" i="3"/>
  <c r="DA112" i="12"/>
  <c r="CU108" i="3"/>
  <c r="DB112" i="12"/>
  <c r="CV108" i="3" s="1"/>
  <c r="DC112" i="12"/>
  <c r="CW108" i="3" s="1"/>
  <c r="DD112" i="12"/>
  <c r="CX108" i="3" s="1"/>
  <c r="DE112" i="12"/>
  <c r="CY108" i="3" s="1"/>
  <c r="DF112" i="12"/>
  <c r="CZ108" i="3" s="1"/>
  <c r="DG112" i="12"/>
  <c r="DA108" i="3" s="1"/>
  <c r="DH112" i="12"/>
  <c r="DB108" i="3"/>
  <c r="DI112" i="12"/>
  <c r="DC108" i="3"/>
  <c r="DJ112" i="12"/>
  <c r="DD108" i="3"/>
  <c r="DK112" i="12"/>
  <c r="DE108" i="3"/>
  <c r="DL112" i="12"/>
  <c r="DF108" i="3" s="1"/>
  <c r="DM112" i="12"/>
  <c r="DG108" i="3" s="1"/>
  <c r="DN112" i="12"/>
  <c r="DH108" i="3"/>
  <c r="DO112" i="12"/>
  <c r="DI108" i="3" s="1"/>
  <c r="DP112" i="12"/>
  <c r="DJ108" i="3" s="1"/>
  <c r="DQ112" i="12"/>
  <c r="DK108" i="3" s="1"/>
  <c r="DR112" i="12"/>
  <c r="DL108" i="3"/>
  <c r="DS112" i="12"/>
  <c r="DM108" i="3"/>
  <c r="DT112" i="12"/>
  <c r="DN108" i="3"/>
  <c r="DU112" i="12"/>
  <c r="DO108" i="3"/>
  <c r="DV112" i="12"/>
  <c r="DP108" i="3" s="1"/>
  <c r="DW112" i="12"/>
  <c r="DQ108" i="3" s="1"/>
  <c r="DX112" i="12"/>
  <c r="DR108" i="3"/>
  <c r="DY112" i="12"/>
  <c r="DS108" i="3"/>
  <c r="DZ112" i="12"/>
  <c r="DT108" i="3"/>
  <c r="EA112" i="12"/>
  <c r="DU108" i="3"/>
  <c r="EB112" i="12"/>
  <c r="DV108" i="3"/>
  <c r="EC112" i="12"/>
  <c r="DW108" i="3"/>
  <c r="ED112" i="12"/>
  <c r="DX108" i="3"/>
  <c r="EE112" i="12"/>
  <c r="DY108" i="3"/>
  <c r="EF112" i="12"/>
  <c r="DZ108" i="3"/>
  <c r="EG112" i="12"/>
  <c r="EA108" i="3" s="1"/>
  <c r="EH112" i="12"/>
  <c r="EB108" i="3" s="1"/>
  <c r="EI112" i="12"/>
  <c r="EC108" i="3"/>
  <c r="EJ112" i="12"/>
  <c r="ED108" i="3" s="1"/>
  <c r="EK112" i="12"/>
  <c r="EE108" i="3" s="1"/>
  <c r="EL112" i="12"/>
  <c r="EF108" i="3" s="1"/>
  <c r="EM112" i="12"/>
  <c r="EG108" i="3" s="1"/>
  <c r="G113" i="12"/>
  <c r="A109" i="3" s="1"/>
  <c r="H113" i="12"/>
  <c r="B109" i="3" s="1"/>
  <c r="I113" i="12"/>
  <c r="C109" i="3" s="1"/>
  <c r="J113" i="12"/>
  <c r="D109" i="3" s="1"/>
  <c r="K113" i="12"/>
  <c r="E109" i="3" s="1"/>
  <c r="L113" i="12"/>
  <c r="F109" i="3" s="1"/>
  <c r="M113" i="12"/>
  <c r="G109" i="3"/>
  <c r="N113" i="12"/>
  <c r="H109" i="3" s="1"/>
  <c r="O113" i="12"/>
  <c r="I109" i="3" s="1"/>
  <c r="P113" i="12"/>
  <c r="J109" i="3"/>
  <c r="Q113" i="12"/>
  <c r="K109" i="3" s="1"/>
  <c r="R113" i="12"/>
  <c r="L109" i="3" s="1"/>
  <c r="S113" i="12"/>
  <c r="M109" i="3" s="1"/>
  <c r="T113" i="12"/>
  <c r="N109" i="3" s="1"/>
  <c r="U113" i="12"/>
  <c r="O109" i="3" s="1"/>
  <c r="V113" i="12"/>
  <c r="P109" i="3" s="1"/>
  <c r="W113" i="12"/>
  <c r="Q109" i="3"/>
  <c r="X113" i="12"/>
  <c r="R109" i="3" s="1"/>
  <c r="Y113" i="12"/>
  <c r="S109" i="3" s="1"/>
  <c r="Z113" i="12"/>
  <c r="T109" i="3" s="1"/>
  <c r="AA113" i="12"/>
  <c r="U109" i="3" s="1"/>
  <c r="AB113" i="12"/>
  <c r="V109" i="3"/>
  <c r="AC113" i="12"/>
  <c r="W109" i="3"/>
  <c r="AD113" i="12"/>
  <c r="X109" i="3" s="1"/>
  <c r="AE113" i="12"/>
  <c r="Y109" i="3"/>
  <c r="AF113" i="12"/>
  <c r="Z109" i="3"/>
  <c r="AG113" i="12"/>
  <c r="AA109" i="3"/>
  <c r="AH113" i="12"/>
  <c r="AB109" i="3"/>
  <c r="AI113" i="12"/>
  <c r="AC109" i="3"/>
  <c r="AJ113" i="12"/>
  <c r="AD109" i="3" s="1"/>
  <c r="AK113" i="12"/>
  <c r="AE109" i="3"/>
  <c r="AL113" i="12"/>
  <c r="AF109" i="3"/>
  <c r="AM113" i="12"/>
  <c r="AG109" i="3" s="1"/>
  <c r="AN113" i="12"/>
  <c r="AH109" i="3"/>
  <c r="AO113" i="12"/>
  <c r="AI109" i="3"/>
  <c r="AP113" i="12"/>
  <c r="AJ109" i="3"/>
  <c r="AQ113" i="12"/>
  <c r="AK109" i="3"/>
  <c r="AR113" i="12"/>
  <c r="AL109" i="3" s="1"/>
  <c r="AS113" i="12"/>
  <c r="AM109" i="3"/>
  <c r="AT113" i="12"/>
  <c r="AN109" i="3" s="1"/>
  <c r="AU113" i="12"/>
  <c r="AO109" i="3"/>
  <c r="AV113" i="12"/>
  <c r="AP109" i="3" s="1"/>
  <c r="AW113" i="12"/>
  <c r="AQ109" i="3"/>
  <c r="AX113" i="12"/>
  <c r="AR109" i="3" s="1"/>
  <c r="AY113" i="12"/>
  <c r="AS109" i="3"/>
  <c r="AZ113" i="12"/>
  <c r="AT109" i="3"/>
  <c r="BA113" i="12"/>
  <c r="AU109" i="3"/>
  <c r="BB113" i="12"/>
  <c r="AV109" i="3"/>
  <c r="BC113" i="12"/>
  <c r="AW109" i="3" s="1"/>
  <c r="BD113" i="12"/>
  <c r="AX109" i="3"/>
  <c r="BE113" i="12"/>
  <c r="AY109" i="3"/>
  <c r="BF113" i="12"/>
  <c r="AZ109" i="3" s="1"/>
  <c r="BG113" i="12"/>
  <c r="BA109" i="3"/>
  <c r="BH113" i="12"/>
  <c r="BB109" i="3"/>
  <c r="BI113" i="12"/>
  <c r="BC109" i="3" s="1"/>
  <c r="BJ113" i="12"/>
  <c r="BD109" i="3"/>
  <c r="BK113" i="12"/>
  <c r="BE109" i="3"/>
  <c r="BL113" i="12"/>
  <c r="BF109" i="3" s="1"/>
  <c r="BM113" i="12"/>
  <c r="BG109" i="3"/>
  <c r="BN113" i="12"/>
  <c r="BH109" i="3"/>
  <c r="BO113" i="12"/>
  <c r="BI109" i="3"/>
  <c r="BP113" i="12"/>
  <c r="BJ109" i="3"/>
  <c r="BQ113" i="12"/>
  <c r="BK109" i="3"/>
  <c r="BR113" i="12"/>
  <c r="BL109" i="3"/>
  <c r="BS113" i="12"/>
  <c r="BM109" i="3"/>
  <c r="BT113" i="12"/>
  <c r="BN109" i="3" s="1"/>
  <c r="BU113" i="12"/>
  <c r="BO109" i="3"/>
  <c r="BV113" i="12"/>
  <c r="BP109" i="3" s="1"/>
  <c r="BW113" i="12"/>
  <c r="BQ109" i="3"/>
  <c r="BX113" i="12"/>
  <c r="BR109" i="3" s="1"/>
  <c r="BY113" i="12"/>
  <c r="BS109" i="3"/>
  <c r="BZ113" i="12"/>
  <c r="BT109" i="3"/>
  <c r="CA113" i="12"/>
  <c r="BU109" i="3"/>
  <c r="CB113" i="12"/>
  <c r="BV109" i="3"/>
  <c r="CC113" i="12"/>
  <c r="BW109" i="3"/>
  <c r="CD113" i="12"/>
  <c r="BX109" i="3"/>
  <c r="CE113" i="12"/>
  <c r="BY109" i="3"/>
  <c r="CG113" i="12"/>
  <c r="CA109" i="3"/>
  <c r="CI113" i="12"/>
  <c r="CC109" i="3"/>
  <c r="CJ113" i="12"/>
  <c r="CD109" i="3"/>
  <c r="CK113" i="12"/>
  <c r="CE109" i="3"/>
  <c r="CL113" i="12"/>
  <c r="CF109" i="3" s="1"/>
  <c r="CM113" i="12"/>
  <c r="CG109" i="3" s="1"/>
  <c r="CN113" i="12"/>
  <c r="CH109" i="3"/>
  <c r="CO113" i="12"/>
  <c r="CI109" i="3"/>
  <c r="CP113" i="12"/>
  <c r="CJ109" i="3"/>
  <c r="CQ113" i="12"/>
  <c r="CK109" i="3" s="1"/>
  <c r="CR113" i="12"/>
  <c r="CL109" i="3" s="1"/>
  <c r="CS113" i="12"/>
  <c r="CM109" i="3"/>
  <c r="CT113" i="12"/>
  <c r="CN109" i="3"/>
  <c r="CU113" i="12"/>
  <c r="CO109" i="3"/>
  <c r="CW113" i="12"/>
  <c r="CQ109" i="3" s="1"/>
  <c r="CX113" i="12"/>
  <c r="CR109" i="3"/>
  <c r="CY113" i="12"/>
  <c r="CS109" i="3"/>
  <c r="DA113" i="12"/>
  <c r="CU109" i="3"/>
  <c r="DB113" i="12"/>
  <c r="CV109" i="3"/>
  <c r="DC113" i="12"/>
  <c r="CW109" i="3" s="1"/>
  <c r="DD113" i="12"/>
  <c r="CX109" i="3" s="1"/>
  <c r="DE113" i="12"/>
  <c r="CY109" i="3" s="1"/>
  <c r="DF113" i="12"/>
  <c r="CZ109" i="3"/>
  <c r="DG113" i="12"/>
  <c r="DA109" i="3" s="1"/>
  <c r="DH113" i="12"/>
  <c r="DB109" i="3"/>
  <c r="DI113" i="12"/>
  <c r="DC109" i="3"/>
  <c r="DJ113" i="12"/>
  <c r="DD109" i="3"/>
  <c r="DK113" i="12"/>
  <c r="DE109" i="3"/>
  <c r="DL113" i="12"/>
  <c r="DF109" i="3" s="1"/>
  <c r="DM113" i="12"/>
  <c r="DG109" i="3" s="1"/>
  <c r="DN113" i="12"/>
  <c r="DH109" i="3"/>
  <c r="DO113" i="12"/>
  <c r="DI109" i="3"/>
  <c r="DP113" i="12"/>
  <c r="DJ109" i="3" s="1"/>
  <c r="DQ113" i="12"/>
  <c r="DK109" i="3" s="1"/>
  <c r="DR113" i="12"/>
  <c r="DL109" i="3"/>
  <c r="DS113" i="12"/>
  <c r="DM109" i="3"/>
  <c r="DT113" i="12"/>
  <c r="DN109" i="3"/>
  <c r="DU113" i="12"/>
  <c r="DO109" i="3"/>
  <c r="DV113" i="12"/>
  <c r="DP109" i="3" s="1"/>
  <c r="DW113" i="12"/>
  <c r="DQ109" i="3"/>
  <c r="DX113" i="12"/>
  <c r="DR109" i="3"/>
  <c r="DY113" i="12"/>
  <c r="DS109" i="3"/>
  <c r="DZ113" i="12"/>
  <c r="DT109" i="3"/>
  <c r="EA113" i="12"/>
  <c r="DU109" i="3"/>
  <c r="EB113" i="12"/>
  <c r="DV109" i="3"/>
  <c r="EC113" i="12"/>
  <c r="DW109" i="3"/>
  <c r="ED113" i="12"/>
  <c r="DX109" i="3"/>
  <c r="EE113" i="12"/>
  <c r="DY109" i="3"/>
  <c r="EF113" i="12"/>
  <c r="DZ109" i="3"/>
  <c r="EG113" i="12"/>
  <c r="EA109" i="3"/>
  <c r="EH113" i="12"/>
  <c r="EB109" i="3" s="1"/>
  <c r="EI113" i="12"/>
  <c r="EC109" i="3" s="1"/>
  <c r="EJ113" i="12"/>
  <c r="ED109" i="3"/>
  <c r="EK113" i="12"/>
  <c r="EE109" i="3" s="1"/>
  <c r="EL113" i="12"/>
  <c r="EF109" i="3" s="1"/>
  <c r="EM113" i="12"/>
  <c r="EG109" i="3" s="1"/>
  <c r="G114" i="12"/>
  <c r="A110" i="3" s="1"/>
  <c r="H114" i="12"/>
  <c r="B110" i="3"/>
  <c r="I114" i="12"/>
  <c r="C110" i="3" s="1"/>
  <c r="J114" i="12"/>
  <c r="D110" i="3" s="1"/>
  <c r="K114" i="12"/>
  <c r="E110" i="3"/>
  <c r="L114" i="12"/>
  <c r="F110" i="3" s="1"/>
  <c r="M114" i="12"/>
  <c r="G110" i="3" s="1"/>
  <c r="N114" i="12"/>
  <c r="H110" i="3" s="1"/>
  <c r="O114" i="12"/>
  <c r="I110" i="3" s="1"/>
  <c r="R114" i="12"/>
  <c r="L110" i="3" s="1"/>
  <c r="S114" i="12"/>
  <c r="M110" i="3"/>
  <c r="T114" i="12"/>
  <c r="N110" i="3"/>
  <c r="U114" i="12"/>
  <c r="O110" i="3" s="1"/>
  <c r="V114" i="12"/>
  <c r="P110" i="3" s="1"/>
  <c r="W114" i="12"/>
  <c r="Q110" i="3"/>
  <c r="X114" i="12"/>
  <c r="R110" i="3" s="1"/>
  <c r="Y114" i="12"/>
  <c r="S110" i="3" s="1"/>
  <c r="AA114" i="12"/>
  <c r="U110" i="3" s="1"/>
  <c r="AB114" i="12"/>
  <c r="V110" i="3"/>
  <c r="AC114" i="12"/>
  <c r="W110" i="3"/>
  <c r="AE114" i="12"/>
  <c r="Y110" i="3"/>
  <c r="AF114" i="12"/>
  <c r="Z110" i="3"/>
  <c r="AI114" i="12"/>
  <c r="AC110" i="3"/>
  <c r="AK114" i="12"/>
  <c r="AE110" i="3"/>
  <c r="AL114" i="12"/>
  <c r="AF110" i="3"/>
  <c r="AM114" i="12"/>
  <c r="AG110" i="3"/>
  <c r="AN114" i="12"/>
  <c r="AH110" i="3"/>
  <c r="AO114" i="12"/>
  <c r="AI110" i="3"/>
  <c r="AP114" i="12"/>
  <c r="AJ110" i="3"/>
  <c r="AQ114" i="12"/>
  <c r="AK110" i="3"/>
  <c r="AS114" i="12"/>
  <c r="AM110" i="3"/>
  <c r="AU114" i="12"/>
  <c r="AO110" i="3"/>
  <c r="AW114" i="12"/>
  <c r="AQ110" i="3"/>
  <c r="AY114" i="12"/>
  <c r="AS110" i="3"/>
  <c r="BA114" i="12"/>
  <c r="AU110" i="3"/>
  <c r="BB114" i="12"/>
  <c r="AV110" i="3"/>
  <c r="BD114" i="12"/>
  <c r="AX110" i="3"/>
  <c r="BE114" i="12"/>
  <c r="AY110" i="3"/>
  <c r="BG114" i="12"/>
  <c r="BA110" i="3"/>
  <c r="BH114" i="12"/>
  <c r="BB110" i="3"/>
  <c r="BJ114" i="12"/>
  <c r="BD110" i="3" s="1"/>
  <c r="BK114" i="12"/>
  <c r="BE110" i="3"/>
  <c r="BL114" i="12"/>
  <c r="BF110" i="3" s="1"/>
  <c r="BM114" i="12"/>
  <c r="BG110" i="3"/>
  <c r="BN114" i="12"/>
  <c r="BH110" i="3"/>
  <c r="BO114" i="12"/>
  <c r="BI110" i="3"/>
  <c r="BP114" i="12"/>
  <c r="BJ110" i="3"/>
  <c r="BQ114" i="12"/>
  <c r="BK110" i="3" s="1"/>
  <c r="BR114" i="12"/>
  <c r="BL110" i="3"/>
  <c r="BS114" i="12"/>
  <c r="BM110" i="3"/>
  <c r="BT114" i="12"/>
  <c r="BN110" i="3" s="1"/>
  <c r="BU114" i="12"/>
  <c r="BO110" i="3"/>
  <c r="BV114" i="12"/>
  <c r="BP110" i="3" s="1"/>
  <c r="BW114" i="12"/>
  <c r="BQ110" i="3"/>
  <c r="BX114" i="12"/>
  <c r="BR110" i="3" s="1"/>
  <c r="BY114" i="12"/>
  <c r="BS110" i="3"/>
  <c r="BZ114" i="12"/>
  <c r="BT110" i="3"/>
  <c r="CA114" i="12"/>
  <c r="BU110" i="3"/>
  <c r="CB114" i="12"/>
  <c r="BV110" i="3"/>
  <c r="CC114" i="12"/>
  <c r="BW110" i="3"/>
  <c r="CD114" i="12"/>
  <c r="BX110" i="3"/>
  <c r="CE114" i="12"/>
  <c r="BY110" i="3"/>
  <c r="CG114" i="12"/>
  <c r="CA110" i="3"/>
  <c r="CN114" i="12"/>
  <c r="CH110" i="3" s="1"/>
  <c r="CO114" i="12"/>
  <c r="CI110" i="3" s="1"/>
  <c r="CP114" i="12"/>
  <c r="CJ110" i="3" s="1"/>
  <c r="CQ114" i="12"/>
  <c r="CK110" i="3" s="1"/>
  <c r="CU114" i="12"/>
  <c r="CO110" i="3" s="1"/>
  <c r="CW114" i="12"/>
  <c r="CQ110" i="3"/>
  <c r="CX114" i="12"/>
  <c r="CR110" i="3"/>
  <c r="CY114" i="12"/>
  <c r="CS110" i="3"/>
  <c r="DA114" i="12"/>
  <c r="CU110" i="3"/>
  <c r="DB114" i="12"/>
  <c r="CV110" i="3"/>
  <c r="DC114" i="12"/>
  <c r="CW110" i="3" s="1"/>
  <c r="DD114" i="12"/>
  <c r="CX110" i="3" s="1"/>
  <c r="DE114" i="12"/>
  <c r="CY110" i="3"/>
  <c r="DF114" i="12"/>
  <c r="CZ110" i="3"/>
  <c r="DG114" i="12"/>
  <c r="DA110" i="3"/>
  <c r="DH114" i="12"/>
  <c r="DB110" i="3"/>
  <c r="DI114" i="12"/>
  <c r="DC110" i="3"/>
  <c r="DJ114" i="12"/>
  <c r="DD110" i="3"/>
  <c r="DK114" i="12"/>
  <c r="DE110" i="3"/>
  <c r="DL114" i="12"/>
  <c r="DF110" i="3"/>
  <c r="DN114" i="12"/>
  <c r="DH110" i="3"/>
  <c r="DO114" i="12"/>
  <c r="DI110" i="3" s="1"/>
  <c r="DP114" i="12"/>
  <c r="DJ110" i="3"/>
  <c r="DQ114" i="12"/>
  <c r="DK110" i="3"/>
  <c r="DR114" i="12"/>
  <c r="DL110" i="3"/>
  <c r="DS114" i="12"/>
  <c r="DM110" i="3"/>
  <c r="DT114" i="12"/>
  <c r="DN110" i="3"/>
  <c r="DU114" i="12"/>
  <c r="DO110" i="3"/>
  <c r="DV114" i="12"/>
  <c r="DP110" i="3"/>
  <c r="DW114" i="12"/>
  <c r="DQ110" i="3"/>
  <c r="DX114" i="12"/>
  <c r="DR110" i="3"/>
  <c r="DY114" i="12"/>
  <c r="DS110" i="3"/>
  <c r="DZ114" i="12"/>
  <c r="DT110" i="3"/>
  <c r="EA114" i="12"/>
  <c r="DU110" i="3"/>
  <c r="EB114" i="12"/>
  <c r="DV110" i="3"/>
  <c r="EC114" i="12"/>
  <c r="DW110" i="3"/>
  <c r="ED114" i="12"/>
  <c r="DX110" i="3"/>
  <c r="EE114" i="12"/>
  <c r="DY110" i="3"/>
  <c r="EF114" i="12"/>
  <c r="DZ110" i="3" s="1"/>
  <c r="EG114" i="12"/>
  <c r="EA110" i="3"/>
  <c r="EH114" i="12"/>
  <c r="EB110" i="3" s="1"/>
  <c r="EI114" i="12"/>
  <c r="EC110" i="3" s="1"/>
  <c r="EJ114" i="12"/>
  <c r="ED110" i="3" s="1"/>
  <c r="EK114" i="12"/>
  <c r="EE110" i="3" s="1"/>
  <c r="EL114" i="12"/>
  <c r="EF110" i="3" s="1"/>
  <c r="EM114" i="12"/>
  <c r="EG110" i="3"/>
  <c r="G115" i="12"/>
  <c r="A111" i="3" s="1"/>
  <c r="H115" i="12"/>
  <c r="B111" i="3"/>
  <c r="I115" i="12"/>
  <c r="C111" i="3"/>
  <c r="J115" i="12"/>
  <c r="D111" i="3" s="1"/>
  <c r="K115" i="12"/>
  <c r="E111" i="3" s="1"/>
  <c r="L115" i="12"/>
  <c r="F111" i="3"/>
  <c r="M115" i="12"/>
  <c r="G111" i="3" s="1"/>
  <c r="N115" i="12"/>
  <c r="H111" i="3" s="1"/>
  <c r="O115" i="12"/>
  <c r="I111" i="3" s="1"/>
  <c r="P115" i="12"/>
  <c r="J111" i="3" s="1"/>
  <c r="R115" i="12"/>
  <c r="L111" i="3"/>
  <c r="S115" i="12"/>
  <c r="M111" i="3" s="1"/>
  <c r="T115" i="12"/>
  <c r="N111" i="3"/>
  <c r="U115" i="12"/>
  <c r="O111" i="3" s="1"/>
  <c r="V115" i="12"/>
  <c r="P111" i="3" s="1"/>
  <c r="W115" i="12"/>
  <c r="Q111" i="3"/>
  <c r="X115" i="12"/>
  <c r="R111" i="3" s="1"/>
  <c r="Y115" i="12"/>
  <c r="S111" i="3" s="1"/>
  <c r="Z115" i="12"/>
  <c r="T111" i="3" s="1"/>
  <c r="AB115" i="12"/>
  <c r="V111" i="3"/>
  <c r="AC115" i="12"/>
  <c r="W111" i="3"/>
  <c r="AE115" i="12"/>
  <c r="Y111" i="3"/>
  <c r="AF115" i="12"/>
  <c r="Z111" i="3"/>
  <c r="AI115" i="12"/>
  <c r="AC111" i="3"/>
  <c r="AK115" i="12"/>
  <c r="AE111" i="3"/>
  <c r="AL115" i="12"/>
  <c r="AF111" i="3"/>
  <c r="AN115" i="12"/>
  <c r="AH111" i="3"/>
  <c r="AO115" i="12"/>
  <c r="AI111" i="3"/>
  <c r="AP115" i="12"/>
  <c r="AJ111" i="3"/>
  <c r="AQ115" i="12"/>
  <c r="AK111" i="3"/>
  <c r="AS115" i="12"/>
  <c r="AM111" i="3"/>
  <c r="AU115" i="12"/>
  <c r="AO111" i="3"/>
  <c r="AW115" i="12"/>
  <c r="AQ111" i="3"/>
  <c r="AY115" i="12"/>
  <c r="AS111" i="3"/>
  <c r="AZ115" i="12"/>
  <c r="AT111" i="3"/>
  <c r="BA115" i="12"/>
  <c r="AU111" i="3"/>
  <c r="BB115" i="12"/>
  <c r="AV111" i="3"/>
  <c r="BD115" i="12"/>
  <c r="AX111" i="3"/>
  <c r="BE115" i="12"/>
  <c r="AY111" i="3"/>
  <c r="BG115" i="12"/>
  <c r="BA111" i="3"/>
  <c r="BH115" i="12"/>
  <c r="BB111" i="3"/>
  <c r="BK115" i="12"/>
  <c r="BE111" i="3"/>
  <c r="BL115" i="12"/>
  <c r="BF111" i="3" s="1"/>
  <c r="BM115" i="12"/>
  <c r="BG111" i="3"/>
  <c r="BN115" i="12"/>
  <c r="BH111" i="3" s="1"/>
  <c r="BO115" i="12"/>
  <c r="BI111" i="3"/>
  <c r="BP115" i="12"/>
  <c r="BJ111" i="3"/>
  <c r="BQ115" i="12"/>
  <c r="BK111" i="3"/>
  <c r="BR115" i="12"/>
  <c r="BL111" i="3"/>
  <c r="BS115" i="12"/>
  <c r="BM111" i="3"/>
  <c r="BT115" i="12"/>
  <c r="BN111" i="3"/>
  <c r="BU115" i="12"/>
  <c r="BO111" i="3"/>
  <c r="BV115" i="12"/>
  <c r="BP111" i="3"/>
  <c r="BW115" i="12"/>
  <c r="BQ111" i="3"/>
  <c r="BX115" i="12"/>
  <c r="BR111" i="3"/>
  <c r="BY115" i="12"/>
  <c r="BS111" i="3"/>
  <c r="BZ115" i="12"/>
  <c r="BT111" i="3"/>
  <c r="CA115" i="12"/>
  <c r="BU111" i="3"/>
  <c r="CB115" i="12"/>
  <c r="BV111" i="3"/>
  <c r="CC115" i="12"/>
  <c r="BW111" i="3"/>
  <c r="CD115" i="12"/>
  <c r="BX111" i="3"/>
  <c r="CE115" i="12"/>
  <c r="BY111" i="3"/>
  <c r="CG115" i="12"/>
  <c r="CA111" i="3"/>
  <c r="CP115" i="12"/>
  <c r="CJ111" i="3"/>
  <c r="CQ115" i="12"/>
  <c r="CK111" i="3" s="1"/>
  <c r="CR115" i="12"/>
  <c r="CL111" i="3" s="1"/>
  <c r="CU115" i="12"/>
  <c r="CO111" i="3"/>
  <c r="CW115" i="12"/>
  <c r="CQ111" i="3"/>
  <c r="CX115" i="12"/>
  <c r="CR111" i="3"/>
  <c r="CY115" i="12"/>
  <c r="CS111" i="3"/>
  <c r="DA115" i="12"/>
  <c r="CU111" i="3"/>
  <c r="DB115" i="12"/>
  <c r="CV111" i="3"/>
  <c r="DC115" i="12"/>
  <c r="CW111" i="3" s="1"/>
  <c r="DD115" i="12"/>
  <c r="CX111" i="3"/>
  <c r="DE115" i="12"/>
  <c r="CY111" i="3" s="1"/>
  <c r="DF115" i="12"/>
  <c r="CZ111" i="3" s="1"/>
  <c r="DG115" i="12"/>
  <c r="DA111" i="3" s="1"/>
  <c r="DH115" i="12"/>
  <c r="DB111" i="3"/>
  <c r="DI115" i="12"/>
  <c r="DC111" i="3"/>
  <c r="DJ115" i="12"/>
  <c r="DD111" i="3"/>
  <c r="DK115" i="12"/>
  <c r="DE111" i="3"/>
  <c r="DM115" i="12"/>
  <c r="DG111" i="3"/>
  <c r="DN115" i="12"/>
  <c r="DH111" i="3"/>
  <c r="DO115" i="12"/>
  <c r="DI111" i="3" s="1"/>
  <c r="DQ115" i="12"/>
  <c r="DK111" i="3" s="1"/>
  <c r="DR115" i="12"/>
  <c r="DL111" i="3"/>
  <c r="DS115" i="12"/>
  <c r="DM111" i="3"/>
  <c r="DT115" i="12"/>
  <c r="DN111" i="3"/>
  <c r="DU115" i="12"/>
  <c r="DO111" i="3"/>
  <c r="DV115" i="12"/>
  <c r="DP111" i="3" s="1"/>
  <c r="DW115" i="12"/>
  <c r="DQ111" i="3"/>
  <c r="DX115" i="12"/>
  <c r="DR111" i="3"/>
  <c r="DY115" i="12"/>
  <c r="DS111" i="3"/>
  <c r="DZ115" i="12"/>
  <c r="DT111" i="3"/>
  <c r="EA115" i="12"/>
  <c r="DU111" i="3"/>
  <c r="EB115" i="12"/>
  <c r="DV111" i="3"/>
  <c r="EC115" i="12"/>
  <c r="DW111" i="3"/>
  <c r="ED115" i="12"/>
  <c r="DX111" i="3"/>
  <c r="EE115" i="12"/>
  <c r="DY111" i="3"/>
  <c r="EF115" i="12"/>
  <c r="DZ111" i="3" s="1"/>
  <c r="EG115" i="12"/>
  <c r="EA111" i="3" s="1"/>
  <c r="EH115" i="12"/>
  <c r="EB111" i="3" s="1"/>
  <c r="EI115" i="12"/>
  <c r="EC111" i="3" s="1"/>
  <c r="EJ115" i="12"/>
  <c r="ED111" i="3" s="1"/>
  <c r="EK115" i="12"/>
  <c r="EE111" i="3"/>
  <c r="EL115" i="12"/>
  <c r="EF111" i="3"/>
  <c r="EM115" i="12"/>
  <c r="EG111" i="3" s="1"/>
  <c r="G116" i="12"/>
  <c r="H116" i="12"/>
  <c r="B112" i="3" s="1"/>
  <c r="I116" i="12"/>
  <c r="C112" i="3" s="1"/>
  <c r="J116" i="12"/>
  <c r="D112" i="3" s="1"/>
  <c r="K116" i="12"/>
  <c r="E112" i="3"/>
  <c r="L116" i="12"/>
  <c r="F112" i="3" s="1"/>
  <c r="M116" i="12"/>
  <c r="G112" i="3" s="1"/>
  <c r="N116" i="12"/>
  <c r="H112" i="3" s="1"/>
  <c r="O116" i="12"/>
  <c r="I112" i="3"/>
  <c r="P116" i="12"/>
  <c r="J112" i="3" s="1"/>
  <c r="Q116" i="12"/>
  <c r="K112" i="3"/>
  <c r="R116" i="12"/>
  <c r="L112" i="3" s="1"/>
  <c r="S116" i="12"/>
  <c r="M112" i="3" s="1"/>
  <c r="T116" i="12"/>
  <c r="N112" i="3" s="1"/>
  <c r="U116" i="12"/>
  <c r="O112" i="3"/>
  <c r="V116" i="12"/>
  <c r="P112" i="3" s="1"/>
  <c r="W116" i="12"/>
  <c r="Q112" i="3" s="1"/>
  <c r="X116" i="12"/>
  <c r="R112" i="3" s="1"/>
  <c r="Y116" i="12"/>
  <c r="S112" i="3"/>
  <c r="Z116" i="12"/>
  <c r="T112" i="3" s="1"/>
  <c r="AA116" i="12"/>
  <c r="U112" i="3" s="1"/>
  <c r="AB116" i="12"/>
  <c r="V112" i="3"/>
  <c r="AC116" i="12"/>
  <c r="W112" i="3"/>
  <c r="AD116" i="12"/>
  <c r="X112" i="3"/>
  <c r="AE116" i="12"/>
  <c r="Y112" i="3"/>
  <c r="AF116" i="12"/>
  <c r="Z112" i="3"/>
  <c r="AG116" i="12"/>
  <c r="AA112" i="3" s="1"/>
  <c r="AH116" i="12"/>
  <c r="AB112" i="3" s="1"/>
  <c r="AI116" i="12"/>
  <c r="AC112" i="3"/>
  <c r="AJ116" i="12"/>
  <c r="AD112" i="3" s="1"/>
  <c r="AK116" i="12"/>
  <c r="AE112" i="3"/>
  <c r="AL116" i="12"/>
  <c r="AF112" i="3"/>
  <c r="AM116" i="12"/>
  <c r="AG112" i="3"/>
  <c r="AN116" i="12"/>
  <c r="AH112" i="3"/>
  <c r="AO116" i="12"/>
  <c r="AI112" i="3"/>
  <c r="AP116" i="12"/>
  <c r="AJ112" i="3"/>
  <c r="AQ116" i="12"/>
  <c r="AK112" i="3"/>
  <c r="AR116" i="12"/>
  <c r="AL112" i="3" s="1"/>
  <c r="AS116" i="12"/>
  <c r="AM112" i="3"/>
  <c r="AT116" i="12"/>
  <c r="AN112" i="3" s="1"/>
  <c r="AU116" i="12"/>
  <c r="AO112" i="3"/>
  <c r="AV116" i="12"/>
  <c r="AP112" i="3" s="1"/>
  <c r="AW116" i="12"/>
  <c r="AQ112" i="3"/>
  <c r="AX116" i="12"/>
  <c r="AR112" i="3" s="1"/>
  <c r="AY116" i="12"/>
  <c r="AS112" i="3"/>
  <c r="AZ116" i="12"/>
  <c r="AT112" i="3"/>
  <c r="BA116" i="12"/>
  <c r="AU112" i="3"/>
  <c r="BB116" i="12"/>
  <c r="AV112" i="3"/>
  <c r="BC116" i="12"/>
  <c r="AW112" i="3" s="1"/>
  <c r="BD116" i="12"/>
  <c r="AX112" i="3"/>
  <c r="BE116" i="12"/>
  <c r="AY112" i="3"/>
  <c r="BF116" i="12"/>
  <c r="AZ112" i="3" s="1"/>
  <c r="BG116" i="12"/>
  <c r="BA112" i="3"/>
  <c r="BH116" i="12"/>
  <c r="BB112" i="3"/>
  <c r="BI116" i="12"/>
  <c r="BC112" i="3" s="1"/>
  <c r="BK116" i="12"/>
  <c r="BE112" i="3"/>
  <c r="BL116" i="12"/>
  <c r="BF112" i="3" s="1"/>
  <c r="BM116" i="12"/>
  <c r="BG112" i="3"/>
  <c r="BN116" i="12"/>
  <c r="BH112" i="3"/>
  <c r="BO116" i="12"/>
  <c r="BI112" i="3"/>
  <c r="BP116" i="12"/>
  <c r="BJ112" i="3"/>
  <c r="BQ116" i="12"/>
  <c r="BK112" i="3" s="1"/>
  <c r="BR116" i="12"/>
  <c r="BL112" i="3"/>
  <c r="BS116" i="12"/>
  <c r="BM112" i="3"/>
  <c r="BT116" i="12"/>
  <c r="BN112" i="3"/>
  <c r="BU116" i="12"/>
  <c r="BO112" i="3"/>
  <c r="BV116" i="12"/>
  <c r="BP112" i="3"/>
  <c r="BW116" i="12"/>
  <c r="BQ112" i="3"/>
  <c r="BX116" i="12"/>
  <c r="BR112" i="3"/>
  <c r="BY116" i="12"/>
  <c r="BS112" i="3"/>
  <c r="BZ116" i="12"/>
  <c r="BT112" i="3"/>
  <c r="CA116" i="12"/>
  <c r="BU112" i="3"/>
  <c r="CB116" i="12"/>
  <c r="BV112" i="3"/>
  <c r="CC116" i="12"/>
  <c r="BW112" i="3"/>
  <c r="CD116" i="12"/>
  <c r="BX112" i="3"/>
  <c r="CE116" i="12"/>
  <c r="BY112" i="3"/>
  <c r="CG116" i="12"/>
  <c r="CA112" i="3"/>
  <c r="CI116" i="12"/>
  <c r="CC112" i="3" s="1"/>
  <c r="CJ116" i="12"/>
  <c r="CD112" i="3" s="1"/>
  <c r="CK116" i="12"/>
  <c r="CE112" i="3" s="1"/>
  <c r="CL116" i="12"/>
  <c r="CF112" i="3"/>
  <c r="CM116" i="12"/>
  <c r="CG112" i="3"/>
  <c r="CN116" i="12"/>
  <c r="CH112" i="3" s="1"/>
  <c r="CO116" i="12"/>
  <c r="CI112" i="3" s="1"/>
  <c r="CP116" i="12"/>
  <c r="CJ112" i="3" s="1"/>
  <c r="CQ116" i="12"/>
  <c r="CK112" i="3"/>
  <c r="CR116" i="12"/>
  <c r="CL112" i="3"/>
  <c r="CS116" i="12"/>
  <c r="CM112" i="3" s="1"/>
  <c r="CU116" i="12"/>
  <c r="CO112" i="3" s="1"/>
  <c r="CW116" i="12"/>
  <c r="CQ112" i="3"/>
  <c r="CX116" i="12"/>
  <c r="CR112" i="3"/>
  <c r="CY116" i="12"/>
  <c r="CS112" i="3"/>
  <c r="DA116" i="12"/>
  <c r="CU112" i="3"/>
  <c r="DB116" i="12"/>
  <c r="CV112" i="3" s="1"/>
  <c r="DC116" i="12"/>
  <c r="CW112" i="3" s="1"/>
  <c r="DD116" i="12"/>
  <c r="CX112" i="3" s="1"/>
  <c r="DE116" i="12"/>
  <c r="CY112" i="3" s="1"/>
  <c r="DF116" i="12"/>
  <c r="CZ112" i="3" s="1"/>
  <c r="DG116" i="12"/>
  <c r="DA112" i="3" s="1"/>
  <c r="DH116" i="12"/>
  <c r="DB112" i="3"/>
  <c r="DI116" i="12"/>
  <c r="DC112" i="3"/>
  <c r="DJ116" i="12"/>
  <c r="DD112" i="3"/>
  <c r="DK116" i="12"/>
  <c r="DE112" i="3"/>
  <c r="DL116" i="12"/>
  <c r="DF112" i="3" s="1"/>
  <c r="DM116" i="12"/>
  <c r="DG112" i="3" s="1"/>
  <c r="DN116" i="12"/>
  <c r="DH112" i="3"/>
  <c r="DO116" i="12"/>
  <c r="DI112" i="3" s="1"/>
  <c r="DP116" i="12"/>
  <c r="DJ112" i="3"/>
  <c r="DQ116" i="12"/>
  <c r="DK112" i="3" s="1"/>
  <c r="DR116" i="12"/>
  <c r="DL112" i="3"/>
  <c r="DS116" i="12"/>
  <c r="DM112" i="3"/>
  <c r="DT116" i="12"/>
  <c r="DN112" i="3"/>
  <c r="DU116" i="12"/>
  <c r="DO112" i="3"/>
  <c r="DV116" i="12"/>
  <c r="DP112" i="3" s="1"/>
  <c r="DW116" i="12"/>
  <c r="DQ112" i="3"/>
  <c r="DX116" i="12"/>
  <c r="DR112" i="3"/>
  <c r="DY116" i="12"/>
  <c r="DS112" i="3"/>
  <c r="DZ116" i="12"/>
  <c r="DT112" i="3"/>
  <c r="EA116" i="12"/>
  <c r="DU112" i="3"/>
  <c r="EB116" i="12"/>
  <c r="DV112" i="3"/>
  <c r="EC116" i="12"/>
  <c r="DW112" i="3"/>
  <c r="ED116" i="12"/>
  <c r="DX112" i="3"/>
  <c r="EE116" i="12"/>
  <c r="DY112" i="3"/>
  <c r="EF116" i="12"/>
  <c r="DZ112" i="3"/>
  <c r="EG116" i="12"/>
  <c r="EA112" i="3" s="1"/>
  <c r="EH116" i="12"/>
  <c r="EB112" i="3" s="1"/>
  <c r="EI116" i="12"/>
  <c r="EC112" i="3"/>
  <c r="EJ116" i="12"/>
  <c r="ED112" i="3" s="1"/>
  <c r="EK116" i="12"/>
  <c r="EE112" i="3" s="1"/>
  <c r="EL116" i="12"/>
  <c r="EF112" i="3" s="1"/>
  <c r="EM116" i="12"/>
  <c r="EG112" i="3" s="1"/>
  <c r="G117" i="12"/>
  <c r="H117" i="12"/>
  <c r="B113" i="3" s="1"/>
  <c r="I117" i="12"/>
  <c r="C113" i="3" s="1"/>
  <c r="J117" i="12"/>
  <c r="D113" i="3"/>
  <c r="K117" i="12"/>
  <c r="E113" i="3" s="1"/>
  <c r="L117" i="12"/>
  <c r="F113" i="3" s="1"/>
  <c r="M117" i="12"/>
  <c r="G113" i="3" s="1"/>
  <c r="N117" i="12"/>
  <c r="H113" i="3"/>
  <c r="O117" i="12"/>
  <c r="I113" i="3" s="1"/>
  <c r="P117" i="12"/>
  <c r="J113" i="3"/>
  <c r="Q117" i="12"/>
  <c r="K113" i="3"/>
  <c r="R117" i="12"/>
  <c r="L113" i="3" s="1"/>
  <c r="S117" i="12"/>
  <c r="M113" i="3" s="1"/>
  <c r="T117" i="12"/>
  <c r="N113" i="3"/>
  <c r="U117" i="12"/>
  <c r="O113" i="3" s="1"/>
  <c r="V117" i="12"/>
  <c r="P113" i="3" s="1"/>
  <c r="W117" i="12"/>
  <c r="Q113" i="3" s="1"/>
  <c r="X117" i="12"/>
  <c r="R113" i="3"/>
  <c r="Y117" i="12"/>
  <c r="S113" i="3" s="1"/>
  <c r="Z117" i="12"/>
  <c r="T113" i="3" s="1"/>
  <c r="AA117" i="12"/>
  <c r="U113" i="3" s="1"/>
  <c r="AB117" i="12"/>
  <c r="V113" i="3"/>
  <c r="AC117" i="12"/>
  <c r="W113" i="3"/>
  <c r="AD117" i="12"/>
  <c r="X113" i="3" s="1"/>
  <c r="AE117" i="12"/>
  <c r="Y113" i="3"/>
  <c r="AF117" i="12"/>
  <c r="Z113" i="3"/>
  <c r="AG117" i="12"/>
  <c r="AA113" i="3" s="1"/>
  <c r="AH117" i="12"/>
  <c r="AB113" i="3" s="1"/>
  <c r="AI117" i="12"/>
  <c r="AC113" i="3"/>
  <c r="AJ117" i="12"/>
  <c r="AD113" i="3" s="1"/>
  <c r="AK117" i="12"/>
  <c r="AE113" i="3"/>
  <c r="AL117" i="12"/>
  <c r="AF113" i="3"/>
  <c r="AM117" i="12"/>
  <c r="AG113" i="3" s="1"/>
  <c r="AN117" i="12"/>
  <c r="AH113" i="3"/>
  <c r="AO117" i="12"/>
  <c r="AI113" i="3"/>
  <c r="AP117" i="12"/>
  <c r="AJ113" i="3"/>
  <c r="AQ117" i="12"/>
  <c r="AK113" i="3"/>
  <c r="AR117" i="12"/>
  <c r="AL113" i="3" s="1"/>
  <c r="AS117" i="12"/>
  <c r="AM113" i="3"/>
  <c r="AT117" i="12"/>
  <c r="AN113" i="3" s="1"/>
  <c r="AU117" i="12"/>
  <c r="AO113" i="3"/>
  <c r="AV117" i="12"/>
  <c r="AP113" i="3" s="1"/>
  <c r="AW117" i="12"/>
  <c r="AQ113" i="3"/>
  <c r="AX117" i="12"/>
  <c r="AR113" i="3" s="1"/>
  <c r="AY117" i="12"/>
  <c r="AS113" i="3"/>
  <c r="AZ117" i="12"/>
  <c r="AT113" i="3" s="1"/>
  <c r="BA117" i="12"/>
  <c r="AU113" i="3"/>
  <c r="BB117" i="12"/>
  <c r="AV113" i="3"/>
  <c r="BC117" i="12"/>
  <c r="AW113" i="3" s="1"/>
  <c r="BD117" i="12"/>
  <c r="AX113" i="3"/>
  <c r="BE117" i="12"/>
  <c r="AY113" i="3"/>
  <c r="BF117" i="12"/>
  <c r="AZ113" i="3" s="1"/>
  <c r="BG117" i="12"/>
  <c r="BA113" i="3"/>
  <c r="BH117" i="12"/>
  <c r="BB113" i="3"/>
  <c r="BI117" i="12"/>
  <c r="BC113" i="3" s="1"/>
  <c r="BJ117" i="12"/>
  <c r="BD113" i="3" s="1"/>
  <c r="BK117" i="12"/>
  <c r="BE113" i="3"/>
  <c r="BL117" i="12"/>
  <c r="BF113" i="3" s="1"/>
  <c r="BM117" i="12"/>
  <c r="BG113" i="3"/>
  <c r="BN117" i="12"/>
  <c r="BH113" i="3" s="1"/>
  <c r="BO117" i="12"/>
  <c r="BI113" i="3"/>
  <c r="BP117" i="12"/>
  <c r="BJ113" i="3"/>
  <c r="BQ117" i="12"/>
  <c r="BK113" i="3" s="1"/>
  <c r="BR117" i="12"/>
  <c r="BL113" i="3"/>
  <c r="BS117" i="12"/>
  <c r="BM113" i="3"/>
  <c r="BT117" i="12"/>
  <c r="BN113" i="3" s="1"/>
  <c r="BU117" i="12"/>
  <c r="BO113" i="3"/>
  <c r="BV117" i="12"/>
  <c r="BP113" i="3" s="1"/>
  <c r="BW117" i="12"/>
  <c r="BQ113" i="3"/>
  <c r="BX117" i="12"/>
  <c r="BR113" i="3"/>
  <c r="BY117" i="12"/>
  <c r="BS113" i="3"/>
  <c r="BZ117" i="12"/>
  <c r="BT113" i="3"/>
  <c r="CA117" i="12"/>
  <c r="BU113" i="3"/>
  <c r="CB117" i="12"/>
  <c r="BV113" i="3"/>
  <c r="CC117" i="12"/>
  <c r="BW113" i="3"/>
  <c r="CD117" i="12"/>
  <c r="BX113" i="3"/>
  <c r="CE117" i="12"/>
  <c r="BY113" i="3"/>
  <c r="CG117" i="12"/>
  <c r="CA113" i="3"/>
  <c r="CI117" i="12"/>
  <c r="CC113" i="3" s="1"/>
  <c r="CJ117" i="12"/>
  <c r="CD113" i="3" s="1"/>
  <c r="CK117" i="12"/>
  <c r="CE113" i="3" s="1"/>
  <c r="CL117" i="12"/>
  <c r="CF113" i="3"/>
  <c r="CM117" i="12"/>
  <c r="CG113" i="3"/>
  <c r="CN117" i="12"/>
  <c r="CH113" i="3" s="1"/>
  <c r="CO117" i="12"/>
  <c r="CI113" i="3" s="1"/>
  <c r="CP117" i="12"/>
  <c r="CJ113" i="3" s="1"/>
  <c r="CQ117" i="12"/>
  <c r="CK113" i="3" s="1"/>
  <c r="CR117" i="12"/>
  <c r="CL113" i="3"/>
  <c r="CS117" i="12"/>
  <c r="CM113" i="3" s="1"/>
  <c r="CT117" i="12"/>
  <c r="CN113" i="3" s="1"/>
  <c r="CU117" i="12"/>
  <c r="CO113" i="3" s="1"/>
  <c r="CW117" i="12"/>
  <c r="CQ113" i="3"/>
  <c r="CX117" i="12"/>
  <c r="CR113" i="3"/>
  <c r="CY117" i="12"/>
  <c r="CS113" i="3"/>
  <c r="DA117" i="12"/>
  <c r="CU113" i="3"/>
  <c r="DB117" i="12"/>
  <c r="CV113" i="3" s="1"/>
  <c r="DC117" i="12"/>
  <c r="CW113" i="3" s="1"/>
  <c r="DD117" i="12"/>
  <c r="CX113" i="3" s="1"/>
  <c r="DE117" i="12"/>
  <c r="CY113" i="3" s="1"/>
  <c r="DF117" i="12"/>
  <c r="CZ113" i="3" s="1"/>
  <c r="DG117" i="12"/>
  <c r="DA113" i="3" s="1"/>
  <c r="DH117" i="12"/>
  <c r="DB113" i="3"/>
  <c r="DI117" i="12"/>
  <c r="DC113" i="3"/>
  <c r="DJ117" i="12"/>
  <c r="DD113" i="3"/>
  <c r="DK117" i="12"/>
  <c r="DE113" i="3"/>
  <c r="DL117" i="12"/>
  <c r="DF113" i="3" s="1"/>
  <c r="DM117" i="12"/>
  <c r="DG113" i="3" s="1"/>
  <c r="DN117" i="12"/>
  <c r="DH113" i="3"/>
  <c r="DO117" i="12"/>
  <c r="DI113" i="3" s="1"/>
  <c r="DP117" i="12"/>
  <c r="DJ113" i="3" s="1"/>
  <c r="DQ117" i="12"/>
  <c r="DK113" i="3"/>
  <c r="DR117" i="12"/>
  <c r="DL113" i="3"/>
  <c r="DS117" i="12"/>
  <c r="DM113" i="3"/>
  <c r="DT117" i="12"/>
  <c r="DN113" i="3"/>
  <c r="DU117" i="12"/>
  <c r="DO113" i="3"/>
  <c r="DV117" i="12"/>
  <c r="DP113" i="3" s="1"/>
  <c r="DW117" i="12"/>
  <c r="DQ113" i="3"/>
  <c r="DX117" i="12"/>
  <c r="DR113" i="3"/>
  <c r="DY117" i="12"/>
  <c r="DS113" i="3"/>
  <c r="DZ117" i="12"/>
  <c r="DT113" i="3"/>
  <c r="EA117" i="12"/>
  <c r="DU113" i="3"/>
  <c r="EB117" i="12"/>
  <c r="DV113" i="3"/>
  <c r="EC117" i="12"/>
  <c r="DW113" i="3"/>
  <c r="ED117" i="12"/>
  <c r="DX113" i="3"/>
  <c r="EE117" i="12"/>
  <c r="DY113" i="3"/>
  <c r="EF117" i="12"/>
  <c r="DZ113" i="3" s="1"/>
  <c r="EG117" i="12"/>
  <c r="EA113" i="3"/>
  <c r="EH117" i="12"/>
  <c r="EB113" i="3" s="1"/>
  <c r="EI117" i="12"/>
  <c r="EC113" i="3"/>
  <c r="EJ117" i="12"/>
  <c r="ED113" i="3" s="1"/>
  <c r="EK117" i="12"/>
  <c r="EE113" i="3" s="1"/>
  <c r="EL117" i="12"/>
  <c r="EF113" i="3" s="1"/>
  <c r="EM117" i="12"/>
  <c r="EG113" i="3"/>
  <c r="G118" i="12"/>
  <c r="A114" i="3" s="1"/>
  <c r="H118" i="12"/>
  <c r="B114" i="3" s="1"/>
  <c r="I118" i="12"/>
  <c r="C114" i="3" s="1"/>
  <c r="J118" i="12"/>
  <c r="D114" i="3" s="1"/>
  <c r="K118" i="12"/>
  <c r="E114" i="3"/>
  <c r="L118" i="12"/>
  <c r="F114" i="3" s="1"/>
  <c r="M118" i="12"/>
  <c r="G114" i="3" s="1"/>
  <c r="N118" i="12"/>
  <c r="H114" i="3" s="1"/>
  <c r="O118" i="12"/>
  <c r="I114" i="3"/>
  <c r="P118" i="12"/>
  <c r="J114" i="3" s="1"/>
  <c r="Q118" i="12"/>
  <c r="K114" i="3"/>
  <c r="R118" i="12"/>
  <c r="L114" i="3" s="1"/>
  <c r="S118" i="12"/>
  <c r="M114" i="3" s="1"/>
  <c r="T118" i="12"/>
  <c r="N114" i="3" s="1"/>
  <c r="U118" i="12"/>
  <c r="O114" i="3"/>
  <c r="V118" i="12"/>
  <c r="P114" i="3" s="1"/>
  <c r="W118" i="12"/>
  <c r="Q114" i="3" s="1"/>
  <c r="X118" i="12"/>
  <c r="R114" i="3" s="1"/>
  <c r="Y118" i="12"/>
  <c r="S114" i="3"/>
  <c r="Z118" i="12"/>
  <c r="T114" i="3" s="1"/>
  <c r="AA118" i="12"/>
  <c r="U114" i="3" s="1"/>
  <c r="AB118" i="12"/>
  <c r="V114" i="3"/>
  <c r="AC118" i="12"/>
  <c r="W114" i="3"/>
  <c r="AD118" i="12"/>
  <c r="X114" i="3" s="1"/>
  <c r="AE118" i="12"/>
  <c r="Y114" i="3"/>
  <c r="AF118" i="12"/>
  <c r="Z114" i="3"/>
  <c r="AG118" i="12"/>
  <c r="AA114" i="3" s="1"/>
  <c r="AH118" i="12"/>
  <c r="AB114" i="3" s="1"/>
  <c r="AI118" i="12"/>
  <c r="AC114" i="3"/>
  <c r="AJ118" i="12"/>
  <c r="AD114" i="3" s="1"/>
  <c r="AK118" i="12"/>
  <c r="AE114" i="3"/>
  <c r="AL118" i="12"/>
  <c r="AF114" i="3"/>
  <c r="AM118" i="12"/>
  <c r="AG114" i="3"/>
  <c r="AN118" i="12"/>
  <c r="AH114" i="3"/>
  <c r="AO118" i="12"/>
  <c r="AI114" i="3"/>
  <c r="AP118" i="12"/>
  <c r="AJ114" i="3"/>
  <c r="AQ118" i="12"/>
  <c r="AK114" i="3"/>
  <c r="AR118" i="12"/>
  <c r="AL114" i="3" s="1"/>
  <c r="AS118" i="12"/>
  <c r="AM114" i="3"/>
  <c r="AT118" i="12"/>
  <c r="AN114" i="3" s="1"/>
  <c r="AU118" i="12"/>
  <c r="AO114" i="3"/>
  <c r="AV118" i="12"/>
  <c r="AP114" i="3" s="1"/>
  <c r="AW118" i="12"/>
  <c r="AQ114" i="3"/>
  <c r="AX118" i="12"/>
  <c r="AR114" i="3" s="1"/>
  <c r="AY118" i="12"/>
  <c r="AS114" i="3"/>
  <c r="AZ118" i="12"/>
  <c r="AT114" i="3" s="1"/>
  <c r="BA118" i="12"/>
  <c r="AU114" i="3"/>
  <c r="BB118" i="12"/>
  <c r="AV114" i="3"/>
  <c r="BC118" i="12"/>
  <c r="AW114" i="3" s="1"/>
  <c r="BD118" i="12"/>
  <c r="AX114" i="3"/>
  <c r="BE118" i="12"/>
  <c r="AY114" i="3"/>
  <c r="BF118" i="12"/>
  <c r="AZ114" i="3" s="1"/>
  <c r="BG118" i="12"/>
  <c r="BA114" i="3"/>
  <c r="BH118" i="12"/>
  <c r="BB114" i="3"/>
  <c r="BI118" i="12"/>
  <c r="BC114" i="3" s="1"/>
  <c r="BJ118" i="12"/>
  <c r="BD114" i="3" s="1"/>
  <c r="BK118" i="12"/>
  <c r="BE114" i="3"/>
  <c r="BL118" i="12"/>
  <c r="BF114" i="3" s="1"/>
  <c r="BM118" i="12"/>
  <c r="BG114" i="3"/>
  <c r="BN118" i="12"/>
  <c r="BH114" i="3" s="1"/>
  <c r="BO118" i="12"/>
  <c r="BI114" i="3"/>
  <c r="BP118" i="12"/>
  <c r="BJ114" i="3"/>
  <c r="BQ118" i="12"/>
  <c r="BK114" i="3" s="1"/>
  <c r="BR118" i="12"/>
  <c r="BL114" i="3"/>
  <c r="BS118" i="12"/>
  <c r="BM114" i="3"/>
  <c r="BT118" i="12"/>
  <c r="BN114" i="3" s="1"/>
  <c r="BU118" i="12"/>
  <c r="BO114" i="3"/>
  <c r="BV118" i="12"/>
  <c r="BP114" i="3" s="1"/>
  <c r="BW118" i="12"/>
  <c r="BQ114" i="3"/>
  <c r="BX118" i="12"/>
  <c r="BR114" i="3"/>
  <c r="BY118" i="12"/>
  <c r="BS114" i="3"/>
  <c r="BZ118" i="12"/>
  <c r="BT114" i="3"/>
  <c r="CA118" i="12"/>
  <c r="BU114" i="3"/>
  <c r="CB118" i="12"/>
  <c r="BV114" i="3"/>
  <c r="CC118" i="12"/>
  <c r="BW114" i="3"/>
  <c r="CD118" i="12"/>
  <c r="BX114" i="3"/>
  <c r="CE118" i="12"/>
  <c r="BY114" i="3"/>
  <c r="CG118" i="12"/>
  <c r="CA114" i="3"/>
  <c r="CI118" i="12"/>
  <c r="CC114" i="3" s="1"/>
  <c r="CJ118" i="12"/>
  <c r="CD114" i="3" s="1"/>
  <c r="CK118" i="12"/>
  <c r="CE114" i="3"/>
  <c r="CL118" i="12"/>
  <c r="CF114" i="3"/>
  <c r="CM118" i="12"/>
  <c r="CG114" i="3" s="1"/>
  <c r="CN118" i="12"/>
  <c r="CH114" i="3" s="1"/>
  <c r="CO118" i="12"/>
  <c r="CI114" i="3" s="1"/>
  <c r="CP118" i="12"/>
  <c r="CJ114" i="3"/>
  <c r="CQ118" i="12"/>
  <c r="CK114" i="3"/>
  <c r="CR118" i="12"/>
  <c r="CL114" i="3" s="1"/>
  <c r="CS118" i="12"/>
  <c r="CM114" i="3" s="1"/>
  <c r="CT118" i="12"/>
  <c r="CN114" i="3" s="1"/>
  <c r="CU118" i="12"/>
  <c r="CO114" i="3"/>
  <c r="CW118" i="12"/>
  <c r="CQ114" i="3" s="1"/>
  <c r="CX118" i="12"/>
  <c r="CR114" i="3"/>
  <c r="CY118" i="12"/>
  <c r="CS114" i="3"/>
  <c r="DA118" i="12"/>
  <c r="CU114" i="3"/>
  <c r="DB118" i="12"/>
  <c r="CV114" i="3"/>
  <c r="DC118" i="12"/>
  <c r="CW114" i="3"/>
  <c r="DD118" i="12"/>
  <c r="CX114" i="3"/>
  <c r="DE118" i="12"/>
  <c r="CY114" i="3"/>
  <c r="DF118" i="12"/>
  <c r="CZ114" i="3"/>
  <c r="DG118" i="12"/>
  <c r="DA114" i="3" s="1"/>
  <c r="DH118" i="12"/>
  <c r="DB114" i="3"/>
  <c r="DI118" i="12"/>
  <c r="DC114" i="3"/>
  <c r="DJ118" i="12"/>
  <c r="DD114" i="3"/>
  <c r="DK118" i="12"/>
  <c r="DE114" i="3"/>
  <c r="DL118" i="12"/>
  <c r="DF114" i="3"/>
  <c r="DM118" i="12"/>
  <c r="DG114" i="3" s="1"/>
  <c r="DN118" i="12"/>
  <c r="DH114" i="3"/>
  <c r="DO118" i="12"/>
  <c r="DI114" i="3" s="1"/>
  <c r="DP118" i="12"/>
  <c r="DJ114" i="3" s="1"/>
  <c r="DQ118" i="12"/>
  <c r="DK114" i="3" s="1"/>
  <c r="DR118" i="12"/>
  <c r="DL114" i="3"/>
  <c r="DS118" i="12"/>
  <c r="DM114" i="3"/>
  <c r="DT118" i="12"/>
  <c r="DN114" i="3"/>
  <c r="DU118" i="12"/>
  <c r="DO114" i="3"/>
  <c r="DV118" i="12"/>
  <c r="DP114" i="3"/>
  <c r="DW118" i="12"/>
  <c r="DQ114" i="3"/>
  <c r="DX118" i="12"/>
  <c r="DR114" i="3"/>
  <c r="DY118" i="12"/>
  <c r="DS114" i="3"/>
  <c r="DZ118" i="12"/>
  <c r="DT114" i="3"/>
  <c r="EA118" i="12"/>
  <c r="DU114" i="3"/>
  <c r="EB118" i="12"/>
  <c r="DV114" i="3"/>
  <c r="EC118" i="12"/>
  <c r="DW114" i="3"/>
  <c r="ED118" i="12"/>
  <c r="DX114" i="3"/>
  <c r="EE118" i="12"/>
  <c r="DY114" i="3"/>
  <c r="EF118" i="12"/>
  <c r="DZ114" i="3"/>
  <c r="EG118" i="12"/>
  <c r="EA114" i="3" s="1"/>
  <c r="EH118" i="12"/>
  <c r="EB114" i="3" s="1"/>
  <c r="EI118" i="12"/>
  <c r="EC114" i="3"/>
  <c r="EJ118" i="12"/>
  <c r="ED114" i="3" s="1"/>
  <c r="EK118" i="12"/>
  <c r="EE114" i="3"/>
  <c r="EL118" i="12"/>
  <c r="EF114" i="3" s="1"/>
  <c r="EM118" i="12"/>
  <c r="EG114" i="3" s="1"/>
  <c r="G119" i="12"/>
  <c r="A115" i="3" s="1"/>
  <c r="H119" i="12"/>
  <c r="B115" i="3"/>
  <c r="I119" i="12"/>
  <c r="C115" i="3" s="1"/>
  <c r="J119" i="12"/>
  <c r="D115" i="3" s="1"/>
  <c r="K119" i="12"/>
  <c r="E115" i="3"/>
  <c r="L119" i="12"/>
  <c r="F115" i="3" s="1"/>
  <c r="M119" i="12"/>
  <c r="G115" i="3" s="1"/>
  <c r="N119" i="12"/>
  <c r="H115" i="3" s="1"/>
  <c r="O119" i="12"/>
  <c r="I115" i="3" s="1"/>
  <c r="P119" i="12"/>
  <c r="J115" i="3" s="1"/>
  <c r="Q119" i="12"/>
  <c r="K115" i="3"/>
  <c r="R119" i="12"/>
  <c r="L115" i="3"/>
  <c r="S119" i="12"/>
  <c r="M115" i="3" s="1"/>
  <c r="T119" i="12"/>
  <c r="N115" i="3" s="1"/>
  <c r="U119" i="12"/>
  <c r="O115" i="3"/>
  <c r="V119" i="12"/>
  <c r="P115" i="3" s="1"/>
  <c r="W119" i="12"/>
  <c r="Q115" i="3" s="1"/>
  <c r="X119" i="12"/>
  <c r="R115" i="3" s="1"/>
  <c r="Y119" i="12"/>
  <c r="S115" i="3" s="1"/>
  <c r="Z119" i="12"/>
  <c r="T115" i="3" s="1"/>
  <c r="AA119" i="12"/>
  <c r="U115" i="3" s="1"/>
  <c r="AB119" i="12"/>
  <c r="V115" i="3"/>
  <c r="AC119" i="12"/>
  <c r="W115" i="3"/>
  <c r="AD119" i="12"/>
  <c r="X115" i="3" s="1"/>
  <c r="AE119" i="12"/>
  <c r="Y115" i="3"/>
  <c r="AF119" i="12"/>
  <c r="Z115" i="3"/>
  <c r="AG119" i="12"/>
  <c r="AA115" i="3" s="1"/>
  <c r="AH119" i="12"/>
  <c r="AB115" i="3" s="1"/>
  <c r="AI119" i="12"/>
  <c r="AC115" i="3"/>
  <c r="AJ119" i="12"/>
  <c r="AD115" i="3" s="1"/>
  <c r="AK119" i="12"/>
  <c r="AE115" i="3"/>
  <c r="AL119" i="12"/>
  <c r="AF115" i="3"/>
  <c r="AM119" i="12"/>
  <c r="AG115" i="3" s="1"/>
  <c r="AN119" i="12"/>
  <c r="AH115" i="3"/>
  <c r="AO119" i="12"/>
  <c r="AI115" i="3"/>
  <c r="AP119" i="12"/>
  <c r="AJ115" i="3"/>
  <c r="AQ119" i="12"/>
  <c r="AK115" i="3"/>
  <c r="AR119" i="12"/>
  <c r="AL115" i="3" s="1"/>
  <c r="AS119" i="12"/>
  <c r="AM115" i="3"/>
  <c r="AT119" i="12"/>
  <c r="AN115" i="3" s="1"/>
  <c r="AU119" i="12"/>
  <c r="AO115" i="3"/>
  <c r="AV119" i="12"/>
  <c r="AP115" i="3" s="1"/>
  <c r="AW119" i="12"/>
  <c r="AQ115" i="3"/>
  <c r="AX119" i="12"/>
  <c r="AR115" i="3" s="1"/>
  <c r="AY119" i="12"/>
  <c r="AS115" i="3"/>
  <c r="AZ119" i="12"/>
  <c r="AT115" i="3" s="1"/>
  <c r="BA119" i="12"/>
  <c r="AU115" i="3"/>
  <c r="BB119" i="12"/>
  <c r="AV115" i="3"/>
  <c r="BC119" i="12"/>
  <c r="AW115" i="3" s="1"/>
  <c r="BD119" i="12"/>
  <c r="AX115" i="3"/>
  <c r="BE119" i="12"/>
  <c r="AY115" i="3"/>
  <c r="BF119" i="12"/>
  <c r="AZ115" i="3" s="1"/>
  <c r="BG119" i="12"/>
  <c r="BA115" i="3"/>
  <c r="BH119" i="12"/>
  <c r="BB115" i="3"/>
  <c r="BI119" i="12"/>
  <c r="BC115" i="3" s="1"/>
  <c r="BJ119" i="12"/>
  <c r="BD115" i="3" s="1"/>
  <c r="BK119" i="12"/>
  <c r="BE115" i="3"/>
  <c r="BL119" i="12"/>
  <c r="BF115" i="3" s="1"/>
  <c r="BM119" i="12"/>
  <c r="BG115" i="3"/>
  <c r="BN119" i="12"/>
  <c r="BH115" i="3" s="1"/>
  <c r="BO119" i="12"/>
  <c r="BI115" i="3"/>
  <c r="BP119" i="12"/>
  <c r="BJ115" i="3"/>
  <c r="BQ119" i="12"/>
  <c r="BK115" i="3"/>
  <c r="BR119" i="12"/>
  <c r="BL115" i="3"/>
  <c r="BS119" i="12"/>
  <c r="BM115" i="3"/>
  <c r="BT119" i="12"/>
  <c r="BN115" i="3" s="1"/>
  <c r="BU119" i="12"/>
  <c r="BO115" i="3"/>
  <c r="BV119" i="12"/>
  <c r="BP115" i="3" s="1"/>
  <c r="BW119" i="12"/>
  <c r="BQ115" i="3"/>
  <c r="BX119" i="12"/>
  <c r="BR115" i="3" s="1"/>
  <c r="BY119" i="12"/>
  <c r="BS115" i="3"/>
  <c r="BZ119" i="12"/>
  <c r="BT115" i="3"/>
  <c r="CA119" i="12"/>
  <c r="BU115" i="3"/>
  <c r="CB119" i="12"/>
  <c r="BV115" i="3"/>
  <c r="CC119" i="12"/>
  <c r="BW115" i="3"/>
  <c r="CD119" i="12"/>
  <c r="BX115" i="3"/>
  <c r="CE119" i="12"/>
  <c r="BY115" i="3"/>
  <c r="CG119" i="12"/>
  <c r="CA115" i="3"/>
  <c r="CI119" i="12"/>
  <c r="CC115" i="3" s="1"/>
  <c r="CJ119" i="12"/>
  <c r="CD115" i="3"/>
  <c r="CK119" i="12"/>
  <c r="CE115" i="3"/>
  <c r="CL119" i="12"/>
  <c r="CF115" i="3" s="1"/>
  <c r="CM119" i="12"/>
  <c r="CG115" i="3" s="1"/>
  <c r="CN119" i="12"/>
  <c r="CH115" i="3" s="1"/>
  <c r="CP119" i="12"/>
  <c r="CJ115" i="3"/>
  <c r="CQ119" i="12"/>
  <c r="CK115" i="3" s="1"/>
  <c r="CR119" i="12"/>
  <c r="CL115" i="3" s="1"/>
  <c r="CS119" i="12"/>
  <c r="CM115" i="3" s="1"/>
  <c r="CT119" i="12"/>
  <c r="CN115" i="3"/>
  <c r="CU119" i="12"/>
  <c r="CO115" i="3"/>
  <c r="CW119" i="12"/>
  <c r="CQ115" i="3" s="1"/>
  <c r="CX119" i="12"/>
  <c r="CR115" i="3"/>
  <c r="CY119" i="12"/>
  <c r="CS115" i="3"/>
  <c r="DA119" i="12"/>
  <c r="CU115" i="3"/>
  <c r="DB119" i="12"/>
  <c r="CV115" i="3"/>
  <c r="DC119" i="12"/>
  <c r="CW115" i="3" s="1"/>
  <c r="DD119" i="12"/>
  <c r="CX115" i="3" s="1"/>
  <c r="DE119" i="12"/>
  <c r="CY115" i="3" s="1"/>
  <c r="DF119" i="12"/>
  <c r="CZ115" i="3" s="1"/>
  <c r="DG119" i="12"/>
  <c r="DA115" i="3" s="1"/>
  <c r="DH119" i="12"/>
  <c r="DB115" i="3"/>
  <c r="DI119" i="12"/>
  <c r="DC115" i="3"/>
  <c r="DJ119" i="12"/>
  <c r="DD115" i="3"/>
  <c r="DK119" i="12"/>
  <c r="DE115" i="3"/>
  <c r="DL119" i="12"/>
  <c r="DF115" i="3" s="1"/>
  <c r="DM119" i="12"/>
  <c r="DG115" i="3" s="1"/>
  <c r="DN119" i="12"/>
  <c r="DH115" i="3"/>
  <c r="DO119" i="12"/>
  <c r="DI115" i="3" s="1"/>
  <c r="DP119" i="12"/>
  <c r="DJ115" i="3" s="1"/>
  <c r="DQ119" i="12"/>
  <c r="DK115" i="3" s="1"/>
  <c r="DR119" i="12"/>
  <c r="DL115" i="3"/>
  <c r="DS119" i="12"/>
  <c r="DM115" i="3"/>
  <c r="DT119" i="12"/>
  <c r="DN115" i="3"/>
  <c r="DU119" i="12"/>
  <c r="DO115" i="3"/>
  <c r="DV119" i="12"/>
  <c r="DP115" i="3" s="1"/>
  <c r="DW119" i="12"/>
  <c r="DQ115" i="3"/>
  <c r="DX119" i="12"/>
  <c r="DR115" i="3"/>
  <c r="DY119" i="12"/>
  <c r="DS115" i="3"/>
  <c r="DZ119" i="12"/>
  <c r="DT115" i="3"/>
  <c r="EA119" i="12"/>
  <c r="DU115" i="3"/>
  <c r="EB119" i="12"/>
  <c r="DV115" i="3"/>
  <c r="EC119" i="12"/>
  <c r="DW115" i="3"/>
  <c r="ED119" i="12"/>
  <c r="DX115" i="3"/>
  <c r="EE119" i="12"/>
  <c r="DY115" i="3"/>
  <c r="EF119" i="12"/>
  <c r="DZ115" i="3" s="1"/>
  <c r="EG119" i="12"/>
  <c r="EA115" i="3"/>
  <c r="EH119" i="12"/>
  <c r="EB115" i="3" s="1"/>
  <c r="EI119" i="12"/>
  <c r="EC115" i="3" s="1"/>
  <c r="EJ119" i="12"/>
  <c r="ED115" i="3" s="1"/>
  <c r="EK119" i="12"/>
  <c r="EE115" i="3"/>
  <c r="EL119" i="12"/>
  <c r="EF115" i="3"/>
  <c r="EM119" i="12"/>
  <c r="EG115" i="3" s="1"/>
  <c r="G120" i="12"/>
  <c r="A116" i="3" s="1"/>
  <c r="H120" i="12"/>
  <c r="B116" i="3"/>
  <c r="I120" i="12"/>
  <c r="C116" i="3" s="1"/>
  <c r="J120" i="12"/>
  <c r="D116" i="3" s="1"/>
  <c r="K120" i="12"/>
  <c r="E116" i="3" s="1"/>
  <c r="L120" i="12"/>
  <c r="F116" i="3"/>
  <c r="M120" i="12"/>
  <c r="G116" i="3" s="1"/>
  <c r="N120" i="12"/>
  <c r="H116" i="3" s="1"/>
  <c r="O120" i="12"/>
  <c r="I116" i="3" s="1"/>
  <c r="P120" i="12"/>
  <c r="J116" i="3" s="1"/>
  <c r="Q120" i="12"/>
  <c r="K116" i="3"/>
  <c r="R120" i="12"/>
  <c r="L116" i="3"/>
  <c r="S120" i="12"/>
  <c r="M116" i="3" s="1"/>
  <c r="T120" i="12"/>
  <c r="N116" i="3" s="1"/>
  <c r="U120" i="12"/>
  <c r="O116" i="3" s="1"/>
  <c r="V120" i="12"/>
  <c r="P116" i="3"/>
  <c r="W120" i="12"/>
  <c r="Q116" i="3" s="1"/>
  <c r="X120" i="12"/>
  <c r="R116" i="3" s="1"/>
  <c r="Y120" i="12"/>
  <c r="S116" i="3" s="1"/>
  <c r="Z120" i="12"/>
  <c r="T116" i="3" s="1"/>
  <c r="AA120" i="12"/>
  <c r="U116" i="3" s="1"/>
  <c r="AB120" i="12"/>
  <c r="V116" i="3"/>
  <c r="AC120" i="12"/>
  <c r="W116" i="3"/>
  <c r="AD120" i="12"/>
  <c r="X116" i="3" s="1"/>
  <c r="AE120" i="12"/>
  <c r="Y116" i="3"/>
  <c r="AF120" i="12"/>
  <c r="Z116" i="3"/>
  <c r="AG120" i="12"/>
  <c r="AA116" i="3" s="1"/>
  <c r="AH120" i="12"/>
  <c r="AB116" i="3"/>
  <c r="AI120" i="12"/>
  <c r="AC116" i="3"/>
  <c r="AJ120" i="12"/>
  <c r="AD116" i="3" s="1"/>
  <c r="AK120" i="12"/>
  <c r="AE116" i="3"/>
  <c r="AL120" i="12"/>
  <c r="AF116" i="3"/>
  <c r="AM120" i="12"/>
  <c r="AG116" i="3"/>
  <c r="AN120" i="12"/>
  <c r="AH116" i="3"/>
  <c r="AO120" i="12"/>
  <c r="AI116" i="3"/>
  <c r="AP120" i="12"/>
  <c r="AJ116" i="3"/>
  <c r="AQ120" i="12"/>
  <c r="AK116" i="3"/>
  <c r="AR120" i="12"/>
  <c r="AL116" i="3" s="1"/>
  <c r="AS120" i="12"/>
  <c r="AM116" i="3"/>
  <c r="AT120" i="12"/>
  <c r="AN116" i="3" s="1"/>
  <c r="AU120" i="12"/>
  <c r="AO116" i="3"/>
  <c r="AV120" i="12"/>
  <c r="AP116" i="3" s="1"/>
  <c r="AW120" i="12"/>
  <c r="AQ116" i="3"/>
  <c r="AX120" i="12"/>
  <c r="AR116" i="3" s="1"/>
  <c r="AY120" i="12"/>
  <c r="AS116" i="3"/>
  <c r="AZ120" i="12"/>
  <c r="AT116" i="3"/>
  <c r="BA120" i="12"/>
  <c r="AU116" i="3"/>
  <c r="BB120" i="12"/>
  <c r="AV116" i="3"/>
  <c r="BC120" i="12"/>
  <c r="AW116" i="3"/>
  <c r="BD120" i="12"/>
  <c r="AX116" i="3"/>
  <c r="BE120" i="12"/>
  <c r="AY116" i="3"/>
  <c r="BF120" i="12"/>
  <c r="AZ116" i="3"/>
  <c r="BG120" i="12"/>
  <c r="BA116" i="3"/>
  <c r="BH120" i="12"/>
  <c r="BB116" i="3"/>
  <c r="BI120" i="12"/>
  <c r="BC116" i="3" s="1"/>
  <c r="BJ120" i="12"/>
  <c r="BD116" i="3"/>
  <c r="BK120" i="12"/>
  <c r="BE116" i="3"/>
  <c r="BL120" i="12"/>
  <c r="BF116" i="3" s="1"/>
  <c r="BM120" i="12"/>
  <c r="BG116" i="3"/>
  <c r="BN120" i="12"/>
  <c r="BH116" i="3" s="1"/>
  <c r="BO120" i="12"/>
  <c r="BI116" i="3"/>
  <c r="BP120" i="12"/>
  <c r="BJ116" i="3"/>
  <c r="BQ120" i="12"/>
  <c r="BK116" i="3"/>
  <c r="BR120" i="12"/>
  <c r="BL116" i="3"/>
  <c r="BS120" i="12"/>
  <c r="BM116" i="3"/>
  <c r="BT120" i="12"/>
  <c r="BN116" i="3"/>
  <c r="BU120" i="12"/>
  <c r="BO116" i="3"/>
  <c r="BV120" i="12"/>
  <c r="BP116" i="3"/>
  <c r="BW120" i="12"/>
  <c r="BQ116" i="3"/>
  <c r="BX120" i="12"/>
  <c r="BR116" i="3"/>
  <c r="BY120" i="12"/>
  <c r="BS116" i="3"/>
  <c r="BZ120" i="12"/>
  <c r="BT116" i="3"/>
  <c r="CA120" i="12"/>
  <c r="BU116" i="3"/>
  <c r="CB120" i="12"/>
  <c r="BV116" i="3"/>
  <c r="CC120" i="12"/>
  <c r="BW116" i="3"/>
  <c r="CD120" i="12"/>
  <c r="BX116" i="3"/>
  <c r="CE120" i="12"/>
  <c r="BY116" i="3"/>
  <c r="CG120" i="12"/>
  <c r="CA116" i="3"/>
  <c r="CI120" i="12"/>
  <c r="CC116" i="3" s="1"/>
  <c r="CJ120" i="12"/>
  <c r="CD116" i="3"/>
  <c r="CK120" i="12"/>
  <c r="CE116" i="3"/>
  <c r="CL120" i="12"/>
  <c r="CF116" i="3"/>
  <c r="CM120" i="12"/>
  <c r="CG116" i="3" s="1"/>
  <c r="CN120" i="12"/>
  <c r="CH116" i="3" s="1"/>
  <c r="CO120" i="12"/>
  <c r="CI116" i="3"/>
  <c r="CP120" i="12"/>
  <c r="CJ116" i="3"/>
  <c r="CQ120" i="12"/>
  <c r="CK116" i="3" s="1"/>
  <c r="CR120" i="12"/>
  <c r="CL116" i="3" s="1"/>
  <c r="CS120" i="12"/>
  <c r="CM116" i="3" s="1"/>
  <c r="CU120" i="12"/>
  <c r="CO116" i="3"/>
  <c r="CW120" i="12"/>
  <c r="CQ116" i="3" s="1"/>
  <c r="CX120" i="12"/>
  <c r="CR116" i="3"/>
  <c r="CY120" i="12"/>
  <c r="CS116" i="3"/>
  <c r="DA120" i="12"/>
  <c r="CU116" i="3"/>
  <c r="DB120" i="12"/>
  <c r="CV116" i="3"/>
  <c r="DC120" i="12"/>
  <c r="CW116" i="3" s="1"/>
  <c r="DD120" i="12"/>
  <c r="CX116" i="3" s="1"/>
  <c r="DE120" i="12"/>
  <c r="CY116" i="3" s="1"/>
  <c r="DF120" i="12"/>
  <c r="CZ116" i="3" s="1"/>
  <c r="DG120" i="12"/>
  <c r="DA116" i="3"/>
  <c r="DH120" i="12"/>
  <c r="DB116" i="3"/>
  <c r="DI120" i="12"/>
  <c r="DC116" i="3"/>
  <c r="DJ120" i="12"/>
  <c r="DD116" i="3"/>
  <c r="DK120" i="12"/>
  <c r="DE116" i="3"/>
  <c r="DL120" i="12"/>
  <c r="DF116" i="3" s="1"/>
  <c r="DM120" i="12"/>
  <c r="DG116" i="3" s="1"/>
  <c r="DN120" i="12"/>
  <c r="DH116" i="3"/>
  <c r="DO120" i="12"/>
  <c r="DI116" i="3" s="1"/>
  <c r="DP120" i="12"/>
  <c r="DJ116" i="3"/>
  <c r="DQ120" i="12"/>
  <c r="DK116" i="3" s="1"/>
  <c r="DR120" i="12"/>
  <c r="DL116" i="3"/>
  <c r="DS120" i="12"/>
  <c r="DM116" i="3"/>
  <c r="DT120" i="12"/>
  <c r="DN116" i="3"/>
  <c r="DU120" i="12"/>
  <c r="DO116" i="3"/>
  <c r="DV120" i="12"/>
  <c r="DP116" i="3" s="1"/>
  <c r="DW120" i="12"/>
  <c r="DQ116" i="3" s="1"/>
  <c r="DX120" i="12"/>
  <c r="DR116" i="3"/>
  <c r="DY120" i="12"/>
  <c r="DS116" i="3"/>
  <c r="DZ120" i="12"/>
  <c r="DT116" i="3"/>
  <c r="EA120" i="12"/>
  <c r="DU116" i="3"/>
  <c r="EB120" i="12"/>
  <c r="DV116" i="3"/>
  <c r="EC120" i="12"/>
  <c r="DW116" i="3"/>
  <c r="ED120" i="12"/>
  <c r="DX116" i="3"/>
  <c r="EE120" i="12"/>
  <c r="DY116" i="3"/>
  <c r="EF120" i="12"/>
  <c r="DZ116" i="3" s="1"/>
  <c r="EG120" i="12"/>
  <c r="EA116" i="3" s="1"/>
  <c r="EH120" i="12"/>
  <c r="EB116" i="3" s="1"/>
  <c r="EI120" i="12"/>
  <c r="EC116" i="3" s="1"/>
  <c r="EJ120" i="12"/>
  <c r="ED116" i="3"/>
  <c r="EK120" i="12"/>
  <c r="EE116" i="3"/>
  <c r="EL120" i="12"/>
  <c r="EF116" i="3" s="1"/>
  <c r="EM120" i="12"/>
  <c r="EG116" i="3" s="1"/>
  <c r="G121" i="12"/>
  <c r="A117" i="3" s="1"/>
  <c r="H121" i="12"/>
  <c r="B117" i="3"/>
  <c r="I121" i="12"/>
  <c r="C117" i="3" s="1"/>
  <c r="J121" i="12"/>
  <c r="D117" i="3"/>
  <c r="K121" i="12"/>
  <c r="E117" i="3"/>
  <c r="L121" i="12"/>
  <c r="F117" i="3"/>
  <c r="M121" i="12"/>
  <c r="G117" i="3"/>
  <c r="N121" i="12"/>
  <c r="H117" i="3" s="1"/>
  <c r="O121" i="12"/>
  <c r="I117" i="3" s="1"/>
  <c r="P121" i="12"/>
  <c r="J117" i="3" s="1"/>
  <c r="Q121" i="12"/>
  <c r="K117" i="3"/>
  <c r="R121" i="12"/>
  <c r="L117" i="3"/>
  <c r="S121" i="12"/>
  <c r="M117" i="3" s="1"/>
  <c r="T121" i="12"/>
  <c r="N117" i="3"/>
  <c r="U121" i="12"/>
  <c r="O117" i="3"/>
  <c r="V121" i="12"/>
  <c r="P117" i="3"/>
  <c r="W121" i="12"/>
  <c r="Q117" i="3" s="1"/>
  <c r="X121" i="12"/>
  <c r="R117" i="3" s="1"/>
  <c r="Y121" i="12"/>
  <c r="S117" i="3" s="1"/>
  <c r="Z121" i="12"/>
  <c r="T117" i="3" s="1"/>
  <c r="AA121" i="12"/>
  <c r="U117" i="3"/>
  <c r="AB121" i="12"/>
  <c r="V117" i="3"/>
  <c r="AC121" i="12"/>
  <c r="W117" i="3"/>
  <c r="AD121" i="12"/>
  <c r="X117" i="3" s="1"/>
  <c r="AE121" i="12"/>
  <c r="Y117" i="3"/>
  <c r="AF121" i="12"/>
  <c r="Z117" i="3"/>
  <c r="AG121" i="12"/>
  <c r="AA117" i="3"/>
  <c r="AH121" i="12"/>
  <c r="AB117" i="3" s="1"/>
  <c r="AI121" i="12"/>
  <c r="AC117" i="3"/>
  <c r="AJ121" i="12"/>
  <c r="AD117" i="3" s="1"/>
  <c r="AK121" i="12"/>
  <c r="AE117" i="3"/>
  <c r="AL121" i="12"/>
  <c r="AF117" i="3"/>
  <c r="AM121" i="12"/>
  <c r="AG117" i="3" s="1"/>
  <c r="AN121" i="12"/>
  <c r="AH117" i="3"/>
  <c r="AO121" i="12"/>
  <c r="AI117" i="3"/>
  <c r="AP121" i="12"/>
  <c r="AJ117" i="3"/>
  <c r="AQ121" i="12"/>
  <c r="AK117" i="3"/>
  <c r="AR121" i="12"/>
  <c r="AL117" i="3" s="1"/>
  <c r="AS121" i="12"/>
  <c r="AM117" i="3"/>
  <c r="AT121" i="12"/>
  <c r="AN117" i="3" s="1"/>
  <c r="AU121" i="12"/>
  <c r="AO117" i="3"/>
  <c r="AV121" i="12"/>
  <c r="AP117" i="3" s="1"/>
  <c r="AW121" i="12"/>
  <c r="AQ117" i="3"/>
  <c r="AX121" i="12"/>
  <c r="AR117" i="3" s="1"/>
  <c r="AY121" i="12"/>
  <c r="AS117" i="3"/>
  <c r="AZ121" i="12"/>
  <c r="AT117" i="3" s="1"/>
  <c r="BA121" i="12"/>
  <c r="AU117" i="3"/>
  <c r="BB121" i="12"/>
  <c r="AV117" i="3"/>
  <c r="BC121" i="12"/>
  <c r="AW117" i="3" s="1"/>
  <c r="BD121" i="12"/>
  <c r="AX117" i="3"/>
  <c r="BE121" i="12"/>
  <c r="AY117" i="3"/>
  <c r="BF121" i="12"/>
  <c r="AZ117" i="3"/>
  <c r="BG121" i="12"/>
  <c r="BA117" i="3"/>
  <c r="BH121" i="12"/>
  <c r="BB117" i="3"/>
  <c r="BI121" i="12"/>
  <c r="BC117" i="3" s="1"/>
  <c r="BJ121" i="12"/>
  <c r="BD117" i="3" s="1"/>
  <c r="BK121" i="12"/>
  <c r="BE117" i="3"/>
  <c r="BL121" i="12"/>
  <c r="BF117" i="3" s="1"/>
  <c r="BM121" i="12"/>
  <c r="BG117" i="3"/>
  <c r="BN121" i="12"/>
  <c r="BH117" i="3" s="1"/>
  <c r="BO121" i="12"/>
  <c r="BI117" i="3"/>
  <c r="BP121" i="12"/>
  <c r="BJ117" i="3"/>
  <c r="BQ121" i="12"/>
  <c r="BK117" i="3" s="1"/>
  <c r="BR121" i="12"/>
  <c r="BL117" i="3"/>
  <c r="BS121" i="12"/>
  <c r="BM117" i="3"/>
  <c r="BT121" i="12"/>
  <c r="BN117" i="3" s="1"/>
  <c r="BU121" i="12"/>
  <c r="BO117" i="3"/>
  <c r="BV121" i="12"/>
  <c r="BP117" i="3"/>
  <c r="BW121" i="12"/>
  <c r="BQ117" i="3"/>
  <c r="BX121" i="12"/>
  <c r="BR117" i="3"/>
  <c r="BY121" i="12"/>
  <c r="BS117" i="3"/>
  <c r="BZ121" i="12"/>
  <c r="BT117" i="3"/>
  <c r="CA121" i="12"/>
  <c r="BU117" i="3"/>
  <c r="CB121" i="12"/>
  <c r="BV117" i="3"/>
  <c r="CC121" i="12"/>
  <c r="BW117" i="3"/>
  <c r="CD121" i="12"/>
  <c r="BX117" i="3"/>
  <c r="CE121" i="12"/>
  <c r="BY117" i="3"/>
  <c r="CG121" i="12"/>
  <c r="CA117" i="3"/>
  <c r="CI121" i="12"/>
  <c r="CC117" i="3"/>
  <c r="CJ121" i="12"/>
  <c r="CD117" i="3" s="1"/>
  <c r="CK121" i="12"/>
  <c r="CE117" i="3" s="1"/>
  <c r="CL121" i="12"/>
  <c r="CF117" i="3" s="1"/>
  <c r="CM121" i="12"/>
  <c r="CG117" i="3"/>
  <c r="CN121" i="12"/>
  <c r="CH117" i="3"/>
  <c r="CO121" i="12"/>
  <c r="CI117" i="3" s="1"/>
  <c r="CP121" i="12"/>
  <c r="CJ117" i="3" s="1"/>
  <c r="CQ121" i="12"/>
  <c r="CK117" i="3" s="1"/>
  <c r="CR121" i="12"/>
  <c r="CL117" i="3"/>
  <c r="CS121" i="12"/>
  <c r="CM117" i="3"/>
  <c r="CT121" i="12"/>
  <c r="CN117" i="3" s="1"/>
  <c r="CU121" i="12"/>
  <c r="CO117" i="3" s="1"/>
  <c r="CW121" i="12"/>
  <c r="CQ117" i="3"/>
  <c r="CX121" i="12"/>
  <c r="CR117" i="3"/>
  <c r="CY121" i="12"/>
  <c r="CS117" i="3"/>
  <c r="DA121" i="12"/>
  <c r="CU117" i="3"/>
  <c r="DB121" i="12"/>
  <c r="CV117" i="3" s="1"/>
  <c r="DC121" i="12"/>
  <c r="CW117" i="3"/>
  <c r="DD121" i="12"/>
  <c r="CX117" i="3" s="1"/>
  <c r="DE121" i="12"/>
  <c r="CY117" i="3" s="1"/>
  <c r="DF121" i="12"/>
  <c r="CZ117" i="3"/>
  <c r="DG121" i="12"/>
  <c r="DA117" i="3" s="1"/>
  <c r="DH121" i="12"/>
  <c r="DB117" i="3"/>
  <c r="DI121" i="12"/>
  <c r="DC117" i="3"/>
  <c r="DJ121" i="12"/>
  <c r="DD117" i="3"/>
  <c r="DK121" i="12"/>
  <c r="DE117" i="3"/>
  <c r="DL121" i="12"/>
  <c r="DF117" i="3"/>
  <c r="DM121" i="12"/>
  <c r="DG117" i="3" s="1"/>
  <c r="DN121" i="12"/>
  <c r="DH117" i="3"/>
  <c r="DO121" i="12"/>
  <c r="DI117" i="3" s="1"/>
  <c r="DP121" i="12"/>
  <c r="DJ117" i="3" s="1"/>
  <c r="DQ121" i="12"/>
  <c r="DK117" i="3" s="1"/>
  <c r="DR121" i="12"/>
  <c r="DL117" i="3"/>
  <c r="DS121" i="12"/>
  <c r="DM117" i="3"/>
  <c r="DT121" i="12"/>
  <c r="DN117" i="3"/>
  <c r="DU121" i="12"/>
  <c r="DO117" i="3"/>
  <c r="DV121" i="12"/>
  <c r="DP117" i="3"/>
  <c r="DW121" i="12"/>
  <c r="DQ117" i="3"/>
  <c r="DX121" i="12"/>
  <c r="DR117" i="3"/>
  <c r="DY121" i="12"/>
  <c r="DS117" i="3"/>
  <c r="DZ121" i="12"/>
  <c r="DT117" i="3"/>
  <c r="EA121" i="12"/>
  <c r="DU117" i="3"/>
  <c r="EB121" i="12"/>
  <c r="DV117" i="3"/>
  <c r="EC121" i="12"/>
  <c r="DW117" i="3"/>
  <c r="ED121" i="12"/>
  <c r="DX117" i="3"/>
  <c r="EE121" i="12"/>
  <c r="DY117" i="3"/>
  <c r="EF121" i="12"/>
  <c r="DZ117" i="3" s="1"/>
  <c r="EG121" i="12"/>
  <c r="EA117" i="3" s="1"/>
  <c r="EH121" i="12"/>
  <c r="EB117" i="3"/>
  <c r="EI121" i="12"/>
  <c r="EC117" i="3" s="1"/>
  <c r="EJ121" i="12"/>
  <c r="ED117" i="3"/>
  <c r="EK121" i="12"/>
  <c r="EE117" i="3" s="1"/>
  <c r="EL121" i="12"/>
  <c r="EF117" i="3" s="1"/>
  <c r="EM121" i="12"/>
  <c r="EG117" i="3" s="1"/>
  <c r="G122" i="12"/>
  <c r="A118" i="3" s="1"/>
  <c r="H122" i="12"/>
  <c r="B118" i="3"/>
  <c r="I122" i="12"/>
  <c r="C118" i="3" s="1"/>
  <c r="J122" i="12"/>
  <c r="D118" i="3"/>
  <c r="K122" i="12"/>
  <c r="E118" i="3"/>
  <c r="L122" i="12"/>
  <c r="F118" i="3" s="1"/>
  <c r="M122" i="12"/>
  <c r="G118" i="3"/>
  <c r="N122" i="12"/>
  <c r="H118" i="3"/>
  <c r="O122" i="12"/>
  <c r="I118" i="3"/>
  <c r="P122" i="12"/>
  <c r="J118" i="3" s="1"/>
  <c r="Q122" i="12"/>
  <c r="K118" i="3"/>
  <c r="R122" i="12"/>
  <c r="L118" i="3"/>
  <c r="S122" i="12"/>
  <c r="M118" i="3" s="1"/>
  <c r="T122" i="12"/>
  <c r="N118" i="3"/>
  <c r="U122" i="12"/>
  <c r="O118" i="3"/>
  <c r="V122" i="12"/>
  <c r="P118" i="3" s="1"/>
  <c r="W122" i="12"/>
  <c r="Q118" i="3"/>
  <c r="X122" i="12"/>
  <c r="R118" i="3"/>
  <c r="Y122" i="12"/>
  <c r="S118" i="3"/>
  <c r="Z122" i="12"/>
  <c r="T118" i="3"/>
  <c r="AA122" i="12"/>
  <c r="U118" i="3" s="1"/>
  <c r="AB122" i="12"/>
  <c r="V118" i="3"/>
  <c r="AC122" i="12"/>
  <c r="W118" i="3"/>
  <c r="AD122" i="12"/>
  <c r="X118" i="3" s="1"/>
  <c r="AE122" i="12"/>
  <c r="Y118" i="3"/>
  <c r="AF122" i="12"/>
  <c r="Z118" i="3"/>
  <c r="AG122" i="12"/>
  <c r="AA118" i="3" s="1"/>
  <c r="AH122" i="12"/>
  <c r="AB118" i="3" s="1"/>
  <c r="AI122" i="12"/>
  <c r="AC118" i="3"/>
  <c r="AJ122" i="12"/>
  <c r="AD118" i="3" s="1"/>
  <c r="AK122" i="12"/>
  <c r="AE118" i="3"/>
  <c r="AL122" i="12"/>
  <c r="AF118" i="3"/>
  <c r="AM122" i="12"/>
  <c r="AG118" i="3" s="1"/>
  <c r="AN122" i="12"/>
  <c r="AH118" i="3"/>
  <c r="AO122" i="12"/>
  <c r="AI118" i="3"/>
  <c r="AP122" i="12"/>
  <c r="AJ118" i="3"/>
  <c r="AQ122" i="12"/>
  <c r="AK118" i="3"/>
  <c r="AR122" i="12"/>
  <c r="AL118" i="3" s="1"/>
  <c r="AS122" i="12"/>
  <c r="AM118" i="3"/>
  <c r="AT122" i="12"/>
  <c r="AN118" i="3"/>
  <c r="AU122" i="12"/>
  <c r="AO118" i="3"/>
  <c r="AV122" i="12"/>
  <c r="AP118" i="3"/>
  <c r="AW122" i="12"/>
  <c r="AQ118" i="3"/>
  <c r="AX122" i="12"/>
  <c r="AR118" i="3" s="1"/>
  <c r="AY122" i="12"/>
  <c r="AS118" i="3"/>
  <c r="AZ122" i="12"/>
  <c r="AT118" i="3" s="1"/>
  <c r="BA122" i="12"/>
  <c r="AU118" i="3"/>
  <c r="BB122" i="12"/>
  <c r="AV118" i="3"/>
  <c r="BC122" i="12"/>
  <c r="AW118" i="3" s="1"/>
  <c r="BD122" i="12"/>
  <c r="AX118" i="3"/>
  <c r="BE122" i="12"/>
  <c r="AY118" i="3"/>
  <c r="BF122" i="12"/>
  <c r="AZ118" i="3" s="1"/>
  <c r="BG122" i="12"/>
  <c r="BA118" i="3"/>
  <c r="BH122" i="12"/>
  <c r="BB118" i="3"/>
  <c r="BI122" i="12"/>
  <c r="BC118" i="3" s="1"/>
  <c r="BJ122" i="12"/>
  <c r="BD118" i="3"/>
  <c r="BK122" i="12"/>
  <c r="BE118" i="3"/>
  <c r="BM122" i="12"/>
  <c r="BG118" i="3"/>
  <c r="BO122" i="12"/>
  <c r="BI118" i="3"/>
  <c r="BP122" i="12"/>
  <c r="BJ118" i="3"/>
  <c r="BR122" i="12"/>
  <c r="BL118" i="3"/>
  <c r="BS122" i="12"/>
  <c r="BM118" i="3"/>
  <c r="BU122" i="12"/>
  <c r="BO118" i="3"/>
  <c r="BW122" i="12"/>
  <c r="BQ118" i="3"/>
  <c r="BY122" i="12"/>
  <c r="BS118" i="3"/>
  <c r="BZ122" i="12"/>
  <c r="BT118" i="3"/>
  <c r="CA122" i="12"/>
  <c r="BU118" i="3"/>
  <c r="CB122" i="12"/>
  <c r="BV118" i="3"/>
  <c r="CC122" i="12"/>
  <c r="BW118" i="3"/>
  <c r="CD122" i="12"/>
  <c r="BX118" i="3"/>
  <c r="CE122" i="12"/>
  <c r="BY118" i="3"/>
  <c r="CG122" i="12"/>
  <c r="CA118" i="3"/>
  <c r="CI122" i="12"/>
  <c r="CC118" i="3" s="1"/>
  <c r="CK122" i="12"/>
  <c r="CE118" i="3"/>
  <c r="CL122" i="12"/>
  <c r="CF118" i="3" s="1"/>
  <c r="CM122" i="12"/>
  <c r="CG118" i="3" s="1"/>
  <c r="CN122" i="12"/>
  <c r="CH118" i="3" s="1"/>
  <c r="CO122" i="12"/>
  <c r="CI118" i="3"/>
  <c r="CP122" i="12"/>
  <c r="CJ118" i="3"/>
  <c r="CQ122" i="12"/>
  <c r="CK118" i="3" s="1"/>
  <c r="CR122" i="12"/>
  <c r="CL118" i="3" s="1"/>
  <c r="CS122" i="12"/>
  <c r="CM118" i="3" s="1"/>
  <c r="CT122" i="12"/>
  <c r="CN118" i="3"/>
  <c r="CU122" i="12"/>
  <c r="CO118" i="3"/>
  <c r="CW122" i="12"/>
  <c r="CQ118" i="3" s="1"/>
  <c r="CX122" i="12"/>
  <c r="CR118" i="3"/>
  <c r="CY122" i="12"/>
  <c r="CS118" i="3"/>
  <c r="DA122" i="12"/>
  <c r="CU118" i="3"/>
  <c r="DB122" i="12"/>
  <c r="CV118" i="3"/>
  <c r="DC122" i="12"/>
  <c r="CW118" i="3"/>
  <c r="DD122" i="12"/>
  <c r="CX118" i="3"/>
  <c r="DE122" i="12"/>
  <c r="CY118" i="3" s="1"/>
  <c r="DF122" i="12"/>
  <c r="CZ118" i="3"/>
  <c r="DG122" i="12"/>
  <c r="DA118" i="3" s="1"/>
  <c r="DH122" i="12"/>
  <c r="DB118" i="3"/>
  <c r="DI122" i="12"/>
  <c r="DC118" i="3"/>
  <c r="DJ122" i="12"/>
  <c r="DD118" i="3"/>
  <c r="DK122" i="12"/>
  <c r="DE118" i="3"/>
  <c r="DL122" i="12"/>
  <c r="DF118" i="3"/>
  <c r="DM122" i="12"/>
  <c r="DG118" i="3"/>
  <c r="DN122" i="12"/>
  <c r="DH118" i="3"/>
  <c r="DP122" i="12"/>
  <c r="DJ118" i="3" s="1"/>
  <c r="DQ122" i="12"/>
  <c r="DK118" i="3"/>
  <c r="DR122" i="12"/>
  <c r="DL118" i="3"/>
  <c r="DS122" i="12"/>
  <c r="DM118" i="3"/>
  <c r="DT122" i="12"/>
  <c r="DN118" i="3"/>
  <c r="DU122" i="12"/>
  <c r="DO118" i="3"/>
  <c r="DV122" i="12"/>
  <c r="DP118" i="3"/>
  <c r="DW122" i="12"/>
  <c r="DQ118" i="3" s="1"/>
  <c r="DX122" i="12"/>
  <c r="DR118" i="3"/>
  <c r="DY122" i="12"/>
  <c r="DS118" i="3"/>
  <c r="DZ122" i="12"/>
  <c r="DT118" i="3"/>
  <c r="EA122" i="12"/>
  <c r="DU118" i="3"/>
  <c r="EB122" i="12"/>
  <c r="DV118" i="3"/>
  <c r="EC122" i="12"/>
  <c r="DW118" i="3"/>
  <c r="ED122" i="12"/>
  <c r="DX118" i="3"/>
  <c r="EE122" i="12"/>
  <c r="DY118" i="3"/>
  <c r="EF122" i="12"/>
  <c r="DZ118" i="3" s="1"/>
  <c r="EG122" i="12"/>
  <c r="EA118" i="3" s="1"/>
  <c r="EH122" i="12"/>
  <c r="EB118" i="3" s="1"/>
  <c r="EI122" i="12"/>
  <c r="EC118" i="3"/>
  <c r="EJ122" i="12"/>
  <c r="ED118" i="3" s="1"/>
  <c r="EK122" i="12"/>
  <c r="EE118" i="3" s="1"/>
  <c r="EL122" i="12"/>
  <c r="EF118" i="3" s="1"/>
  <c r="EM122" i="12"/>
  <c r="EG118" i="3"/>
  <c r="G123" i="12"/>
  <c r="A119" i="3" s="1"/>
  <c r="H123" i="12"/>
  <c r="B119" i="3" s="1"/>
  <c r="I123" i="12"/>
  <c r="C119" i="3" s="1"/>
  <c r="J123" i="12"/>
  <c r="D119" i="3" s="1"/>
  <c r="K123" i="12"/>
  <c r="E119" i="3"/>
  <c r="L123" i="12"/>
  <c r="F119" i="3"/>
  <c r="M123" i="12"/>
  <c r="G119" i="3" s="1"/>
  <c r="N123" i="12"/>
  <c r="H119" i="3" s="1"/>
  <c r="O123" i="12"/>
  <c r="I119" i="3"/>
  <c r="P123" i="12"/>
  <c r="J119" i="3" s="1"/>
  <c r="Q123" i="12"/>
  <c r="K119" i="3" s="1"/>
  <c r="R123" i="12"/>
  <c r="L119" i="3" s="1"/>
  <c r="S123" i="12"/>
  <c r="M119" i="3" s="1"/>
  <c r="T123" i="12"/>
  <c r="N119" i="3" s="1"/>
  <c r="U123" i="12"/>
  <c r="O119" i="3"/>
  <c r="V123" i="12"/>
  <c r="P119" i="3"/>
  <c r="W123" i="12"/>
  <c r="Q119" i="3" s="1"/>
  <c r="X123" i="12"/>
  <c r="R119" i="3" s="1"/>
  <c r="Y123" i="12"/>
  <c r="S119" i="3"/>
  <c r="Z123" i="12"/>
  <c r="T119" i="3"/>
  <c r="AA123" i="12"/>
  <c r="U119" i="3" s="1"/>
  <c r="AB123" i="12"/>
  <c r="V119" i="3"/>
  <c r="AC123" i="12"/>
  <c r="W119" i="3"/>
  <c r="AD123" i="12"/>
  <c r="X119" i="3"/>
  <c r="AE123" i="12"/>
  <c r="Y119" i="3"/>
  <c r="AF123" i="12"/>
  <c r="Z119" i="3"/>
  <c r="AG123" i="12"/>
  <c r="AA119" i="3" s="1"/>
  <c r="AH123" i="12"/>
  <c r="AB119" i="3" s="1"/>
  <c r="AI123" i="12"/>
  <c r="AC119" i="3"/>
  <c r="AJ123" i="12"/>
  <c r="AD119" i="3" s="1"/>
  <c r="AK123" i="12"/>
  <c r="AE119" i="3"/>
  <c r="AL123" i="12"/>
  <c r="AF119" i="3"/>
  <c r="AN123" i="12"/>
  <c r="AH119" i="3"/>
  <c r="AO123" i="12"/>
  <c r="AI119" i="3"/>
  <c r="AP123" i="12"/>
  <c r="AJ119" i="3"/>
  <c r="AQ123" i="12"/>
  <c r="AK119" i="3"/>
  <c r="AR123" i="12"/>
  <c r="AL119" i="3" s="1"/>
  <c r="AS123" i="12"/>
  <c r="AM119" i="3"/>
  <c r="AT123" i="12"/>
  <c r="AN119" i="3" s="1"/>
  <c r="AU123" i="12"/>
  <c r="AO119" i="3"/>
  <c r="AV123" i="12"/>
  <c r="AP119" i="3" s="1"/>
  <c r="AW123" i="12"/>
  <c r="AQ119" i="3"/>
  <c r="AX123" i="12"/>
  <c r="AR119" i="3"/>
  <c r="AY123" i="12"/>
  <c r="AS119" i="3"/>
  <c r="AZ123" i="12"/>
  <c r="AT119" i="3"/>
  <c r="BA123" i="12"/>
  <c r="AU119" i="3"/>
  <c r="BB123" i="12"/>
  <c r="AV119" i="3"/>
  <c r="BC123" i="12"/>
  <c r="AW119" i="3" s="1"/>
  <c r="BD123" i="12"/>
  <c r="AX119" i="3"/>
  <c r="BE123" i="12"/>
  <c r="AY119" i="3"/>
  <c r="BF123" i="12"/>
  <c r="AZ119" i="3" s="1"/>
  <c r="BG123" i="12"/>
  <c r="BA119" i="3"/>
  <c r="BH123" i="12"/>
  <c r="BB119" i="3"/>
  <c r="BI123" i="12"/>
  <c r="BC119" i="3" s="1"/>
  <c r="BJ123" i="12"/>
  <c r="BD119" i="3" s="1"/>
  <c r="BK123" i="12"/>
  <c r="BE119" i="3"/>
  <c r="BM123" i="12"/>
  <c r="BG119" i="3"/>
  <c r="BN123" i="12"/>
  <c r="BH119" i="3" s="1"/>
  <c r="BO123" i="12"/>
  <c r="BI119" i="3"/>
  <c r="BP123" i="12"/>
  <c r="BJ119" i="3"/>
  <c r="BQ123" i="12"/>
  <c r="BK119" i="3" s="1"/>
  <c r="BR123" i="12"/>
  <c r="BL119" i="3"/>
  <c r="BS123" i="12"/>
  <c r="BM119" i="3"/>
  <c r="BU123" i="12"/>
  <c r="BO119" i="3"/>
  <c r="BV123" i="12"/>
  <c r="BP119" i="3" s="1"/>
  <c r="BW123" i="12"/>
  <c r="BQ119" i="3"/>
  <c r="BX123" i="12"/>
  <c r="BR119" i="3"/>
  <c r="BY123" i="12"/>
  <c r="BS119" i="3"/>
  <c r="BZ123" i="12"/>
  <c r="BT119" i="3"/>
  <c r="CA123" i="12"/>
  <c r="BU119" i="3"/>
  <c r="CB123" i="12"/>
  <c r="BV119" i="3"/>
  <c r="CC123" i="12"/>
  <c r="BW119" i="3"/>
  <c r="CD123" i="12"/>
  <c r="BX119" i="3"/>
  <c r="CE123" i="12"/>
  <c r="BY119" i="3"/>
  <c r="CG123" i="12"/>
  <c r="CA119" i="3"/>
  <c r="CI123" i="12"/>
  <c r="CC119" i="3" s="1"/>
  <c r="CJ123" i="12"/>
  <c r="CD119" i="3"/>
  <c r="CK123" i="12"/>
  <c r="CE119" i="3"/>
  <c r="CL123" i="12"/>
  <c r="CF119" i="3" s="1"/>
  <c r="CM123" i="12"/>
  <c r="CG119" i="3" s="1"/>
  <c r="CN123" i="12"/>
  <c r="CH119" i="3" s="1"/>
  <c r="CP123" i="12"/>
  <c r="CJ119" i="3"/>
  <c r="CQ123" i="12"/>
  <c r="CK119" i="3" s="1"/>
  <c r="CR123" i="12"/>
  <c r="CL119" i="3" s="1"/>
  <c r="CS123" i="12"/>
  <c r="CM119" i="3" s="1"/>
  <c r="CT123" i="12"/>
  <c r="CN119" i="3"/>
  <c r="CU123" i="12"/>
  <c r="CO119" i="3"/>
  <c r="CW123" i="12"/>
  <c r="CQ119" i="3" s="1"/>
  <c r="CX123" i="12"/>
  <c r="CR119" i="3"/>
  <c r="CY123" i="12"/>
  <c r="CS119" i="3"/>
  <c r="DA123" i="12"/>
  <c r="CU119" i="3"/>
  <c r="DB123" i="12"/>
  <c r="CV119" i="3" s="1"/>
  <c r="DC123" i="12"/>
  <c r="CW119" i="3" s="1"/>
  <c r="DD123" i="12"/>
  <c r="CX119" i="3" s="1"/>
  <c r="DE123" i="12"/>
  <c r="CY119" i="3" s="1"/>
  <c r="DF123" i="12"/>
  <c r="CZ119" i="3" s="1"/>
  <c r="DG123" i="12"/>
  <c r="DA119" i="3" s="1"/>
  <c r="DH123" i="12"/>
  <c r="DB119" i="3"/>
  <c r="DI123" i="12"/>
  <c r="DC119" i="3"/>
  <c r="DJ123" i="12"/>
  <c r="DD119" i="3"/>
  <c r="DK123" i="12"/>
  <c r="DE119" i="3"/>
  <c r="DL123" i="12"/>
  <c r="DF119" i="3" s="1"/>
  <c r="DM123" i="12"/>
  <c r="DG119" i="3"/>
  <c r="DN123" i="12"/>
  <c r="DH119" i="3"/>
  <c r="DO123" i="12"/>
  <c r="DI119" i="3" s="1"/>
  <c r="DP123" i="12"/>
  <c r="DJ119" i="3" s="1"/>
  <c r="DQ123" i="12"/>
  <c r="DK119" i="3"/>
  <c r="DR123" i="12"/>
  <c r="DL119" i="3"/>
  <c r="DS123" i="12"/>
  <c r="DM119" i="3"/>
  <c r="DT123" i="12"/>
  <c r="DN119" i="3"/>
  <c r="DU123" i="12"/>
  <c r="DO119" i="3"/>
  <c r="DV123" i="12"/>
  <c r="DP119" i="3" s="1"/>
  <c r="DW123" i="12"/>
  <c r="DQ119" i="3" s="1"/>
  <c r="DX123" i="12"/>
  <c r="DR119" i="3"/>
  <c r="DY123" i="12"/>
  <c r="DS119" i="3"/>
  <c r="DZ123" i="12"/>
  <c r="DT119" i="3"/>
  <c r="EA123" i="12"/>
  <c r="DU119" i="3"/>
  <c r="EB123" i="12"/>
  <c r="DV119" i="3"/>
  <c r="EC123" i="12"/>
  <c r="DW119" i="3"/>
  <c r="ED123" i="12"/>
  <c r="DX119" i="3"/>
  <c r="EE123" i="12"/>
  <c r="DY119" i="3"/>
  <c r="EF123" i="12"/>
  <c r="DZ119" i="3"/>
  <c r="EG123" i="12"/>
  <c r="EA119" i="3"/>
  <c r="EH123" i="12"/>
  <c r="EB119" i="3" s="1"/>
  <c r="EI123" i="12"/>
  <c r="EC119" i="3" s="1"/>
  <c r="EJ123" i="12"/>
  <c r="ED119" i="3"/>
  <c r="EK123" i="12"/>
  <c r="EE119" i="3" s="1"/>
  <c r="EL123" i="12"/>
  <c r="EF119" i="3" s="1"/>
  <c r="EM123" i="12"/>
  <c r="EG119" i="3" s="1"/>
  <c r="G124" i="12"/>
  <c r="A120" i="3" s="1"/>
  <c r="H124" i="12"/>
  <c r="B120" i="3"/>
  <c r="I124" i="12"/>
  <c r="C120" i="3"/>
  <c r="J124" i="12"/>
  <c r="D120" i="3"/>
  <c r="K124" i="12"/>
  <c r="E120" i="3" s="1"/>
  <c r="L124" i="12"/>
  <c r="F120" i="3"/>
  <c r="M124" i="12"/>
  <c r="G120" i="3" s="1"/>
  <c r="N124" i="12"/>
  <c r="H120" i="3"/>
  <c r="O124" i="12"/>
  <c r="I120" i="3"/>
  <c r="P124" i="12"/>
  <c r="J120" i="3"/>
  <c r="R124" i="12"/>
  <c r="L120" i="3" s="1"/>
  <c r="S124" i="12"/>
  <c r="M120" i="3"/>
  <c r="T124" i="12"/>
  <c r="N120" i="3"/>
  <c r="U124" i="12"/>
  <c r="O120" i="3"/>
  <c r="V124" i="12"/>
  <c r="P120" i="3"/>
  <c r="W124" i="12"/>
  <c r="Q120" i="3"/>
  <c r="X124" i="12"/>
  <c r="R120" i="3" s="1"/>
  <c r="Y124" i="12"/>
  <c r="S120" i="3"/>
  <c r="AA124" i="12"/>
  <c r="U120" i="3" s="1"/>
  <c r="AB124" i="12"/>
  <c r="V120" i="3"/>
  <c r="AC124" i="12"/>
  <c r="W120" i="3"/>
  <c r="AE124" i="12"/>
  <c r="Y120" i="3"/>
  <c r="AF124" i="12"/>
  <c r="Z120" i="3"/>
  <c r="AG124" i="12"/>
  <c r="AA120" i="3" s="1"/>
  <c r="AH124" i="12"/>
  <c r="AB120" i="3" s="1"/>
  <c r="AI124" i="12"/>
  <c r="AC120" i="3"/>
  <c r="AJ124" i="12"/>
  <c r="AD120" i="3" s="1"/>
  <c r="AK124" i="12"/>
  <c r="AE120" i="3"/>
  <c r="AL124" i="12"/>
  <c r="AF120" i="3"/>
  <c r="AM124" i="12"/>
  <c r="AG120" i="3" s="1"/>
  <c r="AN124" i="12"/>
  <c r="AH120" i="3"/>
  <c r="AO124" i="12"/>
  <c r="AI120" i="3"/>
  <c r="AP124" i="12"/>
  <c r="AJ120" i="3"/>
  <c r="AQ124" i="12"/>
  <c r="AK120" i="3"/>
  <c r="AR124" i="12"/>
  <c r="AL120" i="3"/>
  <c r="AS124" i="12"/>
  <c r="AM120" i="3"/>
  <c r="AU124" i="12"/>
  <c r="AO120" i="3"/>
  <c r="AV124" i="12"/>
  <c r="AP120" i="3" s="1"/>
  <c r="AW124" i="12"/>
  <c r="AQ120" i="3"/>
  <c r="AX124" i="12"/>
  <c r="AR120" i="3" s="1"/>
  <c r="AY124" i="12"/>
  <c r="AS120" i="3"/>
  <c r="AZ124" i="12"/>
  <c r="AT120" i="3"/>
  <c r="BA124" i="12"/>
  <c r="AU120" i="3"/>
  <c r="BB124" i="12"/>
  <c r="AV120" i="3"/>
  <c r="BD124" i="12"/>
  <c r="AX120" i="3"/>
  <c r="BE124" i="12"/>
  <c r="AY120" i="3"/>
  <c r="BG124" i="12"/>
  <c r="BA120" i="3"/>
  <c r="BH124" i="12"/>
  <c r="BB120" i="3"/>
  <c r="BJ124" i="12"/>
  <c r="BD120" i="3" s="1"/>
  <c r="BK124" i="12"/>
  <c r="BE120" i="3"/>
  <c r="BM124" i="12"/>
  <c r="BG120" i="3"/>
  <c r="BO124" i="12"/>
  <c r="BI120" i="3"/>
  <c r="BP124" i="12"/>
  <c r="BJ120" i="3"/>
  <c r="BQ124" i="12"/>
  <c r="BK120" i="3" s="1"/>
  <c r="BR124" i="12"/>
  <c r="BL120" i="3"/>
  <c r="BS124" i="12"/>
  <c r="BM120" i="3"/>
  <c r="BT124" i="12"/>
  <c r="BN120" i="3" s="1"/>
  <c r="BU124" i="12"/>
  <c r="BO120" i="3"/>
  <c r="BV124" i="12"/>
  <c r="BP120" i="3"/>
  <c r="BW124" i="12"/>
  <c r="BQ120" i="3"/>
  <c r="BX124" i="12"/>
  <c r="BR120" i="3"/>
  <c r="BY124" i="12"/>
  <c r="BS120" i="3"/>
  <c r="BZ124" i="12"/>
  <c r="BT120" i="3"/>
  <c r="CA124" i="12"/>
  <c r="BU120" i="3"/>
  <c r="CB124" i="12"/>
  <c r="BV120" i="3"/>
  <c r="CC124" i="12"/>
  <c r="BW120" i="3"/>
  <c r="CD124" i="12"/>
  <c r="BX120" i="3"/>
  <c r="CE124" i="12"/>
  <c r="BY120" i="3"/>
  <c r="CG124" i="12"/>
  <c r="CA120" i="3"/>
  <c r="CI124" i="12"/>
  <c r="CC120" i="3" s="1"/>
  <c r="CJ124" i="12"/>
  <c r="CD120" i="3" s="1"/>
  <c r="CK124" i="12"/>
  <c r="CE120" i="3" s="1"/>
  <c r="CL124" i="12"/>
  <c r="CF120" i="3" s="1"/>
  <c r="CM124" i="12"/>
  <c r="CG120" i="3" s="1"/>
  <c r="CN124" i="12"/>
  <c r="CH120" i="3" s="1"/>
  <c r="CO124" i="12"/>
  <c r="CI120" i="3"/>
  <c r="CP124" i="12"/>
  <c r="CJ120" i="3" s="1"/>
  <c r="CQ124" i="12"/>
  <c r="CK120" i="3" s="1"/>
  <c r="CR124" i="12"/>
  <c r="CL120" i="3" s="1"/>
  <c r="CX124" i="12"/>
  <c r="CR120" i="3"/>
  <c r="CY124" i="12"/>
  <c r="CS120" i="3"/>
  <c r="DA124" i="12"/>
  <c r="CU120" i="3"/>
  <c r="DB124" i="12"/>
  <c r="CV120" i="3" s="1"/>
  <c r="DC124" i="12"/>
  <c r="CW120" i="3" s="1"/>
  <c r="DD124" i="12"/>
  <c r="CX120" i="3"/>
  <c r="DE124" i="12"/>
  <c r="CY120" i="3" s="1"/>
  <c r="DF124" i="12"/>
  <c r="CZ120" i="3" s="1"/>
  <c r="DG124" i="12"/>
  <c r="DA120" i="3" s="1"/>
  <c r="DH124" i="12"/>
  <c r="DB120" i="3"/>
  <c r="DI124" i="12"/>
  <c r="DC120" i="3"/>
  <c r="DJ124" i="12"/>
  <c r="DD120" i="3"/>
  <c r="DK124" i="12"/>
  <c r="DE120" i="3"/>
  <c r="DL124" i="12"/>
  <c r="DF120" i="3"/>
  <c r="DM124" i="12"/>
  <c r="DG120" i="3" s="1"/>
  <c r="DN124" i="12"/>
  <c r="DH120" i="3"/>
  <c r="DO124" i="12"/>
  <c r="DI120" i="3" s="1"/>
  <c r="DP124" i="12"/>
  <c r="DJ120" i="3" s="1"/>
  <c r="DQ124" i="12"/>
  <c r="DK120" i="3" s="1"/>
  <c r="DR124" i="12"/>
  <c r="DL120" i="3"/>
  <c r="DS124" i="12"/>
  <c r="DM120" i="3"/>
  <c r="DT124" i="12"/>
  <c r="DN120" i="3"/>
  <c r="DU124" i="12"/>
  <c r="DO120" i="3"/>
  <c r="DV124" i="12"/>
  <c r="DP120" i="3"/>
  <c r="DW124" i="12"/>
  <c r="DQ120" i="3" s="1"/>
  <c r="DX124" i="12"/>
  <c r="DR120" i="3"/>
  <c r="DY124" i="12"/>
  <c r="DS120" i="3"/>
  <c r="DZ124" i="12"/>
  <c r="DT120" i="3"/>
  <c r="EA124" i="12"/>
  <c r="DU120" i="3"/>
  <c r="EB124" i="12"/>
  <c r="DV120" i="3"/>
  <c r="EC124" i="12"/>
  <c r="DW120" i="3"/>
  <c r="ED124" i="12"/>
  <c r="DX120" i="3"/>
  <c r="EE124" i="12"/>
  <c r="DY120" i="3"/>
  <c r="EF124" i="12"/>
  <c r="DZ120" i="3"/>
  <c r="EG124" i="12"/>
  <c r="EA120" i="3" s="1"/>
  <c r="EH124" i="12"/>
  <c r="EB120" i="3"/>
  <c r="EI124" i="12"/>
  <c r="EC120" i="3" s="1"/>
  <c r="EJ124" i="12"/>
  <c r="ED120" i="3" s="1"/>
  <c r="EK124" i="12"/>
  <c r="EE120" i="3" s="1"/>
  <c r="EL124" i="12"/>
  <c r="EF120" i="3"/>
  <c r="EM124" i="12"/>
  <c r="EG120" i="3"/>
  <c r="G125" i="12"/>
  <c r="A121" i="3" s="1"/>
  <c r="H125" i="12"/>
  <c r="B121" i="3" s="1"/>
  <c r="I125" i="12"/>
  <c r="C121" i="3"/>
  <c r="J125" i="12"/>
  <c r="D121" i="3" s="1"/>
  <c r="K125" i="12"/>
  <c r="E121" i="3"/>
  <c r="L125" i="12"/>
  <c r="F121" i="3"/>
  <c r="M125" i="12"/>
  <c r="G121" i="3"/>
  <c r="N125" i="12"/>
  <c r="H121" i="3" s="1"/>
  <c r="O125" i="12"/>
  <c r="I121" i="3"/>
  <c r="P125" i="12"/>
  <c r="J121" i="3"/>
  <c r="Q125" i="12"/>
  <c r="K121" i="3"/>
  <c r="R125" i="12"/>
  <c r="L121" i="3" s="1"/>
  <c r="S125" i="12"/>
  <c r="M121" i="3"/>
  <c r="T125" i="12"/>
  <c r="N121" i="3" s="1"/>
  <c r="U125" i="12"/>
  <c r="O121" i="3"/>
  <c r="V125" i="12"/>
  <c r="P121" i="3"/>
  <c r="W125" i="12"/>
  <c r="Q121" i="3"/>
  <c r="X125" i="12"/>
  <c r="R121" i="3" s="1"/>
  <c r="Y125" i="12"/>
  <c r="S121" i="3"/>
  <c r="AA125" i="12"/>
  <c r="U121" i="3" s="1"/>
  <c r="AB125" i="12"/>
  <c r="V121" i="3"/>
  <c r="AC125" i="12"/>
  <c r="W121" i="3"/>
  <c r="AD125" i="12"/>
  <c r="X121" i="3" s="1"/>
  <c r="AE125" i="12"/>
  <c r="Y121" i="3"/>
  <c r="AF125" i="12"/>
  <c r="Z121" i="3"/>
  <c r="AG125" i="12"/>
  <c r="AA121" i="3" s="1"/>
  <c r="AH125" i="12"/>
  <c r="AB121" i="3" s="1"/>
  <c r="AI125" i="12"/>
  <c r="AC121" i="3"/>
  <c r="AK125" i="12"/>
  <c r="AE121" i="3"/>
  <c r="AL125" i="12"/>
  <c r="AF121" i="3"/>
  <c r="AM125" i="12"/>
  <c r="AG121" i="3" s="1"/>
  <c r="AN125" i="12"/>
  <c r="AH121" i="3"/>
  <c r="AO125" i="12"/>
  <c r="AI121" i="3"/>
  <c r="AP125" i="12"/>
  <c r="AJ121" i="3"/>
  <c r="AQ125" i="12"/>
  <c r="AK121" i="3"/>
  <c r="AR125" i="12"/>
  <c r="AL121" i="3" s="1"/>
  <c r="AS125" i="12"/>
  <c r="AM121" i="3"/>
  <c r="AT125" i="12"/>
  <c r="AN121" i="3"/>
  <c r="AU125" i="12"/>
  <c r="AO121" i="3"/>
  <c r="AV125" i="12"/>
  <c r="AP121" i="3" s="1"/>
  <c r="AW125" i="12"/>
  <c r="AQ121" i="3"/>
  <c r="AX125" i="12"/>
  <c r="AR121" i="3" s="1"/>
  <c r="AY125" i="12"/>
  <c r="AS121" i="3"/>
  <c r="AZ125" i="12"/>
  <c r="AT121" i="3" s="1"/>
  <c r="BA125" i="12"/>
  <c r="AU121" i="3"/>
  <c r="BB125" i="12"/>
  <c r="AV121" i="3"/>
  <c r="BC125" i="12"/>
  <c r="AW121" i="3" s="1"/>
  <c r="BD125" i="12"/>
  <c r="AX121" i="3"/>
  <c r="BE125" i="12"/>
  <c r="AY121" i="3"/>
  <c r="BF125" i="12"/>
  <c r="AZ121" i="3" s="1"/>
  <c r="BG125" i="12"/>
  <c r="BA121" i="3"/>
  <c r="BH125" i="12"/>
  <c r="BB121" i="3"/>
  <c r="BI125" i="12"/>
  <c r="BC121" i="3" s="1"/>
  <c r="BJ125" i="12"/>
  <c r="BD121" i="3" s="1"/>
  <c r="BK125" i="12"/>
  <c r="BE121" i="3"/>
  <c r="BL125" i="12"/>
  <c r="BF121" i="3" s="1"/>
  <c r="BM125" i="12"/>
  <c r="BG121" i="3"/>
  <c r="BN125" i="12"/>
  <c r="BH121" i="3" s="1"/>
  <c r="BO125" i="12"/>
  <c r="BI121" i="3"/>
  <c r="BP125" i="12"/>
  <c r="BJ121" i="3"/>
  <c r="BQ125" i="12"/>
  <c r="BK121" i="3"/>
  <c r="BR125" i="12"/>
  <c r="BL121" i="3"/>
  <c r="BS125" i="12"/>
  <c r="BM121" i="3"/>
  <c r="BT125" i="12"/>
  <c r="BN121" i="3" s="1"/>
  <c r="BU125" i="12"/>
  <c r="BO121" i="3"/>
  <c r="BV125" i="12"/>
  <c r="BP121" i="3" s="1"/>
  <c r="BW125" i="12"/>
  <c r="BQ121" i="3"/>
  <c r="BX125" i="12"/>
  <c r="BR121" i="3" s="1"/>
  <c r="BY125" i="12"/>
  <c r="BS121" i="3"/>
  <c r="BZ125" i="12"/>
  <c r="BT121" i="3"/>
  <c r="CA125" i="12"/>
  <c r="BU121" i="3"/>
  <c r="CB125" i="12"/>
  <c r="BV121" i="3"/>
  <c r="CC125" i="12"/>
  <c r="BW121" i="3"/>
  <c r="CD125" i="12"/>
  <c r="BX121" i="3"/>
  <c r="CE125" i="12"/>
  <c r="BY121" i="3"/>
  <c r="CG125" i="12"/>
  <c r="CA121" i="3"/>
  <c r="CI125" i="12"/>
  <c r="CC121" i="3" s="1"/>
  <c r="CJ125" i="12"/>
  <c r="CD121" i="3" s="1"/>
  <c r="CN125" i="12"/>
  <c r="CH121" i="3" s="1"/>
  <c r="CO125" i="12"/>
  <c r="CI121" i="3"/>
  <c r="CP125" i="12"/>
  <c r="CJ121" i="3" s="1"/>
  <c r="CQ125" i="12"/>
  <c r="CK121" i="3" s="1"/>
  <c r="CR125" i="12"/>
  <c r="CL121" i="3" s="1"/>
  <c r="CS125" i="12"/>
  <c r="CM121" i="3"/>
  <c r="CT125" i="12"/>
  <c r="CN121" i="3" s="1"/>
  <c r="CU125" i="12"/>
  <c r="CO121" i="3" s="1"/>
  <c r="CW125" i="12"/>
  <c r="CQ121" i="3" s="1"/>
  <c r="CX125" i="12"/>
  <c r="CR121" i="3"/>
  <c r="CY125" i="12"/>
  <c r="CS121" i="3"/>
  <c r="DA125" i="12"/>
  <c r="CU121" i="3"/>
  <c r="DB125" i="12"/>
  <c r="CV121" i="3" s="1"/>
  <c r="DC125" i="12"/>
  <c r="CW121" i="3" s="1"/>
  <c r="DD125" i="12"/>
  <c r="CX121" i="3"/>
  <c r="DE125" i="12"/>
  <c r="CY121" i="3" s="1"/>
  <c r="DF125" i="12"/>
  <c r="CZ121" i="3"/>
  <c r="DG125" i="12"/>
  <c r="DA121" i="3"/>
  <c r="DH125" i="12"/>
  <c r="DB121" i="3"/>
  <c r="DI125" i="12"/>
  <c r="DC121" i="3"/>
  <c r="DJ125" i="12"/>
  <c r="DD121" i="3"/>
  <c r="DK125" i="12"/>
  <c r="DE121" i="3"/>
  <c r="DL125" i="12"/>
  <c r="DF121" i="3" s="1"/>
  <c r="DM125" i="12"/>
  <c r="DG121" i="3" s="1"/>
  <c r="DN125" i="12"/>
  <c r="DH121" i="3"/>
  <c r="DO125" i="12"/>
  <c r="DI121" i="3"/>
  <c r="DP125" i="12"/>
  <c r="DJ121" i="3" s="1"/>
  <c r="DQ125" i="12"/>
  <c r="DK121" i="3" s="1"/>
  <c r="DR125" i="12"/>
  <c r="DL121" i="3"/>
  <c r="DS125" i="12"/>
  <c r="DM121" i="3"/>
  <c r="DT125" i="12"/>
  <c r="DN121" i="3"/>
  <c r="DU125" i="12"/>
  <c r="DO121" i="3"/>
  <c r="DV125" i="12"/>
  <c r="DP121" i="3" s="1"/>
  <c r="DW125" i="12"/>
  <c r="DQ121" i="3" s="1"/>
  <c r="DX125" i="12"/>
  <c r="DR121" i="3"/>
  <c r="DY125" i="12"/>
  <c r="DS121" i="3"/>
  <c r="DZ125" i="12"/>
  <c r="DT121" i="3"/>
  <c r="EA125" i="12"/>
  <c r="DU121" i="3"/>
  <c r="EB125" i="12"/>
  <c r="DV121" i="3"/>
  <c r="EC125" i="12"/>
  <c r="DW121" i="3"/>
  <c r="ED125" i="12"/>
  <c r="DX121" i="3"/>
  <c r="EE125" i="12"/>
  <c r="DY121" i="3"/>
  <c r="EF125" i="12"/>
  <c r="DZ121" i="3" s="1"/>
  <c r="EG125" i="12"/>
  <c r="EA121" i="3"/>
  <c r="EH125" i="12"/>
  <c r="EB121" i="3" s="1"/>
  <c r="EI125" i="12"/>
  <c r="EC121" i="3" s="1"/>
  <c r="EJ125" i="12"/>
  <c r="ED121" i="3" s="1"/>
  <c r="EK125" i="12"/>
  <c r="EE121" i="3"/>
  <c r="EL125" i="12"/>
  <c r="EF121" i="3"/>
  <c r="EM125" i="12"/>
  <c r="EG121" i="3"/>
  <c r="G126" i="12"/>
  <c r="A122" i="3" s="1"/>
  <c r="H126" i="12"/>
  <c r="B122" i="3" s="1"/>
  <c r="I126" i="12"/>
  <c r="C122" i="3" s="1"/>
  <c r="J126" i="12"/>
  <c r="D122" i="3"/>
  <c r="K126" i="12"/>
  <c r="E122" i="3"/>
  <c r="L126" i="12"/>
  <c r="F122" i="3"/>
  <c r="M126" i="12"/>
  <c r="G122" i="3" s="1"/>
  <c r="N126" i="12"/>
  <c r="H122" i="3" s="1"/>
  <c r="O126" i="12"/>
  <c r="I122" i="3"/>
  <c r="P126" i="12"/>
  <c r="J122" i="3" s="1"/>
  <c r="Q126" i="12"/>
  <c r="K122" i="3" s="1"/>
  <c r="R126" i="12"/>
  <c r="L122" i="3" s="1"/>
  <c r="S126" i="12"/>
  <c r="M122" i="3" s="1"/>
  <c r="T126" i="12"/>
  <c r="N122" i="3"/>
  <c r="U126" i="12"/>
  <c r="O122" i="3"/>
  <c r="V126" i="12"/>
  <c r="P122" i="3"/>
  <c r="W126" i="12"/>
  <c r="Q122" i="3" s="1"/>
  <c r="X126" i="12"/>
  <c r="R122" i="3" s="1"/>
  <c r="Y126" i="12"/>
  <c r="S122" i="3"/>
  <c r="Z126" i="12"/>
  <c r="T122" i="3" s="1"/>
  <c r="AB126" i="12"/>
  <c r="V122" i="3"/>
  <c r="AC126" i="12"/>
  <c r="W122" i="3"/>
  <c r="AD126" i="12"/>
  <c r="X122" i="3" s="1"/>
  <c r="AE126" i="12"/>
  <c r="Y122" i="3"/>
  <c r="AF126" i="12"/>
  <c r="Z122" i="3"/>
  <c r="AG126" i="12"/>
  <c r="AA122" i="3" s="1"/>
  <c r="AH126" i="12"/>
  <c r="AB122" i="3"/>
  <c r="AI126" i="12"/>
  <c r="AC122" i="3"/>
  <c r="AJ126" i="12"/>
  <c r="AD122" i="3" s="1"/>
  <c r="AK126" i="12"/>
  <c r="AE122" i="3"/>
  <c r="AL126" i="12"/>
  <c r="AF122" i="3"/>
  <c r="AM126" i="12"/>
  <c r="AG122" i="3" s="1"/>
  <c r="AN126" i="12"/>
  <c r="AH122" i="3"/>
  <c r="AO126" i="12"/>
  <c r="AI122" i="3"/>
  <c r="AP126" i="12"/>
  <c r="AJ122" i="3"/>
  <c r="AQ126" i="12"/>
  <c r="AK122" i="3"/>
  <c r="AR126" i="12"/>
  <c r="AL122" i="3" s="1"/>
  <c r="AS126" i="12"/>
  <c r="AM122" i="3"/>
  <c r="AT126" i="12"/>
  <c r="AN122" i="3"/>
  <c r="AU126" i="12"/>
  <c r="AO122" i="3"/>
  <c r="AV126" i="12"/>
  <c r="AP122" i="3"/>
  <c r="AW126" i="12"/>
  <c r="AQ122" i="3"/>
  <c r="AX126" i="12"/>
  <c r="AR122" i="3" s="1"/>
  <c r="AY126" i="12"/>
  <c r="AS122" i="3"/>
  <c r="AZ126" i="12"/>
  <c r="AT122" i="3"/>
  <c r="BA126" i="12"/>
  <c r="AU122" i="3"/>
  <c r="BB126" i="12"/>
  <c r="AV122" i="3"/>
  <c r="BC126" i="12"/>
  <c r="AW122" i="3"/>
  <c r="BD126" i="12"/>
  <c r="AX122" i="3"/>
  <c r="BE126" i="12"/>
  <c r="AY122" i="3"/>
  <c r="BF126" i="12"/>
  <c r="AZ122" i="3" s="1"/>
  <c r="BG126" i="12"/>
  <c r="BA122" i="3"/>
  <c r="BH126" i="12"/>
  <c r="BB122" i="3"/>
  <c r="BI126" i="12"/>
  <c r="BC122" i="3" s="1"/>
  <c r="BJ126" i="12"/>
  <c r="BD122" i="3" s="1"/>
  <c r="BK126" i="12"/>
  <c r="BE122" i="3"/>
  <c r="BL126" i="12"/>
  <c r="BF122" i="3"/>
  <c r="BM126" i="12"/>
  <c r="BG122" i="3"/>
  <c r="BN126" i="12"/>
  <c r="BH122" i="3" s="1"/>
  <c r="BO126" i="12"/>
  <c r="BI122" i="3"/>
  <c r="BP126" i="12"/>
  <c r="BJ122" i="3"/>
  <c r="BQ126" i="12"/>
  <c r="BK122" i="3" s="1"/>
  <c r="BR126" i="12"/>
  <c r="BL122" i="3"/>
  <c r="BS126" i="12"/>
  <c r="BM122" i="3"/>
  <c r="BT126" i="12"/>
  <c r="BN122" i="3"/>
  <c r="BU126" i="12"/>
  <c r="BO122" i="3"/>
  <c r="BV126" i="12"/>
  <c r="BP122" i="3" s="1"/>
  <c r="BW126" i="12"/>
  <c r="BQ122" i="3"/>
  <c r="BX126" i="12"/>
  <c r="BR122" i="3"/>
  <c r="BY126" i="12"/>
  <c r="BS122" i="3"/>
  <c r="BZ126" i="12"/>
  <c r="BT122" i="3"/>
  <c r="CA126" i="12"/>
  <c r="BU122" i="3"/>
  <c r="CB126" i="12"/>
  <c r="BV122" i="3"/>
  <c r="CC126" i="12"/>
  <c r="BW122" i="3"/>
  <c r="CD126" i="12"/>
  <c r="BX122" i="3"/>
  <c r="CE126" i="12"/>
  <c r="BY122" i="3"/>
  <c r="CG126" i="12"/>
  <c r="CA122" i="3"/>
  <c r="CI126" i="12"/>
  <c r="CC122" i="3"/>
  <c r="CK126" i="12"/>
  <c r="CE122" i="3" s="1"/>
  <c r="CL126" i="12"/>
  <c r="CF122" i="3" s="1"/>
  <c r="CM126" i="12"/>
  <c r="CG122" i="3"/>
  <c r="CN126" i="12"/>
  <c r="CH122" i="3"/>
  <c r="CO126" i="12"/>
  <c r="CI122" i="3" s="1"/>
  <c r="CP126" i="12"/>
  <c r="CJ122" i="3" s="1"/>
  <c r="CQ126" i="12"/>
  <c r="CK122" i="3" s="1"/>
  <c r="CR126" i="12"/>
  <c r="CL122" i="3"/>
  <c r="CS126" i="12"/>
  <c r="CM122" i="3"/>
  <c r="CT126" i="12"/>
  <c r="CN122" i="3" s="1"/>
  <c r="CU126" i="12"/>
  <c r="CO122" i="3" s="1"/>
  <c r="CW126" i="12"/>
  <c r="CQ122" i="3"/>
  <c r="CX126" i="12"/>
  <c r="CR122" i="3"/>
  <c r="CY126" i="12"/>
  <c r="CS122" i="3"/>
  <c r="DA126" i="12"/>
  <c r="CU122" i="3"/>
  <c r="DB126" i="12"/>
  <c r="CV122" i="3" s="1"/>
  <c r="DC126" i="12"/>
  <c r="CW122" i="3" s="1"/>
  <c r="DD126" i="12"/>
  <c r="CX122" i="3"/>
  <c r="DE126" i="12"/>
  <c r="CY122" i="3" s="1"/>
  <c r="DF126" i="12"/>
  <c r="CZ122" i="3"/>
  <c r="DG126" i="12"/>
  <c r="DA122" i="3" s="1"/>
  <c r="DH126" i="12"/>
  <c r="DB122" i="3"/>
  <c r="DI126" i="12"/>
  <c r="DC122" i="3"/>
  <c r="DJ126" i="12"/>
  <c r="DD122" i="3"/>
  <c r="DK126" i="12"/>
  <c r="DE122" i="3"/>
  <c r="DL126" i="12"/>
  <c r="DF122" i="3" s="1"/>
  <c r="DM126" i="12"/>
  <c r="DG122" i="3" s="1"/>
  <c r="DN126" i="12"/>
  <c r="DH122" i="3"/>
  <c r="DO126" i="12"/>
  <c r="DI122" i="3" s="1"/>
  <c r="DP126" i="12"/>
  <c r="DJ122" i="3" s="1"/>
  <c r="DQ126" i="12"/>
  <c r="DK122" i="3" s="1"/>
  <c r="DR126" i="12"/>
  <c r="DL122" i="3"/>
  <c r="DS126" i="12"/>
  <c r="DM122" i="3"/>
  <c r="DT126" i="12"/>
  <c r="DN122" i="3"/>
  <c r="DU126" i="12"/>
  <c r="DO122" i="3"/>
  <c r="DV126" i="12"/>
  <c r="DP122" i="3"/>
  <c r="DW126" i="12"/>
  <c r="DQ122" i="3" s="1"/>
  <c r="DX126" i="12"/>
  <c r="DR122" i="3"/>
  <c r="DY126" i="12"/>
  <c r="DS122" i="3"/>
  <c r="DZ126" i="12"/>
  <c r="DT122" i="3"/>
  <c r="EA126" i="12"/>
  <c r="DU122" i="3"/>
  <c r="EB126" i="12"/>
  <c r="DV122" i="3"/>
  <c r="EC126" i="12"/>
  <c r="DW122" i="3"/>
  <c r="ED126" i="12"/>
  <c r="DX122" i="3"/>
  <c r="EE126" i="12"/>
  <c r="DY122" i="3"/>
  <c r="EF126" i="12"/>
  <c r="DZ122" i="3"/>
  <c r="EG126" i="12"/>
  <c r="EA122" i="3" s="1"/>
  <c r="EH126" i="12"/>
  <c r="EB122" i="3" s="1"/>
  <c r="EI126" i="12"/>
  <c r="EC122" i="3" s="1"/>
  <c r="EJ126" i="12"/>
  <c r="ED122" i="3" s="1"/>
  <c r="EK126" i="12"/>
  <c r="EE122" i="3" s="1"/>
  <c r="EL126" i="12"/>
  <c r="EF122" i="3"/>
  <c r="EM126" i="12"/>
  <c r="EG122" i="3"/>
  <c r="G127" i="12"/>
  <c r="A123" i="3" s="1"/>
  <c r="H127" i="12"/>
  <c r="B123" i="3"/>
  <c r="I127" i="12"/>
  <c r="C123" i="3"/>
  <c r="J127" i="12"/>
  <c r="D123" i="3" s="1"/>
  <c r="K127" i="12"/>
  <c r="E123" i="3" s="1"/>
  <c r="L127" i="12"/>
  <c r="F123" i="3"/>
  <c r="M127" i="12"/>
  <c r="G123" i="3" s="1"/>
  <c r="N127" i="12"/>
  <c r="H123" i="3" s="1"/>
  <c r="O127" i="12"/>
  <c r="I123" i="3" s="1"/>
  <c r="P127" i="12"/>
  <c r="J123" i="3" s="1"/>
  <c r="Q127" i="12"/>
  <c r="K123" i="3"/>
  <c r="R127" i="12"/>
  <c r="L123" i="3"/>
  <c r="S127" i="12"/>
  <c r="M123" i="3"/>
  <c r="T127" i="12"/>
  <c r="N123" i="3" s="1"/>
  <c r="U127" i="12"/>
  <c r="O123" i="3" s="1"/>
  <c r="V127" i="12"/>
  <c r="P123" i="3"/>
  <c r="W127" i="12"/>
  <c r="Q123" i="3" s="1"/>
  <c r="X127" i="12"/>
  <c r="R123" i="3" s="1"/>
  <c r="Y127" i="12"/>
  <c r="S123" i="3" s="1"/>
  <c r="Z127" i="12"/>
  <c r="T123" i="3" s="1"/>
  <c r="AA127" i="12"/>
  <c r="U123" i="3" s="1"/>
  <c r="AB127" i="12"/>
  <c r="V123" i="3"/>
  <c r="AC127" i="12"/>
  <c r="W123" i="3"/>
  <c r="AD127" i="12"/>
  <c r="X123" i="3" s="1"/>
  <c r="AE127" i="12"/>
  <c r="Y123" i="3"/>
  <c r="AF127" i="12"/>
  <c r="Z123" i="3"/>
  <c r="AG127" i="12"/>
  <c r="AA123" i="3" s="1"/>
  <c r="AH127" i="12"/>
  <c r="AB123" i="3"/>
  <c r="AI127" i="12"/>
  <c r="AC123" i="3"/>
  <c r="AJ127" i="12"/>
  <c r="AD123" i="3"/>
  <c r="AK127" i="12"/>
  <c r="AE123" i="3"/>
  <c r="AL127" i="12"/>
  <c r="AF123" i="3"/>
  <c r="AM127" i="12"/>
  <c r="AG123" i="3" s="1"/>
  <c r="AN127" i="12"/>
  <c r="AH123" i="3"/>
  <c r="AO127" i="12"/>
  <c r="AI123" i="3"/>
  <c r="AP127" i="12"/>
  <c r="AJ123" i="3"/>
  <c r="AQ127" i="12"/>
  <c r="AK123" i="3"/>
  <c r="AR127" i="12"/>
  <c r="AL123" i="3" s="1"/>
  <c r="AS127" i="12"/>
  <c r="AM123" i="3"/>
  <c r="AT127" i="12"/>
  <c r="AN123" i="3" s="1"/>
  <c r="AU127" i="12"/>
  <c r="AO123" i="3"/>
  <c r="AV127" i="12"/>
  <c r="AP123" i="3"/>
  <c r="AW127" i="12"/>
  <c r="AQ123" i="3"/>
  <c r="AX127" i="12"/>
  <c r="AR123" i="3" s="1"/>
  <c r="AY127" i="12"/>
  <c r="AS123" i="3"/>
  <c r="AZ127" i="12"/>
  <c r="AT123" i="3" s="1"/>
  <c r="BA127" i="12"/>
  <c r="AU123" i="3"/>
  <c r="BB127" i="12"/>
  <c r="AV123" i="3"/>
  <c r="BC127" i="12"/>
  <c r="AW123" i="3" s="1"/>
  <c r="BD127" i="12"/>
  <c r="AX123" i="3"/>
  <c r="BE127" i="12"/>
  <c r="AY123" i="3"/>
  <c r="BF127" i="12"/>
  <c r="AZ123" i="3" s="1"/>
  <c r="BG127" i="12"/>
  <c r="BA123" i="3"/>
  <c r="BH127" i="12"/>
  <c r="BB123" i="3"/>
  <c r="BI127" i="12"/>
  <c r="BC123" i="3"/>
  <c r="BJ127" i="12"/>
  <c r="BD123" i="3" s="1"/>
  <c r="BK127" i="12"/>
  <c r="BE123" i="3"/>
  <c r="BL127" i="12"/>
  <c r="BF123" i="3" s="1"/>
  <c r="BM127" i="12"/>
  <c r="BG123" i="3"/>
  <c r="BN127" i="12"/>
  <c r="BH123" i="3"/>
  <c r="BO127" i="12"/>
  <c r="BI123" i="3"/>
  <c r="BP127" i="12"/>
  <c r="BJ123" i="3"/>
  <c r="BQ127" i="12"/>
  <c r="BK123" i="3"/>
  <c r="BR127" i="12"/>
  <c r="BL123" i="3"/>
  <c r="BS127" i="12"/>
  <c r="BM123" i="3"/>
  <c r="BT127" i="12"/>
  <c r="BN123" i="3" s="1"/>
  <c r="BU127" i="12"/>
  <c r="BO123" i="3"/>
  <c r="BV127" i="12"/>
  <c r="BP123" i="3" s="1"/>
  <c r="BW127" i="12"/>
  <c r="BQ123" i="3"/>
  <c r="BX127" i="12"/>
  <c r="BR123" i="3" s="1"/>
  <c r="BY127" i="12"/>
  <c r="BS123" i="3"/>
  <c r="BZ127" i="12"/>
  <c r="BT123" i="3"/>
  <c r="CA127" i="12"/>
  <c r="BU123" i="3"/>
  <c r="CB127" i="12"/>
  <c r="BV123" i="3"/>
  <c r="CC127" i="12"/>
  <c r="BW123" i="3"/>
  <c r="CD127" i="12"/>
  <c r="BX123" i="3"/>
  <c r="CE127" i="12"/>
  <c r="BY123" i="3"/>
  <c r="CG127" i="12"/>
  <c r="CA123" i="3"/>
  <c r="CI127" i="12"/>
  <c r="CC123" i="3"/>
  <c r="CJ127" i="12"/>
  <c r="CD123" i="3" s="1"/>
  <c r="CK127" i="12"/>
  <c r="CE123" i="3" s="1"/>
  <c r="CL127" i="12"/>
  <c r="CF123" i="3" s="1"/>
  <c r="CM127" i="12"/>
  <c r="CG123" i="3"/>
  <c r="CN127" i="12"/>
  <c r="CH123" i="3"/>
  <c r="CP127" i="12"/>
  <c r="CJ123" i="3" s="1"/>
  <c r="CQ127" i="12"/>
  <c r="CK123" i="3" s="1"/>
  <c r="CR127" i="12"/>
  <c r="CL123" i="3"/>
  <c r="CS127" i="12"/>
  <c r="CM123" i="3"/>
  <c r="CT127" i="12"/>
  <c r="CN123" i="3" s="1"/>
  <c r="CU127" i="12"/>
  <c r="CO123" i="3" s="1"/>
  <c r="CW127" i="12"/>
  <c r="CQ123" i="3"/>
  <c r="CX127" i="12"/>
  <c r="CR123" i="3"/>
  <c r="CY127" i="12"/>
  <c r="CS123" i="3"/>
  <c r="DA127" i="12"/>
  <c r="CU123" i="3"/>
  <c r="DB127" i="12"/>
  <c r="CV123" i="3"/>
  <c r="DC127" i="12"/>
  <c r="CW123" i="3"/>
  <c r="DD127" i="12"/>
  <c r="CX123" i="3" s="1"/>
  <c r="DE127" i="12"/>
  <c r="CY123" i="3" s="1"/>
  <c r="DF127" i="12"/>
  <c r="CZ123" i="3"/>
  <c r="DG127" i="12"/>
  <c r="DA123" i="3" s="1"/>
  <c r="DH127" i="12"/>
  <c r="DB123" i="3"/>
  <c r="DI127" i="12"/>
  <c r="DC123" i="3"/>
  <c r="DJ127" i="12"/>
  <c r="DD123" i="3"/>
  <c r="DK127" i="12"/>
  <c r="DE123" i="3"/>
  <c r="DL127" i="12"/>
  <c r="DF123" i="3"/>
  <c r="DM127" i="12"/>
  <c r="DG123" i="3"/>
  <c r="DN127" i="12"/>
  <c r="DH123" i="3"/>
  <c r="DO127" i="12"/>
  <c r="DI123" i="3" s="1"/>
  <c r="DP127" i="12"/>
  <c r="DJ123" i="3" s="1"/>
  <c r="DQ127" i="12"/>
  <c r="DK123" i="3"/>
  <c r="DR127" i="12"/>
  <c r="DL123" i="3"/>
  <c r="DS127" i="12"/>
  <c r="DM123" i="3"/>
  <c r="DT127" i="12"/>
  <c r="DN123" i="3"/>
  <c r="DU127" i="12"/>
  <c r="DO123" i="3"/>
  <c r="DV127" i="12"/>
  <c r="DP123" i="3" s="1"/>
  <c r="DW127" i="12"/>
  <c r="DQ123" i="3"/>
  <c r="DX127" i="12"/>
  <c r="DR123" i="3"/>
  <c r="DY127" i="12"/>
  <c r="DS123" i="3"/>
  <c r="DZ127" i="12"/>
  <c r="DT123" i="3"/>
  <c r="EA127" i="12"/>
  <c r="DU123" i="3"/>
  <c r="EB127" i="12"/>
  <c r="DV123" i="3"/>
  <c r="EC127" i="12"/>
  <c r="DW123" i="3"/>
  <c r="ED127" i="12"/>
  <c r="DX123" i="3"/>
  <c r="EE127" i="12"/>
  <c r="DY123" i="3"/>
  <c r="EF127" i="12"/>
  <c r="DZ123" i="3"/>
  <c r="EG127" i="12"/>
  <c r="EA123" i="3" s="1"/>
  <c r="EH127" i="12"/>
  <c r="EB123" i="3" s="1"/>
  <c r="EI127" i="12"/>
  <c r="EC123" i="3"/>
  <c r="EJ127" i="12"/>
  <c r="ED123" i="3"/>
  <c r="EK127" i="12"/>
  <c r="EE123" i="3"/>
  <c r="EL127" i="12"/>
  <c r="EF123" i="3" s="1"/>
  <c r="EM127" i="12"/>
  <c r="EG123" i="3" s="1"/>
  <c r="G128" i="12"/>
  <c r="A124" i="3" s="1"/>
  <c r="H128" i="12"/>
  <c r="B124" i="3" s="1"/>
  <c r="I128" i="12"/>
  <c r="C124" i="3" s="1"/>
  <c r="J128" i="12"/>
  <c r="D124" i="3" s="1"/>
  <c r="K128" i="12"/>
  <c r="E124" i="3" s="1"/>
  <c r="L128" i="12"/>
  <c r="F124" i="3"/>
  <c r="M128" i="12"/>
  <c r="G124" i="3" s="1"/>
  <c r="N128" i="12"/>
  <c r="H124" i="3"/>
  <c r="O128" i="12"/>
  <c r="I124" i="3" s="1"/>
  <c r="P128" i="12"/>
  <c r="J124" i="3" s="1"/>
  <c r="Q128" i="12"/>
  <c r="K124" i="3"/>
  <c r="R128" i="12"/>
  <c r="L124" i="3" s="1"/>
  <c r="S128" i="12"/>
  <c r="M124" i="3" s="1"/>
  <c r="T128" i="12"/>
  <c r="N124" i="3" s="1"/>
  <c r="U128" i="12"/>
  <c r="O124" i="3" s="1"/>
  <c r="V128" i="12"/>
  <c r="P124" i="3"/>
  <c r="W128" i="12"/>
  <c r="Q124" i="3" s="1"/>
  <c r="X128" i="12"/>
  <c r="R124" i="3"/>
  <c r="Y128" i="12"/>
  <c r="S124" i="3" s="1"/>
  <c r="Z128" i="12"/>
  <c r="T124" i="3" s="1"/>
  <c r="AA128" i="12"/>
  <c r="U124" i="3" s="1"/>
  <c r="AB128" i="12"/>
  <c r="V124" i="3"/>
  <c r="AC128" i="12"/>
  <c r="W124" i="3"/>
  <c r="AD128" i="12"/>
  <c r="X124" i="3" s="1"/>
  <c r="AE128" i="12"/>
  <c r="Y124" i="3"/>
  <c r="AF128" i="12"/>
  <c r="Z124" i="3"/>
  <c r="AG128" i="12"/>
  <c r="AA124" i="3"/>
  <c r="AH128" i="12"/>
  <c r="AB124" i="3" s="1"/>
  <c r="AI128" i="12"/>
  <c r="AC124" i="3"/>
  <c r="AJ128" i="12"/>
  <c r="AD124" i="3" s="1"/>
  <c r="AK128" i="12"/>
  <c r="AE124" i="3"/>
  <c r="AL128" i="12"/>
  <c r="AF124" i="3"/>
  <c r="AM128" i="12"/>
  <c r="AG124" i="3"/>
  <c r="AN128" i="12"/>
  <c r="AH124" i="3"/>
  <c r="AO128" i="12"/>
  <c r="AI124" i="3"/>
  <c r="AP128" i="12"/>
  <c r="AJ124" i="3"/>
  <c r="AQ128" i="12"/>
  <c r="AK124" i="3"/>
  <c r="AR128" i="12"/>
  <c r="AL124" i="3" s="1"/>
  <c r="AS128" i="12"/>
  <c r="AM124" i="3"/>
  <c r="AT128" i="12"/>
  <c r="AN124" i="3" s="1"/>
  <c r="AU128" i="12"/>
  <c r="AO124" i="3"/>
  <c r="AV128" i="12"/>
  <c r="AP124" i="3" s="1"/>
  <c r="AW128" i="12"/>
  <c r="AQ124" i="3"/>
  <c r="AX128" i="12"/>
  <c r="AR124" i="3" s="1"/>
  <c r="AY128" i="12"/>
  <c r="AS124" i="3"/>
  <c r="AZ128" i="12"/>
  <c r="AT124" i="3"/>
  <c r="BA128" i="12"/>
  <c r="AU124" i="3"/>
  <c r="BB128" i="12"/>
  <c r="AV124" i="3"/>
  <c r="BC128" i="12"/>
  <c r="AW124" i="3" s="1"/>
  <c r="BD128" i="12"/>
  <c r="AX124" i="3"/>
  <c r="BE128" i="12"/>
  <c r="AY124" i="3"/>
  <c r="BF128" i="12"/>
  <c r="AZ124" i="3" s="1"/>
  <c r="BG128" i="12"/>
  <c r="BA124" i="3"/>
  <c r="BH128" i="12"/>
  <c r="BB124" i="3"/>
  <c r="BI128" i="12"/>
  <c r="BC124" i="3" s="1"/>
  <c r="BJ128" i="12"/>
  <c r="BD124" i="3"/>
  <c r="BK128" i="12"/>
  <c r="BE124" i="3"/>
  <c r="BL128" i="12"/>
  <c r="BF124" i="3" s="1"/>
  <c r="BM128" i="12"/>
  <c r="BG124" i="3"/>
  <c r="BN128" i="12"/>
  <c r="BH124" i="3" s="1"/>
  <c r="BO128" i="12"/>
  <c r="BI124" i="3"/>
  <c r="BP128" i="12"/>
  <c r="BJ124" i="3"/>
  <c r="BQ128" i="12"/>
  <c r="BK124" i="3"/>
  <c r="BR128" i="12"/>
  <c r="BL124" i="3"/>
  <c r="BS128" i="12"/>
  <c r="BM124" i="3"/>
  <c r="BT128" i="12"/>
  <c r="BN124" i="3" s="1"/>
  <c r="BU128" i="12"/>
  <c r="BO124" i="3"/>
  <c r="BV128" i="12"/>
  <c r="BP124" i="3"/>
  <c r="BW128" i="12"/>
  <c r="BQ124" i="3"/>
  <c r="BX128" i="12"/>
  <c r="BR124" i="3"/>
  <c r="BY128" i="12"/>
  <c r="BS124" i="3"/>
  <c r="BZ128" i="12"/>
  <c r="BT124" i="3"/>
  <c r="CA128" i="12"/>
  <c r="BU124" i="3"/>
  <c r="CB128" i="12"/>
  <c r="BV124" i="3"/>
  <c r="CC128" i="12"/>
  <c r="BW124" i="3"/>
  <c r="CD128" i="12"/>
  <c r="BX124" i="3"/>
  <c r="CE128" i="12"/>
  <c r="BY124" i="3"/>
  <c r="CG128" i="12"/>
  <c r="CA124" i="3"/>
  <c r="CI128" i="12"/>
  <c r="CC124" i="3" s="1"/>
  <c r="CJ128" i="12"/>
  <c r="CD124" i="3"/>
  <c r="CK128" i="12"/>
  <c r="CE124" i="3"/>
  <c r="CL128" i="12"/>
  <c r="CF124" i="3" s="1"/>
  <c r="CM128" i="12"/>
  <c r="CG124" i="3" s="1"/>
  <c r="CN128" i="12"/>
  <c r="CH124" i="3" s="1"/>
  <c r="CO128" i="12"/>
  <c r="CI124" i="3"/>
  <c r="CP128" i="12"/>
  <c r="CJ124" i="3"/>
  <c r="CQ128" i="12"/>
  <c r="CK124" i="3" s="1"/>
  <c r="CR128" i="12"/>
  <c r="CL124" i="3" s="1"/>
  <c r="CS128" i="12"/>
  <c r="CM124" i="3" s="1"/>
  <c r="CU128" i="12"/>
  <c r="CO124" i="3"/>
  <c r="CW128" i="12"/>
  <c r="CQ124" i="3" s="1"/>
  <c r="CX128" i="12"/>
  <c r="CR124" i="3"/>
  <c r="CY128" i="12"/>
  <c r="CS124" i="3"/>
  <c r="DA128" i="12"/>
  <c r="CU124" i="3"/>
  <c r="DB128" i="12"/>
  <c r="CV124" i="3" s="1"/>
  <c r="DC128" i="12"/>
  <c r="CW124" i="3"/>
  <c r="DD128" i="12"/>
  <c r="CX124" i="3"/>
  <c r="DE128" i="12"/>
  <c r="CY124" i="3" s="1"/>
  <c r="DF128" i="12"/>
  <c r="CZ124" i="3" s="1"/>
  <c r="DG128" i="12"/>
  <c r="DA124" i="3"/>
  <c r="DH128" i="12"/>
  <c r="DB124" i="3"/>
  <c r="DI128" i="12"/>
  <c r="DC124" i="3"/>
  <c r="DJ128" i="12"/>
  <c r="DD124" i="3"/>
  <c r="DK128" i="12"/>
  <c r="DE124" i="3"/>
  <c r="DL128" i="12"/>
  <c r="DF124" i="3"/>
  <c r="DM128" i="12"/>
  <c r="DG124" i="3"/>
  <c r="DN128" i="12"/>
  <c r="DH124" i="3"/>
  <c r="DO128" i="12"/>
  <c r="DI124" i="3" s="1"/>
  <c r="DP128" i="12"/>
  <c r="DJ124" i="3" s="1"/>
  <c r="DR128" i="12"/>
  <c r="DL124" i="3"/>
  <c r="DS128" i="12"/>
  <c r="DM124" i="3"/>
  <c r="DT128" i="12"/>
  <c r="DN124" i="3"/>
  <c r="DU128" i="12"/>
  <c r="DO124" i="3"/>
  <c r="DV128" i="12"/>
  <c r="DP124" i="3"/>
  <c r="DW128" i="12"/>
  <c r="DQ124" i="3" s="1"/>
  <c r="DX128" i="12"/>
  <c r="DR124" i="3"/>
  <c r="DY128" i="12"/>
  <c r="DS124" i="3"/>
  <c r="DZ128" i="12"/>
  <c r="DT124" i="3"/>
  <c r="EA128" i="12"/>
  <c r="DU124" i="3"/>
  <c r="EB128" i="12"/>
  <c r="DV124" i="3"/>
  <c r="EC128" i="12"/>
  <c r="DW124" i="3"/>
  <c r="ED128" i="12"/>
  <c r="DX124" i="3"/>
  <c r="EE128" i="12"/>
  <c r="DY124" i="3"/>
  <c r="EF128" i="12"/>
  <c r="DZ124" i="3"/>
  <c r="EG128" i="12"/>
  <c r="EA124" i="3" s="1"/>
  <c r="EH128" i="12"/>
  <c r="EB124" i="3" s="1"/>
  <c r="EI128" i="12"/>
  <c r="EC124" i="3" s="1"/>
  <c r="EJ128" i="12"/>
  <c r="ED124" i="3"/>
  <c r="EK128" i="12"/>
  <c r="EE124" i="3"/>
  <c r="EL128" i="12"/>
  <c r="EF124" i="3" s="1"/>
  <c r="EM128" i="12"/>
  <c r="EG124" i="3" s="1"/>
  <c r="G129" i="12"/>
  <c r="A125" i="3" s="1"/>
  <c r="H129" i="12"/>
  <c r="B125" i="3" s="1"/>
  <c r="I129" i="12"/>
  <c r="C125" i="3" s="1"/>
  <c r="J129" i="12"/>
  <c r="D125" i="3"/>
  <c r="K129" i="12"/>
  <c r="E125" i="3" s="1"/>
  <c r="L129" i="12"/>
  <c r="F125" i="3"/>
  <c r="M129" i="12"/>
  <c r="G125" i="3"/>
  <c r="N129" i="12"/>
  <c r="H125" i="3"/>
  <c r="O129" i="12"/>
  <c r="I125" i="3" s="1"/>
  <c r="P129" i="12"/>
  <c r="J125" i="3"/>
  <c r="Q129" i="12"/>
  <c r="K125" i="3"/>
  <c r="R129" i="12"/>
  <c r="L125" i="3" s="1"/>
  <c r="S129" i="12"/>
  <c r="M125" i="3" s="1"/>
  <c r="T129" i="12"/>
  <c r="N125" i="3"/>
  <c r="U129" i="12"/>
  <c r="O125" i="3" s="1"/>
  <c r="V129" i="12"/>
  <c r="P125" i="3"/>
  <c r="W129" i="12"/>
  <c r="Q125" i="3"/>
  <c r="X129" i="12"/>
  <c r="R125" i="3"/>
  <c r="Y129" i="12"/>
  <c r="S125" i="3" s="1"/>
  <c r="Z129" i="12"/>
  <c r="T125" i="3" s="1"/>
  <c r="AA129" i="12"/>
  <c r="U125" i="3" s="1"/>
  <c r="AB129" i="12"/>
  <c r="V125" i="3"/>
  <c r="AC129" i="12"/>
  <c r="W125" i="3"/>
  <c r="AD129" i="12"/>
  <c r="X125" i="3" s="1"/>
  <c r="AE129" i="12"/>
  <c r="Y125" i="3"/>
  <c r="AF129" i="12"/>
  <c r="Z125" i="3"/>
  <c r="AG129" i="12"/>
  <c r="AA125" i="3" s="1"/>
  <c r="AH129" i="12"/>
  <c r="AB125" i="3"/>
  <c r="AI129" i="12"/>
  <c r="AC125" i="3"/>
  <c r="AJ129" i="12"/>
  <c r="AD125" i="3"/>
  <c r="AK129" i="12"/>
  <c r="AE125" i="3"/>
  <c r="AL129" i="12"/>
  <c r="AF125" i="3"/>
  <c r="AM129" i="12"/>
  <c r="AG125" i="3" s="1"/>
  <c r="AN129" i="12"/>
  <c r="AH125" i="3"/>
  <c r="AO129" i="12"/>
  <c r="AI125" i="3"/>
  <c r="AP129" i="12"/>
  <c r="AJ125" i="3"/>
  <c r="AQ129" i="12"/>
  <c r="AK125" i="3"/>
  <c r="AR129" i="12"/>
  <c r="AL125" i="3" s="1"/>
  <c r="AS129" i="12"/>
  <c r="AM125" i="3"/>
  <c r="AT129" i="12"/>
  <c r="AN125" i="3" s="1"/>
  <c r="AU129" i="12"/>
  <c r="AO125" i="3"/>
  <c r="AV129" i="12"/>
  <c r="AP125" i="3"/>
  <c r="AW129" i="12"/>
  <c r="AQ125" i="3"/>
  <c r="AX129" i="12"/>
  <c r="AR125" i="3" s="1"/>
  <c r="AY129" i="12"/>
  <c r="AS125" i="3"/>
  <c r="AZ129" i="12"/>
  <c r="AT125" i="3" s="1"/>
  <c r="BA129" i="12"/>
  <c r="AU125" i="3"/>
  <c r="BB129" i="12"/>
  <c r="AV125" i="3"/>
  <c r="BC129" i="12"/>
  <c r="AW125" i="3"/>
  <c r="BD129" i="12"/>
  <c r="AX125" i="3"/>
  <c r="BE129" i="12"/>
  <c r="AY125" i="3"/>
  <c r="BF129" i="12"/>
  <c r="AZ125" i="3" s="1"/>
  <c r="BG129" i="12"/>
  <c r="BA125" i="3"/>
  <c r="BH129" i="12"/>
  <c r="BB125" i="3"/>
  <c r="BI129" i="12"/>
  <c r="BC125" i="3" s="1"/>
  <c r="BJ129" i="12"/>
  <c r="BD125" i="3" s="1"/>
  <c r="BK129" i="12"/>
  <c r="BE125" i="3"/>
  <c r="BL129" i="12"/>
  <c r="BF125" i="3" s="1"/>
  <c r="BM129" i="12"/>
  <c r="BG125" i="3"/>
  <c r="BN129" i="12"/>
  <c r="BH125" i="3"/>
  <c r="BO129" i="12"/>
  <c r="BI125" i="3"/>
  <c r="BP129" i="12"/>
  <c r="BJ125" i="3"/>
  <c r="BQ129" i="12"/>
  <c r="BK125" i="3"/>
  <c r="BR129" i="12"/>
  <c r="BL125" i="3"/>
  <c r="BS129" i="12"/>
  <c r="BM125" i="3"/>
  <c r="BT129" i="12"/>
  <c r="BN125" i="3"/>
  <c r="BU129" i="12"/>
  <c r="BO125" i="3"/>
  <c r="BV129" i="12"/>
  <c r="BP125" i="3" s="1"/>
  <c r="BW129" i="12"/>
  <c r="BQ125" i="3"/>
  <c r="BX129" i="12"/>
  <c r="BR125" i="3"/>
  <c r="BY129" i="12"/>
  <c r="BS125" i="3"/>
  <c r="BZ129" i="12"/>
  <c r="BT125" i="3"/>
  <c r="CA129" i="12"/>
  <c r="BU125" i="3"/>
  <c r="CB129" i="12"/>
  <c r="BV125" i="3"/>
  <c r="CC129" i="12"/>
  <c r="BW125" i="3"/>
  <c r="CD129" i="12"/>
  <c r="BX125" i="3"/>
  <c r="CE129" i="12"/>
  <c r="BY125" i="3"/>
  <c r="CG129" i="12"/>
  <c r="CA125" i="3"/>
  <c r="CI129" i="12"/>
  <c r="CC125" i="3" s="1"/>
  <c r="CJ129" i="12"/>
  <c r="CD125" i="3" s="1"/>
  <c r="CK129" i="12"/>
  <c r="CE125" i="3"/>
  <c r="CL129" i="12"/>
  <c r="CF125" i="3"/>
  <c r="CM129" i="12"/>
  <c r="CG125" i="3"/>
  <c r="CN129" i="12"/>
  <c r="CH125" i="3" s="1"/>
  <c r="CO129" i="12"/>
  <c r="CI125" i="3" s="1"/>
  <c r="CP129" i="12"/>
  <c r="CJ125" i="3"/>
  <c r="CQ129" i="12"/>
  <c r="CK125" i="3"/>
  <c r="CR129" i="12"/>
  <c r="CL125" i="3"/>
  <c r="CS129" i="12"/>
  <c r="CM125" i="3" s="1"/>
  <c r="CT129" i="12"/>
  <c r="CN125" i="3" s="1"/>
  <c r="CU129" i="12"/>
  <c r="CO125" i="3"/>
  <c r="CW129" i="12"/>
  <c r="CQ125" i="3"/>
  <c r="CX129" i="12"/>
  <c r="CR125" i="3"/>
  <c r="CY129" i="12"/>
  <c r="CS125" i="3"/>
  <c r="DA129" i="12"/>
  <c r="CU125" i="3"/>
  <c r="DB129" i="12"/>
  <c r="CV125" i="3"/>
  <c r="DC129" i="12"/>
  <c r="CW125" i="3" s="1"/>
  <c r="DD129" i="12"/>
  <c r="CX125" i="3" s="1"/>
  <c r="DE129" i="12"/>
  <c r="CY125" i="3" s="1"/>
  <c r="DF129" i="12"/>
  <c r="CZ125" i="3" s="1"/>
  <c r="DG129" i="12"/>
  <c r="DA125" i="3" s="1"/>
  <c r="DH129" i="12"/>
  <c r="DB125" i="3"/>
  <c r="DI129" i="12"/>
  <c r="DC125" i="3"/>
  <c r="DJ129" i="12"/>
  <c r="DD125" i="3"/>
  <c r="DK129" i="12"/>
  <c r="DE125" i="3"/>
  <c r="DL129" i="12"/>
  <c r="DF125" i="3" s="1"/>
  <c r="DM129" i="12"/>
  <c r="DG125" i="3" s="1"/>
  <c r="DN129" i="12"/>
  <c r="DH125" i="3"/>
  <c r="DO129" i="12"/>
  <c r="DI125" i="3"/>
  <c r="DP129" i="12"/>
  <c r="DJ125" i="3" s="1"/>
  <c r="DQ129" i="12"/>
  <c r="DK125" i="3" s="1"/>
  <c r="DR129" i="12"/>
  <c r="DL125" i="3"/>
  <c r="DS129" i="12"/>
  <c r="DM125" i="3"/>
  <c r="DT129" i="12"/>
  <c r="DN125" i="3"/>
  <c r="DU129" i="12"/>
  <c r="DO125" i="3"/>
  <c r="DV129" i="12"/>
  <c r="DP125" i="3" s="1"/>
  <c r="DW129" i="12"/>
  <c r="DQ125" i="3" s="1"/>
  <c r="DX129" i="12"/>
  <c r="DR125" i="3"/>
  <c r="DY129" i="12"/>
  <c r="DS125" i="3"/>
  <c r="DZ129" i="12"/>
  <c r="DT125" i="3"/>
  <c r="EA129" i="12"/>
  <c r="DU125" i="3"/>
  <c r="EB129" i="12"/>
  <c r="DV125" i="3"/>
  <c r="EC129" i="12"/>
  <c r="DW125" i="3"/>
  <c r="ED129" i="12"/>
  <c r="DX125" i="3"/>
  <c r="EE129" i="12"/>
  <c r="DY125" i="3"/>
  <c r="EF129" i="12"/>
  <c r="DZ125" i="3" s="1"/>
  <c r="EG129" i="12"/>
  <c r="EA125" i="3" s="1"/>
  <c r="EH129" i="12"/>
  <c r="EB125" i="3"/>
  <c r="EI129" i="12"/>
  <c r="EC125" i="3"/>
  <c r="EJ129" i="12"/>
  <c r="ED125" i="3" s="1"/>
  <c r="EK129" i="12"/>
  <c r="EE125" i="3" s="1"/>
  <c r="EL129" i="12"/>
  <c r="EF125" i="3"/>
  <c r="EM129" i="12"/>
  <c r="EG125" i="3"/>
  <c r="G130" i="12"/>
  <c r="A126" i="3" s="1"/>
  <c r="H130" i="12"/>
  <c r="B126" i="3"/>
  <c r="I130" i="12"/>
  <c r="C126" i="3"/>
  <c r="J130" i="12"/>
  <c r="D126" i="3" s="1"/>
  <c r="K130" i="12"/>
  <c r="E126" i="3"/>
  <c r="L130" i="12"/>
  <c r="F126" i="3"/>
  <c r="M130" i="12"/>
  <c r="G126" i="3" s="1"/>
  <c r="N130" i="12"/>
  <c r="H126" i="3" s="1"/>
  <c r="O130" i="12"/>
  <c r="I126" i="3"/>
  <c r="P130" i="12"/>
  <c r="J126" i="3" s="1"/>
  <c r="Q130" i="12"/>
  <c r="K126" i="3"/>
  <c r="R130" i="12"/>
  <c r="L126" i="3" s="1"/>
  <c r="S130" i="12"/>
  <c r="M126" i="3"/>
  <c r="T130" i="12"/>
  <c r="N126" i="3" s="1"/>
  <c r="U130" i="12"/>
  <c r="O126" i="3"/>
  <c r="V130" i="12"/>
  <c r="P126" i="3" s="1"/>
  <c r="W130" i="12"/>
  <c r="Q126" i="3" s="1"/>
  <c r="X130" i="12"/>
  <c r="R126" i="3" s="1"/>
  <c r="Y130" i="12"/>
  <c r="S126" i="3"/>
  <c r="Z130" i="12"/>
  <c r="T126" i="3" s="1"/>
  <c r="AA130" i="12"/>
  <c r="U126" i="3" s="1"/>
  <c r="AB130" i="12"/>
  <c r="V126" i="3"/>
  <c r="AC130" i="12"/>
  <c r="W126" i="3"/>
  <c r="AD130" i="12"/>
  <c r="X126" i="3" s="1"/>
  <c r="AE130" i="12"/>
  <c r="Y126" i="3"/>
  <c r="AF130" i="12"/>
  <c r="Z126" i="3"/>
  <c r="AG130" i="12"/>
  <c r="AA126" i="3" s="1"/>
  <c r="AH130" i="12"/>
  <c r="AB126" i="3" s="1"/>
  <c r="AI130" i="12"/>
  <c r="AC126" i="3"/>
  <c r="AJ130" i="12"/>
  <c r="AD126" i="3"/>
  <c r="AK130" i="12"/>
  <c r="AE126" i="3"/>
  <c r="AL130" i="12"/>
  <c r="AF126" i="3"/>
  <c r="AM130" i="12"/>
  <c r="AG126" i="3" s="1"/>
  <c r="AN130" i="12"/>
  <c r="AH126" i="3"/>
  <c r="AO130" i="12"/>
  <c r="AI126" i="3"/>
  <c r="AP130" i="12"/>
  <c r="AJ126" i="3"/>
  <c r="AQ130" i="12"/>
  <c r="AK126" i="3"/>
  <c r="AR130" i="12"/>
  <c r="AL126" i="3" s="1"/>
  <c r="AS130" i="12"/>
  <c r="AM126" i="3"/>
  <c r="AT130" i="12"/>
  <c r="AN126" i="3" s="1"/>
  <c r="AU130" i="12"/>
  <c r="AO126" i="3"/>
  <c r="AV130" i="12"/>
  <c r="AP126" i="3"/>
  <c r="AW130" i="12"/>
  <c r="AQ126" i="3"/>
  <c r="AX130" i="12"/>
  <c r="AR126" i="3"/>
  <c r="AY130" i="12"/>
  <c r="AS126" i="3"/>
  <c r="AZ130" i="12"/>
  <c r="AT126" i="3" s="1"/>
  <c r="BA130" i="12"/>
  <c r="AU126" i="3"/>
  <c r="BB130" i="12"/>
  <c r="AV126" i="3"/>
  <c r="BC130" i="12"/>
  <c r="AW126" i="3" s="1"/>
  <c r="BD130" i="12"/>
  <c r="AX126" i="3"/>
  <c r="BE130" i="12"/>
  <c r="AY126" i="3"/>
  <c r="BF130" i="12"/>
  <c r="AZ126" i="3" s="1"/>
  <c r="BG130" i="12"/>
  <c r="BA126" i="3"/>
  <c r="BH130" i="12"/>
  <c r="BB126" i="3"/>
  <c r="BI130" i="12"/>
  <c r="BC126" i="3"/>
  <c r="BJ130" i="12"/>
  <c r="BD126" i="3" s="1"/>
  <c r="BK130" i="12"/>
  <c r="BE126" i="3"/>
  <c r="BL130" i="12"/>
  <c r="BF126" i="3"/>
  <c r="BM130" i="12"/>
  <c r="BG126" i="3"/>
  <c r="BN130" i="12"/>
  <c r="BH126" i="3" s="1"/>
  <c r="BO130" i="12"/>
  <c r="BI126" i="3"/>
  <c r="BP130" i="12"/>
  <c r="BJ126" i="3"/>
  <c r="BQ130" i="12"/>
  <c r="BK126" i="3"/>
  <c r="BR130" i="12"/>
  <c r="BL126" i="3"/>
  <c r="BS130" i="12"/>
  <c r="BM126" i="3"/>
  <c r="BT130" i="12"/>
  <c r="BN126" i="3"/>
  <c r="BU130" i="12"/>
  <c r="BO126" i="3"/>
  <c r="BV130" i="12"/>
  <c r="BP126" i="3"/>
  <c r="BW130" i="12"/>
  <c r="BQ126" i="3"/>
  <c r="BX130" i="12"/>
  <c r="BR126" i="3"/>
  <c r="BY130" i="12"/>
  <c r="BS126" i="3"/>
  <c r="BZ130" i="12"/>
  <c r="BT126" i="3"/>
  <c r="CA130" i="12"/>
  <c r="BU126" i="3"/>
  <c r="CB130" i="12"/>
  <c r="BV126" i="3"/>
  <c r="CC130" i="12"/>
  <c r="BW126" i="3"/>
  <c r="CD130" i="12"/>
  <c r="BX126" i="3"/>
  <c r="CE130" i="12"/>
  <c r="BY126" i="3"/>
  <c r="CG130" i="12"/>
  <c r="CA126" i="3"/>
  <c r="CI130" i="12"/>
  <c r="CC126" i="3"/>
  <c r="CK130" i="12"/>
  <c r="CE126" i="3" s="1"/>
  <c r="CL130" i="12"/>
  <c r="CF126" i="3" s="1"/>
  <c r="CM130" i="12"/>
  <c r="CG126" i="3" s="1"/>
  <c r="CN130" i="12"/>
  <c r="CH126" i="3"/>
  <c r="CO130" i="12"/>
  <c r="CI126" i="3"/>
  <c r="CP130" i="12"/>
  <c r="CJ126" i="3"/>
  <c r="CQ130" i="12"/>
  <c r="CK126" i="3" s="1"/>
  <c r="CR130" i="12"/>
  <c r="CL126" i="3" s="1"/>
  <c r="CS130" i="12"/>
  <c r="CM126" i="3"/>
  <c r="CT130" i="12"/>
  <c r="CN126" i="3"/>
  <c r="CU130" i="12"/>
  <c r="CO126" i="3" s="1"/>
  <c r="CW130" i="12"/>
  <c r="CQ126" i="3" s="1"/>
  <c r="CX130" i="12"/>
  <c r="CR126" i="3"/>
  <c r="CY130" i="12"/>
  <c r="CS126" i="3"/>
  <c r="DA130" i="12"/>
  <c r="CU126" i="3"/>
  <c r="DB130" i="12"/>
  <c r="CV126" i="3" s="1"/>
  <c r="DC130" i="12"/>
  <c r="CW126" i="3"/>
  <c r="DD130" i="12"/>
  <c r="CX126" i="3" s="1"/>
  <c r="DE130" i="12"/>
  <c r="CY126" i="3" s="1"/>
  <c r="DF130" i="12"/>
  <c r="CZ126" i="3"/>
  <c r="DG130" i="12"/>
  <c r="DA126" i="3" s="1"/>
  <c r="DH130" i="12"/>
  <c r="DB126" i="3"/>
  <c r="DI130" i="12"/>
  <c r="DC126" i="3"/>
  <c r="DJ130" i="12"/>
  <c r="DD126" i="3"/>
  <c r="DK130" i="12"/>
  <c r="DE126" i="3"/>
  <c r="DL130" i="12"/>
  <c r="DF126" i="3"/>
  <c r="DM130" i="12"/>
  <c r="DG126" i="3"/>
  <c r="DN130" i="12"/>
  <c r="DH126" i="3"/>
  <c r="DO130" i="12"/>
  <c r="DI126" i="3"/>
  <c r="DP130" i="12"/>
  <c r="DJ126" i="3"/>
  <c r="DQ130" i="12"/>
  <c r="DK126" i="3" s="1"/>
  <c r="DR130" i="12"/>
  <c r="DL126" i="3"/>
  <c r="DS130" i="12"/>
  <c r="DM126" i="3"/>
  <c r="DT130" i="12"/>
  <c r="DN126" i="3"/>
  <c r="DU130" i="12"/>
  <c r="DO126" i="3"/>
  <c r="DV130" i="12"/>
  <c r="DP126" i="3" s="1"/>
  <c r="DW130" i="12"/>
  <c r="DQ126" i="3" s="1"/>
  <c r="DX130" i="12"/>
  <c r="DR126" i="3"/>
  <c r="DY130" i="12"/>
  <c r="DS126" i="3"/>
  <c r="DZ130" i="12"/>
  <c r="DT126" i="3"/>
  <c r="EA130" i="12"/>
  <c r="DU126" i="3"/>
  <c r="EB130" i="12"/>
  <c r="DV126" i="3"/>
  <c r="EC130" i="12"/>
  <c r="DW126" i="3"/>
  <c r="ED130" i="12"/>
  <c r="DX126" i="3"/>
  <c r="EE130" i="12"/>
  <c r="DY126" i="3"/>
  <c r="EF130" i="12"/>
  <c r="DZ126" i="3" s="1"/>
  <c r="EG130" i="12"/>
  <c r="EA126" i="3" s="1"/>
  <c r="EH130" i="12"/>
  <c r="EB126" i="3"/>
  <c r="EI130" i="12"/>
  <c r="EC126" i="3"/>
  <c r="EJ130" i="12"/>
  <c r="ED126" i="3" s="1"/>
  <c r="EK130" i="12"/>
  <c r="EE126" i="3" s="1"/>
  <c r="EL130" i="12"/>
  <c r="EF126" i="3"/>
  <c r="EM130" i="12"/>
  <c r="EG126" i="3"/>
  <c r="G131" i="12"/>
  <c r="A127" i="3" s="1"/>
  <c r="H131" i="12"/>
  <c r="B127" i="3" s="1"/>
  <c r="I131" i="12"/>
  <c r="C127" i="3"/>
  <c r="J131" i="12"/>
  <c r="D127" i="3" s="1"/>
  <c r="K131" i="12"/>
  <c r="E127" i="3" s="1"/>
  <c r="L131" i="12"/>
  <c r="F127" i="3" s="1"/>
  <c r="M131" i="12"/>
  <c r="G127" i="3"/>
  <c r="N131" i="12"/>
  <c r="H127" i="3" s="1"/>
  <c r="O131" i="12"/>
  <c r="I127" i="3"/>
  <c r="P131" i="12"/>
  <c r="J127" i="3" s="1"/>
  <c r="Q131" i="12"/>
  <c r="K127" i="3"/>
  <c r="R131" i="12"/>
  <c r="L127" i="3" s="1"/>
  <c r="S131" i="12"/>
  <c r="M127" i="3"/>
  <c r="T131" i="12"/>
  <c r="N127" i="3" s="1"/>
  <c r="U131" i="12"/>
  <c r="O127" i="3" s="1"/>
  <c r="V131" i="12"/>
  <c r="P127" i="3" s="1"/>
  <c r="W131" i="12"/>
  <c r="Q127" i="3"/>
  <c r="X131" i="12"/>
  <c r="R127" i="3" s="1"/>
  <c r="Y131" i="12"/>
  <c r="S127" i="3"/>
  <c r="Z131" i="12"/>
  <c r="T127" i="3" s="1"/>
  <c r="AA131" i="12"/>
  <c r="U127" i="3" s="1"/>
  <c r="AB131" i="12"/>
  <c r="V127" i="3"/>
  <c r="AC131" i="12"/>
  <c r="W127" i="3"/>
  <c r="AD131" i="12"/>
  <c r="X127" i="3" s="1"/>
  <c r="AE131" i="12"/>
  <c r="Y127" i="3"/>
  <c r="AF131" i="12"/>
  <c r="Z127" i="3"/>
  <c r="AG131" i="12"/>
  <c r="AA127" i="3" s="1"/>
  <c r="AH131" i="12"/>
  <c r="AB127" i="3"/>
  <c r="AI131" i="12"/>
  <c r="AC127" i="3"/>
  <c r="AJ131" i="12"/>
  <c r="AD127" i="3" s="1"/>
  <c r="AK131" i="12"/>
  <c r="AE127" i="3"/>
  <c r="AL131" i="12"/>
  <c r="AF127" i="3"/>
  <c r="AM131" i="12"/>
  <c r="AG127" i="3" s="1"/>
  <c r="AN131" i="12"/>
  <c r="AH127" i="3"/>
  <c r="AO131" i="12"/>
  <c r="AI127" i="3"/>
  <c r="AP131" i="12"/>
  <c r="AJ127" i="3"/>
  <c r="AQ131" i="12"/>
  <c r="AK127" i="3"/>
  <c r="AR131" i="12"/>
  <c r="AL127" i="3" s="1"/>
  <c r="AS131" i="12"/>
  <c r="AM127" i="3"/>
  <c r="AT131" i="12"/>
  <c r="AN127" i="3" s="1"/>
  <c r="AU131" i="12"/>
  <c r="AO127" i="3"/>
  <c r="AV131" i="12"/>
  <c r="AP127" i="3" s="1"/>
  <c r="AW131" i="12"/>
  <c r="AQ127" i="3"/>
  <c r="AX131" i="12"/>
  <c r="AR127" i="3"/>
  <c r="AY131" i="12"/>
  <c r="AS127" i="3"/>
  <c r="AZ131" i="12"/>
  <c r="AT127" i="3" s="1"/>
  <c r="BA131" i="12"/>
  <c r="AU127" i="3"/>
  <c r="BB131" i="12"/>
  <c r="AV127" i="3"/>
  <c r="BC131" i="12"/>
  <c r="AW127" i="3"/>
  <c r="BD131" i="12"/>
  <c r="AX127" i="3"/>
  <c r="BE131" i="12"/>
  <c r="AY127" i="3"/>
  <c r="BF131" i="12"/>
  <c r="AZ127" i="3" s="1"/>
  <c r="BG131" i="12"/>
  <c r="BA127" i="3"/>
  <c r="BH131" i="12"/>
  <c r="BB127" i="3"/>
  <c r="BI131" i="12"/>
  <c r="BC127" i="3"/>
  <c r="BJ131" i="12"/>
  <c r="BD127" i="3" s="1"/>
  <c r="BK131" i="12"/>
  <c r="BE127" i="3"/>
  <c r="BL131" i="12"/>
  <c r="BF127" i="3" s="1"/>
  <c r="BM131" i="12"/>
  <c r="BG127" i="3"/>
  <c r="BN131" i="12"/>
  <c r="BH127" i="3" s="1"/>
  <c r="BO131" i="12"/>
  <c r="BI127" i="3"/>
  <c r="BP131" i="12"/>
  <c r="BJ127" i="3"/>
  <c r="BQ131" i="12"/>
  <c r="BK127" i="3"/>
  <c r="BR131" i="12"/>
  <c r="BL127" i="3"/>
  <c r="BS131" i="12"/>
  <c r="BM127" i="3"/>
  <c r="BT131" i="12"/>
  <c r="BN127" i="3"/>
  <c r="BU131" i="12"/>
  <c r="BO127" i="3"/>
  <c r="BV131" i="12"/>
  <c r="BP127" i="3"/>
  <c r="BW131" i="12"/>
  <c r="BQ127" i="3"/>
  <c r="BX131" i="12"/>
  <c r="BR127" i="3" s="1"/>
  <c r="BY131" i="12"/>
  <c r="BS127" i="3"/>
  <c r="BZ131" i="12"/>
  <c r="BT127" i="3"/>
  <c r="CA131" i="12"/>
  <c r="BU127" i="3"/>
  <c r="CB131" i="12"/>
  <c r="BV127" i="3"/>
  <c r="CC131" i="12"/>
  <c r="BW127" i="3"/>
  <c r="CD131" i="12"/>
  <c r="BX127" i="3"/>
  <c r="CE131" i="12"/>
  <c r="BY127" i="3"/>
  <c r="CG131" i="12"/>
  <c r="CA127" i="3"/>
  <c r="CI131" i="12"/>
  <c r="CC127" i="3"/>
  <c r="CJ131" i="12"/>
  <c r="CD127" i="3" s="1"/>
  <c r="CK131" i="12"/>
  <c r="CE127" i="3" s="1"/>
  <c r="CL131" i="12"/>
  <c r="CF127" i="3" s="1"/>
  <c r="CM131" i="12"/>
  <c r="CG127" i="3"/>
  <c r="CN131" i="12"/>
  <c r="CH127" i="3"/>
  <c r="CP131" i="12"/>
  <c r="CJ127" i="3" s="1"/>
  <c r="CQ131" i="12"/>
  <c r="CK127" i="3" s="1"/>
  <c r="CR131" i="12"/>
  <c r="CL127" i="3"/>
  <c r="CS131" i="12"/>
  <c r="CM127" i="3"/>
  <c r="CT131" i="12"/>
  <c r="CN127" i="3" s="1"/>
  <c r="CU131" i="12"/>
  <c r="CO127" i="3" s="1"/>
  <c r="CW131" i="12"/>
  <c r="CQ127" i="3"/>
  <c r="CX131" i="12"/>
  <c r="CR127" i="3"/>
  <c r="CY131" i="12"/>
  <c r="CS127" i="3"/>
  <c r="DA131" i="12"/>
  <c r="CU127" i="3"/>
  <c r="DB131" i="12"/>
  <c r="CV127" i="3"/>
  <c r="DC131" i="12"/>
  <c r="CW127" i="3"/>
  <c r="DD131" i="12"/>
  <c r="CX127" i="3" s="1"/>
  <c r="DE131" i="12"/>
  <c r="CY127" i="3" s="1"/>
  <c r="DF131" i="12"/>
  <c r="CZ127" i="3"/>
  <c r="DG131" i="12"/>
  <c r="DA127" i="3" s="1"/>
  <c r="DH131" i="12"/>
  <c r="DB127" i="3"/>
  <c r="DI131" i="12"/>
  <c r="DC127" i="3"/>
  <c r="DJ131" i="12"/>
  <c r="DD127" i="3"/>
  <c r="DK131" i="12"/>
  <c r="DE127" i="3"/>
  <c r="DL131" i="12"/>
  <c r="DF127" i="3" s="1"/>
  <c r="DM131" i="12"/>
  <c r="DG127" i="3" s="1"/>
  <c r="DN131" i="12"/>
  <c r="DH127" i="3"/>
  <c r="DO131" i="12"/>
  <c r="DI127" i="3"/>
  <c r="DP131" i="12"/>
  <c r="DJ127" i="3" s="1"/>
  <c r="DQ131" i="12"/>
  <c r="DK127" i="3" s="1"/>
  <c r="DR131" i="12"/>
  <c r="DL127" i="3"/>
  <c r="DS131" i="12"/>
  <c r="DM127" i="3"/>
  <c r="DT131" i="12"/>
  <c r="DN127" i="3"/>
  <c r="DU131" i="12"/>
  <c r="DO127" i="3"/>
  <c r="DV131" i="12"/>
  <c r="DP127" i="3" s="1"/>
  <c r="DW131" i="12"/>
  <c r="DQ127" i="3" s="1"/>
  <c r="DX131" i="12"/>
  <c r="DR127" i="3"/>
  <c r="DY131" i="12"/>
  <c r="DS127" i="3"/>
  <c r="DZ131" i="12"/>
  <c r="DT127" i="3"/>
  <c r="EA131" i="12"/>
  <c r="DU127" i="3"/>
  <c r="EB131" i="12"/>
  <c r="DV127" i="3"/>
  <c r="EC131" i="12"/>
  <c r="DW127" i="3"/>
  <c r="ED131" i="12"/>
  <c r="DX127" i="3"/>
  <c r="EE131" i="12"/>
  <c r="DY127" i="3"/>
  <c r="EF131" i="12"/>
  <c r="DZ127" i="3"/>
  <c r="EG131" i="12"/>
  <c r="EA127" i="3" s="1"/>
  <c r="EH131" i="12"/>
  <c r="EB127" i="3" s="1"/>
  <c r="EI131" i="12"/>
  <c r="EC127" i="3" s="1"/>
  <c r="EJ131" i="12"/>
  <c r="ED127" i="3"/>
  <c r="EK131" i="12"/>
  <c r="EE127" i="3"/>
  <c r="EL131" i="12"/>
  <c r="EF127" i="3" s="1"/>
  <c r="EM131" i="12"/>
  <c r="EG127" i="3" s="1"/>
  <c r="G132" i="12"/>
  <c r="A128" i="3" s="1"/>
  <c r="H132" i="12"/>
  <c r="B128" i="3" s="1"/>
  <c r="I132" i="12"/>
  <c r="C128" i="3"/>
  <c r="J132" i="12"/>
  <c r="D128" i="3" s="1"/>
  <c r="K132" i="12"/>
  <c r="E128" i="3" s="1"/>
  <c r="L132" i="12"/>
  <c r="F128" i="3" s="1"/>
  <c r="M132" i="12"/>
  <c r="G128" i="3" s="1"/>
  <c r="N132" i="12"/>
  <c r="H128" i="3" s="1"/>
  <c r="O132" i="12"/>
  <c r="I128" i="3" s="1"/>
  <c r="P132" i="12"/>
  <c r="J128" i="3"/>
  <c r="Q132" i="12"/>
  <c r="K128" i="3" s="1"/>
  <c r="R132" i="12"/>
  <c r="L128" i="3" s="1"/>
  <c r="S132" i="12"/>
  <c r="M128" i="3"/>
  <c r="T132" i="12"/>
  <c r="N128" i="3" s="1"/>
  <c r="U132" i="12"/>
  <c r="O128" i="3" s="1"/>
  <c r="V132" i="12"/>
  <c r="P128" i="3" s="1"/>
  <c r="W132" i="12"/>
  <c r="Q128" i="3" s="1"/>
  <c r="X132" i="12"/>
  <c r="R128" i="3" s="1"/>
  <c r="Y132" i="12"/>
  <c r="S128" i="3" s="1"/>
  <c r="Z132" i="12"/>
  <c r="T128" i="3" s="1"/>
  <c r="AA132" i="12"/>
  <c r="U128" i="3"/>
  <c r="AB132" i="12"/>
  <c r="V128" i="3"/>
  <c r="AC132" i="12"/>
  <c r="W128" i="3"/>
  <c r="AD132" i="12"/>
  <c r="X128" i="3" s="1"/>
  <c r="AE132" i="12"/>
  <c r="Y128" i="3"/>
  <c r="AF132" i="12"/>
  <c r="Z128" i="3"/>
  <c r="AG132" i="12"/>
  <c r="AA128" i="3" s="1"/>
  <c r="AH132" i="12"/>
  <c r="AB128" i="3" s="1"/>
  <c r="AI132" i="12"/>
  <c r="AC128" i="3"/>
  <c r="AJ132" i="12"/>
  <c r="AD128" i="3"/>
  <c r="AK132" i="12"/>
  <c r="AE128" i="3"/>
  <c r="AL132" i="12"/>
  <c r="AF128" i="3"/>
  <c r="AM132" i="12"/>
  <c r="AG128" i="3"/>
  <c r="AN132" i="12"/>
  <c r="AH128" i="3"/>
  <c r="AO132" i="12"/>
  <c r="AI128" i="3"/>
  <c r="AP132" i="12"/>
  <c r="AJ128" i="3"/>
  <c r="AQ132" i="12"/>
  <c r="AK128" i="3"/>
  <c r="AR132" i="12"/>
  <c r="AL128" i="3" s="1"/>
  <c r="AS132" i="12"/>
  <c r="AM128" i="3"/>
  <c r="AT132" i="12"/>
  <c r="AN128" i="3" s="1"/>
  <c r="AU132" i="12"/>
  <c r="AO128" i="3"/>
  <c r="AV132" i="12"/>
  <c r="AP128" i="3"/>
  <c r="AW132" i="12"/>
  <c r="AQ128" i="3"/>
  <c r="AX132" i="12"/>
  <c r="AR128" i="3"/>
  <c r="AY132" i="12"/>
  <c r="AS128" i="3"/>
  <c r="AZ132" i="12"/>
  <c r="AT128" i="3" s="1"/>
  <c r="BA132" i="12"/>
  <c r="AU128" i="3"/>
  <c r="BB132" i="12"/>
  <c r="AV128" i="3"/>
  <c r="BC132" i="12"/>
  <c r="AW128" i="3" s="1"/>
  <c r="BD132" i="12"/>
  <c r="AX128" i="3"/>
  <c r="BE132" i="12"/>
  <c r="AY128" i="3"/>
  <c r="BF132" i="12"/>
  <c r="AZ128" i="3" s="1"/>
  <c r="BG132" i="12"/>
  <c r="BA128" i="3"/>
  <c r="BH132" i="12"/>
  <c r="BB128" i="3"/>
  <c r="BI132" i="12"/>
  <c r="BC128" i="3"/>
  <c r="BJ132" i="12"/>
  <c r="BD128" i="3"/>
  <c r="BK132" i="12"/>
  <c r="BE128" i="3"/>
  <c r="BM132" i="12"/>
  <c r="BG128" i="3"/>
  <c r="BN132" i="12"/>
  <c r="BH128" i="3"/>
  <c r="BO132" i="12"/>
  <c r="BI128" i="3"/>
  <c r="BP132" i="12"/>
  <c r="BJ128" i="3"/>
  <c r="BQ132" i="12"/>
  <c r="BK128" i="3" s="1"/>
  <c r="BR132" i="12"/>
  <c r="BL128" i="3"/>
  <c r="BS132" i="12"/>
  <c r="BM128" i="3"/>
  <c r="BT132" i="12"/>
  <c r="BN128" i="3" s="1"/>
  <c r="BU132" i="12"/>
  <c r="BO128" i="3"/>
  <c r="BV132" i="12"/>
  <c r="BP128" i="3"/>
  <c r="BW132" i="12"/>
  <c r="BQ128" i="3"/>
  <c r="BX132" i="12"/>
  <c r="BR128" i="3" s="1"/>
  <c r="BY132" i="12"/>
  <c r="BS128" i="3"/>
  <c r="BZ132" i="12"/>
  <c r="BT128" i="3"/>
  <c r="CA132" i="12"/>
  <c r="BU128" i="3"/>
  <c r="CB132" i="12"/>
  <c r="BV128" i="3"/>
  <c r="CC132" i="12"/>
  <c r="BW128" i="3"/>
  <c r="CD132" i="12"/>
  <c r="BX128" i="3"/>
  <c r="CE132" i="12"/>
  <c r="BY128" i="3"/>
  <c r="CG132" i="12"/>
  <c r="CA128" i="3"/>
  <c r="CI132" i="12"/>
  <c r="CC128" i="3" s="1"/>
  <c r="CJ132" i="12"/>
  <c r="CD128" i="3" s="1"/>
  <c r="CK132" i="12"/>
  <c r="CE128" i="3" s="1"/>
  <c r="CL132" i="12"/>
  <c r="CF128" i="3"/>
  <c r="CM132" i="12"/>
  <c r="CG128" i="3"/>
  <c r="CN132" i="12"/>
  <c r="CH128" i="3" s="1"/>
  <c r="CO132" i="12"/>
  <c r="CI128" i="3" s="1"/>
  <c r="CP132" i="12"/>
  <c r="CJ128" i="3" s="1"/>
  <c r="CQ132" i="12"/>
  <c r="CK128" i="3"/>
  <c r="CR132" i="12"/>
  <c r="CL128" i="3"/>
  <c r="CS132" i="12"/>
  <c r="CM128" i="3" s="1"/>
  <c r="CU132" i="12"/>
  <c r="CO128" i="3" s="1"/>
  <c r="CW132" i="12"/>
  <c r="CQ128" i="3"/>
  <c r="CX132" i="12"/>
  <c r="CR128" i="3"/>
  <c r="CY132" i="12"/>
  <c r="CS128" i="3"/>
  <c r="DA132" i="12"/>
  <c r="CU128" i="3"/>
  <c r="DB132" i="12"/>
  <c r="CV128" i="3" s="1"/>
  <c r="DC132" i="12"/>
  <c r="CW128" i="3" s="1"/>
  <c r="DD132" i="12"/>
  <c r="CX128" i="3" s="1"/>
  <c r="DE132" i="12"/>
  <c r="CY128" i="3"/>
  <c r="DF132" i="12"/>
  <c r="CZ128" i="3" s="1"/>
  <c r="DG132" i="12"/>
  <c r="DA128" i="3" s="1"/>
  <c r="DH132" i="12"/>
  <c r="DB128" i="3"/>
  <c r="DI132" i="12"/>
  <c r="DC128" i="3"/>
  <c r="DJ132" i="12"/>
  <c r="DD128" i="3"/>
  <c r="DK132" i="12"/>
  <c r="DE128" i="3"/>
  <c r="DL132" i="12"/>
  <c r="DF128" i="3" s="1"/>
  <c r="DM132" i="12"/>
  <c r="DG128" i="3" s="1"/>
  <c r="DN132" i="12"/>
  <c r="DH128" i="3"/>
  <c r="DO132" i="12"/>
  <c r="DI128" i="3"/>
  <c r="DP132" i="12"/>
  <c r="DJ128" i="3" s="1"/>
  <c r="DQ132" i="12"/>
  <c r="DK128" i="3" s="1"/>
  <c r="DR132" i="12"/>
  <c r="DL128" i="3"/>
  <c r="DS132" i="12"/>
  <c r="DM128" i="3"/>
  <c r="DT132" i="12"/>
  <c r="DN128" i="3"/>
  <c r="DU132" i="12"/>
  <c r="DO128" i="3"/>
  <c r="DV132" i="12"/>
  <c r="DP128" i="3" s="1"/>
  <c r="DW132" i="12"/>
  <c r="DQ128" i="3"/>
  <c r="DX132" i="12"/>
  <c r="DR128" i="3"/>
  <c r="DY132" i="12"/>
  <c r="DS128" i="3"/>
  <c r="DZ132" i="12"/>
  <c r="DT128" i="3"/>
  <c r="EA132" i="12"/>
  <c r="DU128" i="3"/>
  <c r="EB132" i="12"/>
  <c r="DV128" i="3"/>
  <c r="EC132" i="12"/>
  <c r="DW128" i="3"/>
  <c r="ED132" i="12"/>
  <c r="DX128" i="3"/>
  <c r="EE132" i="12"/>
  <c r="DY128" i="3"/>
  <c r="EF132" i="12"/>
  <c r="DZ128" i="3" s="1"/>
  <c r="EG132" i="12"/>
  <c r="EA128" i="3" s="1"/>
  <c r="EH132" i="12"/>
  <c r="EB128" i="3" s="1"/>
  <c r="EI132" i="12"/>
  <c r="EC128" i="3" s="1"/>
  <c r="EJ132" i="12"/>
  <c r="ED128" i="3" s="1"/>
  <c r="EK132" i="12"/>
  <c r="EE128" i="3"/>
  <c r="EL132" i="12"/>
  <c r="EF128" i="3" s="1"/>
  <c r="EM132" i="12"/>
  <c r="EG128" i="3" s="1"/>
  <c r="G133" i="12"/>
  <c r="A129" i="3" s="1"/>
  <c r="H133" i="12"/>
  <c r="B129" i="3" s="1"/>
  <c r="I133" i="12"/>
  <c r="C129" i="3" s="1"/>
  <c r="J133" i="12"/>
  <c r="D129" i="3" s="1"/>
  <c r="K133" i="12"/>
  <c r="E129" i="3" s="1"/>
  <c r="L133" i="12"/>
  <c r="F129" i="3" s="1"/>
  <c r="M133" i="12"/>
  <c r="G129" i="3" s="1"/>
  <c r="N133" i="12"/>
  <c r="H129" i="3"/>
  <c r="O133" i="12"/>
  <c r="I129" i="3" s="1"/>
  <c r="P133" i="12"/>
  <c r="J129" i="3" s="1"/>
  <c r="Q133" i="12"/>
  <c r="K129" i="3"/>
  <c r="R133" i="12"/>
  <c r="L129" i="3" s="1"/>
  <c r="S133" i="12"/>
  <c r="M129" i="3" s="1"/>
  <c r="T133" i="12"/>
  <c r="N129" i="3" s="1"/>
  <c r="U133" i="12"/>
  <c r="O129" i="3" s="1"/>
  <c r="V133" i="12"/>
  <c r="P129" i="3" s="1"/>
  <c r="W133" i="12"/>
  <c r="Q129" i="3" s="1"/>
  <c r="X133" i="12"/>
  <c r="R129" i="3"/>
  <c r="Y133" i="12"/>
  <c r="S129" i="3" s="1"/>
  <c r="Z133" i="12"/>
  <c r="T129" i="3"/>
  <c r="AA133" i="12"/>
  <c r="U129" i="3" s="1"/>
  <c r="AB133" i="12"/>
  <c r="V129" i="3"/>
  <c r="AC133" i="12"/>
  <c r="W129" i="3"/>
  <c r="AD133" i="12"/>
  <c r="X129" i="3" s="1"/>
  <c r="AE133" i="12"/>
  <c r="Y129" i="3"/>
  <c r="AF133" i="12"/>
  <c r="Z129" i="3"/>
  <c r="AG133" i="12"/>
  <c r="AA129" i="3" s="1"/>
  <c r="AH133" i="12"/>
  <c r="AB129" i="3"/>
  <c r="AI133" i="12"/>
  <c r="AC129" i="3"/>
  <c r="AJ133" i="12"/>
  <c r="AD129" i="3"/>
  <c r="AK133" i="12"/>
  <c r="AE129" i="3"/>
  <c r="AL133" i="12"/>
  <c r="AF129" i="3"/>
  <c r="AM133" i="12"/>
  <c r="AG129" i="3"/>
  <c r="AN133" i="12"/>
  <c r="AH129" i="3"/>
  <c r="AO133" i="12"/>
  <c r="AI129" i="3"/>
  <c r="AP133" i="12"/>
  <c r="AJ129" i="3"/>
  <c r="AQ133" i="12"/>
  <c r="AK129" i="3"/>
  <c r="AR133" i="12"/>
  <c r="AL129" i="3" s="1"/>
  <c r="AS133" i="12"/>
  <c r="AM129" i="3"/>
  <c r="AT133" i="12"/>
  <c r="AN129" i="3"/>
  <c r="AU133" i="12"/>
  <c r="AO129" i="3"/>
  <c r="AV133" i="12"/>
  <c r="AP129" i="3"/>
  <c r="AW133" i="12"/>
  <c r="AQ129" i="3"/>
  <c r="AX133" i="12"/>
  <c r="AR129" i="3" s="1"/>
  <c r="AY133" i="12"/>
  <c r="AS129" i="3"/>
  <c r="AZ133" i="12"/>
  <c r="AT129" i="3" s="1"/>
  <c r="BA133" i="12"/>
  <c r="AU129" i="3"/>
  <c r="BB133" i="12"/>
  <c r="AV129" i="3"/>
  <c r="BC133" i="12"/>
  <c r="AW129" i="3"/>
  <c r="BD133" i="12"/>
  <c r="AX129" i="3"/>
  <c r="BE133" i="12"/>
  <c r="AY129" i="3"/>
  <c r="BF133" i="12"/>
  <c r="AZ129" i="3" s="1"/>
  <c r="BG133" i="12"/>
  <c r="BA129" i="3"/>
  <c r="BH133" i="12"/>
  <c r="BB129" i="3"/>
  <c r="BI133" i="12"/>
  <c r="BC129" i="3" s="1"/>
  <c r="BJ133" i="12"/>
  <c r="BD129" i="3" s="1"/>
  <c r="BK133" i="12"/>
  <c r="BE129" i="3"/>
  <c r="BL133" i="12"/>
  <c r="BF129" i="3" s="1"/>
  <c r="BM133" i="12"/>
  <c r="BG129" i="3"/>
  <c r="BN133" i="12"/>
  <c r="BH129" i="3"/>
  <c r="BO133" i="12"/>
  <c r="BI129" i="3"/>
  <c r="BP133" i="12"/>
  <c r="BJ129" i="3"/>
  <c r="BQ133" i="12"/>
  <c r="BK129" i="3" s="1"/>
  <c r="BR133" i="12"/>
  <c r="BL129" i="3"/>
  <c r="BS133" i="12"/>
  <c r="BM129" i="3"/>
  <c r="BT133" i="12"/>
  <c r="BN129" i="3" s="1"/>
  <c r="BU133" i="12"/>
  <c r="BO129" i="3"/>
  <c r="BV133" i="12"/>
  <c r="BP129" i="3" s="1"/>
  <c r="BW133" i="12"/>
  <c r="BQ129" i="3"/>
  <c r="BX133" i="12"/>
  <c r="BR129" i="3"/>
  <c r="BY133" i="12"/>
  <c r="BS129" i="3"/>
  <c r="BZ133" i="12"/>
  <c r="BT129" i="3"/>
  <c r="CA133" i="12"/>
  <c r="BU129" i="3"/>
  <c r="CB133" i="12"/>
  <c r="BV129" i="3"/>
  <c r="CC133" i="12"/>
  <c r="BW129" i="3"/>
  <c r="CD133" i="12"/>
  <c r="BX129" i="3"/>
  <c r="CE133" i="12"/>
  <c r="BY129" i="3"/>
  <c r="CG133" i="12"/>
  <c r="CA129" i="3"/>
  <c r="CI133" i="12"/>
  <c r="CC129" i="3" s="1"/>
  <c r="CJ133" i="12"/>
  <c r="CD129" i="3"/>
  <c r="CK133" i="12"/>
  <c r="CE129" i="3"/>
  <c r="CL133" i="12"/>
  <c r="CF129" i="3" s="1"/>
  <c r="CM133" i="12"/>
  <c r="CG129" i="3" s="1"/>
  <c r="CN133" i="12"/>
  <c r="CH129" i="3" s="1"/>
  <c r="CO133" i="12"/>
  <c r="CI129" i="3" s="1"/>
  <c r="CP133" i="12"/>
  <c r="CJ129" i="3"/>
  <c r="CQ133" i="12"/>
  <c r="CK129" i="3" s="1"/>
  <c r="CR133" i="12"/>
  <c r="CL129" i="3" s="1"/>
  <c r="CS133" i="12"/>
  <c r="CM129" i="3" s="1"/>
  <c r="CT133" i="12"/>
  <c r="CN129" i="3"/>
  <c r="CU133" i="12"/>
  <c r="CO129" i="3"/>
  <c r="CW133" i="12"/>
  <c r="CQ129" i="3" s="1"/>
  <c r="CX133" i="12"/>
  <c r="CR129" i="3"/>
  <c r="CY133" i="12"/>
  <c r="CS129" i="3"/>
  <c r="DA133" i="12"/>
  <c r="CU129" i="3"/>
  <c r="DB133" i="12"/>
  <c r="CV129" i="3" s="1"/>
  <c r="DC133" i="12"/>
  <c r="CW129" i="3" s="1"/>
  <c r="DD133" i="12"/>
  <c r="CX129" i="3" s="1"/>
  <c r="DE133" i="12"/>
  <c r="CY129" i="3" s="1"/>
  <c r="DF133" i="12"/>
  <c r="CZ129" i="3"/>
  <c r="DG133" i="12"/>
  <c r="DA129" i="3"/>
  <c r="DH133" i="12"/>
  <c r="DB129" i="3"/>
  <c r="DI133" i="12"/>
  <c r="DC129" i="3"/>
  <c r="DJ133" i="12"/>
  <c r="DD129" i="3"/>
  <c r="DK133" i="12"/>
  <c r="DE129" i="3"/>
  <c r="DL133" i="12"/>
  <c r="DF129" i="3"/>
  <c r="DM133" i="12"/>
  <c r="DG129" i="3"/>
  <c r="DN133" i="12"/>
  <c r="DH129" i="3"/>
  <c r="DO133" i="12"/>
  <c r="DI129" i="3" s="1"/>
  <c r="DP133" i="12"/>
  <c r="DJ129" i="3" s="1"/>
  <c r="DQ133" i="12"/>
  <c r="DK129" i="3" s="1"/>
  <c r="DR133" i="12"/>
  <c r="DL129" i="3"/>
  <c r="DS133" i="12"/>
  <c r="DM129" i="3"/>
  <c r="DT133" i="12"/>
  <c r="DN129" i="3"/>
  <c r="DU133" i="12"/>
  <c r="DO129" i="3"/>
  <c r="DV133" i="12"/>
  <c r="DP129" i="3" s="1"/>
  <c r="DW133" i="12"/>
  <c r="DQ129" i="3"/>
  <c r="DX133" i="12"/>
  <c r="DR129" i="3"/>
  <c r="DY133" i="12"/>
  <c r="DS129" i="3"/>
  <c r="DZ133" i="12"/>
  <c r="DT129" i="3"/>
  <c r="EA133" i="12"/>
  <c r="DU129" i="3"/>
  <c r="EB133" i="12"/>
  <c r="DV129" i="3"/>
  <c r="EC133" i="12"/>
  <c r="DW129" i="3"/>
  <c r="ED133" i="12"/>
  <c r="DX129" i="3"/>
  <c r="EE133" i="12"/>
  <c r="DY129" i="3"/>
  <c r="EF133" i="12"/>
  <c r="DZ129" i="3" s="1"/>
  <c r="EG133" i="12"/>
  <c r="EA129" i="3"/>
  <c r="EH133" i="12"/>
  <c r="EB129" i="3"/>
  <c r="EI133" i="12"/>
  <c r="EC129" i="3"/>
  <c r="EJ133" i="12"/>
  <c r="ED129" i="3" s="1"/>
  <c r="EK133" i="12"/>
  <c r="EE129" i="3" s="1"/>
  <c r="EL133" i="12"/>
  <c r="EF129" i="3" s="1"/>
  <c r="EM133" i="12"/>
  <c r="EG129" i="3"/>
  <c r="G134" i="12"/>
  <c r="A130" i="3" s="1"/>
  <c r="H134" i="12"/>
  <c r="B130" i="3"/>
  <c r="I134" i="12"/>
  <c r="C130" i="3" s="1"/>
  <c r="J134" i="12"/>
  <c r="D130" i="3"/>
  <c r="K134" i="12"/>
  <c r="E130" i="3" s="1"/>
  <c r="L134" i="12"/>
  <c r="F130" i="3"/>
  <c r="M134" i="12"/>
  <c r="G130" i="3" s="1"/>
  <c r="N134" i="12"/>
  <c r="H130" i="3"/>
  <c r="O134" i="12"/>
  <c r="I130" i="3" s="1"/>
  <c r="P134" i="12"/>
  <c r="J130" i="3" s="1"/>
  <c r="R134" i="12"/>
  <c r="L130" i="3"/>
  <c r="S134" i="12"/>
  <c r="M130" i="3"/>
  <c r="T134" i="12"/>
  <c r="N130" i="3" s="1"/>
  <c r="U134" i="12"/>
  <c r="O130" i="3"/>
  <c r="V134" i="12"/>
  <c r="P130" i="3" s="1"/>
  <c r="W134" i="12"/>
  <c r="Q130" i="3"/>
  <c r="X134" i="12"/>
  <c r="R130" i="3" s="1"/>
  <c r="Y134" i="12"/>
  <c r="S130" i="3"/>
  <c r="AA134" i="12"/>
  <c r="U130" i="3"/>
  <c r="AB134" i="12"/>
  <c r="V130" i="3"/>
  <c r="AC134" i="12"/>
  <c r="W130" i="3"/>
  <c r="AD134" i="12"/>
  <c r="X130" i="3"/>
  <c r="AE134" i="12"/>
  <c r="Y130" i="3"/>
  <c r="AF134" i="12"/>
  <c r="Z130" i="3"/>
  <c r="AG134" i="12"/>
  <c r="AA130" i="3"/>
  <c r="AH134" i="12"/>
  <c r="AB130" i="3" s="1"/>
  <c r="AI134" i="12"/>
  <c r="AC130" i="3"/>
  <c r="AK134" i="12"/>
  <c r="AE130" i="3"/>
  <c r="AL134" i="12"/>
  <c r="AF130" i="3"/>
  <c r="AN134" i="12"/>
  <c r="AH130" i="3"/>
  <c r="AO134" i="12"/>
  <c r="AI130" i="3"/>
  <c r="AP134" i="12"/>
  <c r="AJ130" i="3"/>
  <c r="AQ134" i="12"/>
  <c r="AK130" i="3"/>
  <c r="AS134" i="12"/>
  <c r="AM130" i="3"/>
  <c r="AU134" i="12"/>
  <c r="AO130" i="3"/>
  <c r="AW134" i="12"/>
  <c r="AQ130" i="3"/>
  <c r="AY134" i="12"/>
  <c r="AS130" i="3"/>
  <c r="BA134" i="12"/>
  <c r="AU130" i="3"/>
  <c r="BB134" i="12"/>
  <c r="AV130" i="3"/>
  <c r="BD134" i="12"/>
  <c r="AX130" i="3"/>
  <c r="BE134" i="12"/>
  <c r="AY130" i="3"/>
  <c r="BG134" i="12"/>
  <c r="BA130" i="3"/>
  <c r="BH134" i="12"/>
  <c r="BB130" i="3"/>
  <c r="BJ134" i="12"/>
  <c r="BD130" i="3" s="1"/>
  <c r="BK134" i="12"/>
  <c r="BE130" i="3"/>
  <c r="BL134" i="12"/>
  <c r="BF130" i="3" s="1"/>
  <c r="BM134" i="12"/>
  <c r="BG130" i="3"/>
  <c r="BN134" i="12"/>
  <c r="BH130" i="3" s="1"/>
  <c r="BO134" i="12"/>
  <c r="BI130" i="3"/>
  <c r="BP134" i="12"/>
  <c r="BJ130" i="3"/>
  <c r="BQ134" i="12"/>
  <c r="BK130" i="3" s="1"/>
  <c r="BR134" i="12"/>
  <c r="BL130" i="3"/>
  <c r="BS134" i="12"/>
  <c r="BM130" i="3"/>
  <c r="BT134" i="12"/>
  <c r="BN130" i="3" s="1"/>
  <c r="BU134" i="12"/>
  <c r="BO130" i="3"/>
  <c r="BV134" i="12"/>
  <c r="BP130" i="3" s="1"/>
  <c r="BW134" i="12"/>
  <c r="BQ130" i="3"/>
  <c r="BX134" i="12"/>
  <c r="BR130" i="3"/>
  <c r="BY134" i="12"/>
  <c r="BS130" i="3"/>
  <c r="BZ134" i="12"/>
  <c r="BT130" i="3"/>
  <c r="CA134" i="12"/>
  <c r="BU130" i="3"/>
  <c r="CB134" i="12"/>
  <c r="BV130" i="3"/>
  <c r="CC134" i="12"/>
  <c r="BW130" i="3"/>
  <c r="CD134" i="12"/>
  <c r="BX130" i="3"/>
  <c r="CE134" i="12"/>
  <c r="BY130" i="3"/>
  <c r="CG134" i="12"/>
  <c r="CA130" i="3"/>
  <c r="CI134" i="12"/>
  <c r="CC130" i="3" s="1"/>
  <c r="CO134" i="12"/>
  <c r="CI130" i="3"/>
  <c r="CP134" i="12"/>
  <c r="CJ130" i="3" s="1"/>
  <c r="CQ134" i="12"/>
  <c r="CK130" i="3" s="1"/>
  <c r="CT134" i="12"/>
  <c r="CN130" i="3" s="1"/>
  <c r="CU134" i="12"/>
  <c r="CO130" i="3" s="1"/>
  <c r="CW134" i="12"/>
  <c r="CQ130" i="3" s="1"/>
  <c r="CX134" i="12"/>
  <c r="CR130" i="3"/>
  <c r="CY134" i="12"/>
  <c r="CS130" i="3"/>
  <c r="DA134" i="12"/>
  <c r="CU130" i="3"/>
  <c r="DB134" i="12"/>
  <c r="CV130" i="3"/>
  <c r="DC134" i="12"/>
  <c r="CW130" i="3"/>
  <c r="DD134" i="12"/>
  <c r="CX130" i="3"/>
  <c r="DE134" i="12"/>
  <c r="CY130" i="3"/>
  <c r="DF134" i="12"/>
  <c r="CZ130" i="3"/>
  <c r="DG134" i="12"/>
  <c r="DA130" i="3"/>
  <c r="DH134" i="12"/>
  <c r="DB130" i="3"/>
  <c r="DI134" i="12"/>
  <c r="DC130" i="3"/>
  <c r="DJ134" i="12"/>
  <c r="DD130" i="3"/>
  <c r="DK134" i="12"/>
  <c r="DE130" i="3"/>
  <c r="DL134" i="12"/>
  <c r="DF130" i="3"/>
  <c r="DM134" i="12"/>
  <c r="DG130" i="3" s="1"/>
  <c r="DN134" i="12"/>
  <c r="DH130" i="3"/>
  <c r="DO134" i="12"/>
  <c r="DI130" i="3" s="1"/>
  <c r="DP134" i="12"/>
  <c r="DJ130" i="3" s="1"/>
  <c r="DQ134" i="12"/>
  <c r="DK130" i="3" s="1"/>
  <c r="DR134" i="12"/>
  <c r="DL130" i="3"/>
  <c r="DS134" i="12"/>
  <c r="DM130" i="3"/>
  <c r="DT134" i="12"/>
  <c r="DN130" i="3"/>
  <c r="DU134" i="12"/>
  <c r="DO130" i="3"/>
  <c r="DV134" i="12"/>
  <c r="DP130" i="3"/>
  <c r="DW134" i="12"/>
  <c r="DQ130" i="3"/>
  <c r="DX134" i="12"/>
  <c r="DR130" i="3"/>
  <c r="DY134" i="12"/>
  <c r="DS130" i="3"/>
  <c r="DZ134" i="12"/>
  <c r="DT130" i="3"/>
  <c r="EA134" i="12"/>
  <c r="DU130" i="3"/>
  <c r="EB134" i="12"/>
  <c r="DV130" i="3"/>
  <c r="EC134" i="12"/>
  <c r="DW130" i="3"/>
  <c r="ED134" i="12"/>
  <c r="DX130" i="3"/>
  <c r="EE134" i="12"/>
  <c r="DY130" i="3"/>
  <c r="EF134" i="12"/>
  <c r="DZ130" i="3"/>
  <c r="EG134" i="12"/>
  <c r="EA130" i="3"/>
  <c r="EH134" i="12"/>
  <c r="EB130" i="3" s="1"/>
  <c r="EI134" i="12"/>
  <c r="EC130" i="3" s="1"/>
  <c r="EJ134" i="12"/>
  <c r="ED130" i="3"/>
  <c r="EK134" i="12"/>
  <c r="EE130" i="3"/>
  <c r="EL134" i="12"/>
  <c r="EF130" i="3"/>
  <c r="EM134" i="12"/>
  <c r="EG130" i="3" s="1"/>
  <c r="G135" i="12"/>
  <c r="A131" i="3" s="1"/>
  <c r="H135" i="12"/>
  <c r="B131" i="3"/>
  <c r="I135" i="12"/>
  <c r="C131" i="3" s="1"/>
  <c r="J135" i="12"/>
  <c r="D131" i="3" s="1"/>
  <c r="K135" i="12"/>
  <c r="E131" i="3" s="1"/>
  <c r="L135" i="12"/>
  <c r="F131" i="3" s="1"/>
  <c r="M135" i="12"/>
  <c r="G131" i="3"/>
  <c r="N135" i="12"/>
  <c r="H131" i="3" s="1"/>
  <c r="O135" i="12"/>
  <c r="I131" i="3"/>
  <c r="P135" i="12"/>
  <c r="J131" i="3" s="1"/>
  <c r="R135" i="12"/>
  <c r="L131" i="3"/>
  <c r="S135" i="12"/>
  <c r="M131" i="3"/>
  <c r="T135" i="12"/>
  <c r="N131" i="3" s="1"/>
  <c r="U135" i="12"/>
  <c r="O131" i="3" s="1"/>
  <c r="V135" i="12"/>
  <c r="P131" i="3" s="1"/>
  <c r="W135" i="12"/>
  <c r="Q131" i="3" s="1"/>
  <c r="X135" i="12"/>
  <c r="R131" i="3"/>
  <c r="Y135" i="12"/>
  <c r="S131" i="3" s="1"/>
  <c r="AA135" i="12"/>
  <c r="U131" i="3" s="1"/>
  <c r="AB135" i="12"/>
  <c r="V131" i="3"/>
  <c r="AC135" i="12"/>
  <c r="W131" i="3"/>
  <c r="AE135" i="12"/>
  <c r="Y131" i="3"/>
  <c r="AF135" i="12"/>
  <c r="Z131" i="3"/>
  <c r="AG135" i="12"/>
  <c r="AA131" i="3"/>
  <c r="AH135" i="12"/>
  <c r="AB131" i="3"/>
  <c r="AI135" i="12"/>
  <c r="AC131" i="3"/>
  <c r="AK135" i="12"/>
  <c r="AE131" i="3"/>
  <c r="AL135" i="12"/>
  <c r="AF131" i="3"/>
  <c r="AN135" i="12"/>
  <c r="AH131" i="3"/>
  <c r="AO135" i="12"/>
  <c r="AI131" i="3"/>
  <c r="AP135" i="12"/>
  <c r="AJ131" i="3"/>
  <c r="AQ135" i="12"/>
  <c r="AK131" i="3"/>
  <c r="AS135" i="12"/>
  <c r="AM131" i="3"/>
  <c r="AU135" i="12"/>
  <c r="AO131" i="3"/>
  <c r="AV135" i="12"/>
  <c r="AP131" i="3"/>
  <c r="AW135" i="12"/>
  <c r="AQ131" i="3"/>
  <c r="AY135" i="12"/>
  <c r="AS131" i="3"/>
  <c r="BA135" i="12"/>
  <c r="AU131" i="3"/>
  <c r="BB135" i="12"/>
  <c r="AV131" i="3"/>
  <c r="BD135" i="12"/>
  <c r="AX131" i="3"/>
  <c r="BE135" i="12"/>
  <c r="AY131" i="3"/>
  <c r="BG135" i="12"/>
  <c r="BA131" i="3"/>
  <c r="BH135" i="12"/>
  <c r="BB131" i="3"/>
  <c r="BJ135" i="12"/>
  <c r="BD131" i="3"/>
  <c r="BK135" i="12"/>
  <c r="BE131" i="3"/>
  <c r="BL135" i="12"/>
  <c r="BF131" i="3" s="1"/>
  <c r="BM135" i="12"/>
  <c r="BG131" i="3"/>
  <c r="BN135" i="12"/>
  <c r="BH131" i="3" s="1"/>
  <c r="BO135" i="12"/>
  <c r="BI131" i="3"/>
  <c r="BP135" i="12"/>
  <c r="BJ131" i="3"/>
  <c r="BQ135" i="12"/>
  <c r="BK131" i="3"/>
  <c r="BR135" i="12"/>
  <c r="BL131" i="3"/>
  <c r="BS135" i="12"/>
  <c r="BM131" i="3"/>
  <c r="BT135" i="12"/>
  <c r="BN131" i="3"/>
  <c r="BU135" i="12"/>
  <c r="BO131" i="3"/>
  <c r="BV135" i="12"/>
  <c r="BP131" i="3" s="1"/>
  <c r="BW135" i="12"/>
  <c r="BQ131" i="3"/>
  <c r="BX135" i="12"/>
  <c r="BR131" i="3"/>
  <c r="BY135" i="12"/>
  <c r="BS131" i="3"/>
  <c r="BZ135" i="12"/>
  <c r="BT131" i="3"/>
  <c r="CA135" i="12"/>
  <c r="BU131" i="3"/>
  <c r="CB135" i="12"/>
  <c r="BV131" i="3"/>
  <c r="CC135" i="12"/>
  <c r="BW131" i="3"/>
  <c r="CD135" i="12"/>
  <c r="BX131" i="3"/>
  <c r="CE135" i="12"/>
  <c r="BY131" i="3"/>
  <c r="CG135" i="12"/>
  <c r="CA131" i="3"/>
  <c r="CI135" i="12"/>
  <c r="CC131" i="3" s="1"/>
  <c r="CN135" i="12"/>
  <c r="CH131" i="3" s="1"/>
  <c r="CP135" i="12"/>
  <c r="CJ131" i="3" s="1"/>
  <c r="CQ135" i="12"/>
  <c r="CK131" i="3" s="1"/>
  <c r="CT135" i="12"/>
  <c r="CN131" i="3" s="1"/>
  <c r="CU135" i="12"/>
  <c r="CO131" i="3" s="1"/>
  <c r="CW135" i="12"/>
  <c r="CQ131" i="3" s="1"/>
  <c r="CX135" i="12"/>
  <c r="CR131" i="3"/>
  <c r="CY135" i="12"/>
  <c r="CS131" i="3"/>
  <c r="DA135" i="12"/>
  <c r="CU131" i="3"/>
  <c r="DB135" i="12"/>
  <c r="CV131" i="3"/>
  <c r="DC135" i="12"/>
  <c r="CW131" i="3"/>
  <c r="DD135" i="12"/>
  <c r="CX131" i="3"/>
  <c r="DE135" i="12"/>
  <c r="CY131" i="3"/>
  <c r="DF135" i="12"/>
  <c r="CZ131" i="3"/>
  <c r="DG135" i="12"/>
  <c r="DA131" i="3"/>
  <c r="DH135" i="12"/>
  <c r="DB131" i="3"/>
  <c r="DI135" i="12"/>
  <c r="DC131" i="3"/>
  <c r="DJ135" i="12"/>
  <c r="DD131" i="3"/>
  <c r="DK135" i="12"/>
  <c r="DE131" i="3"/>
  <c r="DL135" i="12"/>
  <c r="DF131" i="3" s="1"/>
  <c r="DM135" i="12"/>
  <c r="DG131" i="3"/>
  <c r="DN135" i="12"/>
  <c r="DH131" i="3"/>
  <c r="DO135" i="12"/>
  <c r="DI131" i="3" s="1"/>
  <c r="DQ135" i="12"/>
  <c r="DK131" i="3" s="1"/>
  <c r="DR135" i="12"/>
  <c r="DL131" i="3"/>
  <c r="DS135" i="12"/>
  <c r="DM131" i="3"/>
  <c r="DT135" i="12"/>
  <c r="DN131" i="3"/>
  <c r="DU135" i="12"/>
  <c r="DO131" i="3"/>
  <c r="DV135" i="12"/>
  <c r="DP131" i="3"/>
  <c r="DW135" i="12"/>
  <c r="DQ131" i="3"/>
  <c r="DX135" i="12"/>
  <c r="DR131" i="3"/>
  <c r="DY135" i="12"/>
  <c r="DS131" i="3"/>
  <c r="DZ135" i="12"/>
  <c r="DT131" i="3"/>
  <c r="EA135" i="12"/>
  <c r="DU131" i="3"/>
  <c r="EB135" i="12"/>
  <c r="DV131" i="3"/>
  <c r="EC135" i="12"/>
  <c r="DW131" i="3"/>
  <c r="ED135" i="12"/>
  <c r="DX131" i="3"/>
  <c r="EE135" i="12"/>
  <c r="DY131" i="3"/>
  <c r="EF135" i="12"/>
  <c r="DZ131" i="3" s="1"/>
  <c r="EG135" i="12"/>
  <c r="EA131" i="3" s="1"/>
  <c r="EH135" i="12"/>
  <c r="EB131" i="3" s="1"/>
  <c r="EI135" i="12"/>
  <c r="EC131" i="3"/>
  <c r="EJ135" i="12"/>
  <c r="ED131" i="3"/>
  <c r="EK135" i="12"/>
  <c r="EE131" i="3"/>
  <c r="EL135" i="12"/>
  <c r="EF131" i="3" s="1"/>
  <c r="EM135" i="12"/>
  <c r="EG131" i="3"/>
  <c r="G136" i="12"/>
  <c r="H136" i="12"/>
  <c r="B132" i="3"/>
  <c r="I136" i="12"/>
  <c r="C132" i="3"/>
  <c r="J136" i="12"/>
  <c r="D132" i="3"/>
  <c r="K136" i="12"/>
  <c r="E132" i="3"/>
  <c r="L136" i="12"/>
  <c r="F132" i="3" s="1"/>
  <c r="M136" i="12"/>
  <c r="G132" i="3"/>
  <c r="N136" i="12"/>
  <c r="H132" i="3"/>
  <c r="O136" i="12"/>
  <c r="I132" i="3"/>
  <c r="P136" i="12"/>
  <c r="J132" i="3" s="1"/>
  <c r="R136" i="12"/>
  <c r="L132" i="3"/>
  <c r="S136" i="12"/>
  <c r="M132" i="3"/>
  <c r="T136" i="12"/>
  <c r="N132" i="3"/>
  <c r="U136" i="12"/>
  <c r="O132" i="3"/>
  <c r="V136" i="12"/>
  <c r="P132" i="3"/>
  <c r="W136" i="12"/>
  <c r="Q132" i="3" s="1"/>
  <c r="X136" i="12"/>
  <c r="R132" i="3" s="1"/>
  <c r="Y136" i="12"/>
  <c r="S132" i="3"/>
  <c r="AA136" i="12"/>
  <c r="U132" i="3" s="1"/>
  <c r="AB136" i="12"/>
  <c r="V132" i="3"/>
  <c r="AC136" i="12"/>
  <c r="W132" i="3"/>
  <c r="AE136" i="12"/>
  <c r="Y132" i="3"/>
  <c r="AF136" i="12"/>
  <c r="Z132" i="3"/>
  <c r="AI136" i="12"/>
  <c r="AC132" i="3"/>
  <c r="AK136" i="12"/>
  <c r="AE132" i="3"/>
  <c r="AL136" i="12"/>
  <c r="AF132" i="3"/>
  <c r="AN136" i="12"/>
  <c r="AH132" i="3"/>
  <c r="AO136" i="12"/>
  <c r="AI132" i="3"/>
  <c r="AP136" i="12"/>
  <c r="AJ132" i="3"/>
  <c r="AQ136" i="12"/>
  <c r="AK132" i="3"/>
  <c r="AS136" i="12"/>
  <c r="AM132" i="3"/>
  <c r="AU136" i="12"/>
  <c r="AO132" i="3"/>
  <c r="AV136" i="12"/>
  <c r="AP132" i="3"/>
  <c r="AW136" i="12"/>
  <c r="AQ132" i="3"/>
  <c r="AY136" i="12"/>
  <c r="AS132" i="3"/>
  <c r="BA136" i="12"/>
  <c r="AU132" i="3"/>
  <c r="BB136" i="12"/>
  <c r="AV132" i="3"/>
  <c r="BD136" i="12"/>
  <c r="AX132" i="3"/>
  <c r="BE136" i="12"/>
  <c r="AY132" i="3"/>
  <c r="BG136" i="12"/>
  <c r="BA132" i="3"/>
  <c r="BH136" i="12"/>
  <c r="BB132" i="3"/>
  <c r="BJ136" i="12"/>
  <c r="BD132" i="3"/>
  <c r="BK136" i="12"/>
  <c r="BE132" i="3"/>
  <c r="BL136" i="12"/>
  <c r="BF132" i="3" s="1"/>
  <c r="BM136" i="12"/>
  <c r="BG132" i="3"/>
  <c r="BN136" i="12"/>
  <c r="BH132" i="3" s="1"/>
  <c r="BO136" i="12"/>
  <c r="BI132" i="3"/>
  <c r="BP136" i="12"/>
  <c r="BJ132" i="3"/>
  <c r="BQ136" i="12"/>
  <c r="BK132" i="3" s="1"/>
  <c r="BR136" i="12"/>
  <c r="BL132" i="3"/>
  <c r="BS136" i="12"/>
  <c r="BM132" i="3"/>
  <c r="BT136" i="12"/>
  <c r="BN132" i="3"/>
  <c r="BU136" i="12"/>
  <c r="BO132" i="3"/>
  <c r="BV136" i="12"/>
  <c r="BP132" i="3" s="1"/>
  <c r="BW136" i="12"/>
  <c r="BQ132" i="3"/>
  <c r="BX136" i="12"/>
  <c r="BR132" i="3" s="1"/>
  <c r="BY136" i="12"/>
  <c r="BS132" i="3"/>
  <c r="BZ136" i="12"/>
  <c r="BT132" i="3"/>
  <c r="CA136" i="12"/>
  <c r="BU132" i="3"/>
  <c r="CB136" i="12"/>
  <c r="BV132" i="3"/>
  <c r="CC136" i="12"/>
  <c r="BW132" i="3"/>
  <c r="CD136" i="12"/>
  <c r="BX132" i="3"/>
  <c r="CE136" i="12"/>
  <c r="BY132" i="3"/>
  <c r="CG136" i="12"/>
  <c r="CA132" i="3"/>
  <c r="CN136" i="12"/>
  <c r="CH132" i="3"/>
  <c r="CO136" i="12"/>
  <c r="CI132" i="3" s="1"/>
  <c r="CP136" i="12"/>
  <c r="CJ132" i="3" s="1"/>
  <c r="CQ136" i="12"/>
  <c r="CK132" i="3" s="1"/>
  <c r="CU136" i="12"/>
  <c r="CO132" i="3" s="1"/>
  <c r="CW136" i="12"/>
  <c r="CQ132" i="3" s="1"/>
  <c r="CX136" i="12"/>
  <c r="CR132" i="3"/>
  <c r="CY136" i="12"/>
  <c r="CS132" i="3"/>
  <c r="DA136" i="12"/>
  <c r="CU132" i="3"/>
  <c r="DB136" i="12"/>
  <c r="CV132" i="3"/>
  <c r="DC136" i="12"/>
  <c r="CW132" i="3"/>
  <c r="DD136" i="12"/>
  <c r="CX132" i="3"/>
  <c r="DE136" i="12"/>
  <c r="CY132" i="3"/>
  <c r="DF136" i="12"/>
  <c r="CZ132" i="3"/>
  <c r="DG136" i="12"/>
  <c r="DA132" i="3"/>
  <c r="DH136" i="12"/>
  <c r="DB132" i="3"/>
  <c r="DI136" i="12"/>
  <c r="DC132" i="3"/>
  <c r="DJ136" i="12"/>
  <c r="DD132" i="3"/>
  <c r="DK136" i="12"/>
  <c r="DE132" i="3"/>
  <c r="DL136" i="12"/>
  <c r="DF132" i="3"/>
  <c r="DN136" i="12"/>
  <c r="DH132" i="3"/>
  <c r="DO136" i="12"/>
  <c r="DI132" i="3" s="1"/>
  <c r="DP136" i="12"/>
  <c r="DJ132" i="3" s="1"/>
  <c r="DQ136" i="12"/>
  <c r="DK132" i="3" s="1"/>
  <c r="DR136" i="12"/>
  <c r="DL132" i="3"/>
  <c r="DS136" i="12"/>
  <c r="DM132" i="3"/>
  <c r="DT136" i="12"/>
  <c r="DN132" i="3"/>
  <c r="DU136" i="12"/>
  <c r="DO132" i="3"/>
  <c r="DV136" i="12"/>
  <c r="DP132" i="3"/>
  <c r="DW136" i="12"/>
  <c r="DQ132" i="3"/>
  <c r="DX136" i="12"/>
  <c r="DR132" i="3"/>
  <c r="DY136" i="12"/>
  <c r="DS132" i="3"/>
  <c r="DZ136" i="12"/>
  <c r="DT132" i="3"/>
  <c r="EA136" i="12"/>
  <c r="DU132" i="3"/>
  <c r="EB136" i="12"/>
  <c r="DV132" i="3"/>
  <c r="EC136" i="12"/>
  <c r="DW132" i="3"/>
  <c r="ED136" i="12"/>
  <c r="DX132" i="3"/>
  <c r="EE136" i="12"/>
  <c r="DY132" i="3"/>
  <c r="EF136" i="12"/>
  <c r="DZ132" i="3" s="1"/>
  <c r="EG136" i="12"/>
  <c r="EA132" i="3" s="1"/>
  <c r="EH136" i="12"/>
  <c r="EB132" i="3"/>
  <c r="EI136" i="12"/>
  <c r="EC132" i="3" s="1"/>
  <c r="EJ136" i="12"/>
  <c r="ED132" i="3" s="1"/>
  <c r="EK136" i="12"/>
  <c r="EE132" i="3" s="1"/>
  <c r="EL136" i="12"/>
  <c r="EF132" i="3" s="1"/>
  <c r="EM136" i="12"/>
  <c r="EG132" i="3"/>
  <c r="G137" i="12"/>
  <c r="H137" i="12"/>
  <c r="B133" i="3" s="1"/>
  <c r="I137" i="12"/>
  <c r="C133" i="3" s="1"/>
  <c r="J137" i="12"/>
  <c r="D133" i="3"/>
  <c r="K137" i="12"/>
  <c r="E133" i="3" s="1"/>
  <c r="L137" i="12"/>
  <c r="F133" i="3"/>
  <c r="M137" i="12"/>
  <c r="G133" i="3" s="1"/>
  <c r="N137" i="12"/>
  <c r="H133" i="3" s="1"/>
  <c r="O137" i="12"/>
  <c r="I133" i="3"/>
  <c r="P137" i="12"/>
  <c r="J133" i="3" s="1"/>
  <c r="R137" i="12"/>
  <c r="L133" i="3" s="1"/>
  <c r="S137" i="12"/>
  <c r="M133" i="3" s="1"/>
  <c r="T137" i="12"/>
  <c r="N133" i="3" s="1"/>
  <c r="U137" i="12"/>
  <c r="O133" i="3" s="1"/>
  <c r="V137" i="12"/>
  <c r="P133" i="3" s="1"/>
  <c r="W137" i="12"/>
  <c r="Q133" i="3"/>
  <c r="X137" i="12"/>
  <c r="R133" i="3" s="1"/>
  <c r="Y137" i="12"/>
  <c r="S133" i="3" s="1"/>
  <c r="AA137" i="12"/>
  <c r="U133" i="3" s="1"/>
  <c r="AB137" i="12"/>
  <c r="V133" i="3"/>
  <c r="AC137" i="12"/>
  <c r="W133" i="3"/>
  <c r="AE137" i="12"/>
  <c r="Y133" i="3"/>
  <c r="AF137" i="12"/>
  <c r="Z133" i="3"/>
  <c r="AG137" i="12"/>
  <c r="AA133" i="3"/>
  <c r="AH137" i="12"/>
  <c r="AB133" i="3"/>
  <c r="AI137" i="12"/>
  <c r="AC133" i="3"/>
  <c r="AK137" i="12"/>
  <c r="AE133" i="3"/>
  <c r="AL137" i="12"/>
  <c r="AF133" i="3"/>
  <c r="AM137" i="12"/>
  <c r="AG133" i="3" s="1"/>
  <c r="AN137" i="12"/>
  <c r="AH133" i="3"/>
  <c r="AO137" i="12"/>
  <c r="AI133" i="3"/>
  <c r="AP137" i="12"/>
  <c r="AJ133" i="3"/>
  <c r="AQ137" i="12"/>
  <c r="AK133" i="3"/>
  <c r="AS137" i="12"/>
  <c r="AM133" i="3"/>
  <c r="AU137" i="12"/>
  <c r="AO133" i="3"/>
  <c r="AV137" i="12"/>
  <c r="AP133" i="3"/>
  <c r="AW137" i="12"/>
  <c r="AQ133" i="3"/>
  <c r="AY137" i="12"/>
  <c r="AS133" i="3"/>
  <c r="BA137" i="12"/>
  <c r="AU133" i="3"/>
  <c r="BB137" i="12"/>
  <c r="AV133" i="3"/>
  <c r="BD137" i="12"/>
  <c r="AX133" i="3"/>
  <c r="BE137" i="12"/>
  <c r="AY133" i="3"/>
  <c r="BG137" i="12"/>
  <c r="BA133" i="3"/>
  <c r="BH137" i="12"/>
  <c r="BB133" i="3"/>
  <c r="BJ137" i="12"/>
  <c r="BD133" i="3"/>
  <c r="BK137" i="12"/>
  <c r="BE133" i="3"/>
  <c r="BL137" i="12"/>
  <c r="BF133" i="3" s="1"/>
  <c r="BM137" i="12"/>
  <c r="BG133" i="3"/>
  <c r="BN137" i="12"/>
  <c r="BH133" i="3" s="1"/>
  <c r="BO137" i="12"/>
  <c r="BI133" i="3"/>
  <c r="BP137" i="12"/>
  <c r="BJ133" i="3"/>
  <c r="BQ137" i="12"/>
  <c r="BK133" i="3" s="1"/>
  <c r="BR137" i="12"/>
  <c r="BL133" i="3"/>
  <c r="BS137" i="12"/>
  <c r="BM133" i="3"/>
  <c r="BT137" i="12"/>
  <c r="BN133" i="3" s="1"/>
  <c r="BU137" i="12"/>
  <c r="BO133" i="3"/>
  <c r="BV137" i="12"/>
  <c r="BP133" i="3"/>
  <c r="BW137" i="12"/>
  <c r="BQ133" i="3"/>
  <c r="BX137" i="12"/>
  <c r="BR133" i="3"/>
  <c r="BY137" i="12"/>
  <c r="BS133" i="3"/>
  <c r="BZ137" i="12"/>
  <c r="BT133" i="3"/>
  <c r="CA137" i="12"/>
  <c r="BU133" i="3"/>
  <c r="CB137" i="12"/>
  <c r="BV133" i="3"/>
  <c r="CC137" i="12"/>
  <c r="BW133" i="3"/>
  <c r="CD137" i="12"/>
  <c r="BX133" i="3"/>
  <c r="CE137" i="12"/>
  <c r="BY133" i="3"/>
  <c r="CG137" i="12"/>
  <c r="CA133" i="3"/>
  <c r="CI137" i="12"/>
  <c r="CC133" i="3" s="1"/>
  <c r="CO137" i="12"/>
  <c r="CI133" i="3"/>
  <c r="CP137" i="12"/>
  <c r="CJ133" i="3"/>
  <c r="CQ137" i="12"/>
  <c r="CK133" i="3" s="1"/>
  <c r="CT137" i="12"/>
  <c r="CN133" i="3" s="1"/>
  <c r="CU137" i="12"/>
  <c r="CO133" i="3" s="1"/>
  <c r="CW137" i="12"/>
  <c r="CQ133" i="3" s="1"/>
  <c r="CX137" i="12"/>
  <c r="CR133" i="3"/>
  <c r="CY137" i="12"/>
  <c r="CS133" i="3"/>
  <c r="DA137" i="12"/>
  <c r="CU133" i="3"/>
  <c r="DB137" i="12"/>
  <c r="CV133" i="3" s="1"/>
  <c r="DC137" i="12"/>
  <c r="CW133" i="3" s="1"/>
  <c r="DD137" i="12"/>
  <c r="CX133" i="3" s="1"/>
  <c r="DE137" i="12"/>
  <c r="CY133" i="3" s="1"/>
  <c r="DF137" i="12"/>
  <c r="CZ133" i="3" s="1"/>
  <c r="DG137" i="12"/>
  <c r="DA133" i="3"/>
  <c r="DH137" i="12"/>
  <c r="DB133" i="3"/>
  <c r="DI137" i="12"/>
  <c r="DC133" i="3"/>
  <c r="DJ137" i="12"/>
  <c r="DD133" i="3"/>
  <c r="DK137" i="12"/>
  <c r="DE133" i="3"/>
  <c r="DL137" i="12"/>
  <c r="DF133" i="3" s="1"/>
  <c r="DM137" i="12"/>
  <c r="DG133" i="3" s="1"/>
  <c r="DN137" i="12"/>
  <c r="DH133" i="3"/>
  <c r="DO137" i="12"/>
  <c r="DI133" i="3"/>
  <c r="DP137" i="12"/>
  <c r="DJ133" i="3" s="1"/>
  <c r="DQ137" i="12"/>
  <c r="DK133" i="3" s="1"/>
  <c r="DR137" i="12"/>
  <c r="DL133" i="3"/>
  <c r="DS137" i="12"/>
  <c r="DM133" i="3"/>
  <c r="DT137" i="12"/>
  <c r="DN133" i="3"/>
  <c r="DU137" i="12"/>
  <c r="DO133" i="3"/>
  <c r="DV137" i="12"/>
  <c r="DP133" i="3"/>
  <c r="DW137" i="12"/>
  <c r="DQ133" i="3"/>
  <c r="DX137" i="12"/>
  <c r="DR133" i="3"/>
  <c r="DY137" i="12"/>
  <c r="DS133" i="3"/>
  <c r="DZ137" i="12"/>
  <c r="DT133" i="3"/>
  <c r="EA137" i="12"/>
  <c r="DU133" i="3"/>
  <c r="EB137" i="12"/>
  <c r="DV133" i="3"/>
  <c r="EC137" i="12"/>
  <c r="DW133" i="3"/>
  <c r="ED137" i="12"/>
  <c r="DX133" i="3"/>
  <c r="EE137" i="12"/>
  <c r="DY133" i="3"/>
  <c r="EF137" i="12"/>
  <c r="DZ133" i="3" s="1"/>
  <c r="EG137" i="12"/>
  <c r="EA133" i="3" s="1"/>
  <c r="EH137" i="12"/>
  <c r="EB133" i="3"/>
  <c r="EI137" i="12"/>
  <c r="EC133" i="3"/>
  <c r="EJ137" i="12"/>
  <c r="ED133" i="3" s="1"/>
  <c r="EK137" i="12"/>
  <c r="EE133" i="3" s="1"/>
  <c r="EL137" i="12"/>
  <c r="EF133" i="3"/>
  <c r="EM137" i="12"/>
  <c r="EG133" i="3" s="1"/>
  <c r="G138" i="12"/>
  <c r="A134" i="3" s="1"/>
  <c r="H138" i="12"/>
  <c r="B134" i="3"/>
  <c r="I138" i="12"/>
  <c r="C134" i="3" s="1"/>
  <c r="J138" i="12"/>
  <c r="D134" i="3"/>
  <c r="K138" i="12"/>
  <c r="E134" i="3" s="1"/>
  <c r="L138" i="12"/>
  <c r="F134" i="3" s="1"/>
  <c r="M138" i="12"/>
  <c r="G134" i="3"/>
  <c r="N138" i="12"/>
  <c r="H134" i="3" s="1"/>
  <c r="O138" i="12"/>
  <c r="I134" i="3" s="1"/>
  <c r="P138" i="12"/>
  <c r="J134" i="3" s="1"/>
  <c r="Q138" i="12"/>
  <c r="K134" i="3"/>
  <c r="R138" i="12"/>
  <c r="L134" i="3"/>
  <c r="S138" i="12"/>
  <c r="M134" i="3" s="1"/>
  <c r="T138" i="12"/>
  <c r="N134" i="3"/>
  <c r="U138" i="12"/>
  <c r="O134" i="3" s="1"/>
  <c r="V138" i="12"/>
  <c r="P134" i="3" s="1"/>
  <c r="W138" i="12"/>
  <c r="Q134" i="3"/>
  <c r="X138" i="12"/>
  <c r="R134" i="3" s="1"/>
  <c r="Y138" i="12"/>
  <c r="S134" i="3" s="1"/>
  <c r="Z138" i="12"/>
  <c r="T134" i="3" s="1"/>
  <c r="AA138" i="12"/>
  <c r="U134" i="3" s="1"/>
  <c r="AB138" i="12"/>
  <c r="V134" i="3"/>
  <c r="AC138" i="12"/>
  <c r="W134" i="3"/>
  <c r="AD138" i="12"/>
  <c r="X134" i="3" s="1"/>
  <c r="AE138" i="12"/>
  <c r="Y134" i="3"/>
  <c r="AF138" i="12"/>
  <c r="Z134" i="3"/>
  <c r="AG138" i="12"/>
  <c r="AA134" i="3" s="1"/>
  <c r="AH138" i="12"/>
  <c r="AB134" i="3" s="1"/>
  <c r="AI138" i="12"/>
  <c r="AC134" i="3"/>
  <c r="AJ138" i="12"/>
  <c r="AD134" i="3" s="1"/>
  <c r="AK138" i="12"/>
  <c r="AE134" i="3"/>
  <c r="AL138" i="12"/>
  <c r="AF134" i="3"/>
  <c r="AM138" i="12"/>
  <c r="AG134" i="3" s="1"/>
  <c r="AN138" i="12"/>
  <c r="AH134" i="3"/>
  <c r="AO138" i="12"/>
  <c r="AI134" i="3"/>
  <c r="AP138" i="12"/>
  <c r="AJ134" i="3"/>
  <c r="AQ138" i="12"/>
  <c r="AK134" i="3"/>
  <c r="AR138" i="12"/>
  <c r="AL134" i="3" s="1"/>
  <c r="AS138" i="12"/>
  <c r="AM134" i="3"/>
  <c r="AT138" i="12"/>
  <c r="AN134" i="3" s="1"/>
  <c r="AU138" i="12"/>
  <c r="AO134" i="3"/>
  <c r="AV138" i="12"/>
  <c r="AP134" i="3" s="1"/>
  <c r="AW138" i="12"/>
  <c r="AQ134" i="3"/>
  <c r="AX138" i="12"/>
  <c r="AR134" i="3" s="1"/>
  <c r="AY138" i="12"/>
  <c r="AS134" i="3"/>
  <c r="AZ138" i="12"/>
  <c r="AT134" i="3" s="1"/>
  <c r="BA138" i="12"/>
  <c r="AU134" i="3"/>
  <c r="BB138" i="12"/>
  <c r="AV134" i="3"/>
  <c r="BC138" i="12"/>
  <c r="AW134" i="3"/>
  <c r="BD138" i="12"/>
  <c r="AX134" i="3"/>
  <c r="BE138" i="12"/>
  <c r="AY134" i="3"/>
  <c r="BF138" i="12"/>
  <c r="AZ134" i="3" s="1"/>
  <c r="BG138" i="12"/>
  <c r="BA134" i="3"/>
  <c r="BH138" i="12"/>
  <c r="BB134" i="3"/>
  <c r="BI138" i="12"/>
  <c r="BC134" i="3" s="1"/>
  <c r="BJ138" i="12"/>
  <c r="BD134" i="3" s="1"/>
  <c r="BK138" i="12"/>
  <c r="BE134" i="3"/>
  <c r="BL138" i="12"/>
  <c r="BF134" i="3" s="1"/>
  <c r="BM138" i="12"/>
  <c r="BG134" i="3"/>
  <c r="BN138" i="12"/>
  <c r="BH134" i="3" s="1"/>
  <c r="BO138" i="12"/>
  <c r="BI134" i="3"/>
  <c r="BP138" i="12"/>
  <c r="BJ134" i="3"/>
  <c r="BQ138" i="12"/>
  <c r="BK134" i="3"/>
  <c r="BR138" i="12"/>
  <c r="BL134" i="3"/>
  <c r="BS138" i="12"/>
  <c r="BM134" i="3"/>
  <c r="BT138" i="12"/>
  <c r="BN134" i="3" s="1"/>
  <c r="BU138" i="12"/>
  <c r="BO134" i="3"/>
  <c r="BV138" i="12"/>
  <c r="BP134" i="3"/>
  <c r="BW138" i="12"/>
  <c r="BQ134" i="3"/>
  <c r="BX138" i="12"/>
  <c r="BR134" i="3"/>
  <c r="BY138" i="12"/>
  <c r="BS134" i="3"/>
  <c r="BZ138" i="12"/>
  <c r="BT134" i="3"/>
  <c r="CA138" i="12"/>
  <c r="BU134" i="3"/>
  <c r="CB138" i="12"/>
  <c r="BV134" i="3"/>
  <c r="CC138" i="12"/>
  <c r="BW134" i="3"/>
  <c r="CD138" i="12"/>
  <c r="BX134" i="3"/>
  <c r="CE138" i="12"/>
  <c r="BY134" i="3"/>
  <c r="CG138" i="12"/>
  <c r="CA134" i="3"/>
  <c r="CI138" i="12"/>
  <c r="CC134" i="3" s="1"/>
  <c r="CK138" i="12"/>
  <c r="CE134" i="3" s="1"/>
  <c r="CL138" i="12"/>
  <c r="CF134" i="3" s="1"/>
  <c r="CM138" i="12"/>
  <c r="CG134" i="3" s="1"/>
  <c r="CN138" i="12"/>
  <c r="CH134" i="3"/>
  <c r="CO138" i="12"/>
  <c r="CI134" i="3" s="1"/>
  <c r="CP138" i="12"/>
  <c r="CJ134" i="3" s="1"/>
  <c r="CQ138" i="12"/>
  <c r="CK134" i="3" s="1"/>
  <c r="CR138" i="12"/>
  <c r="CL134" i="3"/>
  <c r="CS138" i="12"/>
  <c r="CM134" i="3"/>
  <c r="CT138" i="12"/>
  <c r="CN134" i="3" s="1"/>
  <c r="CU138" i="12"/>
  <c r="CO134" i="3" s="1"/>
  <c r="CW138" i="12"/>
  <c r="CQ134" i="3"/>
  <c r="CX138" i="12"/>
  <c r="CR134" i="3"/>
  <c r="CY138" i="12"/>
  <c r="CS134" i="3"/>
  <c r="DA138" i="12"/>
  <c r="CU134" i="3"/>
  <c r="DB138" i="12"/>
  <c r="CV134" i="3"/>
  <c r="DC138" i="12"/>
  <c r="CW134" i="3"/>
  <c r="DD138" i="12"/>
  <c r="CX134" i="3" s="1"/>
  <c r="DE138" i="12"/>
  <c r="CY134" i="3"/>
  <c r="DF138" i="12"/>
  <c r="CZ134" i="3"/>
  <c r="DG138" i="12"/>
  <c r="DA134" i="3"/>
  <c r="DH138" i="12"/>
  <c r="DB134" i="3"/>
  <c r="DI138" i="12"/>
  <c r="DC134" i="3"/>
  <c r="DJ138" i="12"/>
  <c r="DD134" i="3"/>
  <c r="DK138" i="12"/>
  <c r="DE134" i="3"/>
  <c r="DL138" i="12"/>
  <c r="DF134" i="3" s="1"/>
  <c r="DM138" i="12"/>
  <c r="DG134" i="3" s="1"/>
  <c r="DN138" i="12"/>
  <c r="DH134" i="3"/>
  <c r="DO138" i="12"/>
  <c r="DI134" i="3"/>
  <c r="DP138" i="12"/>
  <c r="DJ134" i="3"/>
  <c r="DQ138" i="12"/>
  <c r="DK134" i="3" s="1"/>
  <c r="DR138" i="12"/>
  <c r="DL134" i="3"/>
  <c r="DS138" i="12"/>
  <c r="DM134" i="3"/>
  <c r="DT138" i="12"/>
  <c r="DN134" i="3"/>
  <c r="DU138" i="12"/>
  <c r="DO134" i="3"/>
  <c r="DV138" i="12"/>
  <c r="DP134" i="3" s="1"/>
  <c r="DW138" i="12"/>
  <c r="DQ134" i="3" s="1"/>
  <c r="DX138" i="12"/>
  <c r="DR134" i="3"/>
  <c r="DY138" i="12"/>
  <c r="DS134" i="3"/>
  <c r="DZ138" i="12"/>
  <c r="DT134" i="3"/>
  <c r="EA138" i="12"/>
  <c r="DU134" i="3"/>
  <c r="EB138" i="12"/>
  <c r="DV134" i="3"/>
  <c r="EC138" i="12"/>
  <c r="DW134" i="3"/>
  <c r="ED138" i="12"/>
  <c r="DX134" i="3"/>
  <c r="EE138" i="12"/>
  <c r="DY134" i="3"/>
  <c r="EF138" i="12"/>
  <c r="DZ134" i="3" s="1"/>
  <c r="EG138" i="12"/>
  <c r="EA134" i="3"/>
  <c r="EH138" i="12"/>
  <c r="EB134" i="3"/>
  <c r="EI138" i="12"/>
  <c r="EC134" i="3"/>
  <c r="EJ138" i="12"/>
  <c r="ED134" i="3" s="1"/>
  <c r="EK138" i="12"/>
  <c r="EE134" i="3" s="1"/>
  <c r="EL138" i="12"/>
  <c r="EF134" i="3" s="1"/>
  <c r="EM138" i="12"/>
  <c r="EG134" i="3"/>
  <c r="G139" i="12"/>
  <c r="A135" i="3" s="1"/>
  <c r="H139" i="12"/>
  <c r="B135" i="3" s="1"/>
  <c r="I139" i="12"/>
  <c r="C135" i="3" s="1"/>
  <c r="J139" i="12"/>
  <c r="D135" i="3"/>
  <c r="K139" i="12"/>
  <c r="E135" i="3" s="1"/>
  <c r="L139" i="12"/>
  <c r="F135" i="3" s="1"/>
  <c r="M139" i="12"/>
  <c r="G135" i="3" s="1"/>
  <c r="N139" i="12"/>
  <c r="H135" i="3" s="1"/>
  <c r="O139" i="12"/>
  <c r="I135" i="3"/>
  <c r="P139" i="12"/>
  <c r="J135" i="3" s="1"/>
  <c r="Q139" i="12"/>
  <c r="K135" i="3"/>
  <c r="R139" i="12"/>
  <c r="L135" i="3" s="1"/>
  <c r="S139" i="12"/>
  <c r="M135" i="3" s="1"/>
  <c r="T139" i="12"/>
  <c r="N135" i="3"/>
  <c r="U139" i="12"/>
  <c r="O135" i="3" s="1"/>
  <c r="V139" i="12"/>
  <c r="P135" i="3" s="1"/>
  <c r="W139" i="12"/>
  <c r="Q135" i="3" s="1"/>
  <c r="X139" i="12"/>
  <c r="R135" i="3" s="1"/>
  <c r="Y139" i="12"/>
  <c r="S135" i="3" s="1"/>
  <c r="Z139" i="12"/>
  <c r="T135" i="3" s="1"/>
  <c r="AA139" i="12"/>
  <c r="U135" i="3" s="1"/>
  <c r="AB139" i="12"/>
  <c r="V135" i="3"/>
  <c r="AC139" i="12"/>
  <c r="W135" i="3"/>
  <c r="AD139" i="12"/>
  <c r="X135" i="3" s="1"/>
  <c r="AE139" i="12"/>
  <c r="Y135" i="3"/>
  <c r="AF139" i="12"/>
  <c r="Z135" i="3"/>
  <c r="AG139" i="12"/>
  <c r="AA135" i="3" s="1"/>
  <c r="AH139" i="12"/>
  <c r="AB135" i="3" s="1"/>
  <c r="AI139" i="12"/>
  <c r="AC135" i="3"/>
  <c r="AJ139" i="12"/>
  <c r="AD135" i="3" s="1"/>
  <c r="AK139" i="12"/>
  <c r="AE135" i="3"/>
  <c r="AL139" i="12"/>
  <c r="AF135" i="3"/>
  <c r="AM139" i="12"/>
  <c r="AG135" i="3" s="1"/>
  <c r="AN139" i="12"/>
  <c r="AH135" i="3"/>
  <c r="AO139" i="12"/>
  <c r="AI135" i="3"/>
  <c r="AP139" i="12"/>
  <c r="AJ135" i="3"/>
  <c r="AQ139" i="12"/>
  <c r="AK135" i="3"/>
  <c r="AR139" i="12"/>
  <c r="AL135" i="3"/>
  <c r="AS139" i="12"/>
  <c r="AM135" i="3"/>
  <c r="AT139" i="12"/>
  <c r="AN135" i="3" s="1"/>
  <c r="AU139" i="12"/>
  <c r="AO135" i="3"/>
  <c r="AV139" i="12"/>
  <c r="AP135" i="3"/>
  <c r="AW139" i="12"/>
  <c r="AQ135" i="3"/>
  <c r="AX139" i="12"/>
  <c r="AR135" i="3" s="1"/>
  <c r="AY139" i="12"/>
  <c r="AS135" i="3"/>
  <c r="AZ139" i="12"/>
  <c r="AT135" i="3" s="1"/>
  <c r="BA139" i="12"/>
  <c r="AU135" i="3"/>
  <c r="BB139" i="12"/>
  <c r="AV135" i="3"/>
  <c r="BC139" i="12"/>
  <c r="AW135" i="3" s="1"/>
  <c r="BD139" i="12"/>
  <c r="AX135" i="3"/>
  <c r="BE139" i="12"/>
  <c r="AY135" i="3"/>
  <c r="BF139" i="12"/>
  <c r="AZ135" i="3" s="1"/>
  <c r="BG139" i="12"/>
  <c r="BA135" i="3"/>
  <c r="BH139" i="12"/>
  <c r="BB135" i="3"/>
  <c r="BI139" i="12"/>
  <c r="BC135" i="3" s="1"/>
  <c r="BJ139" i="12"/>
  <c r="BD135" i="3" s="1"/>
  <c r="BK139" i="12"/>
  <c r="BE135" i="3"/>
  <c r="BL139" i="12"/>
  <c r="BF135" i="3" s="1"/>
  <c r="BM139" i="12"/>
  <c r="BG135" i="3"/>
  <c r="BN139" i="12"/>
  <c r="BH135" i="3" s="1"/>
  <c r="BO139" i="12"/>
  <c r="BI135" i="3"/>
  <c r="BP139" i="12"/>
  <c r="BJ135" i="3"/>
  <c r="BQ139" i="12"/>
  <c r="BK135" i="3" s="1"/>
  <c r="BR139" i="12"/>
  <c r="BL135" i="3"/>
  <c r="BS139" i="12"/>
  <c r="BM135" i="3"/>
  <c r="BT139" i="12"/>
  <c r="BN135" i="3" s="1"/>
  <c r="BU139" i="12"/>
  <c r="BO135" i="3"/>
  <c r="BV139" i="12"/>
  <c r="BP135" i="3" s="1"/>
  <c r="BW139" i="12"/>
  <c r="BQ135" i="3"/>
  <c r="BX139" i="12"/>
  <c r="BR135" i="3" s="1"/>
  <c r="BY139" i="12"/>
  <c r="BS135" i="3"/>
  <c r="BZ139" i="12"/>
  <c r="BT135" i="3"/>
  <c r="CA139" i="12"/>
  <c r="BU135" i="3"/>
  <c r="CB139" i="12"/>
  <c r="BV135" i="3"/>
  <c r="CC139" i="12"/>
  <c r="BW135" i="3"/>
  <c r="CD139" i="12"/>
  <c r="BX135" i="3"/>
  <c r="CE139" i="12"/>
  <c r="BY135" i="3"/>
  <c r="CG139" i="12"/>
  <c r="CA135" i="3"/>
  <c r="CI139" i="12"/>
  <c r="CC135" i="3" s="1"/>
  <c r="CJ139" i="12"/>
  <c r="CD135" i="3" s="1"/>
  <c r="CK139" i="12"/>
  <c r="CE135" i="3" s="1"/>
  <c r="CL139" i="12"/>
  <c r="CF135" i="3"/>
  <c r="CM139" i="12"/>
  <c r="CG135" i="3"/>
  <c r="CN139" i="12"/>
  <c r="CH135" i="3" s="1"/>
  <c r="CP139" i="12"/>
  <c r="CJ135" i="3" s="1"/>
  <c r="CQ139" i="12"/>
  <c r="CK135" i="3"/>
  <c r="CR139" i="12"/>
  <c r="CL135" i="3"/>
  <c r="CS139" i="12"/>
  <c r="CM135" i="3" s="1"/>
  <c r="CT139" i="12"/>
  <c r="CN135" i="3" s="1"/>
  <c r="CU139" i="12"/>
  <c r="CO135" i="3" s="1"/>
  <c r="CW139" i="12"/>
  <c r="CQ135" i="3"/>
  <c r="CX139" i="12"/>
  <c r="CR135" i="3"/>
  <c r="CY139" i="12"/>
  <c r="CS135" i="3"/>
  <c r="DA139" i="12"/>
  <c r="CU135" i="3"/>
  <c r="DB139" i="12"/>
  <c r="CV135" i="3"/>
  <c r="DC139" i="12"/>
  <c r="CW135" i="3" s="1"/>
  <c r="DD139" i="12"/>
  <c r="CX135" i="3" s="1"/>
  <c r="DE139" i="12"/>
  <c r="CY135" i="3"/>
  <c r="DF139" i="12"/>
  <c r="CZ135" i="3"/>
  <c r="DG139" i="12"/>
  <c r="DA135" i="3"/>
  <c r="DH139" i="12"/>
  <c r="DB135" i="3"/>
  <c r="DI139" i="12"/>
  <c r="DC135" i="3"/>
  <c r="DJ139" i="12"/>
  <c r="DD135" i="3"/>
  <c r="DK139" i="12"/>
  <c r="DE135" i="3"/>
  <c r="DL139" i="12"/>
  <c r="DF135" i="3" s="1"/>
  <c r="DM139" i="12"/>
  <c r="DG135" i="3" s="1"/>
  <c r="DN139" i="12"/>
  <c r="DH135" i="3"/>
  <c r="DO139" i="12"/>
  <c r="DI135" i="3" s="1"/>
  <c r="DP139" i="12"/>
  <c r="DJ135" i="3" s="1"/>
  <c r="DQ139" i="12"/>
  <c r="DK135" i="3"/>
  <c r="DR139" i="12"/>
  <c r="DL135" i="3"/>
  <c r="DS139" i="12"/>
  <c r="DM135" i="3"/>
  <c r="DT139" i="12"/>
  <c r="DN135" i="3"/>
  <c r="DU139" i="12"/>
  <c r="DO135" i="3"/>
  <c r="DV139" i="12"/>
  <c r="DP135" i="3" s="1"/>
  <c r="DW139" i="12"/>
  <c r="DQ135" i="3" s="1"/>
  <c r="DX139" i="12"/>
  <c r="DR135" i="3"/>
  <c r="DY139" i="12"/>
  <c r="DS135" i="3"/>
  <c r="DZ139" i="12"/>
  <c r="DT135" i="3"/>
  <c r="EA139" i="12"/>
  <c r="DU135" i="3"/>
  <c r="EB139" i="12"/>
  <c r="DV135" i="3"/>
  <c r="EC139" i="12"/>
  <c r="DW135" i="3"/>
  <c r="ED139" i="12"/>
  <c r="DX135" i="3"/>
  <c r="EE139" i="12"/>
  <c r="DY135" i="3"/>
  <c r="EF139" i="12"/>
  <c r="DZ135" i="3" s="1"/>
  <c r="EG139" i="12"/>
  <c r="EA135" i="3"/>
  <c r="EH139" i="12"/>
  <c r="EB135" i="3"/>
  <c r="EI139" i="12"/>
  <c r="EC135" i="3" s="1"/>
  <c r="EJ139" i="12"/>
  <c r="ED135" i="3" s="1"/>
  <c r="EK139" i="12"/>
  <c r="EE135" i="3"/>
  <c r="EL139" i="12"/>
  <c r="EF135" i="3"/>
  <c r="EM139" i="12"/>
  <c r="EG135" i="3"/>
  <c r="G140" i="12"/>
  <c r="A136" i="3" s="1"/>
  <c r="H140" i="12"/>
  <c r="B136" i="3"/>
  <c r="I140" i="12"/>
  <c r="C136" i="3" s="1"/>
  <c r="J140" i="12"/>
  <c r="D136" i="3" s="1"/>
  <c r="K140" i="12"/>
  <c r="E136" i="3" s="1"/>
  <c r="L140" i="12"/>
  <c r="F136" i="3" s="1"/>
  <c r="M140" i="12"/>
  <c r="G136" i="3" s="1"/>
  <c r="N140" i="12"/>
  <c r="H136" i="3" s="1"/>
  <c r="O140" i="12"/>
  <c r="I136" i="3"/>
  <c r="P140" i="12"/>
  <c r="J136" i="3" s="1"/>
  <c r="Q140" i="12"/>
  <c r="K136" i="3" s="1"/>
  <c r="R140" i="12"/>
  <c r="L136" i="3"/>
  <c r="S140" i="12"/>
  <c r="M136" i="3" s="1"/>
  <c r="T140" i="12"/>
  <c r="N136" i="3" s="1"/>
  <c r="U140" i="12"/>
  <c r="O136" i="3" s="1"/>
  <c r="V140" i="12"/>
  <c r="P136" i="3" s="1"/>
  <c r="W140" i="12"/>
  <c r="Q136" i="3" s="1"/>
  <c r="X140" i="12"/>
  <c r="R136" i="3" s="1"/>
  <c r="Y140" i="12"/>
  <c r="S136" i="3"/>
  <c r="Z140" i="12"/>
  <c r="T136" i="3"/>
  <c r="AA140" i="12"/>
  <c r="U136" i="3" s="1"/>
  <c r="AB140" i="12"/>
  <c r="V136" i="3"/>
  <c r="AC140" i="12"/>
  <c r="W136" i="3"/>
  <c r="AD140" i="12"/>
  <c r="X136" i="3" s="1"/>
  <c r="AE140" i="12"/>
  <c r="Y136" i="3"/>
  <c r="AF140" i="12"/>
  <c r="Z136" i="3"/>
  <c r="AG140" i="12"/>
  <c r="AA136" i="3" s="1"/>
  <c r="AH140" i="12"/>
  <c r="AB136" i="3" s="1"/>
  <c r="AI140" i="12"/>
  <c r="AC136" i="3"/>
  <c r="AJ140" i="12"/>
  <c r="AD136" i="3"/>
  <c r="AK140" i="12"/>
  <c r="AE136" i="3"/>
  <c r="AL140" i="12"/>
  <c r="AF136" i="3"/>
  <c r="AM140" i="12"/>
  <c r="AG136" i="3"/>
  <c r="AN140" i="12"/>
  <c r="AH136" i="3"/>
  <c r="AO140" i="12"/>
  <c r="AI136" i="3"/>
  <c r="AP140" i="12"/>
  <c r="AJ136" i="3"/>
  <c r="AQ140" i="12"/>
  <c r="AK136" i="3"/>
  <c r="AR140" i="12"/>
  <c r="AL136" i="3" s="1"/>
  <c r="AS140" i="12"/>
  <c r="AM136" i="3"/>
  <c r="AT140" i="12"/>
  <c r="AN136" i="3" s="1"/>
  <c r="AU140" i="12"/>
  <c r="AO136" i="3"/>
  <c r="AV140" i="12"/>
  <c r="AP136" i="3" s="1"/>
  <c r="AW140" i="12"/>
  <c r="AQ136" i="3"/>
  <c r="AX140" i="12"/>
  <c r="AR136" i="3" s="1"/>
  <c r="AY140" i="12"/>
  <c r="AS136" i="3"/>
  <c r="AZ140" i="12"/>
  <c r="AT136" i="3" s="1"/>
  <c r="BA140" i="12"/>
  <c r="AU136" i="3"/>
  <c r="BB140" i="12"/>
  <c r="AV136" i="3"/>
  <c r="BC140" i="12"/>
  <c r="AW136" i="3"/>
  <c r="BD140" i="12"/>
  <c r="AX136" i="3"/>
  <c r="BE140" i="12"/>
  <c r="AY136" i="3"/>
  <c r="BF140" i="12"/>
  <c r="AZ136" i="3" s="1"/>
  <c r="BG140" i="12"/>
  <c r="BA136" i="3"/>
  <c r="BH140" i="12"/>
  <c r="BB136" i="3"/>
  <c r="BI140" i="12"/>
  <c r="BC136" i="3" s="1"/>
  <c r="BJ140" i="12"/>
  <c r="BD136" i="3" s="1"/>
  <c r="BK140" i="12"/>
  <c r="BE136" i="3"/>
  <c r="BL140" i="12"/>
  <c r="BF136" i="3" s="1"/>
  <c r="BM140" i="12"/>
  <c r="BG136" i="3"/>
  <c r="BN140" i="12"/>
  <c r="BH136" i="3" s="1"/>
  <c r="BO140" i="12"/>
  <c r="BI136" i="3"/>
  <c r="BP140" i="12"/>
  <c r="BJ136" i="3"/>
  <c r="BQ140" i="12"/>
  <c r="BK136" i="3" s="1"/>
  <c r="BR140" i="12"/>
  <c r="BL136" i="3"/>
  <c r="BS140" i="12"/>
  <c r="BM136" i="3"/>
  <c r="BT140" i="12"/>
  <c r="BN136" i="3"/>
  <c r="BU140" i="12"/>
  <c r="BO136" i="3"/>
  <c r="BV140" i="12"/>
  <c r="BP136" i="3"/>
  <c r="BW140" i="12"/>
  <c r="BQ136" i="3"/>
  <c r="BX140" i="12"/>
  <c r="BR136" i="3" s="1"/>
  <c r="BY140" i="12"/>
  <c r="BS136" i="3"/>
  <c r="BZ140" i="12"/>
  <c r="BT136" i="3"/>
  <c r="CA140" i="12"/>
  <c r="BU136" i="3"/>
  <c r="CB140" i="12"/>
  <c r="BV136" i="3"/>
  <c r="CC140" i="12"/>
  <c r="BW136" i="3"/>
  <c r="CD140" i="12"/>
  <c r="BX136" i="3"/>
  <c r="CE140" i="12"/>
  <c r="BY136" i="3"/>
  <c r="CG140" i="12"/>
  <c r="CA136" i="3"/>
  <c r="CI140" i="12"/>
  <c r="CC136" i="3" s="1"/>
  <c r="CJ140" i="12"/>
  <c r="CD136" i="3" s="1"/>
  <c r="CK140" i="12"/>
  <c r="CE136" i="3" s="1"/>
  <c r="CL140" i="12"/>
  <c r="CF136" i="3"/>
  <c r="CM140" i="12"/>
  <c r="CG136" i="3"/>
  <c r="CN140" i="12"/>
  <c r="CH136" i="3"/>
  <c r="CO140" i="12"/>
  <c r="CI136" i="3" s="1"/>
  <c r="CP140" i="12"/>
  <c r="CJ136" i="3" s="1"/>
  <c r="CQ140" i="12"/>
  <c r="CK136" i="3"/>
  <c r="CR140" i="12"/>
  <c r="CL136" i="3"/>
  <c r="CS140" i="12"/>
  <c r="CM136" i="3"/>
  <c r="CU140" i="12"/>
  <c r="CO136" i="3" s="1"/>
  <c r="CW140" i="12"/>
  <c r="CQ136" i="3"/>
  <c r="CX140" i="12"/>
  <c r="CR136" i="3"/>
  <c r="CY140" i="12"/>
  <c r="CS136" i="3"/>
  <c r="DA140" i="12"/>
  <c r="CU136" i="3"/>
  <c r="DB140" i="12"/>
  <c r="CV136" i="3"/>
  <c r="DC140" i="12"/>
  <c r="CW136" i="3" s="1"/>
  <c r="DD140" i="12"/>
  <c r="CX136" i="3" s="1"/>
  <c r="DE140" i="12"/>
  <c r="CY136" i="3"/>
  <c r="DF140" i="12"/>
  <c r="CZ136" i="3" s="1"/>
  <c r="DG140" i="12"/>
  <c r="DA136" i="3"/>
  <c r="DH140" i="12"/>
  <c r="DB136" i="3"/>
  <c r="DI140" i="12"/>
  <c r="DC136" i="3"/>
  <c r="DJ140" i="12"/>
  <c r="DD136" i="3"/>
  <c r="DK140" i="12"/>
  <c r="DE136" i="3"/>
  <c r="DL140" i="12"/>
  <c r="DF136" i="3" s="1"/>
  <c r="DM140" i="12"/>
  <c r="DG136" i="3"/>
  <c r="DN140" i="12"/>
  <c r="DH136" i="3"/>
  <c r="DO140" i="12"/>
  <c r="DI136" i="3"/>
  <c r="DP140" i="12"/>
  <c r="DJ136" i="3"/>
  <c r="DQ140" i="12"/>
  <c r="DK136" i="3" s="1"/>
  <c r="DR140" i="12"/>
  <c r="DL136" i="3"/>
  <c r="DS140" i="12"/>
  <c r="DM136" i="3"/>
  <c r="DT140" i="12"/>
  <c r="DN136" i="3"/>
  <c r="DU140" i="12"/>
  <c r="DO136" i="3"/>
  <c r="DV140" i="12"/>
  <c r="DP136" i="3" s="1"/>
  <c r="DW140" i="12"/>
  <c r="DQ136" i="3" s="1"/>
  <c r="DX140" i="12"/>
  <c r="DR136" i="3"/>
  <c r="DY140" i="12"/>
  <c r="DS136" i="3"/>
  <c r="DZ140" i="12"/>
  <c r="DT136" i="3"/>
  <c r="EA140" i="12"/>
  <c r="DU136" i="3"/>
  <c r="EB140" i="12"/>
  <c r="DV136" i="3"/>
  <c r="EC140" i="12"/>
  <c r="DW136" i="3"/>
  <c r="ED140" i="12"/>
  <c r="DX136" i="3"/>
  <c r="EE140" i="12"/>
  <c r="DY136" i="3"/>
  <c r="EF140" i="12"/>
  <c r="DZ136" i="3" s="1"/>
  <c r="EG140" i="12"/>
  <c r="EA136" i="3" s="1"/>
  <c r="EH140" i="12"/>
  <c r="EB136" i="3"/>
  <c r="EI140" i="12"/>
  <c r="EC136" i="3"/>
  <c r="EJ140" i="12"/>
  <c r="ED136" i="3"/>
  <c r="EK140" i="12"/>
  <c r="EE136" i="3" s="1"/>
  <c r="EL140" i="12"/>
  <c r="EF136" i="3"/>
  <c r="EM140" i="12"/>
  <c r="EG136" i="3"/>
  <c r="G141" i="12"/>
  <c r="A137" i="3" s="1"/>
  <c r="H141" i="12"/>
  <c r="B137" i="3" s="1"/>
  <c r="I141" i="12"/>
  <c r="C137" i="3"/>
  <c r="J141" i="12"/>
  <c r="D137" i="3" s="1"/>
  <c r="K141" i="12"/>
  <c r="E137" i="3"/>
  <c r="L141" i="12"/>
  <c r="F137" i="3" s="1"/>
  <c r="M141" i="12"/>
  <c r="G137" i="3"/>
  <c r="N141" i="12"/>
  <c r="H137" i="3"/>
  <c r="O141" i="12"/>
  <c r="I137" i="3"/>
  <c r="P141" i="12"/>
  <c r="J137" i="3" s="1"/>
  <c r="Q141" i="12"/>
  <c r="K137" i="3"/>
  <c r="R141" i="12"/>
  <c r="L137" i="3" s="1"/>
  <c r="S141" i="12"/>
  <c r="M137" i="3"/>
  <c r="T141" i="12"/>
  <c r="N137" i="3" s="1"/>
  <c r="U141" i="12"/>
  <c r="O137" i="3"/>
  <c r="V141" i="12"/>
  <c r="P137" i="3" s="1"/>
  <c r="W141" i="12"/>
  <c r="Q137" i="3"/>
  <c r="X141" i="12"/>
  <c r="R137" i="3"/>
  <c r="Y141" i="12"/>
  <c r="S137" i="3"/>
  <c r="Z141" i="12"/>
  <c r="T137" i="3" s="1"/>
  <c r="AA141" i="12"/>
  <c r="U137" i="3" s="1"/>
  <c r="AB141" i="12"/>
  <c r="V137" i="3"/>
  <c r="AC141" i="12"/>
  <c r="W137" i="3"/>
  <c r="AD141" i="12"/>
  <c r="X137" i="3" s="1"/>
  <c r="AE141" i="12"/>
  <c r="Y137" i="3"/>
  <c r="AF141" i="12"/>
  <c r="Z137" i="3"/>
  <c r="AG141" i="12"/>
  <c r="AA137" i="3" s="1"/>
  <c r="AH141" i="12"/>
  <c r="AB137" i="3" s="1"/>
  <c r="AI141" i="12"/>
  <c r="AC137" i="3"/>
  <c r="AJ141" i="12"/>
  <c r="AD137" i="3"/>
  <c r="AK141" i="12"/>
  <c r="AE137" i="3"/>
  <c r="AL141" i="12"/>
  <c r="AF137" i="3"/>
  <c r="AM141" i="12"/>
  <c r="AG137" i="3"/>
  <c r="AN141" i="12"/>
  <c r="AH137" i="3"/>
  <c r="AO141" i="12"/>
  <c r="AI137" i="3"/>
  <c r="AP141" i="12"/>
  <c r="AJ137" i="3"/>
  <c r="AQ141" i="12"/>
  <c r="AK137" i="3"/>
  <c r="AR141" i="12"/>
  <c r="AL137" i="3"/>
  <c r="AS141" i="12"/>
  <c r="AM137" i="3"/>
  <c r="AT141" i="12"/>
  <c r="AN137" i="3" s="1"/>
  <c r="AU141" i="12"/>
  <c r="AO137" i="3"/>
  <c r="AV141" i="12"/>
  <c r="AP137" i="3" s="1"/>
  <c r="AW141" i="12"/>
  <c r="AQ137" i="3"/>
  <c r="AX141" i="12"/>
  <c r="AR137" i="3" s="1"/>
  <c r="AY141" i="12"/>
  <c r="AS137" i="3"/>
  <c r="AZ141" i="12"/>
  <c r="AT137" i="3" s="1"/>
  <c r="BA141" i="12"/>
  <c r="AU137" i="3"/>
  <c r="BB141" i="12"/>
  <c r="AV137" i="3"/>
  <c r="BC141" i="12"/>
  <c r="AW137" i="3"/>
  <c r="BD141" i="12"/>
  <c r="AX137" i="3"/>
  <c r="BE141" i="12"/>
  <c r="AY137" i="3"/>
  <c r="BF141" i="12"/>
  <c r="AZ137" i="3"/>
  <c r="BG141" i="12"/>
  <c r="BA137" i="3"/>
  <c r="BH141" i="12"/>
  <c r="BB137" i="3"/>
  <c r="BI141" i="12"/>
  <c r="BC137" i="3" s="1"/>
  <c r="BJ141" i="12"/>
  <c r="BD137" i="3"/>
  <c r="BK141" i="12"/>
  <c r="BE137" i="3"/>
  <c r="BL141" i="12"/>
  <c r="BF137" i="3" s="1"/>
  <c r="BM141" i="12"/>
  <c r="BG137" i="3"/>
  <c r="BN141" i="12"/>
  <c r="BH137" i="3" s="1"/>
  <c r="BO141" i="12"/>
  <c r="BI137" i="3"/>
  <c r="BP141" i="12"/>
  <c r="BJ137" i="3"/>
  <c r="BQ141" i="12"/>
  <c r="BK137" i="3"/>
  <c r="BR141" i="12"/>
  <c r="BL137" i="3"/>
  <c r="BS141" i="12"/>
  <c r="BM137" i="3"/>
  <c r="BT141" i="12"/>
  <c r="BN137" i="3" s="1"/>
  <c r="BU141" i="12"/>
  <c r="BO137" i="3"/>
  <c r="BV141" i="12"/>
  <c r="BP137" i="3"/>
  <c r="BW141" i="12"/>
  <c r="BQ137" i="3"/>
  <c r="BX141" i="12"/>
  <c r="BR137" i="3" s="1"/>
  <c r="BY141" i="12"/>
  <c r="BS137" i="3"/>
  <c r="BZ141" i="12"/>
  <c r="BT137" i="3"/>
  <c r="CA141" i="12"/>
  <c r="BU137" i="3"/>
  <c r="CB141" i="12"/>
  <c r="BV137" i="3"/>
  <c r="CC141" i="12"/>
  <c r="BW137" i="3"/>
  <c r="CD141" i="12"/>
  <c r="BX137" i="3"/>
  <c r="CE141" i="12"/>
  <c r="BY137" i="3"/>
  <c r="CG141" i="12"/>
  <c r="CA137" i="3"/>
  <c r="CI141" i="12"/>
  <c r="CC137" i="3" s="1"/>
  <c r="CJ141" i="12"/>
  <c r="CD137" i="3" s="1"/>
  <c r="CK141" i="12"/>
  <c r="CE137" i="3"/>
  <c r="CL141" i="12"/>
  <c r="CF137" i="3"/>
  <c r="CM141" i="12"/>
  <c r="CG137" i="3" s="1"/>
  <c r="CN141" i="12"/>
  <c r="CH137" i="3" s="1"/>
  <c r="CO141" i="12"/>
  <c r="CI137" i="3" s="1"/>
  <c r="CP141" i="12"/>
  <c r="CJ137" i="3"/>
  <c r="CQ141" i="12"/>
  <c r="CK137" i="3" s="1"/>
  <c r="CR141" i="12"/>
  <c r="CL137" i="3"/>
  <c r="CS141" i="12"/>
  <c r="CM137" i="3" s="1"/>
  <c r="CT141" i="12"/>
  <c r="CN137" i="3" s="1"/>
  <c r="CU141" i="12"/>
  <c r="CO137" i="3"/>
  <c r="CV141" i="12"/>
  <c r="CP137" i="3" s="1"/>
  <c r="CW141" i="12"/>
  <c r="CQ137" i="3" s="1"/>
  <c r="CX141" i="12"/>
  <c r="CR137" i="3"/>
  <c r="CY141" i="12"/>
  <c r="CS137" i="3"/>
  <c r="DA141" i="12"/>
  <c r="CU137" i="3"/>
  <c r="DB141" i="12"/>
  <c r="CV137" i="3"/>
  <c r="DC141" i="12"/>
  <c r="CW137" i="3" s="1"/>
  <c r="DD141" i="12"/>
  <c r="CX137" i="3"/>
  <c r="DE141" i="12"/>
  <c r="CY137" i="3"/>
  <c r="DF141" i="12"/>
  <c r="CZ137" i="3"/>
  <c r="DG141" i="12"/>
  <c r="DA137" i="3" s="1"/>
  <c r="DH141" i="12"/>
  <c r="DB137" i="3"/>
  <c r="DI141" i="12"/>
  <c r="DC137" i="3"/>
  <c r="DJ141" i="12"/>
  <c r="DD137" i="3"/>
  <c r="DK141" i="12"/>
  <c r="DE137" i="3"/>
  <c r="DL141" i="12"/>
  <c r="DF137" i="3" s="1"/>
  <c r="DM141" i="12"/>
  <c r="DG137" i="3" s="1"/>
  <c r="DN141" i="12"/>
  <c r="DH137" i="3"/>
  <c r="DO141" i="12"/>
  <c r="DI137" i="3" s="1"/>
  <c r="DP141" i="12"/>
  <c r="DJ137" i="3" s="1"/>
  <c r="DQ141" i="12"/>
  <c r="DK137" i="3" s="1"/>
  <c r="DR141" i="12"/>
  <c r="DL137" i="3"/>
  <c r="DS141" i="12"/>
  <c r="DM137" i="3"/>
  <c r="DT141" i="12"/>
  <c r="DN137" i="3"/>
  <c r="DU141" i="12"/>
  <c r="DO137" i="3"/>
  <c r="DV141" i="12"/>
  <c r="DP137" i="3"/>
  <c r="DW141" i="12"/>
  <c r="DQ137" i="3" s="1"/>
  <c r="DX141" i="12"/>
  <c r="DR137" i="3"/>
  <c r="DY141" i="12"/>
  <c r="DS137" i="3"/>
  <c r="DZ141" i="12"/>
  <c r="DT137" i="3"/>
  <c r="EA141" i="12"/>
  <c r="DU137" i="3"/>
  <c r="EB141" i="12"/>
  <c r="DV137" i="3"/>
  <c r="EC141" i="12"/>
  <c r="DW137" i="3"/>
  <c r="ED141" i="12"/>
  <c r="DX137" i="3"/>
  <c r="EE141" i="12"/>
  <c r="DY137" i="3"/>
  <c r="EF141" i="12"/>
  <c r="DZ137" i="3" s="1"/>
  <c r="EG141" i="12"/>
  <c r="EA137" i="3" s="1"/>
  <c r="EH141" i="12"/>
  <c r="EB137" i="3" s="1"/>
  <c r="EI141" i="12"/>
  <c r="EC137" i="3"/>
  <c r="EJ141" i="12"/>
  <c r="ED137" i="3"/>
  <c r="EK141" i="12"/>
  <c r="EE137" i="3" s="1"/>
  <c r="EL141" i="12"/>
  <c r="EF137" i="3" s="1"/>
  <c r="EM141" i="12"/>
  <c r="EG137" i="3"/>
  <c r="DC2" i="9"/>
  <c r="DD2" i="9"/>
  <c r="DE2" i="9"/>
  <c r="DF2" i="9"/>
  <c r="DG2" i="9"/>
  <c r="DH2" i="9"/>
  <c r="DI2" i="9"/>
  <c r="DJ2" i="9"/>
  <c r="DK2" i="9"/>
  <c r="DL2" i="9"/>
  <c r="DM2" i="9"/>
  <c r="DN2" i="9"/>
  <c r="DO2" i="9"/>
  <c r="DP2" i="9"/>
  <c r="DQ2" i="9"/>
  <c r="DR2" i="9"/>
  <c r="DS2" i="9"/>
  <c r="DT2" i="9"/>
  <c r="DU2" i="9"/>
  <c r="DV2" i="9"/>
  <c r="DW2" i="9"/>
  <c r="DX2" i="9"/>
  <c r="DY2" i="9"/>
  <c r="DZ2" i="9"/>
  <c r="EA2" i="9"/>
  <c r="EB2" i="9"/>
  <c r="EC2" i="9"/>
  <c r="ED2" i="9"/>
  <c r="EE2" i="9"/>
  <c r="EF2" i="9"/>
  <c r="EG2" i="9"/>
  <c r="EH2" i="9"/>
  <c r="EI2" i="9"/>
  <c r="EJ2" i="9"/>
  <c r="EK2" i="9"/>
  <c r="EL2" i="9"/>
  <c r="EM2" i="9"/>
  <c r="Q5" i="9"/>
  <c r="Q103" i="12" s="1"/>
  <c r="K99" i="3" s="1"/>
  <c r="Q6" i="9"/>
  <c r="Q6" i="12" s="1"/>
  <c r="K2" i="3" s="1"/>
  <c r="Z4" i="9"/>
  <c r="Z134" i="12"/>
  <c r="T130" i="3" s="1"/>
  <c r="AA4" i="9"/>
  <c r="AD4" i="9"/>
  <c r="AG4" i="9"/>
  <c r="AH4" i="9"/>
  <c r="AJ4" i="9"/>
  <c r="AM4" i="9"/>
  <c r="AR4" i="9"/>
  <c r="AT4" i="9"/>
  <c r="AV4" i="9"/>
  <c r="AV5" i="9"/>
  <c r="AX4" i="9"/>
  <c r="AZ4" i="9"/>
  <c r="BC4" i="9"/>
  <c r="BC5" i="9"/>
  <c r="BC109" i="9"/>
  <c r="BC109" i="12"/>
  <c r="AW105" i="3"/>
  <c r="BF4" i="9"/>
  <c r="BI4" i="9"/>
  <c r="BJ4" i="9"/>
  <c r="BN4" i="9"/>
  <c r="BQ4" i="9"/>
  <c r="BT4" i="9"/>
  <c r="BV4" i="9"/>
  <c r="BV70" i="12"/>
  <c r="BP66" i="3" s="1"/>
  <c r="BX4" i="9"/>
  <c r="CH4" i="9"/>
  <c r="CH4" i="12" s="1"/>
  <c r="CI4" i="9"/>
  <c r="CJ4" i="9"/>
  <c r="CK4" i="9"/>
  <c r="CL4" i="9"/>
  <c r="CM4" i="9"/>
  <c r="CN4" i="9"/>
  <c r="CN5" i="9"/>
  <c r="CO4" i="9"/>
  <c r="CO5" i="9"/>
  <c r="CP4" i="9"/>
  <c r="CP5" i="9"/>
  <c r="CR4" i="9"/>
  <c r="CS4" i="9"/>
  <c r="CT4" i="9"/>
  <c r="CU4" i="9"/>
  <c r="CV5" i="9"/>
  <c r="CV138" i="9" s="1"/>
  <c r="CV138" i="12" s="1"/>
  <c r="CP134" i="3" s="1"/>
  <c r="CW4" i="9"/>
  <c r="DL4" i="9"/>
  <c r="DM4" i="9"/>
  <c r="AT5" i="9"/>
  <c r="AT5" i="12"/>
  <c r="AN1" i="3"/>
  <c r="AZ5" i="9"/>
  <c r="AZ136" i="9"/>
  <c r="AZ136" i="12"/>
  <c r="AT132" i="3"/>
  <c r="BF5" i="9"/>
  <c r="BL5" i="9"/>
  <c r="BL50" i="12" s="1"/>
  <c r="BF46" i="3" s="1"/>
  <c r="BN5" i="9"/>
  <c r="BN91" i="12"/>
  <c r="BH87" i="3"/>
  <c r="CI5" i="9"/>
  <c r="CI53" i="12"/>
  <c r="CC49" i="3" s="1"/>
  <c r="CR5" i="9"/>
  <c r="CR5" i="12"/>
  <c r="CL1" i="3"/>
  <c r="CS5" i="9"/>
  <c r="CS5" i="12"/>
  <c r="CM1" i="3"/>
  <c r="DL5" i="9"/>
  <c r="DL5" i="12"/>
  <c r="DF1" i="3"/>
  <c r="D14" i="9"/>
  <c r="AT14" i="9"/>
  <c r="AT14" i="12"/>
  <c r="AN10" i="3"/>
  <c r="CI14" i="9"/>
  <c r="CI14" i="12"/>
  <c r="CC10" i="3"/>
  <c r="DB14" i="9"/>
  <c r="DB14" i="12"/>
  <c r="CV10" i="3"/>
  <c r="DC14" i="9"/>
  <c r="DC14" i="12"/>
  <c r="CW10" i="3"/>
  <c r="DD14" i="9"/>
  <c r="DD14" i="12"/>
  <c r="CX10" i="3"/>
  <c r="DE14" i="9"/>
  <c r="DE14" i="12"/>
  <c r="CY10" i="3"/>
  <c r="DF14" i="9"/>
  <c r="DF14" i="12"/>
  <c r="CZ10" i="3"/>
  <c r="DG14" i="9"/>
  <c r="DG14" i="12"/>
  <c r="DA10" i="3"/>
  <c r="DV14" i="9"/>
  <c r="DV14" i="12"/>
  <c r="DP10" i="3"/>
  <c r="DW14" i="9"/>
  <c r="DW14" i="12"/>
  <c r="DQ10" i="3"/>
  <c r="EF14" i="12"/>
  <c r="DZ10" i="3" s="1"/>
  <c r="EG14" i="12"/>
  <c r="EA10" i="3" s="1"/>
  <c r="EH14" i="12"/>
  <c r="EB10" i="3" s="1"/>
  <c r="EI14" i="12"/>
  <c r="EC10" i="3"/>
  <c r="EJ14" i="12"/>
  <c r="ED10" i="3"/>
  <c r="EK14" i="12"/>
  <c r="EE10" i="3" s="1"/>
  <c r="EL14" i="12"/>
  <c r="EF10" i="3" s="1"/>
  <c r="AT15" i="9"/>
  <c r="AT15" i="12"/>
  <c r="AN11" i="3"/>
  <c r="DB15" i="9"/>
  <c r="DB15" i="12"/>
  <c r="CV11" i="3"/>
  <c r="DC15" i="9"/>
  <c r="DC15" i="12"/>
  <c r="CW11" i="3"/>
  <c r="DD15" i="9"/>
  <c r="DD15" i="12"/>
  <c r="CX11" i="3"/>
  <c r="DE15" i="9"/>
  <c r="DE15" i="12"/>
  <c r="CY11" i="3"/>
  <c r="DF15" i="9"/>
  <c r="DF15" i="12"/>
  <c r="CZ11" i="3"/>
  <c r="DG15" i="9"/>
  <c r="DG15" i="12"/>
  <c r="DA11" i="3"/>
  <c r="DV15" i="9"/>
  <c r="DV15" i="12"/>
  <c r="DP11" i="3"/>
  <c r="DW15" i="9"/>
  <c r="DW15" i="12"/>
  <c r="DQ11" i="3"/>
  <c r="EF15" i="12"/>
  <c r="DZ11" i="3"/>
  <c r="EG15" i="12"/>
  <c r="EA11" i="3"/>
  <c r="EH15" i="12"/>
  <c r="EB11" i="3"/>
  <c r="EI15" i="12"/>
  <c r="EC11" i="3" s="1"/>
  <c r="EJ15" i="12"/>
  <c r="ED11" i="3" s="1"/>
  <c r="EK15" i="12"/>
  <c r="EE11" i="3"/>
  <c r="EL15" i="12"/>
  <c r="EF11" i="3" s="1"/>
  <c r="AT16" i="9"/>
  <c r="AT16" i="12"/>
  <c r="AN12" i="3"/>
  <c r="DB16" i="9"/>
  <c r="DB16" i="12"/>
  <c r="CV12" i="3"/>
  <c r="DC16" i="9"/>
  <c r="DC16" i="12"/>
  <c r="CW12" i="3"/>
  <c r="DD16" i="9"/>
  <c r="DD16" i="12"/>
  <c r="CX12" i="3"/>
  <c r="DE16" i="9"/>
  <c r="DE16" i="12"/>
  <c r="CY12" i="3"/>
  <c r="DF16" i="9"/>
  <c r="DF16" i="12"/>
  <c r="CZ12" i="3"/>
  <c r="DG16" i="9"/>
  <c r="DG16" i="12"/>
  <c r="DA12" i="3"/>
  <c r="DL16" i="9"/>
  <c r="DL16" i="12"/>
  <c r="DF12" i="3"/>
  <c r="DV16" i="9"/>
  <c r="DV16" i="12"/>
  <c r="DP12" i="3"/>
  <c r="DW16" i="9"/>
  <c r="DW16" i="12"/>
  <c r="DQ12" i="3"/>
  <c r="EF16" i="12"/>
  <c r="DZ12" i="3"/>
  <c r="EG16" i="12"/>
  <c r="EA12" i="3" s="1"/>
  <c r="EH16" i="12"/>
  <c r="EB12" i="3" s="1"/>
  <c r="EI16" i="12"/>
  <c r="EC12" i="3"/>
  <c r="EJ16" i="12"/>
  <c r="ED12" i="3" s="1"/>
  <c r="EK16" i="12"/>
  <c r="EE12" i="3" s="1"/>
  <c r="EL16" i="12"/>
  <c r="EF12" i="3" s="1"/>
  <c r="AT17" i="9"/>
  <c r="AT17" i="12"/>
  <c r="AN13" i="3"/>
  <c r="DB17" i="9"/>
  <c r="DB17" i="12"/>
  <c r="CV13" i="3"/>
  <c r="DC17" i="9"/>
  <c r="DC17" i="12"/>
  <c r="CW13" i="3"/>
  <c r="DD17" i="9"/>
  <c r="DD17" i="12"/>
  <c r="CX13" i="3"/>
  <c r="DE17" i="9"/>
  <c r="DE17" i="12"/>
  <c r="CY13" i="3"/>
  <c r="DF17" i="9"/>
  <c r="DF17" i="12"/>
  <c r="CZ13" i="3"/>
  <c r="DG17" i="9"/>
  <c r="DG17" i="12"/>
  <c r="DA13" i="3"/>
  <c r="DV17" i="9"/>
  <c r="DV17" i="12"/>
  <c r="DP13" i="3"/>
  <c r="DW17" i="9"/>
  <c r="DW17" i="12"/>
  <c r="DQ13" i="3"/>
  <c r="EF17" i="12"/>
  <c r="DZ13" i="3"/>
  <c r="EG17" i="12"/>
  <c r="EA13" i="3"/>
  <c r="EH17" i="12"/>
  <c r="EB13" i="3" s="1"/>
  <c r="EI17" i="12"/>
  <c r="EC13" i="3" s="1"/>
  <c r="EJ17" i="12"/>
  <c r="ED13" i="3"/>
  <c r="EK17" i="12"/>
  <c r="EE13" i="3"/>
  <c r="EL17" i="12"/>
  <c r="EF13" i="3"/>
  <c r="DB18" i="9"/>
  <c r="DB18" i="12"/>
  <c r="CV14" i="3"/>
  <c r="DC18" i="9"/>
  <c r="DC18" i="12"/>
  <c r="CW14" i="3"/>
  <c r="DD18" i="9"/>
  <c r="DD18" i="12"/>
  <c r="CX14" i="3"/>
  <c r="DE18" i="9"/>
  <c r="DE18" i="12"/>
  <c r="CY14" i="3"/>
  <c r="DF18" i="9"/>
  <c r="DF18" i="12"/>
  <c r="CZ14" i="3"/>
  <c r="DG18" i="9"/>
  <c r="DG18" i="12"/>
  <c r="DA14" i="3"/>
  <c r="DL18" i="9"/>
  <c r="DL18" i="12"/>
  <c r="DF14" i="3"/>
  <c r="DV18" i="9"/>
  <c r="DV18" i="12"/>
  <c r="DP14" i="3"/>
  <c r="DW18" i="9"/>
  <c r="DW18" i="12"/>
  <c r="DQ14" i="3"/>
  <c r="EF18" i="12"/>
  <c r="DZ14" i="3" s="1"/>
  <c r="EG18" i="12"/>
  <c r="EA14" i="3" s="1"/>
  <c r="EH18" i="12"/>
  <c r="EB14" i="3"/>
  <c r="EI18" i="12"/>
  <c r="EC14" i="3" s="1"/>
  <c r="EJ18" i="12"/>
  <c r="ED14" i="3" s="1"/>
  <c r="EK18" i="12"/>
  <c r="EE14" i="3" s="1"/>
  <c r="EL18" i="12"/>
  <c r="EF14" i="3" s="1"/>
  <c r="Q19" i="12"/>
  <c r="K15" i="3" s="1"/>
  <c r="AT19" i="9"/>
  <c r="AT19" i="12"/>
  <c r="AN15" i="3"/>
  <c r="DB19" i="9"/>
  <c r="DB19" i="12"/>
  <c r="CV15" i="3"/>
  <c r="DC19" i="9"/>
  <c r="DC19" i="12"/>
  <c r="CW15" i="3"/>
  <c r="DD19" i="9"/>
  <c r="DD19" i="12"/>
  <c r="CX15" i="3"/>
  <c r="DE19" i="9"/>
  <c r="DE19" i="12"/>
  <c r="CY15" i="3"/>
  <c r="DF19" i="9"/>
  <c r="DF19" i="12"/>
  <c r="CZ15" i="3"/>
  <c r="DG19" i="9"/>
  <c r="DG19" i="12"/>
  <c r="DA15" i="3"/>
  <c r="DV19" i="9"/>
  <c r="DV19" i="12"/>
  <c r="DP15" i="3"/>
  <c r="DW19" i="9"/>
  <c r="DW19" i="12"/>
  <c r="DQ15" i="3"/>
  <c r="EF19" i="12"/>
  <c r="DZ15" i="3"/>
  <c r="EG19" i="12"/>
  <c r="EA15" i="3" s="1"/>
  <c r="EH19" i="12"/>
  <c r="EB15" i="3" s="1"/>
  <c r="EI19" i="12"/>
  <c r="EC15" i="3" s="1"/>
  <c r="EJ19" i="12"/>
  <c r="ED15" i="3" s="1"/>
  <c r="EK19" i="12"/>
  <c r="EE15" i="3" s="1"/>
  <c r="EL19" i="12"/>
  <c r="EF15" i="3"/>
  <c r="AT20" i="9"/>
  <c r="AT20" i="12"/>
  <c r="AN16" i="3"/>
  <c r="BF20" i="9"/>
  <c r="BF20" i="12"/>
  <c r="AZ16" i="3"/>
  <c r="DB20" i="9"/>
  <c r="DB20" i="12"/>
  <c r="CV16" i="3"/>
  <c r="DC20" i="9"/>
  <c r="DC20" i="12"/>
  <c r="CW16" i="3"/>
  <c r="DD20" i="9"/>
  <c r="DD20" i="12"/>
  <c r="CX16" i="3"/>
  <c r="DE20" i="9"/>
  <c r="DE20" i="12"/>
  <c r="CY16" i="3"/>
  <c r="DF20" i="9"/>
  <c r="DF20" i="12"/>
  <c r="CZ16" i="3"/>
  <c r="DG20" i="9"/>
  <c r="DG20" i="12"/>
  <c r="DA16" i="3"/>
  <c r="DL20" i="9"/>
  <c r="DL20" i="12"/>
  <c r="DF16" i="3"/>
  <c r="DV20" i="9"/>
  <c r="DV20" i="12"/>
  <c r="DP16" i="3"/>
  <c r="DW20" i="9"/>
  <c r="DW20" i="12"/>
  <c r="DQ16" i="3"/>
  <c r="EF20" i="12"/>
  <c r="DZ16" i="3"/>
  <c r="EG20" i="12"/>
  <c r="EA16" i="3" s="1"/>
  <c r="EH20" i="12"/>
  <c r="EB16" i="3" s="1"/>
  <c r="EI20" i="12"/>
  <c r="EC16" i="3" s="1"/>
  <c r="EJ20" i="12"/>
  <c r="ED16" i="3"/>
  <c r="EK20" i="12"/>
  <c r="EE16" i="3"/>
  <c r="EL20" i="12"/>
  <c r="EF16" i="3"/>
  <c r="DB21" i="9"/>
  <c r="DB21" i="12"/>
  <c r="CV17" i="3"/>
  <c r="DC21" i="9"/>
  <c r="DC21" i="12"/>
  <c r="CW17" i="3"/>
  <c r="DD21" i="9"/>
  <c r="DD21" i="12"/>
  <c r="CX17" i="3"/>
  <c r="DE21" i="9"/>
  <c r="DE21" i="12"/>
  <c r="CY17" i="3"/>
  <c r="DF21" i="9"/>
  <c r="DF21" i="12"/>
  <c r="CZ17" i="3"/>
  <c r="DG21" i="9"/>
  <c r="DG21" i="12"/>
  <c r="DA17" i="3"/>
  <c r="DV21" i="9"/>
  <c r="DV21" i="12"/>
  <c r="DP17" i="3"/>
  <c r="DW21" i="9"/>
  <c r="DW21" i="12"/>
  <c r="DQ17" i="3"/>
  <c r="EF21" i="12"/>
  <c r="DZ17" i="3"/>
  <c r="EG21" i="12"/>
  <c r="EA17" i="3"/>
  <c r="EH21" i="12"/>
  <c r="EB17" i="3" s="1"/>
  <c r="EI21" i="12"/>
  <c r="EC17" i="3" s="1"/>
  <c r="EJ21" i="12"/>
  <c r="ED17" i="3" s="1"/>
  <c r="EK21" i="12"/>
  <c r="EE17" i="3"/>
  <c r="EL21" i="12"/>
  <c r="EF17" i="3"/>
  <c r="AT22" i="9"/>
  <c r="AT22" i="12"/>
  <c r="AN18" i="3"/>
  <c r="CS22" i="9"/>
  <c r="CS22" i="12"/>
  <c r="CM18" i="3"/>
  <c r="DB22" i="9"/>
  <c r="DB22" i="12"/>
  <c r="CV18" i="3"/>
  <c r="DC22" i="9"/>
  <c r="DC22" i="12"/>
  <c r="CW18" i="3"/>
  <c r="DD22" i="9"/>
  <c r="DD22" i="12"/>
  <c r="CX18" i="3"/>
  <c r="DE22" i="9"/>
  <c r="DE22" i="12"/>
  <c r="CY18" i="3"/>
  <c r="DF22" i="9"/>
  <c r="DF22" i="12"/>
  <c r="CZ18" i="3"/>
  <c r="DG22" i="9"/>
  <c r="DG22" i="12"/>
  <c r="DA18" i="3"/>
  <c r="DV22" i="9"/>
  <c r="DV22" i="12"/>
  <c r="DP18" i="3"/>
  <c r="DW22" i="9"/>
  <c r="DW22" i="12"/>
  <c r="DQ18" i="3"/>
  <c r="EF22" i="12"/>
  <c r="DZ18" i="3" s="1"/>
  <c r="EG22" i="12"/>
  <c r="EA18" i="3" s="1"/>
  <c r="EH22" i="12"/>
  <c r="EB18" i="3" s="1"/>
  <c r="EI22" i="12"/>
  <c r="EC18" i="3"/>
  <c r="EJ22" i="12"/>
  <c r="ED18" i="3"/>
  <c r="EK22" i="12"/>
  <c r="EE18" i="3"/>
  <c r="EL22" i="12"/>
  <c r="EF18" i="3" s="1"/>
  <c r="CI23" i="9"/>
  <c r="CI23" i="12"/>
  <c r="CC19" i="3"/>
  <c r="CP23" i="9"/>
  <c r="CP23" i="12"/>
  <c r="CJ19" i="3"/>
  <c r="DB23" i="9"/>
  <c r="DB23" i="12"/>
  <c r="CV19" i="3"/>
  <c r="DC23" i="9"/>
  <c r="DC23" i="12"/>
  <c r="CW19" i="3"/>
  <c r="DD23" i="9"/>
  <c r="DD23" i="12"/>
  <c r="CX19" i="3"/>
  <c r="DE23" i="9"/>
  <c r="DE23" i="12"/>
  <c r="CY19" i="3"/>
  <c r="DF23" i="9"/>
  <c r="DF23" i="12"/>
  <c r="CZ19" i="3"/>
  <c r="DG23" i="9"/>
  <c r="DG23" i="12"/>
  <c r="DA19" i="3"/>
  <c r="DV23" i="9"/>
  <c r="DV23" i="12"/>
  <c r="DP19" i="3"/>
  <c r="DW23" i="9"/>
  <c r="DW23" i="12"/>
  <c r="DQ19" i="3"/>
  <c r="EF23" i="12"/>
  <c r="DZ19" i="3" s="1"/>
  <c r="EG23" i="12"/>
  <c r="EA19" i="3"/>
  <c r="EH23" i="12"/>
  <c r="EB19" i="3"/>
  <c r="EI23" i="12"/>
  <c r="EC19" i="3"/>
  <c r="EJ23" i="12"/>
  <c r="ED19" i="3" s="1"/>
  <c r="EK23" i="12"/>
  <c r="EE19" i="3"/>
  <c r="EL23" i="12"/>
  <c r="EF19" i="3"/>
  <c r="D24" i="9"/>
  <c r="P24" i="12"/>
  <c r="J20" i="3" s="1"/>
  <c r="AT24" i="9"/>
  <c r="AT24" i="12"/>
  <c r="AN20" i="3"/>
  <c r="CI24" i="12"/>
  <c r="CC20" i="3"/>
  <c r="CN24" i="12"/>
  <c r="CH20" i="3" s="1"/>
  <c r="D25" i="9"/>
  <c r="P25" i="12"/>
  <c r="J21" i="3"/>
  <c r="CS25" i="12"/>
  <c r="CM21" i="3" s="1"/>
  <c r="D26" i="9"/>
  <c r="D28" i="9"/>
  <c r="AT28" i="12"/>
  <c r="AN24" i="3" s="1"/>
  <c r="DL28" i="12"/>
  <c r="DF24" i="3" s="1"/>
  <c r="D30" i="9"/>
  <c r="D31" i="9"/>
  <c r="D32" i="9"/>
  <c r="CI32" i="12"/>
  <c r="CC28" i="3" s="1"/>
  <c r="CS32" i="12"/>
  <c r="CM28" i="3" s="1"/>
  <c r="D34" i="9"/>
  <c r="Q34" i="12"/>
  <c r="K30" i="3" s="1"/>
  <c r="D35" i="9"/>
  <c r="D36" i="9"/>
  <c r="D37" i="9"/>
  <c r="CS37" i="12"/>
  <c r="CM33" i="3" s="1"/>
  <c r="DL37" i="12"/>
  <c r="DF33" i="3" s="1"/>
  <c r="D38" i="9"/>
  <c r="D39" i="9"/>
  <c r="D41" i="9"/>
  <c r="D42" i="9"/>
  <c r="AT42" i="12"/>
  <c r="AN38" i="3" s="1"/>
  <c r="D43" i="9"/>
  <c r="D44" i="9"/>
  <c r="D46" i="9"/>
  <c r="Q46" i="12"/>
  <c r="K42" i="3" s="1"/>
  <c r="AT46" i="12"/>
  <c r="AN42" i="3" s="1"/>
  <c r="BF46" i="12"/>
  <c r="AZ42" i="3" s="1"/>
  <c r="D48" i="9"/>
  <c r="Q48" i="12"/>
  <c r="K44" i="3"/>
  <c r="AT48" i="12"/>
  <c r="AN44" i="3" s="1"/>
  <c r="CS48" i="12"/>
  <c r="CM44" i="3"/>
  <c r="BF50" i="12"/>
  <c r="AZ46" i="3" s="1"/>
  <c r="BN50" i="12"/>
  <c r="BH46" i="3"/>
  <c r="DL50" i="12"/>
  <c r="DF46" i="3" s="1"/>
  <c r="AT53" i="12"/>
  <c r="AN49" i="3" s="1"/>
  <c r="BN53" i="9"/>
  <c r="BN53" i="12"/>
  <c r="BH49" i="3"/>
  <c r="D55" i="9"/>
  <c r="D56" i="9"/>
  <c r="Q56" i="12"/>
  <c r="K52" i="3" s="1"/>
  <c r="AZ56" i="9"/>
  <c r="AZ56" i="12"/>
  <c r="AT52" i="3" s="1"/>
  <c r="BN56" i="12"/>
  <c r="BH52" i="3"/>
  <c r="Q59" i="12"/>
  <c r="K55" i="3" s="1"/>
  <c r="AT59" i="12"/>
  <c r="AN55" i="3"/>
  <c r="BN59" i="12"/>
  <c r="BH55" i="3" s="1"/>
  <c r="D60" i="9"/>
  <c r="Q60" i="12"/>
  <c r="K56" i="3" s="1"/>
  <c r="AT60" i="12"/>
  <c r="AN56" i="3" s="1"/>
  <c r="D61" i="9"/>
  <c r="D63" i="9"/>
  <c r="D64" i="9"/>
  <c r="AT64" i="12"/>
  <c r="AN60" i="3"/>
  <c r="BF64" i="12"/>
  <c r="AZ60" i="3" s="1"/>
  <c r="D66" i="9"/>
  <c r="D67" i="9"/>
  <c r="AT67" i="12"/>
  <c r="AN63" i="3" s="1"/>
  <c r="D68" i="9"/>
  <c r="D69" i="9"/>
  <c r="D70" i="9"/>
  <c r="Q70" i="12"/>
  <c r="K66" i="3" s="1"/>
  <c r="AT70" i="12"/>
  <c r="AN66" i="3" s="1"/>
  <c r="D72" i="9"/>
  <c r="Q72" i="12"/>
  <c r="K68" i="3" s="1"/>
  <c r="CS72" i="12"/>
  <c r="CM68" i="3"/>
  <c r="D74" i="9"/>
  <c r="Q74" i="12"/>
  <c r="K70" i="3" s="1"/>
  <c r="AT74" i="12"/>
  <c r="AN70" i="3"/>
  <c r="D75" i="9"/>
  <c r="D80" i="9"/>
  <c r="D82" i="9"/>
  <c r="D84" i="9"/>
  <c r="Q84" i="12"/>
  <c r="K80" i="3" s="1"/>
  <c r="Z84" i="12"/>
  <c r="T80" i="3" s="1"/>
  <c r="DW84" i="9"/>
  <c r="DW84" i="12"/>
  <c r="DQ80" i="3"/>
  <c r="D85" i="9"/>
  <c r="Q85" i="12"/>
  <c r="K81" i="3" s="1"/>
  <c r="AT85" i="9"/>
  <c r="AT85" i="12"/>
  <c r="AN81" i="3"/>
  <c r="D86" i="9"/>
  <c r="Q86" i="12"/>
  <c r="K82" i="3" s="1"/>
  <c r="AT86" i="9"/>
  <c r="AT86" i="12"/>
  <c r="AN82" i="3"/>
  <c r="D87" i="9"/>
  <c r="Z87" i="12"/>
  <c r="T83" i="3" s="1"/>
  <c r="AT87" i="9"/>
  <c r="AT87" i="12"/>
  <c r="AN83" i="3"/>
  <c r="CS87" i="12"/>
  <c r="CM83" i="3" s="1"/>
  <c r="D88" i="9"/>
  <c r="Q88" i="12"/>
  <c r="K84" i="3" s="1"/>
  <c r="AT88" i="9"/>
  <c r="AT88" i="12"/>
  <c r="AN84" i="3"/>
  <c r="D89" i="9"/>
  <c r="AT89" i="9"/>
  <c r="AT89" i="12"/>
  <c r="AN85" i="3"/>
  <c r="Q91" i="12"/>
  <c r="K87" i="3" s="1"/>
  <c r="Z91" i="12"/>
  <c r="T87" i="3" s="1"/>
  <c r="AT91" i="9"/>
  <c r="AT91" i="12"/>
  <c r="AN87" i="3"/>
  <c r="Q92" i="12"/>
  <c r="K88" i="3" s="1"/>
  <c r="Z92" i="12"/>
  <c r="T88" i="3" s="1"/>
  <c r="AT92" i="9"/>
  <c r="AT92" i="12"/>
  <c r="AN88" i="3"/>
  <c r="BN92" i="12"/>
  <c r="BH88" i="3"/>
  <c r="AT93" i="9"/>
  <c r="AT93" i="12"/>
  <c r="AN89" i="3"/>
  <c r="AT94" i="9"/>
  <c r="AT94" i="12"/>
  <c r="AN90" i="3"/>
  <c r="AV94" i="9"/>
  <c r="AV94" i="12"/>
  <c r="AP90" i="3"/>
  <c r="BF94" i="12"/>
  <c r="AZ90" i="3" s="1"/>
  <c r="Q95" i="12"/>
  <c r="K91" i="3"/>
  <c r="Z95" i="12"/>
  <c r="T91" i="3"/>
  <c r="BN95" i="12"/>
  <c r="BH91" i="3"/>
  <c r="Q96" i="12"/>
  <c r="K92" i="3" s="1"/>
  <c r="AT96" i="9"/>
  <c r="AT96" i="12"/>
  <c r="AN92" i="3"/>
  <c r="CR96" i="12"/>
  <c r="CL92" i="3" s="1"/>
  <c r="Q97" i="12"/>
  <c r="K93" i="3" s="1"/>
  <c r="AT97" i="9"/>
  <c r="AT97" i="12"/>
  <c r="AN93" i="3"/>
  <c r="AZ97" i="9"/>
  <c r="AZ97" i="12"/>
  <c r="AT93" i="3"/>
  <c r="BF97" i="12"/>
  <c r="AZ93" i="3" s="1"/>
  <c r="CI97" i="12"/>
  <c r="CC93" i="3" s="1"/>
  <c r="Q98" i="12"/>
  <c r="K94" i="3" s="1"/>
  <c r="Z98" i="12"/>
  <c r="T94" i="3" s="1"/>
  <c r="BN98" i="12"/>
  <c r="BH94" i="3" s="1"/>
  <c r="Q99" i="12"/>
  <c r="K95" i="3" s="1"/>
  <c r="AT99" i="9"/>
  <c r="AT99" i="12"/>
  <c r="AN95" i="3"/>
  <c r="BF99" i="12"/>
  <c r="AZ95" i="3" s="1"/>
  <c r="CR99" i="12"/>
  <c r="CL95" i="3"/>
  <c r="AT104" i="9"/>
  <c r="AT104" i="12"/>
  <c r="AN100" i="3"/>
  <c r="CS104" i="12"/>
  <c r="CM100" i="3"/>
  <c r="B105" i="9"/>
  <c r="B106" i="9"/>
  <c r="B107" i="9"/>
  <c r="B108" i="9"/>
  <c r="Q105" i="12"/>
  <c r="K101" i="3" s="1"/>
  <c r="AT105" i="9"/>
  <c r="AT105" i="12"/>
  <c r="AN101" i="3"/>
  <c r="Z106" i="12"/>
  <c r="T102" i="3" s="1"/>
  <c r="AV106" i="9"/>
  <c r="AV106" i="12"/>
  <c r="AP102" i="3"/>
  <c r="BC106" i="9"/>
  <c r="BC106" i="12"/>
  <c r="AW102" i="3"/>
  <c r="CI106" i="12"/>
  <c r="CC102" i="3"/>
  <c r="CS107" i="12"/>
  <c r="CM103" i="3" s="1"/>
  <c r="AT108" i="9"/>
  <c r="AT108" i="12"/>
  <c r="AN104" i="3"/>
  <c r="Q109" i="12"/>
  <c r="K105" i="3" s="1"/>
  <c r="AT109" i="9"/>
  <c r="AT109" i="12"/>
  <c r="AN105" i="3"/>
  <c r="P114" i="12"/>
  <c r="J110" i="3" s="1"/>
  <c r="Q114" i="12"/>
  <c r="K110" i="3" s="1"/>
  <c r="AT114" i="9"/>
  <c r="AT114" i="12"/>
  <c r="AN110" i="3"/>
  <c r="AV114" i="9"/>
  <c r="AV114" i="12"/>
  <c r="AP110" i="3"/>
  <c r="CR114" i="12"/>
  <c r="CL110" i="3" s="1"/>
  <c r="AT115" i="9"/>
  <c r="AT115" i="12"/>
  <c r="AN111" i="3"/>
  <c r="BF115" i="9"/>
  <c r="BF115" i="12"/>
  <c r="AZ111" i="3"/>
  <c r="DL115" i="9"/>
  <c r="DL115" i="12"/>
  <c r="DF111" i="3"/>
  <c r="Q124" i="12"/>
  <c r="K120" i="3" s="1"/>
  <c r="Z124" i="12"/>
  <c r="T120" i="3" s="1"/>
  <c r="AT124" i="9"/>
  <c r="AT124" i="12"/>
  <c r="AN120" i="3"/>
  <c r="BF124" i="12"/>
  <c r="AZ120" i="3" s="1"/>
  <c r="BN124" i="12"/>
  <c r="BH120" i="3"/>
  <c r="Q134" i="12"/>
  <c r="K130" i="3" s="1"/>
  <c r="AT134" i="9"/>
  <c r="AT134" i="12"/>
  <c r="AN130" i="3"/>
  <c r="AZ134" i="9"/>
  <c r="AZ134" i="12"/>
  <c r="AT130" i="3"/>
  <c r="BF134" i="9"/>
  <c r="BF134" i="12"/>
  <c r="AZ130" i="3"/>
  <c r="Q135" i="12"/>
  <c r="K131" i="3" s="1"/>
  <c r="AT135" i="9"/>
  <c r="AT135" i="12"/>
  <c r="AN131" i="3"/>
  <c r="CR135" i="12"/>
  <c r="CL131" i="3"/>
  <c r="CS135" i="12"/>
  <c r="CM131" i="3"/>
  <c r="Z136" i="12"/>
  <c r="T132" i="3" s="1"/>
  <c r="AT136" i="9"/>
  <c r="AT136" i="12"/>
  <c r="AN132" i="3"/>
  <c r="CS136" i="12"/>
  <c r="CM132" i="3" s="1"/>
  <c r="Q137" i="12"/>
  <c r="K133" i="3" s="1"/>
  <c r="AT137" i="9"/>
  <c r="AT137" i="12"/>
  <c r="AN133" i="3"/>
  <c r="CN137" i="12"/>
  <c r="CH133" i="3" s="1"/>
  <c r="CS137" i="12"/>
  <c r="CM133" i="3" s="1"/>
  <c r="BC56" i="12"/>
  <c r="AW52" i="3" s="1"/>
  <c r="CP5" i="12"/>
  <c r="CJ1" i="3"/>
  <c r="CP21" i="9"/>
  <c r="CP21" i="12"/>
  <c r="CJ17" i="3"/>
  <c r="CP16" i="9"/>
  <c r="CP16" i="12"/>
  <c r="CJ12" i="3"/>
  <c r="BC24" i="9"/>
  <c r="BC24" i="12"/>
  <c r="AW20" i="3"/>
  <c r="AV5" i="12"/>
  <c r="AP1" i="3"/>
  <c r="AV18" i="9"/>
  <c r="AV18" i="12"/>
  <c r="AP14" i="3"/>
  <c r="AV67" i="12"/>
  <c r="AP63" i="3" s="1"/>
  <c r="AV99" i="9"/>
  <c r="AV99" i="12"/>
  <c r="AP95" i="3"/>
  <c r="AV134" i="9"/>
  <c r="AV134" i="12"/>
  <c r="AP130" i="3"/>
  <c r="AV16" i="9"/>
  <c r="AV16" i="12"/>
  <c r="AP12" i="3"/>
  <c r="AV91" i="9"/>
  <c r="AV91" i="12"/>
  <c r="AP87" i="3"/>
  <c r="AV22" i="9"/>
  <c r="AV22" i="12"/>
  <c r="AP18" i="3"/>
  <c r="AV31" i="12"/>
  <c r="AP27" i="3" s="1"/>
  <c r="AV84" i="9"/>
  <c r="AV84" i="12"/>
  <c r="AP80" i="3"/>
  <c r="AV98" i="9"/>
  <c r="AV98" i="12"/>
  <c r="AP94" i="3"/>
  <c r="AV53" i="9"/>
  <c r="AV53" i="12"/>
  <c r="AP49" i="3"/>
  <c r="AV25" i="9"/>
  <c r="AV25" i="12"/>
  <c r="AP21" i="3"/>
  <c r="AV72" i="12"/>
  <c r="AP68" i="3" s="1"/>
  <c r="AV105" i="9"/>
  <c r="AV105" i="12"/>
  <c r="AP101" i="3"/>
  <c r="AV107" i="9"/>
  <c r="AV107" i="12"/>
  <c r="AP103" i="3"/>
  <c r="AV64" i="12"/>
  <c r="AP60" i="3" s="1"/>
  <c r="AV59" i="12"/>
  <c r="AP55" i="3" s="1"/>
  <c r="AV42" i="12"/>
  <c r="AP38" i="3"/>
  <c r="AV109" i="9"/>
  <c r="AV109" i="12"/>
  <c r="AP105" i="3"/>
  <c r="AV92" i="9"/>
  <c r="AV92" i="12"/>
  <c r="AP88" i="3"/>
  <c r="AV32" i="12"/>
  <c r="AP28" i="3" s="1"/>
  <c r="AV70" i="12"/>
  <c r="AP66" i="3"/>
  <c r="AV86" i="9"/>
  <c r="AV86" i="12"/>
  <c r="AP82" i="3"/>
  <c r="AV104" i="9"/>
  <c r="AV104" i="12"/>
  <c r="AP100" i="3"/>
  <c r="AV95" i="9"/>
  <c r="AV95" i="12"/>
  <c r="AP91" i="3"/>
  <c r="AV97" i="9"/>
  <c r="AV97" i="12"/>
  <c r="AP93" i="3"/>
  <c r="AV28" i="12"/>
  <c r="AP24" i="3" s="1"/>
  <c r="BC87" i="12"/>
  <c r="AW83" i="3" s="1"/>
  <c r="CI74" i="12"/>
  <c r="CC70" i="3" s="1"/>
  <c r="AZ42" i="12"/>
  <c r="AT38" i="3"/>
  <c r="AZ32" i="12"/>
  <c r="AT28" i="3" s="1"/>
  <c r="CM4" i="12"/>
  <c r="CM5" i="9"/>
  <c r="AR4" i="12"/>
  <c r="AR5" i="9"/>
  <c r="AR59" i="12"/>
  <c r="AL55" i="3" s="1"/>
  <c r="BC67" i="12"/>
  <c r="AW63" i="3" s="1"/>
  <c r="CN5" i="12"/>
  <c r="CH1" i="3"/>
  <c r="CN21" i="9"/>
  <c r="CN21" i="12"/>
  <c r="CH17" i="3"/>
  <c r="CN14" i="9"/>
  <c r="CN14" i="12"/>
  <c r="CH10" i="3"/>
  <c r="CN20" i="9"/>
  <c r="CN20" i="12"/>
  <c r="CH16" i="3"/>
  <c r="CN32" i="12"/>
  <c r="CH28" i="3"/>
  <c r="CN15" i="9"/>
  <c r="CN15" i="12"/>
  <c r="CH11" i="3"/>
  <c r="CN94" i="12"/>
  <c r="CH90" i="3" s="1"/>
  <c r="CN50" i="12"/>
  <c r="CH46" i="3" s="1"/>
  <c r="CN56" i="12"/>
  <c r="CH52" i="3" s="1"/>
  <c r="CN134" i="12"/>
  <c r="CH130" i="3" s="1"/>
  <c r="CN99" i="12"/>
  <c r="CH95" i="3" s="1"/>
  <c r="CN16" i="9"/>
  <c r="CN16" i="12"/>
  <c r="CH12" i="3"/>
  <c r="CN17" i="9"/>
  <c r="CN17" i="12"/>
  <c r="CH13" i="3"/>
  <c r="CN22" i="9"/>
  <c r="CN22" i="12"/>
  <c r="CH18" i="3"/>
  <c r="CN25" i="12"/>
  <c r="CH21" i="3" s="1"/>
  <c r="CN96" i="12"/>
  <c r="CH92" i="3"/>
  <c r="CN18" i="9"/>
  <c r="CN18" i="12"/>
  <c r="CH14" i="3"/>
  <c r="CN6" i="9"/>
  <c r="CN6" i="12"/>
  <c r="CH2" i="3"/>
  <c r="CN23" i="9"/>
  <c r="CN23" i="12"/>
  <c r="CH19" i="3"/>
  <c r="CN48" i="12"/>
  <c r="CH44" i="3"/>
  <c r="BC137" i="9"/>
  <c r="BC137" i="12"/>
  <c r="AW133" i="3"/>
  <c r="AV74" i="12"/>
  <c r="AP70" i="3" s="1"/>
  <c r="CN31" i="12"/>
  <c r="CH27" i="3"/>
  <c r="CK4" i="12"/>
  <c r="CK5" i="9"/>
  <c r="AJ4" i="12"/>
  <c r="CI5" i="12"/>
  <c r="CC1" i="3"/>
  <c r="CI46" i="12"/>
  <c r="CC42" i="3"/>
  <c r="CI56" i="12"/>
  <c r="CC52" i="3"/>
  <c r="CI108" i="12"/>
  <c r="CC104" i="3"/>
  <c r="CI21" i="9"/>
  <c r="CI21" i="12"/>
  <c r="CC17" i="3"/>
  <c r="CI67" i="12"/>
  <c r="CC63" i="3" s="1"/>
  <c r="CI85" i="12"/>
  <c r="CC81" i="3" s="1"/>
  <c r="CI99" i="12"/>
  <c r="CC95" i="3" s="1"/>
  <c r="CI136" i="12"/>
  <c r="CC132" i="3" s="1"/>
  <c r="CI91" i="12"/>
  <c r="CC87" i="3" s="1"/>
  <c r="CI94" i="12"/>
  <c r="CC90" i="3" s="1"/>
  <c r="CI25" i="12"/>
  <c r="CC21" i="3"/>
  <c r="CI22" i="9"/>
  <c r="CI22" i="12"/>
  <c r="CC18" i="3"/>
  <c r="CI31" i="12"/>
  <c r="CC27" i="3" s="1"/>
  <c r="CI114" i="12"/>
  <c r="CC110" i="3"/>
  <c r="CI17" i="9"/>
  <c r="CI17" i="12"/>
  <c r="CC13" i="3"/>
  <c r="CI18" i="9"/>
  <c r="CI18" i="12"/>
  <c r="CC14" i="3"/>
  <c r="CI72" i="12"/>
  <c r="CC68" i="3" s="1"/>
  <c r="CI105" i="12"/>
  <c r="CC101" i="3" s="1"/>
  <c r="CI59" i="12"/>
  <c r="CC55" i="3" s="1"/>
  <c r="CI64" i="12"/>
  <c r="CC60" i="3" s="1"/>
  <c r="CI98" i="12"/>
  <c r="CC94" i="3"/>
  <c r="CI19" i="9"/>
  <c r="CI19" i="12"/>
  <c r="CC15" i="3"/>
  <c r="CI109" i="12"/>
  <c r="CC105" i="3"/>
  <c r="CI37" i="12"/>
  <c r="CC33" i="3" s="1"/>
  <c r="CI90" i="12"/>
  <c r="CC86" i="3"/>
  <c r="CI28" i="9"/>
  <c r="CI28" i="12"/>
  <c r="CC24" i="3"/>
  <c r="CI95" i="12"/>
  <c r="CC91" i="3" s="1"/>
  <c r="CJ4" i="12"/>
  <c r="CJ5" i="9"/>
  <c r="AH4" i="12"/>
  <c r="BC5" i="12"/>
  <c r="AW1" i="3"/>
  <c r="BC18" i="9"/>
  <c r="BC18" i="12"/>
  <c r="AW14" i="3"/>
  <c r="BC15" i="9"/>
  <c r="BC15" i="12"/>
  <c r="AW11" i="3"/>
  <c r="BC46" i="12"/>
  <c r="AW42" i="3" s="1"/>
  <c r="BC60" i="12"/>
  <c r="AW56" i="3" s="1"/>
  <c r="BC85" i="12"/>
  <c r="AW81" i="3" s="1"/>
  <c r="BC94" i="9"/>
  <c r="BC94" i="12"/>
  <c r="AW90" i="3"/>
  <c r="BC99" i="9"/>
  <c r="BC99" i="12"/>
  <c r="AW95" i="3"/>
  <c r="BC134" i="9"/>
  <c r="BC134" i="12"/>
  <c r="AW130" i="3"/>
  <c r="BC136" i="9"/>
  <c r="BC136" i="12"/>
  <c r="AW132" i="3"/>
  <c r="BC22" i="9"/>
  <c r="BC22" i="12"/>
  <c r="AW18" i="3"/>
  <c r="BC31" i="12"/>
  <c r="AW27" i="3" s="1"/>
  <c r="BC96" i="9"/>
  <c r="BC96" i="12"/>
  <c r="AW92" i="3"/>
  <c r="BC114" i="9"/>
  <c r="BC114" i="12"/>
  <c r="AW110" i="3"/>
  <c r="BC105" i="9"/>
  <c r="BC105" i="12"/>
  <c r="AW101" i="3"/>
  <c r="BC84" i="12"/>
  <c r="AW80" i="3" s="1"/>
  <c r="BC98" i="12"/>
  <c r="AW94" i="3" s="1"/>
  <c r="BC34" i="12"/>
  <c r="AW30" i="3" s="1"/>
  <c r="BC88" i="12"/>
  <c r="AW84" i="3" s="1"/>
  <c r="BC23" i="9"/>
  <c r="BC23" i="12"/>
  <c r="AW19" i="3"/>
  <c r="BC64" i="12"/>
  <c r="AW60" i="3" s="1"/>
  <c r="BC124" i="12"/>
  <c r="AW120" i="3" s="1"/>
  <c r="BC6" i="9"/>
  <c r="BC6" i="12"/>
  <c r="AW2" i="3"/>
  <c r="BC19" i="9"/>
  <c r="BC19" i="12"/>
  <c r="AW15" i="3"/>
  <c r="BC37" i="12"/>
  <c r="AW33" i="3" s="1"/>
  <c r="BC92" i="12"/>
  <c r="AW88" i="3" s="1"/>
  <c r="BC135" i="9"/>
  <c r="BC135" i="12"/>
  <c r="AW131" i="3"/>
  <c r="BC20" i="9"/>
  <c r="BC20" i="12"/>
  <c r="AW16" i="3"/>
  <c r="BC70" i="12"/>
  <c r="AW66" i="3" s="1"/>
  <c r="BC86" i="12"/>
  <c r="AW82" i="3"/>
  <c r="BC90" i="12"/>
  <c r="AW86" i="3" s="1"/>
  <c r="BC104" i="9"/>
  <c r="BC104" i="12"/>
  <c r="AW100" i="3"/>
  <c r="BC50" i="12"/>
  <c r="AW46" i="3" s="1"/>
  <c r="BC97" i="9"/>
  <c r="BC97" i="12"/>
  <c r="AW93" i="3"/>
  <c r="BC115" i="9"/>
  <c r="BC115" i="12"/>
  <c r="AW111" i="3"/>
  <c r="AV85" i="9"/>
  <c r="AV85" i="12"/>
  <c r="AP81" i="3"/>
  <c r="AD4" i="12"/>
  <c r="AD5" i="9"/>
  <c r="CI104" i="12"/>
  <c r="CC100" i="3"/>
  <c r="CH5" i="9"/>
  <c r="CH91" i="9" s="1"/>
  <c r="CH91" i="12" s="1"/>
  <c r="CB87" i="3" s="1"/>
  <c r="CN115" i="12"/>
  <c r="CH111" i="3"/>
  <c r="AV108" i="9"/>
  <c r="AV108" i="12"/>
  <c r="AP104" i="3"/>
  <c r="BF5" i="12"/>
  <c r="AZ1" i="3"/>
  <c r="BF106" i="9"/>
  <c r="BF106" i="12"/>
  <c r="AZ102" i="3"/>
  <c r="BF108" i="9"/>
  <c r="BF108" i="12"/>
  <c r="AZ104" i="3"/>
  <c r="BF21" i="9"/>
  <c r="BF21" i="12"/>
  <c r="AZ17" i="3"/>
  <c r="BF67" i="12"/>
  <c r="AZ63" i="3" s="1"/>
  <c r="BF87" i="9"/>
  <c r="BF87" i="12"/>
  <c r="AZ83" i="3"/>
  <c r="BF85" i="9"/>
  <c r="BF85" i="12"/>
  <c r="AZ81" i="3"/>
  <c r="BF91" i="12"/>
  <c r="AZ87" i="3" s="1"/>
  <c r="BF22" i="9"/>
  <c r="BF22" i="12"/>
  <c r="AZ18" i="3"/>
  <c r="BF31" i="12"/>
  <c r="AZ27" i="3" s="1"/>
  <c r="BF114" i="9"/>
  <c r="BF114" i="12"/>
  <c r="AZ110" i="3"/>
  <c r="BF136" i="9"/>
  <c r="BF136" i="12"/>
  <c r="AZ132" i="3"/>
  <c r="BF72" i="12"/>
  <c r="AZ68" i="3" s="1"/>
  <c r="BF105" i="9"/>
  <c r="BF105" i="12"/>
  <c r="AZ101" i="3"/>
  <c r="BF88" i="9"/>
  <c r="BF88" i="12"/>
  <c r="AZ84" i="3"/>
  <c r="BF59" i="12"/>
  <c r="AZ55" i="3"/>
  <c r="BF84" i="9"/>
  <c r="BF84" i="12"/>
  <c r="AZ80" i="3"/>
  <c r="BF98" i="12"/>
  <c r="AZ94" i="3" s="1"/>
  <c r="BF107" i="9"/>
  <c r="BF107" i="12"/>
  <c r="AZ103" i="3"/>
  <c r="BF109" i="9"/>
  <c r="BF109" i="12"/>
  <c r="AZ105" i="3"/>
  <c r="BF92" i="12"/>
  <c r="AZ88" i="3" s="1"/>
  <c r="BF135" i="9"/>
  <c r="BF135" i="12"/>
  <c r="AZ131" i="3"/>
  <c r="BF86" i="9"/>
  <c r="BF86" i="12"/>
  <c r="AZ82" i="3"/>
  <c r="BF104" i="9"/>
  <c r="BF104" i="12"/>
  <c r="AZ100" i="3"/>
  <c r="BF70" i="12"/>
  <c r="AZ66" i="3"/>
  <c r="BF74" i="12"/>
  <c r="AZ70" i="3"/>
  <c r="BF137" i="9"/>
  <c r="BF137" i="12"/>
  <c r="AZ133" i="3"/>
  <c r="BC91" i="12"/>
  <c r="AW87" i="3" s="1"/>
  <c r="CI60" i="12"/>
  <c r="CC56" i="3" s="1"/>
  <c r="AZ5" i="12"/>
  <c r="AT1" i="3"/>
  <c r="AZ96" i="9"/>
  <c r="AZ96" i="12"/>
  <c r="AT92" i="3"/>
  <c r="AZ114" i="9"/>
  <c r="AZ114" i="12"/>
  <c r="AT110" i="3"/>
  <c r="AZ18" i="9"/>
  <c r="AZ18" i="12"/>
  <c r="AT14" i="3"/>
  <c r="AZ23" i="9"/>
  <c r="AZ23" i="12"/>
  <c r="AT19" i="3"/>
  <c r="AZ37" i="12"/>
  <c r="AT33" i="3" s="1"/>
  <c r="AZ135" i="9"/>
  <c r="AZ135" i="12"/>
  <c r="AT131" i="3"/>
  <c r="AZ24" i="9"/>
  <c r="AZ24" i="12"/>
  <c r="AT20" i="3"/>
  <c r="AZ137" i="9"/>
  <c r="AZ137" i="12"/>
  <c r="AT133" i="3"/>
  <c r="CI115" i="12"/>
  <c r="CC111" i="3" s="1"/>
  <c r="CN95" i="12"/>
  <c r="CH91" i="3" s="1"/>
  <c r="AV60" i="12"/>
  <c r="AP56" i="3"/>
  <c r="CN37" i="12"/>
  <c r="CH33" i="3" s="1"/>
  <c r="BC28" i="12"/>
  <c r="AW24" i="3" s="1"/>
  <c r="AV115" i="9"/>
  <c r="AV115" i="12"/>
  <c r="AP111" i="3"/>
  <c r="CI107" i="12"/>
  <c r="CC103" i="3" s="1"/>
  <c r="AZ99" i="9"/>
  <c r="AZ99" i="12"/>
  <c r="AT95" i="3"/>
  <c r="BC89" i="12"/>
  <c r="AW85" i="3" s="1"/>
  <c r="CI70" i="12"/>
  <c r="CC66" i="3"/>
  <c r="CI48" i="12"/>
  <c r="CC44" i="3"/>
  <c r="CI20" i="9"/>
  <c r="CI20" i="12"/>
  <c r="CC16" i="3"/>
  <c r="BC21" i="9"/>
  <c r="BC21" i="12"/>
  <c r="AW17" i="3"/>
  <c r="CN19" i="9"/>
  <c r="CN19" i="12"/>
  <c r="CH15" i="3"/>
  <c r="BC107" i="9"/>
  <c r="BC107" i="12"/>
  <c r="AW103" i="3"/>
  <c r="CV5" i="12"/>
  <c r="CP1" i="3" s="1"/>
  <c r="CS109" i="12"/>
  <c r="CM105" i="3"/>
  <c r="AT106" i="9"/>
  <c r="AT106" i="12"/>
  <c r="AN102" i="3"/>
  <c r="AT56" i="12"/>
  <c r="AN52" i="3" s="1"/>
  <c r="BN24" i="9"/>
  <c r="BN24" i="12"/>
  <c r="BH20" i="3"/>
  <c r="BN20" i="9"/>
  <c r="BN20" i="12"/>
  <c r="BH16" i="3"/>
  <c r="CS19" i="9"/>
  <c r="CS19" i="12"/>
  <c r="CM15" i="3"/>
  <c r="CI4" i="12"/>
  <c r="AG4" i="12"/>
  <c r="AG5" i="9"/>
  <c r="AG59" i="12"/>
  <c r="AA55" i="3" s="1"/>
  <c r="BV4" i="12"/>
  <c r="AA4" i="12"/>
  <c r="Z22" i="9"/>
  <c r="Z22" i="12"/>
  <c r="T18" i="3"/>
  <c r="CS124" i="12"/>
  <c r="CM120" i="3" s="1"/>
  <c r="AT95" i="9"/>
  <c r="AT95" i="12"/>
  <c r="AN91" i="3"/>
  <c r="AT90" i="9"/>
  <c r="AT90" i="12"/>
  <c r="AN86" i="3"/>
  <c r="CS84" i="12"/>
  <c r="CM80" i="3"/>
  <c r="CS42" i="12"/>
  <c r="CM38" i="3"/>
  <c r="CS18" i="9"/>
  <c r="CS18" i="12"/>
  <c r="CM14" i="3"/>
  <c r="BX4" i="12"/>
  <c r="CS114" i="12"/>
  <c r="CM110" i="3"/>
  <c r="CS105" i="12"/>
  <c r="CM101" i="3"/>
  <c r="CS96" i="12"/>
  <c r="CM92" i="3" s="1"/>
  <c r="CS89" i="12"/>
  <c r="CM85" i="3" s="1"/>
  <c r="CS31" i="12"/>
  <c r="CM27" i="3" s="1"/>
  <c r="DM4" i="12"/>
  <c r="CR136" i="12"/>
  <c r="CL132" i="3" s="1"/>
  <c r="CS99" i="12"/>
  <c r="CM95" i="3" s="1"/>
  <c r="CW4" i="12"/>
  <c r="BL4" i="12"/>
  <c r="BI4" i="12"/>
  <c r="CV4" i="12"/>
  <c r="CS134" i="12"/>
  <c r="CM130" i="3"/>
  <c r="CU5" i="9"/>
  <c r="CR134" i="12"/>
  <c r="CL130" i="3" s="1"/>
  <c r="AT107" i="9"/>
  <c r="AT107" i="12"/>
  <c r="AN103" i="3"/>
  <c r="AT98" i="9"/>
  <c r="AT98" i="12"/>
  <c r="AN94" i="3"/>
  <c r="CS91" i="12"/>
  <c r="CM87" i="3" s="1"/>
  <c r="AT84" i="9"/>
  <c r="AT84" i="12"/>
  <c r="AN80" i="3"/>
  <c r="CT4" i="12"/>
  <c r="CT5" i="9"/>
  <c r="BF4" i="12"/>
  <c r="BC4" i="12"/>
  <c r="BJ4" i="12"/>
  <c r="CS85" i="12"/>
  <c r="CM81" i="3" s="1"/>
  <c r="CS4" i="12"/>
  <c r="Z17" i="9"/>
  <c r="Z17" i="12"/>
  <c r="T13" i="3"/>
  <c r="CR4" i="12"/>
  <c r="AZ4" i="12"/>
  <c r="CS50" i="12"/>
  <c r="CM46" i="3" s="1"/>
  <c r="CS46" i="12"/>
  <c r="CM42" i="3" s="1"/>
  <c r="CU4" i="12"/>
  <c r="CS115" i="12"/>
  <c r="CM111" i="3"/>
  <c r="CR97" i="12"/>
  <c r="CL93" i="3" s="1"/>
  <c r="AT72" i="12"/>
  <c r="AN68" i="3" s="1"/>
  <c r="CS60" i="12"/>
  <c r="CM56" i="3" s="1"/>
  <c r="AT25" i="9"/>
  <c r="AT25" i="12"/>
  <c r="AN21" i="3"/>
  <c r="CP4" i="12"/>
  <c r="AX4" i="12"/>
  <c r="AV4" i="12"/>
  <c r="CO4" i="12"/>
  <c r="CR137" i="12"/>
  <c r="CL133" i="3"/>
  <c r="CN4" i="12"/>
  <c r="AT4" i="12"/>
  <c r="CR37" i="12"/>
  <c r="CL33" i="3" s="1"/>
  <c r="AT21" i="9"/>
  <c r="AT21" i="12"/>
  <c r="AN17" i="3"/>
  <c r="CL4" i="12"/>
  <c r="AM4" i="12"/>
  <c r="DL4" i="12"/>
  <c r="BN4" i="12"/>
  <c r="CH98" i="9"/>
  <c r="CH98" i="12" s="1"/>
  <c r="CB94" i="3" s="1"/>
  <c r="AG104" i="9"/>
  <c r="AG104" i="12"/>
  <c r="AA100" i="3"/>
  <c r="AG95" i="9"/>
  <c r="AG95" i="12"/>
  <c r="AA91" i="3"/>
  <c r="AG48" i="12"/>
  <c r="AA44" i="3" s="1"/>
  <c r="DL32" i="9"/>
  <c r="DL32" i="12"/>
  <c r="DF28" i="3"/>
  <c r="CV22" i="9"/>
  <c r="CV22" i="12" s="1"/>
  <c r="CP18" i="3" s="1"/>
  <c r="DL99" i="9"/>
  <c r="DL99" i="12"/>
  <c r="DF95" i="3"/>
  <c r="DL84" i="12"/>
  <c r="DF80" i="3" s="1"/>
  <c r="AR72" i="12"/>
  <c r="AL68" i="3" s="1"/>
  <c r="DL64" i="12"/>
  <c r="DF60" i="3" s="1"/>
  <c r="CR31" i="12"/>
  <c r="CL27" i="3"/>
  <c r="AR91" i="9"/>
  <c r="AR91" i="12"/>
  <c r="AL87" i="3"/>
  <c r="AG72" i="12"/>
  <c r="AA68" i="3" s="1"/>
  <c r="CR24" i="12"/>
  <c r="CL20" i="3" s="1"/>
  <c r="AR19" i="9"/>
  <c r="AR19" i="12"/>
  <c r="AL15" i="3"/>
  <c r="CV18" i="9"/>
  <c r="CV18" i="12" s="1"/>
  <c r="CP14" i="3" s="1"/>
  <c r="AR17" i="9"/>
  <c r="AR17" i="12"/>
  <c r="AL13" i="3"/>
  <c r="CV16" i="9"/>
  <c r="CV16" i="12"/>
  <c r="CP12" i="3" s="1"/>
  <c r="AG115" i="12"/>
  <c r="AA111" i="3" s="1"/>
  <c r="AR96" i="9"/>
  <c r="AR96" i="12"/>
  <c r="AL92" i="3"/>
  <c r="AG91" i="9"/>
  <c r="AG91" i="12"/>
  <c r="AA87" i="3"/>
  <c r="DL85" i="9"/>
  <c r="DL85" i="12"/>
  <c r="DF81" i="3"/>
  <c r="CR32" i="12"/>
  <c r="CL28" i="3" s="1"/>
  <c r="AR23" i="9"/>
  <c r="AR23" i="12"/>
  <c r="AL19" i="3"/>
  <c r="CR22" i="9"/>
  <c r="CR22" i="12"/>
  <c r="CL18" i="3"/>
  <c r="CR20" i="9"/>
  <c r="CR20" i="12"/>
  <c r="CL16" i="3"/>
  <c r="DL94" i="9"/>
  <c r="DL94" i="12"/>
  <c r="DF90" i="3"/>
  <c r="DL53" i="12"/>
  <c r="DF49" i="3" s="1"/>
  <c r="DL46" i="12"/>
  <c r="DF42" i="3"/>
  <c r="CR42" i="12"/>
  <c r="CL38" i="3" s="1"/>
  <c r="AR28" i="12"/>
  <c r="AL24" i="3" s="1"/>
  <c r="CR18" i="9"/>
  <c r="CR18" i="12"/>
  <c r="CL14" i="3"/>
  <c r="CR16" i="9"/>
  <c r="CR16" i="12"/>
  <c r="CL12" i="3"/>
  <c r="DL15" i="9"/>
  <c r="DL15" i="12"/>
  <c r="DF11" i="3"/>
  <c r="AG14" i="9"/>
  <c r="AG14" i="12"/>
  <c r="AA10" i="3"/>
  <c r="CL5" i="9"/>
  <c r="CL104" i="12" s="1"/>
  <c r="CF100" i="3" s="1"/>
  <c r="DL67" i="12"/>
  <c r="DF63" i="3" s="1"/>
  <c r="DL56" i="12"/>
  <c r="DF52" i="3"/>
  <c r="DL23" i="9"/>
  <c r="DL23" i="12"/>
  <c r="DF19" i="3"/>
  <c r="AR21" i="9"/>
  <c r="AR21" i="12"/>
  <c r="AL17" i="3"/>
  <c r="DL17" i="9"/>
  <c r="DL17" i="12"/>
  <c r="DF13" i="3"/>
  <c r="DL90" i="9"/>
  <c r="DL90" i="12"/>
  <c r="DF86" i="3"/>
  <c r="DL70" i="12"/>
  <c r="DF66" i="3"/>
  <c r="AR60" i="12"/>
  <c r="AL56" i="3" s="1"/>
  <c r="CR56" i="12"/>
  <c r="CL52" i="3" s="1"/>
  <c r="DL21" i="9"/>
  <c r="DL21" i="12"/>
  <c r="DF17" i="3"/>
  <c r="AG105" i="9"/>
  <c r="AG105" i="12"/>
  <c r="AA101" i="3"/>
  <c r="AG97" i="9"/>
  <c r="AG97" i="12"/>
  <c r="AA93" i="3"/>
  <c r="DL95" i="9"/>
  <c r="DL95" i="12"/>
  <c r="DF91" i="3"/>
  <c r="AG74" i="12"/>
  <c r="AA70" i="3" s="1"/>
  <c r="AG60" i="12"/>
  <c r="AA56" i="3" s="1"/>
  <c r="AR50" i="12"/>
  <c r="AL46" i="3"/>
  <c r="AR98" i="9"/>
  <c r="AR98" i="12"/>
  <c r="AL94" i="3"/>
  <c r="CV95" i="12"/>
  <c r="CP91" i="3" s="1"/>
  <c r="AG50" i="12"/>
  <c r="AA46" i="3" s="1"/>
  <c r="CR25" i="12"/>
  <c r="CL21" i="3"/>
  <c r="AG98" i="9"/>
  <c r="AG98" i="12"/>
  <c r="AA94" i="3"/>
  <c r="DL48" i="12"/>
  <c r="DF44" i="3"/>
  <c r="DL96" i="9"/>
  <c r="DL96" i="12"/>
  <c r="DF92" i="3"/>
  <c r="AR92" i="9"/>
  <c r="AR92" i="12"/>
  <c r="AL88" i="3"/>
  <c r="AG37" i="12"/>
  <c r="AA33" i="3" s="1"/>
  <c r="CV96" i="12"/>
  <c r="CP92" i="3" s="1"/>
  <c r="AG92" i="9"/>
  <c r="AG92" i="12"/>
  <c r="AA88" i="3"/>
  <c r="AR84" i="9"/>
  <c r="AR84" i="12"/>
  <c r="AL80" i="3"/>
  <c r="DL59" i="12"/>
  <c r="DF55" i="3"/>
  <c r="AR31" i="12"/>
  <c r="AL27" i="3" s="1"/>
  <c r="AG106" i="9"/>
  <c r="AG106" i="12"/>
  <c r="AA102" i="3"/>
  <c r="DL86" i="9"/>
  <c r="DL86" i="12"/>
  <c r="DF82" i="3"/>
  <c r="AR24" i="9"/>
  <c r="AR24" i="12"/>
  <c r="AL20" i="3"/>
  <c r="CR23" i="9"/>
  <c r="CR23" i="12"/>
  <c r="CL19" i="3"/>
  <c r="DL97" i="9"/>
  <c r="DL97" i="12"/>
  <c r="DF93" i="3"/>
  <c r="CR17" i="9"/>
  <c r="CR17" i="12"/>
  <c r="CL13" i="3"/>
  <c r="AR16" i="9"/>
  <c r="AR16" i="12"/>
  <c r="AL12" i="3"/>
  <c r="AR6" i="9"/>
  <c r="AR6" i="12"/>
  <c r="AL2" i="3"/>
  <c r="AG109" i="9"/>
  <c r="AG109" i="12"/>
  <c r="AA105" i="3"/>
  <c r="AR90" i="9"/>
  <c r="AR90" i="12"/>
  <c r="AL86" i="3"/>
  <c r="AR46" i="12"/>
  <c r="AL42" i="3" s="1"/>
  <c r="AG32" i="12"/>
  <c r="AA28" i="3" s="1"/>
  <c r="AG22" i="9"/>
  <c r="AG22" i="12"/>
  <c r="AA18" i="3"/>
  <c r="CR21" i="9"/>
  <c r="CR21" i="12"/>
  <c r="CL17" i="3"/>
  <c r="AR20" i="9"/>
  <c r="AR20" i="12"/>
  <c r="AL16" i="3"/>
  <c r="CR19" i="9"/>
  <c r="CR19" i="12"/>
  <c r="CL15" i="3"/>
  <c r="AR18" i="9"/>
  <c r="AR18" i="12"/>
  <c r="AL14" i="3"/>
  <c r="AG6" i="9"/>
  <c r="AG6" i="12"/>
  <c r="AA2" i="3"/>
  <c r="AG46" i="12"/>
  <c r="AA42" i="3" s="1"/>
  <c r="DL60" i="12"/>
  <c r="DF56" i="3" s="1"/>
  <c r="DL31" i="9"/>
  <c r="DL31" i="12"/>
  <c r="DF27" i="3"/>
  <c r="AR25" i="9"/>
  <c r="AR25" i="12"/>
  <c r="AL21" i="3"/>
  <c r="AA5" i="9"/>
  <c r="AA16" i="9"/>
  <c r="AA16" i="12"/>
  <c r="U12" i="3"/>
  <c r="AR70" i="12"/>
  <c r="AL66" i="3" s="1"/>
  <c r="AR56" i="12"/>
  <c r="AL52" i="3"/>
  <c r="AG25" i="9"/>
  <c r="AG25" i="12"/>
  <c r="AA21" i="3"/>
  <c r="AG114" i="9"/>
  <c r="AG114" i="12"/>
  <c r="AA110" i="3"/>
  <c r="AR48" i="12"/>
  <c r="AL44" i="3"/>
  <c r="AR15" i="9"/>
  <c r="AR15" i="12"/>
  <c r="AL11" i="3"/>
  <c r="Z4" i="12"/>
  <c r="Z88" i="12"/>
  <c r="T84" i="3" s="1"/>
  <c r="Z135" i="12"/>
  <c r="T131" i="3" s="1"/>
  <c r="Z5" i="9"/>
  <c r="Z15" i="9"/>
  <c r="Z15" i="12"/>
  <c r="T11" i="3"/>
  <c r="Z18" i="9"/>
  <c r="Z18" i="12"/>
  <c r="T14" i="3"/>
  <c r="Z21" i="9"/>
  <c r="Z21" i="12"/>
  <c r="T17" i="3"/>
  <c r="Z34" i="12"/>
  <c r="T30" i="3" s="1"/>
  <c r="Z107" i="12"/>
  <c r="T103" i="3"/>
  <c r="Z109" i="12"/>
  <c r="T105" i="3" s="1"/>
  <c r="Z114" i="12"/>
  <c r="T110" i="3" s="1"/>
  <c r="Z28" i="12"/>
  <c r="T24" i="3" s="1"/>
  <c r="Z108" i="12"/>
  <c r="T104" i="3" s="1"/>
  <c r="Z24" i="12"/>
  <c r="T20" i="3" s="1"/>
  <c r="Z94" i="12"/>
  <c r="T90" i="3" s="1"/>
  <c r="Z16" i="9"/>
  <c r="Z16" i="12"/>
  <c r="T12" i="3"/>
  <c r="Z19" i="9"/>
  <c r="Z19" i="12"/>
  <c r="T15" i="3"/>
  <c r="Z14" i="9"/>
  <c r="Z14" i="12"/>
  <c r="T10" i="3"/>
  <c r="Z23" i="9"/>
  <c r="Z23" i="12"/>
  <c r="T19" i="3"/>
  <c r="BT4" i="12"/>
  <c r="BT5" i="9"/>
  <c r="Q5" i="12"/>
  <c r="K1" i="3"/>
  <c r="Q37" i="12"/>
  <c r="K33" i="3"/>
  <c r="Q15" i="12"/>
  <c r="K11" i="3" s="1"/>
  <c r="Q18" i="12"/>
  <c r="K14" i="3" s="1"/>
  <c r="Q21" i="12"/>
  <c r="K17" i="3" s="1"/>
  <c r="Q28" i="12"/>
  <c r="K24" i="3" s="1"/>
  <c r="Q108" i="12"/>
  <c r="K104" i="3" s="1"/>
  <c r="Q24" i="12"/>
  <c r="K20" i="3" s="1"/>
  <c r="Q94" i="12"/>
  <c r="K90" i="3" s="1"/>
  <c r="Q115" i="12"/>
  <c r="K111" i="3" s="1"/>
  <c r="Q31" i="12"/>
  <c r="K27" i="3" s="1"/>
  <c r="Q16" i="12"/>
  <c r="K12" i="3" s="1"/>
  <c r="Q22" i="12"/>
  <c r="K18" i="3"/>
  <c r="Q64" i="12"/>
  <c r="K60" i="3" s="1"/>
  <c r="Q67" i="12"/>
  <c r="K63" i="3" s="1"/>
  <c r="Q87" i="12"/>
  <c r="K83" i="3" s="1"/>
  <c r="Q9" i="12"/>
  <c r="K5" i="3" s="1"/>
  <c r="Q14" i="12"/>
  <c r="K10" i="3"/>
  <c r="Q17" i="12"/>
  <c r="K13" i="3" s="1"/>
  <c r="Q25" i="12"/>
  <c r="K21" i="3" s="1"/>
  <c r="Q32" i="12"/>
  <c r="K28" i="3" s="1"/>
  <c r="Q42" i="12"/>
  <c r="K38" i="3"/>
  <c r="CW5" i="9"/>
  <c r="BQ4" i="12"/>
  <c r="BQ5" i="9"/>
  <c r="Z20" i="9"/>
  <c r="Z20" i="12"/>
  <c r="T16" i="3"/>
  <c r="AD85" i="9"/>
  <c r="AD85" i="12"/>
  <c r="X81" i="3"/>
  <c r="AD90" i="9"/>
  <c r="AD90" i="12"/>
  <c r="X86" i="3"/>
  <c r="AD60" i="12"/>
  <c r="X56" i="3" s="1"/>
  <c r="AD59" i="12"/>
  <c r="X55" i="3" s="1"/>
  <c r="AD135" i="9"/>
  <c r="AD135" i="12"/>
  <c r="X131" i="3"/>
  <c r="AD42" i="12"/>
  <c r="X38" i="3" s="1"/>
  <c r="CU95" i="12"/>
  <c r="CO91" i="3"/>
  <c r="CU18" i="9"/>
  <c r="CU18" i="12"/>
  <c r="CO14" i="3"/>
  <c r="CU91" i="12"/>
  <c r="CO87" i="3" s="1"/>
  <c r="BN25" i="9"/>
  <c r="BN25" i="12"/>
  <c r="BH21" i="3"/>
  <c r="Q23" i="12"/>
  <c r="K19" i="3" s="1"/>
  <c r="Q20" i="12"/>
  <c r="K16" i="3"/>
  <c r="AD16" i="9"/>
  <c r="AD16" i="12"/>
  <c r="X12" i="3"/>
  <c r="AD46" i="12"/>
  <c r="X42" i="3" s="1"/>
  <c r="Z137" i="12"/>
  <c r="T133" i="3" s="1"/>
  <c r="Q106" i="12"/>
  <c r="K102" i="3" s="1"/>
  <c r="AD37" i="12"/>
  <c r="X33" i="3"/>
  <c r="AD31" i="9"/>
  <c r="AD31" i="12"/>
  <c r="X27" i="3"/>
  <c r="BN5" i="12"/>
  <c r="BH1" i="3"/>
  <c r="BN18" i="9"/>
  <c r="BN18" i="12"/>
  <c r="BH14" i="3"/>
  <c r="BN21" i="9"/>
  <c r="BN21" i="12"/>
  <c r="BH17" i="3"/>
  <c r="BN94" i="12"/>
  <c r="BH90" i="3" s="1"/>
  <c r="BN31" i="12"/>
  <c r="BH27" i="3" s="1"/>
  <c r="BN16" i="9"/>
  <c r="BN16" i="12"/>
  <c r="BH12" i="3"/>
  <c r="BN42" i="12"/>
  <c r="BH38" i="3" s="1"/>
  <c r="BN19" i="9"/>
  <c r="BN19" i="12"/>
  <c r="BH15" i="3"/>
  <c r="BN74" i="12"/>
  <c r="BH70" i="3"/>
  <c r="BN22" i="9"/>
  <c r="BN22" i="12"/>
  <c r="BH18" i="3"/>
  <c r="BN96" i="12"/>
  <c r="BH92" i="3"/>
  <c r="BN32" i="12"/>
  <c r="BH28" i="3"/>
  <c r="BN14" i="9"/>
  <c r="BN14" i="12"/>
  <c r="BH10" i="3"/>
  <c r="BN17" i="9"/>
  <c r="BN17" i="12"/>
  <c r="BH13" i="3"/>
  <c r="BN6" i="9"/>
  <c r="BN6" i="12"/>
  <c r="BH2" i="3"/>
  <c r="BN23" i="9"/>
  <c r="BN23" i="12"/>
  <c r="BH19" i="3"/>
  <c r="BN34" i="12"/>
  <c r="BH30" i="3" s="1"/>
  <c r="BN37" i="12"/>
  <c r="BH33" i="3"/>
  <c r="BN15" i="9"/>
  <c r="BN15" i="12"/>
  <c r="BH11" i="3"/>
  <c r="AD5" i="12"/>
  <c r="X1" i="3"/>
  <c r="AD70" i="12"/>
  <c r="X66" i="3" s="1"/>
  <c r="AD104" i="9"/>
  <c r="AD104" i="12"/>
  <c r="X100" i="3"/>
  <c r="AD6" i="9"/>
  <c r="AD6" i="12"/>
  <c r="X2" i="3"/>
  <c r="AD114" i="9"/>
  <c r="AD114" i="12"/>
  <c r="X110" i="3"/>
  <c r="Q136" i="12"/>
  <c r="K132" i="3" s="1"/>
  <c r="Q107" i="12"/>
  <c r="K103" i="3"/>
  <c r="Q50" i="12"/>
  <c r="K46" i="3" s="1"/>
  <c r="BL19" i="9"/>
  <c r="BL19" i="12" s="1"/>
  <c r="BF15" i="3" s="1"/>
  <c r="Q53" i="12"/>
  <c r="K49" i="3" s="1"/>
  <c r="AD72" i="12"/>
  <c r="X68" i="3" s="1"/>
  <c r="AD23" i="9"/>
  <c r="AD23" i="12"/>
  <c r="X19" i="3"/>
  <c r="Q90" i="12"/>
  <c r="K86" i="3" s="1"/>
  <c r="Z25" i="9"/>
  <c r="Z25" i="12"/>
  <c r="T21" i="3"/>
  <c r="BF24" i="9"/>
  <c r="BF24" i="12"/>
  <c r="AZ20" i="3"/>
  <c r="CV19" i="9"/>
  <c r="CV19" i="12"/>
  <c r="CP15" i="3" s="1"/>
  <c r="AV19" i="9"/>
  <c r="AV19" i="12"/>
  <c r="AP15" i="3"/>
  <c r="CI6" i="9"/>
  <c r="CI6" i="12"/>
  <c r="CC2" i="3"/>
  <c r="AA6" i="9"/>
  <c r="AA6" i="12"/>
  <c r="U2" i="3"/>
  <c r="CS34" i="12"/>
  <c r="CM30" i="3" s="1"/>
  <c r="AZ31" i="12"/>
  <c r="AT27" i="3" s="1"/>
  <c r="BF28" i="12"/>
  <c r="AZ24" i="3" s="1"/>
  <c r="CP22" i="9"/>
  <c r="CP22" i="12"/>
  <c r="CJ18" i="3"/>
  <c r="BF18" i="9"/>
  <c r="BF18" i="12"/>
  <c r="AZ14" i="3"/>
  <c r="CS16" i="9"/>
  <c r="CS16" i="12"/>
  <c r="CM12" i="3"/>
  <c r="DM5" i="9"/>
  <c r="BJ5" i="9"/>
  <c r="AV24" i="9"/>
  <c r="AV24" i="12"/>
  <c r="AP20" i="3"/>
  <c r="AZ21" i="9"/>
  <c r="AZ21" i="12"/>
  <c r="AT17" i="3"/>
  <c r="CP19" i="9"/>
  <c r="CP19" i="12"/>
  <c r="CJ15" i="3"/>
  <c r="BF15" i="9"/>
  <c r="BF15" i="12"/>
  <c r="AZ11" i="3"/>
  <c r="CJ14" i="9"/>
  <c r="CJ14" i="12" s="1"/>
  <c r="CD10" i="3" s="1"/>
  <c r="BI5" i="9"/>
  <c r="CV21" i="9"/>
  <c r="CV21" i="12"/>
  <c r="CP17" i="3" s="1"/>
  <c r="AV21" i="9"/>
  <c r="AV21" i="12"/>
  <c r="AP17" i="3"/>
  <c r="AZ15" i="9"/>
  <c r="AZ15" i="12"/>
  <c r="AT11" i="3"/>
  <c r="CS70" i="12"/>
  <c r="CM66" i="3" s="1"/>
  <c r="AV56" i="9"/>
  <c r="AV56" i="12"/>
  <c r="AP52" i="3"/>
  <c r="BF37" i="12"/>
  <c r="AZ33" i="3" s="1"/>
  <c r="BF34" i="12"/>
  <c r="AZ30" i="3"/>
  <c r="CS24" i="12"/>
  <c r="CM20" i="3" s="1"/>
  <c r="BF23" i="9"/>
  <c r="BF23" i="12"/>
  <c r="AZ19" i="3"/>
  <c r="CJ22" i="9"/>
  <c r="CJ22" i="12" s="1"/>
  <c r="CD18" i="3" s="1"/>
  <c r="CS21" i="9"/>
  <c r="CS21" i="12"/>
  <c r="CM17" i="3"/>
  <c r="CK19" i="9"/>
  <c r="CK19" i="12"/>
  <c r="CE15" i="3"/>
  <c r="AT18" i="9"/>
  <c r="AT18" i="12"/>
  <c r="AN14" i="3"/>
  <c r="CV15" i="9"/>
  <c r="CV15" i="12" s="1"/>
  <c r="CP11" i="3" s="1"/>
  <c r="AV15" i="9"/>
  <c r="AV15" i="12"/>
  <c r="AP11" i="3"/>
  <c r="DL14" i="9"/>
  <c r="DL14" i="12"/>
  <c r="DF10" i="3"/>
  <c r="DL6" i="9"/>
  <c r="DL6" i="12"/>
  <c r="DF2" i="3"/>
  <c r="AX5" i="9"/>
  <c r="CV6" i="9"/>
  <c r="CV6" i="12"/>
  <c r="CP2" i="3" s="1"/>
  <c r="BF6" i="9"/>
  <c r="BF6" i="12"/>
  <c r="AZ2" i="3"/>
  <c r="BF17" i="9"/>
  <c r="BF17" i="12"/>
  <c r="AZ13" i="3"/>
  <c r="CS15" i="9"/>
  <c r="CS15" i="12"/>
  <c r="CM11" i="3"/>
  <c r="CO17" i="9"/>
  <c r="CO17" i="12"/>
  <c r="CI13" i="3"/>
  <c r="CO14" i="9"/>
  <c r="CO14" i="12"/>
  <c r="CI10" i="3"/>
  <c r="CO5" i="12"/>
  <c r="CI1" i="3"/>
  <c r="CO23" i="9"/>
  <c r="CO23" i="12"/>
  <c r="CI19" i="3"/>
  <c r="CO22" i="9"/>
  <c r="CO22" i="12"/>
  <c r="CI18" i="3"/>
  <c r="CO21" i="9"/>
  <c r="CO21" i="12"/>
  <c r="CI17" i="3"/>
  <c r="CO20" i="9"/>
  <c r="CO20" i="12"/>
  <c r="CI16" i="3"/>
  <c r="CO19" i="9"/>
  <c r="CO19" i="12"/>
  <c r="CI15" i="3"/>
  <c r="CO18" i="9"/>
  <c r="CO18" i="12"/>
  <c r="CI14" i="3"/>
  <c r="CO16" i="9"/>
  <c r="CO16" i="12"/>
  <c r="CI12" i="3"/>
  <c r="CO15" i="9"/>
  <c r="CO15" i="12"/>
  <c r="CI11" i="3"/>
  <c r="AT34" i="12"/>
  <c r="AN30" i="3" s="1"/>
  <c r="AG28" i="12"/>
  <c r="AA24" i="3"/>
  <c r="BF25" i="9"/>
  <c r="BF25" i="12"/>
  <c r="AZ21" i="3"/>
  <c r="AZ20" i="9"/>
  <c r="AZ20" i="12"/>
  <c r="AT16" i="3"/>
  <c r="CP18" i="9"/>
  <c r="CP18" i="12"/>
  <c r="CJ14" i="3"/>
  <c r="BC17" i="9"/>
  <c r="BC17" i="12"/>
  <c r="AW13" i="3"/>
  <c r="CI16" i="9"/>
  <c r="CI16" i="12"/>
  <c r="CC12" i="3"/>
  <c r="CR15" i="9"/>
  <c r="CR15" i="12"/>
  <c r="CL11" i="3"/>
  <c r="BF14" i="9"/>
  <c r="BF14" i="12"/>
  <c r="AZ10" i="3"/>
  <c r="CS6" i="9"/>
  <c r="CS6" i="12"/>
  <c r="CM2" i="3"/>
  <c r="AZ6" i="9"/>
  <c r="AZ6" i="12"/>
  <c r="AT2" i="3"/>
  <c r="CS88" i="12"/>
  <c r="CM84" i="3" s="1"/>
  <c r="CS67" i="12"/>
  <c r="CM63" i="3" s="1"/>
  <c r="BF48" i="12"/>
  <c r="AZ44" i="3" s="1"/>
  <c r="CI42" i="12"/>
  <c r="CC38" i="3" s="1"/>
  <c r="AT37" i="12"/>
  <c r="AN33" i="3" s="1"/>
  <c r="BF32" i="12"/>
  <c r="AZ28" i="3"/>
  <c r="BC25" i="9"/>
  <c r="BC25" i="12"/>
  <c r="AW21" i="3"/>
  <c r="CV23" i="9"/>
  <c r="CV23" i="12" s="1"/>
  <c r="CP19" i="3" s="1"/>
  <c r="AV23" i="9"/>
  <c r="AV23" i="12"/>
  <c r="AP19" i="3"/>
  <c r="DL22" i="9"/>
  <c r="DL22" i="12"/>
  <c r="DF18" i="3"/>
  <c r="AG21" i="9"/>
  <c r="AG21" i="12"/>
  <c r="AA17" i="3"/>
  <c r="AZ17" i="9"/>
  <c r="AZ17" i="12"/>
  <c r="AT13" i="3"/>
  <c r="CP15" i="9"/>
  <c r="CP15" i="12"/>
  <c r="CJ11" i="3"/>
  <c r="BC14" i="9"/>
  <c r="BC14" i="12"/>
  <c r="AW10" i="3"/>
  <c r="CR6" i="9"/>
  <c r="CR6" i="12"/>
  <c r="CL2" i="3"/>
  <c r="AM5" i="9"/>
  <c r="AT50" i="12"/>
  <c r="AN46" i="3" s="1"/>
  <c r="BC48" i="12"/>
  <c r="AW44" i="3" s="1"/>
  <c r="BC32" i="12"/>
  <c r="AW28" i="3"/>
  <c r="AZ25" i="9"/>
  <c r="AZ25" i="12"/>
  <c r="AT21" i="3"/>
  <c r="CK24" i="12"/>
  <c r="CE20" i="3" s="1"/>
  <c r="AT23" i="9"/>
  <c r="AT23" i="12"/>
  <c r="AN19" i="3"/>
  <c r="CV20" i="9"/>
  <c r="CV20" i="12" s="1"/>
  <c r="CP16" i="3" s="1"/>
  <c r="AV20" i="9"/>
  <c r="AV20" i="12"/>
  <c r="AP16" i="3"/>
  <c r="DL19" i="9"/>
  <c r="DL19" i="12"/>
  <c r="DF15" i="3"/>
  <c r="AG18" i="9"/>
  <c r="AG18" i="12"/>
  <c r="AA14" i="3"/>
  <c r="AZ14" i="9"/>
  <c r="AZ14" i="12"/>
  <c r="AT10" i="3"/>
  <c r="CP6" i="9"/>
  <c r="CP6" i="12"/>
  <c r="CJ2" i="3"/>
  <c r="AV6" i="9"/>
  <c r="AV6" i="12"/>
  <c r="AP2" i="3"/>
  <c r="CL5" i="12"/>
  <c r="CF1" i="3" s="1"/>
  <c r="AJ5" i="9"/>
  <c r="CS23" i="9"/>
  <c r="CS23" i="12"/>
  <c r="CM19" i="3"/>
  <c r="CV17" i="9"/>
  <c r="CV17" i="12"/>
  <c r="CP13" i="3" s="1"/>
  <c r="AV17" i="9"/>
  <c r="AV17" i="12"/>
  <c r="AP13" i="3"/>
  <c r="AG15" i="9"/>
  <c r="AG15" i="12"/>
  <c r="AA11" i="3"/>
  <c r="CO6" i="9"/>
  <c r="CO6" i="12"/>
  <c r="CI2" i="3"/>
  <c r="AT6" i="9"/>
  <c r="AT6" i="12"/>
  <c r="AN2" i="3"/>
  <c r="AH5" i="9"/>
  <c r="CS20" i="9"/>
  <c r="CS20" i="12"/>
  <c r="CM16" i="3"/>
  <c r="CV14" i="9"/>
  <c r="CV14" i="12" s="1"/>
  <c r="CP10" i="3" s="1"/>
  <c r="AV14" i="9"/>
  <c r="AV14" i="12"/>
  <c r="AP10" i="3"/>
  <c r="BF19" i="9"/>
  <c r="BF19" i="12"/>
  <c r="AZ15" i="3"/>
  <c r="CS17" i="9"/>
  <c r="CS17" i="12"/>
  <c r="CM13" i="3"/>
  <c r="BF42" i="12"/>
  <c r="AZ38" i="3" s="1"/>
  <c r="CS28" i="9"/>
  <c r="CS28" i="12"/>
  <c r="CM24" i="3"/>
  <c r="AZ22" i="9"/>
  <c r="AZ22" i="12"/>
  <c r="AT18" i="3"/>
  <c r="CP20" i="9"/>
  <c r="CP20" i="12"/>
  <c r="CJ16" i="3"/>
  <c r="BF16" i="9"/>
  <c r="BF16" i="12"/>
  <c r="AZ12" i="3"/>
  <c r="CJ15" i="9"/>
  <c r="CJ15" i="12"/>
  <c r="CD11" i="3" s="1"/>
  <c r="CS14" i="9"/>
  <c r="CS14" i="12"/>
  <c r="CM10" i="3"/>
  <c r="BX5" i="9"/>
  <c r="CS106" i="12"/>
  <c r="CM102" i="3" s="1"/>
  <c r="CV98" i="12"/>
  <c r="CP94" i="3" s="1"/>
  <c r="CS97" i="12"/>
  <c r="CM93" i="3" s="1"/>
  <c r="AV96" i="9"/>
  <c r="AV96" i="12"/>
  <c r="AP92" i="3"/>
  <c r="BF90" i="9"/>
  <c r="BF90" i="12"/>
  <c r="AZ86" i="3"/>
  <c r="BC42" i="12"/>
  <c r="AW38" i="3" s="1"/>
  <c r="CT25" i="12"/>
  <c r="CN21" i="3" s="1"/>
  <c r="AG23" i="9"/>
  <c r="AG23" i="12"/>
  <c r="AA19" i="3"/>
  <c r="AZ19" i="9"/>
  <c r="AZ19" i="12"/>
  <c r="AT15" i="3"/>
  <c r="CP17" i="9"/>
  <c r="CP17" i="12"/>
  <c r="CJ13" i="3"/>
  <c r="BC16" i="9"/>
  <c r="BC16" i="12"/>
  <c r="AW12" i="3"/>
  <c r="CI15" i="9"/>
  <c r="CI15" i="12"/>
  <c r="CC11" i="3"/>
  <c r="CR14" i="9"/>
  <c r="CR14" i="12"/>
  <c r="CL10" i="3"/>
  <c r="CK6" i="9"/>
  <c r="CK6" i="12"/>
  <c r="CE2" i="3"/>
  <c r="BV5" i="9"/>
  <c r="AZ16" i="9"/>
  <c r="AZ16" i="12"/>
  <c r="AT12" i="3"/>
  <c r="CP14" i="9"/>
  <c r="CP14" i="12"/>
  <c r="CJ10" i="3"/>
  <c r="CH17" i="13"/>
  <c r="CH21" i="13"/>
  <c r="CH91" i="13"/>
  <c r="CH95" i="13"/>
  <c r="CH135" i="13"/>
  <c r="CH25" i="13"/>
  <c r="CH56" i="13"/>
  <c r="CH64" i="13"/>
  <c r="CH105" i="13"/>
  <c r="CH106" i="13"/>
  <c r="CH107" i="13"/>
  <c r="CH6" i="13"/>
  <c r="CH32" i="13"/>
  <c r="CH42" i="13"/>
  <c r="CH50" i="13"/>
  <c r="CH90" i="13"/>
  <c r="CH48" i="13"/>
  <c r="CH18" i="13"/>
  <c r="CH19" i="13"/>
  <c r="CH20" i="13"/>
  <c r="CH46" i="13"/>
  <c r="CH124" i="13"/>
  <c r="CH74" i="13"/>
  <c r="CH88" i="13"/>
  <c r="CH104" i="13"/>
  <c r="CH67" i="13"/>
  <c r="CH72" i="13"/>
  <c r="CH14" i="13"/>
  <c r="CH15" i="13"/>
  <c r="CH16" i="13"/>
  <c r="CH136" i="13"/>
  <c r="CH70" i="13"/>
  <c r="CH96" i="13"/>
  <c r="CH62" i="13"/>
  <c r="CH94" i="13"/>
  <c r="CH108" i="13"/>
  <c r="CH37" i="13"/>
  <c r="CH59" i="13"/>
  <c r="CH53" i="13"/>
  <c r="CH22" i="13"/>
  <c r="CH23" i="13"/>
  <c r="CH24" i="13"/>
  <c r="CH60" i="13"/>
  <c r="CH115" i="13"/>
  <c r="CH85" i="13"/>
  <c r="CH92" i="13"/>
  <c r="CH114" i="13"/>
  <c r="CH34" i="13"/>
  <c r="CH97" i="13"/>
  <c r="CH137" i="13"/>
  <c r="AA115" i="13"/>
  <c r="AA17" i="13"/>
  <c r="AA21" i="13"/>
  <c r="AA48" i="13"/>
  <c r="AA85" i="13"/>
  <c r="AA14" i="13"/>
  <c r="AA18" i="13"/>
  <c r="AA22" i="13"/>
  <c r="AA56" i="13"/>
  <c r="AA62" i="13"/>
  <c r="AA64" i="13"/>
  <c r="AA6" i="13"/>
  <c r="AA37" i="13"/>
  <c r="AA60" i="13"/>
  <c r="AA23" i="13"/>
  <c r="AA59" i="13"/>
  <c r="AA50" i="13"/>
  <c r="AA53" i="13"/>
  <c r="AA42" i="13"/>
  <c r="AA19" i="13"/>
  <c r="AA20" i="13"/>
  <c r="AA32" i="13"/>
  <c r="AA28" i="13"/>
  <c r="AA15" i="13"/>
  <c r="AA16" i="13"/>
  <c r="AA84" i="13"/>
  <c r="AA46" i="13"/>
  <c r="AA70" i="13"/>
  <c r="AA95" i="13"/>
  <c r="AA90" i="13"/>
  <c r="AA67" i="13"/>
  <c r="AA72" i="13"/>
  <c r="AA97" i="13"/>
  <c r="AA94" i="13"/>
  <c r="AA96" i="13"/>
  <c r="BV70" i="13"/>
  <c r="BV5" i="13"/>
  <c r="BV6" i="13"/>
  <c r="Q37" i="13"/>
  <c r="Q124" i="13"/>
  <c r="Q34" i="13"/>
  <c r="Q72" i="13"/>
  <c r="Q50" i="13"/>
  <c r="Q53" i="13"/>
  <c r="Q88" i="13"/>
  <c r="Q115" i="13"/>
  <c r="Q135" i="13"/>
  <c r="Q6" i="13"/>
  <c r="Q92" i="13"/>
  <c r="Q56" i="13"/>
  <c r="Q60" i="13"/>
  <c r="Q108" i="13"/>
  <c r="Q22" i="13"/>
  <c r="Q23" i="13"/>
  <c r="Q59" i="13"/>
  <c r="Q91" i="13"/>
  <c r="Q21" i="13"/>
  <c r="Q24" i="13"/>
  <c r="Q107" i="13"/>
  <c r="Q25" i="13"/>
  <c r="Q42" i="13"/>
  <c r="Q86" i="13"/>
  <c r="Q18" i="13"/>
  <c r="Q19" i="13"/>
  <c r="Q20" i="13"/>
  <c r="Q32" i="13"/>
  <c r="Q106" i="13"/>
  <c r="Q9" i="13"/>
  <c r="Q17" i="13"/>
  <c r="Q48" i="13"/>
  <c r="Q90" i="13"/>
  <c r="Q14" i="13"/>
  <c r="Q15" i="13"/>
  <c r="Q16" i="13"/>
  <c r="Q84" i="13"/>
  <c r="Q105" i="13"/>
  <c r="Q46" i="13"/>
  <c r="Q74" i="13"/>
  <c r="Q96" i="13"/>
  <c r="Q67" i="13"/>
  <c r="Q70" i="13"/>
  <c r="Q136" i="13"/>
  <c r="Q95" i="13"/>
  <c r="Q114" i="13"/>
  <c r="Q28" i="13"/>
  <c r="Q62" i="13"/>
  <c r="Q97" i="13"/>
  <c r="Q94" i="13"/>
  <c r="Q64" i="13"/>
  <c r="Q134" i="13"/>
  <c r="Q85" i="13"/>
  <c r="AB4" i="12"/>
  <c r="AW4" i="12"/>
  <c r="AF4" i="12"/>
  <c r="M5" i="12"/>
  <c r="G1" i="3"/>
  <c r="W5" i="12"/>
  <c r="Q1" i="3"/>
  <c r="BB5" i="12"/>
  <c r="AV1" i="3"/>
  <c r="CQ5" i="12"/>
  <c r="CK1" i="3" s="1"/>
  <c r="DC5" i="12"/>
  <c r="CW1" i="3"/>
  <c r="AK4" i="12"/>
  <c r="BE4" i="12"/>
  <c r="BY4" i="12"/>
  <c r="BD4" i="12"/>
  <c r="CB4" i="12"/>
  <c r="T5" i="12"/>
  <c r="N1" i="3"/>
  <c r="AS5" i="12"/>
  <c r="AM1" i="3"/>
  <c r="BE5" i="12"/>
  <c r="AY1" i="3"/>
  <c r="CB5" i="12"/>
  <c r="BV1" i="3"/>
  <c r="DW5" i="12"/>
  <c r="DQ1" i="3"/>
  <c r="EG5" i="12"/>
  <c r="EA1" i="3"/>
  <c r="J6" i="12"/>
  <c r="D2" i="3"/>
  <c r="T6" i="12"/>
  <c r="N2" i="3"/>
  <c r="AE6" i="12"/>
  <c r="Y2" i="3"/>
  <c r="AO6" i="12"/>
  <c r="AI2" i="3"/>
  <c r="AY6" i="12"/>
  <c r="AS2" i="3"/>
  <c r="BS6" i="12"/>
  <c r="BM2" i="3"/>
  <c r="CC6" i="12"/>
  <c r="BW2" i="3"/>
  <c r="DJ6" i="12"/>
  <c r="DD2" i="3"/>
  <c r="DT6" i="12"/>
  <c r="DN2" i="3"/>
  <c r="ED6" i="12"/>
  <c r="DX2" i="3"/>
  <c r="G7" i="12"/>
  <c r="Q7" i="12"/>
  <c r="K3" i="3" s="1"/>
  <c r="AA7" i="12"/>
  <c r="U3" i="3" s="1"/>
  <c r="AK7" i="12"/>
  <c r="AE3" i="3"/>
  <c r="AU7" i="12"/>
  <c r="AO3" i="3"/>
  <c r="CC4" i="12"/>
  <c r="I5" i="12"/>
  <c r="C1" i="3"/>
  <c r="BH4" i="12"/>
  <c r="CE4" i="12"/>
  <c r="J5" i="12"/>
  <c r="D1" i="3"/>
  <c r="V5" i="12"/>
  <c r="P1" i="3"/>
  <c r="AI5" i="12"/>
  <c r="AC1" i="3"/>
  <c r="AU5" i="12"/>
  <c r="AO1" i="3"/>
  <c r="BR5" i="12"/>
  <c r="BL1" i="3"/>
  <c r="AL4" i="12"/>
  <c r="CF4" i="12"/>
  <c r="BG5" i="12"/>
  <c r="BA1" i="3"/>
  <c r="CD5" i="12"/>
  <c r="BX1" i="3"/>
  <c r="DE5" i="12"/>
  <c r="CY1" i="3"/>
  <c r="DO5" i="12"/>
  <c r="DI1" i="3"/>
  <c r="DY5" i="12"/>
  <c r="DS1" i="3"/>
  <c r="EI5" i="12"/>
  <c r="EC1" i="3"/>
  <c r="L6" i="12"/>
  <c r="F2" i="3"/>
  <c r="V6" i="12"/>
  <c r="P2" i="3"/>
  <c r="AQ6" i="12"/>
  <c r="AK2" i="3"/>
  <c r="BA6" i="12"/>
  <c r="AU2" i="3"/>
  <c r="BK6" i="12"/>
  <c r="BE2" i="3"/>
  <c r="BU6" i="12"/>
  <c r="BO2" i="3"/>
  <c r="CE6" i="12"/>
  <c r="BY2" i="3"/>
  <c r="DB6" i="12"/>
  <c r="CV2" i="3"/>
  <c r="DV6" i="12"/>
  <c r="DP2" i="3"/>
  <c r="EF6" i="12"/>
  <c r="DZ2" i="3"/>
  <c r="I7" i="12"/>
  <c r="C3" i="3"/>
  <c r="S7" i="12"/>
  <c r="M3" i="3" s="1"/>
  <c r="AC7" i="12"/>
  <c r="W3" i="3"/>
  <c r="CG4" i="12"/>
  <c r="K5" i="12"/>
  <c r="E1" i="3"/>
  <c r="BS5" i="12"/>
  <c r="BM1" i="3"/>
  <c r="CE5" i="12"/>
  <c r="BY1" i="3"/>
  <c r="AN4" i="12"/>
  <c r="BK4" i="12"/>
  <c r="AO4" i="12"/>
  <c r="BO4" i="12"/>
  <c r="AC4" i="12"/>
  <c r="BU4" i="12"/>
  <c r="L5" i="12"/>
  <c r="F1" i="3"/>
  <c r="AC5" i="12"/>
  <c r="W1" i="3"/>
  <c r="DH5" i="12"/>
  <c r="DB1" i="3"/>
  <c r="EH5" i="12"/>
  <c r="EB1" i="3"/>
  <c r="O6" i="12"/>
  <c r="I2" i="3"/>
  <c r="AR7" i="12"/>
  <c r="AL3" i="3" s="1"/>
  <c r="BY7" i="12"/>
  <c r="BS3" i="3"/>
  <c r="CJ7" i="12"/>
  <c r="CD3" i="3" s="1"/>
  <c r="CT7" i="12"/>
  <c r="CN3" i="3" s="1"/>
  <c r="DD7" i="12"/>
  <c r="CX3" i="3"/>
  <c r="DN7" i="12"/>
  <c r="DH3" i="3"/>
  <c r="DX7" i="12"/>
  <c r="DR3" i="3"/>
  <c r="EH7" i="12"/>
  <c r="EB3" i="3"/>
  <c r="K8" i="12"/>
  <c r="E4" i="3"/>
  <c r="U8" i="12"/>
  <c r="O4" i="3" s="1"/>
  <c r="AE8" i="12"/>
  <c r="Y4" i="3"/>
  <c r="AO8" i="12"/>
  <c r="AI4" i="3"/>
  <c r="AY8" i="12"/>
  <c r="AS4" i="3"/>
  <c r="BI8" i="12"/>
  <c r="BC4" i="3" s="1"/>
  <c r="BS8" i="12"/>
  <c r="BM4" i="3"/>
  <c r="CC8" i="12"/>
  <c r="BW4" i="3"/>
  <c r="CM8" i="12"/>
  <c r="CG4" i="3" s="1"/>
  <c r="CW8" i="12"/>
  <c r="CQ4" i="3" s="1"/>
  <c r="DG8" i="12"/>
  <c r="DA4" i="3"/>
  <c r="DQ8" i="12"/>
  <c r="DK4" i="3" s="1"/>
  <c r="EA8" i="12"/>
  <c r="DU4" i="3"/>
  <c r="EK8" i="12"/>
  <c r="EE4" i="3"/>
  <c r="N9" i="12"/>
  <c r="H5" i="3"/>
  <c r="X9" i="12"/>
  <c r="R5" i="3"/>
  <c r="AH9" i="12"/>
  <c r="AB5" i="3" s="1"/>
  <c r="AR9" i="12"/>
  <c r="AL5" i="3" s="1"/>
  <c r="BB9" i="12"/>
  <c r="AV5" i="3"/>
  <c r="BL9" i="12"/>
  <c r="BF5" i="3" s="1"/>
  <c r="BV9" i="12"/>
  <c r="BP5" i="3" s="1"/>
  <c r="CP9" i="12"/>
  <c r="CJ5" i="3" s="1"/>
  <c r="DJ9" i="12"/>
  <c r="DD5" i="3"/>
  <c r="DT9" i="12"/>
  <c r="DN5" i="3"/>
  <c r="ED9" i="12"/>
  <c r="DX5" i="3"/>
  <c r="G10" i="12"/>
  <c r="Q10" i="12"/>
  <c r="K6" i="3" s="1"/>
  <c r="AA10" i="12"/>
  <c r="U6" i="3"/>
  <c r="AK10" i="12"/>
  <c r="AE6" i="3"/>
  <c r="AU10" i="12"/>
  <c r="AO6" i="3"/>
  <c r="BE10" i="12"/>
  <c r="AY6" i="3"/>
  <c r="BO10" i="12"/>
  <c r="BI6" i="3"/>
  <c r="BY10" i="12"/>
  <c r="BS6" i="3"/>
  <c r="CI10" i="12"/>
  <c r="CC6" i="3" s="1"/>
  <c r="CS10" i="12"/>
  <c r="CM6" i="3" s="1"/>
  <c r="DC10" i="12"/>
  <c r="CW6" i="3"/>
  <c r="DM10" i="12"/>
  <c r="DG6" i="3" s="1"/>
  <c r="AE4" i="12"/>
  <c r="BK5" i="12"/>
  <c r="BE1" i="3"/>
  <c r="BZ5" i="12"/>
  <c r="BT1" i="3"/>
  <c r="DU5" i="12"/>
  <c r="DO1" i="3"/>
  <c r="EJ5" i="12"/>
  <c r="ED1" i="3"/>
  <c r="AB6" i="12"/>
  <c r="V2" i="3"/>
  <c r="AP6" i="12"/>
  <c r="AJ2" i="3"/>
  <c r="BO6" i="12"/>
  <c r="BI2" i="3"/>
  <c r="CA6" i="12"/>
  <c r="BU2" i="3"/>
  <c r="DD6" i="12"/>
  <c r="CX2" i="3"/>
  <c r="EB6" i="12"/>
  <c r="DV2" i="3"/>
  <c r="H7" i="12"/>
  <c r="B3" i="3"/>
  <c r="U7" i="12"/>
  <c r="O3" i="3" s="1"/>
  <c r="AG7" i="12"/>
  <c r="AA3" i="3" s="1"/>
  <c r="BD7" i="12"/>
  <c r="AX3" i="3"/>
  <c r="BO7" i="12"/>
  <c r="BI3" i="3"/>
  <c r="BZ7" i="12"/>
  <c r="BT3" i="3"/>
  <c r="AI4" i="12"/>
  <c r="BW4" i="12"/>
  <c r="N5" i="12"/>
  <c r="H1" i="3"/>
  <c r="AE5" i="12"/>
  <c r="Y1" i="3"/>
  <c r="AW5" i="12"/>
  <c r="AQ1" i="3"/>
  <c r="DI5" i="12"/>
  <c r="DC1" i="3"/>
  <c r="P6" i="12"/>
  <c r="J2" i="3"/>
  <c r="AS7" i="12"/>
  <c r="AM3" i="3"/>
  <c r="BP7" i="12"/>
  <c r="BJ3" i="3"/>
  <c r="CK7" i="12"/>
  <c r="CE3" i="3" s="1"/>
  <c r="CU7" i="12"/>
  <c r="CO3" i="3" s="1"/>
  <c r="DE7" i="12"/>
  <c r="CY3" i="3"/>
  <c r="DY7" i="12"/>
  <c r="DS3" i="3"/>
  <c r="EI7" i="12"/>
  <c r="EC3" i="3"/>
  <c r="L8" i="12"/>
  <c r="F4" i="3"/>
  <c r="V8" i="12"/>
  <c r="P4" i="3" s="1"/>
  <c r="AF8" i="12"/>
  <c r="Z4" i="3"/>
  <c r="AP8" i="12"/>
  <c r="AJ4" i="3"/>
  <c r="AZ8" i="12"/>
  <c r="AT4" i="3" s="1"/>
  <c r="BJ8" i="12"/>
  <c r="BD4" i="3" s="1"/>
  <c r="BT8" i="12"/>
  <c r="BN4" i="3" s="1"/>
  <c r="CD8" i="12"/>
  <c r="BX4" i="3"/>
  <c r="CN8" i="12"/>
  <c r="CH4" i="3" s="1"/>
  <c r="CX8" i="12"/>
  <c r="CR4" i="3"/>
  <c r="DH8" i="12"/>
  <c r="DB4" i="3"/>
  <c r="DR8" i="12"/>
  <c r="DL4" i="3"/>
  <c r="EB8" i="12"/>
  <c r="DV4" i="3"/>
  <c r="EL8" i="12"/>
  <c r="EF4" i="3"/>
  <c r="O9" i="12"/>
  <c r="I5" i="3"/>
  <c r="Y9" i="12"/>
  <c r="S5" i="3"/>
  <c r="AI9" i="12"/>
  <c r="AC5" i="3"/>
  <c r="AS9" i="12"/>
  <c r="AM5" i="3"/>
  <c r="BC9" i="12"/>
  <c r="AW5" i="3" s="1"/>
  <c r="BM9" i="12"/>
  <c r="BG5" i="3"/>
  <c r="BW9" i="12"/>
  <c r="BQ5" i="3"/>
  <c r="CG9" i="12"/>
  <c r="CA5" i="3"/>
  <c r="DA9" i="12"/>
  <c r="CU5" i="3"/>
  <c r="DK9" i="12"/>
  <c r="DE5" i="3"/>
  <c r="DU9" i="12"/>
  <c r="DO5" i="3"/>
  <c r="EE9" i="12"/>
  <c r="DY5" i="3"/>
  <c r="H10" i="12"/>
  <c r="B6" i="3"/>
  <c r="R10" i="12"/>
  <c r="L6" i="3"/>
  <c r="AB10" i="12"/>
  <c r="V6" i="3"/>
  <c r="AL10" i="12"/>
  <c r="AF6" i="3"/>
  <c r="AV10" i="12"/>
  <c r="AP6" i="3" s="1"/>
  <c r="BF10" i="12"/>
  <c r="AZ6" i="3" s="1"/>
  <c r="BP10" i="12"/>
  <c r="BJ6" i="3"/>
  <c r="BZ10" i="12"/>
  <c r="BT6" i="3"/>
  <c r="CJ10" i="12"/>
  <c r="CD6" i="3"/>
  <c r="CT10" i="12"/>
  <c r="CN6" i="3" s="1"/>
  <c r="DD10" i="12"/>
  <c r="CX6" i="3"/>
  <c r="DN10" i="12"/>
  <c r="DH6" i="3"/>
  <c r="AP4" i="12"/>
  <c r="O5" i="12"/>
  <c r="I1" i="3"/>
  <c r="CA5" i="12"/>
  <c r="BU1" i="3"/>
  <c r="DV5" i="12"/>
  <c r="DP1" i="3"/>
  <c r="EK5" i="12"/>
  <c r="EE1" i="3"/>
  <c r="AC6" i="12"/>
  <c r="W2" i="3"/>
  <c r="BD6" i="12"/>
  <c r="AX2" i="3"/>
  <c r="BP6" i="12"/>
  <c r="BJ2" i="3"/>
  <c r="CB6" i="12"/>
  <c r="BV2" i="3"/>
  <c r="DE6" i="12"/>
  <c r="CY2" i="3"/>
  <c r="EC6" i="12"/>
  <c r="DW2" i="3"/>
  <c r="J7" i="12"/>
  <c r="D3" i="3"/>
  <c r="V7" i="12"/>
  <c r="P3" i="3" s="1"/>
  <c r="AH7" i="12"/>
  <c r="AB3" i="3" s="1"/>
  <c r="BE7" i="12"/>
  <c r="AY3" i="3"/>
  <c r="CA7" i="12"/>
  <c r="BU3" i="3"/>
  <c r="AQ4" i="12"/>
  <c r="BZ4" i="12"/>
  <c r="P5" i="12"/>
  <c r="J1" i="3"/>
  <c r="AF5" i="12"/>
  <c r="Z1" i="3"/>
  <c r="BM5" i="12"/>
  <c r="BG1" i="3"/>
  <c r="DJ5" i="12"/>
  <c r="DD1" i="3"/>
  <c r="AT7" i="12"/>
  <c r="AN3" i="3"/>
  <c r="BF7" i="12"/>
  <c r="AZ3" i="3"/>
  <c r="BQ7" i="12"/>
  <c r="BK3" i="3" s="1"/>
  <c r="CL7" i="12"/>
  <c r="CF3" i="3" s="1"/>
  <c r="DF7" i="12"/>
  <c r="CZ3" i="3"/>
  <c r="DZ7" i="12"/>
  <c r="DT3" i="3"/>
  <c r="EJ7" i="12"/>
  <c r="ED3" i="3"/>
  <c r="M8" i="12"/>
  <c r="G4" i="3"/>
  <c r="W8" i="12"/>
  <c r="Q4" i="3" s="1"/>
  <c r="AG8" i="12"/>
  <c r="AA4" i="3" s="1"/>
  <c r="AQ8" i="12"/>
  <c r="AK4" i="3"/>
  <c r="BA8" i="12"/>
  <c r="AU4" i="3"/>
  <c r="BK8" i="12"/>
  <c r="BE4" i="3"/>
  <c r="BU8" i="12"/>
  <c r="BO4" i="3"/>
  <c r="CE8" i="12"/>
  <c r="BY4" i="3"/>
  <c r="CO8" i="12"/>
  <c r="CI4" i="3" s="1"/>
  <c r="CY8" i="12"/>
  <c r="CS4" i="3"/>
  <c r="DI8" i="12"/>
  <c r="DC4" i="3"/>
  <c r="DS8" i="12"/>
  <c r="DM4" i="3"/>
  <c r="EC8" i="12"/>
  <c r="DW4" i="3"/>
  <c r="EM8" i="12"/>
  <c r="EG4" i="3"/>
  <c r="P9" i="12"/>
  <c r="J5" i="3" s="1"/>
  <c r="AS4" i="12"/>
  <c r="CA4" i="12"/>
  <c r="CC5" i="12"/>
  <c r="BW1" i="3"/>
  <c r="DX5" i="12"/>
  <c r="DR1" i="3"/>
  <c r="EL5" i="12"/>
  <c r="EF1" i="3"/>
  <c r="AF6" i="12"/>
  <c r="Z2" i="3"/>
  <c r="AS6" i="12"/>
  <c r="AM2" i="3"/>
  <c r="BE6" i="12"/>
  <c r="AY2" i="3"/>
  <c r="CD6" i="12"/>
  <c r="BX2" i="3"/>
  <c r="DF6" i="12"/>
  <c r="CZ2" i="3"/>
  <c r="DR6" i="12"/>
  <c r="DL2" i="3"/>
  <c r="EE6" i="12"/>
  <c r="DY2" i="3"/>
  <c r="K7" i="12"/>
  <c r="E3" i="3"/>
  <c r="W7" i="12"/>
  <c r="Q3" i="3" s="1"/>
  <c r="AI7" i="12"/>
  <c r="AC3" i="3"/>
  <c r="CB7" i="12"/>
  <c r="BV3" i="3"/>
  <c r="CD4" i="12"/>
  <c r="AK5" i="12"/>
  <c r="AE1" i="3"/>
  <c r="AY5" i="12"/>
  <c r="AS1" i="3"/>
  <c r="DK5" i="12"/>
  <c r="DE1" i="3"/>
  <c r="DZ5" i="12"/>
  <c r="DT1" i="3"/>
  <c r="R6" i="12"/>
  <c r="L2" i="3"/>
  <c r="AV7" i="12"/>
  <c r="AP3" i="3" s="1"/>
  <c r="BG7" i="12"/>
  <c r="BA3" i="3"/>
  <c r="BR7" i="12"/>
  <c r="BL3" i="3"/>
  <c r="CM7" i="12"/>
  <c r="CG3" i="3" s="1"/>
  <c r="CW7" i="12"/>
  <c r="CQ3" i="3" s="1"/>
  <c r="DG7" i="12"/>
  <c r="DA3" i="3"/>
  <c r="DQ7" i="12"/>
  <c r="DK3" i="3" s="1"/>
  <c r="EA7" i="12"/>
  <c r="DU3" i="3"/>
  <c r="EK7" i="12"/>
  <c r="EE3" i="3"/>
  <c r="N8" i="12"/>
  <c r="H4" i="3"/>
  <c r="X8" i="12"/>
  <c r="R4" i="3"/>
  <c r="AH8" i="12"/>
  <c r="AB4" i="3"/>
  <c r="AR8" i="12"/>
  <c r="AL4" i="3"/>
  <c r="BB8" i="12"/>
  <c r="AV4" i="3"/>
  <c r="BL8" i="12"/>
  <c r="BF4" i="3" s="1"/>
  <c r="BV8" i="12"/>
  <c r="BP4" i="3" s="1"/>
  <c r="CP8" i="12"/>
  <c r="CJ4" i="3" s="1"/>
  <c r="DJ8" i="12"/>
  <c r="DD4" i="3"/>
  <c r="DT8" i="12"/>
  <c r="DN4" i="3"/>
  <c r="ED8" i="12"/>
  <c r="DX4" i="3"/>
  <c r="G9" i="12"/>
  <c r="AA9" i="12"/>
  <c r="U5" i="3"/>
  <c r="AK9" i="12"/>
  <c r="AE5" i="3"/>
  <c r="AU9" i="12"/>
  <c r="AO5" i="3"/>
  <c r="BE9" i="12"/>
  <c r="AY5" i="3"/>
  <c r="BO9" i="12"/>
  <c r="BI5" i="3"/>
  <c r="BY9" i="12"/>
  <c r="BS5" i="3"/>
  <c r="CI9" i="12"/>
  <c r="CC5" i="3" s="1"/>
  <c r="CS9" i="12"/>
  <c r="CM5" i="3" s="1"/>
  <c r="DC9" i="12"/>
  <c r="CW5" i="3"/>
  <c r="DM9" i="12"/>
  <c r="DG5" i="3" s="1"/>
  <c r="DW9" i="12"/>
  <c r="DQ5" i="3"/>
  <c r="EG9" i="12"/>
  <c r="EA5" i="3"/>
  <c r="J10" i="12"/>
  <c r="D6" i="3"/>
  <c r="T10" i="12"/>
  <c r="N6" i="3" s="1"/>
  <c r="AD10" i="12"/>
  <c r="X6" i="3" s="1"/>
  <c r="AU4" i="12"/>
  <c r="BO5" i="12"/>
  <c r="BI1" i="3"/>
  <c r="CX5" i="12"/>
  <c r="CR1" i="3"/>
  <c r="EM5" i="12"/>
  <c r="EG1" i="3" s="1"/>
  <c r="BR6" i="12"/>
  <c r="BL2" i="3"/>
  <c r="DG6" i="12"/>
  <c r="DA2" i="3"/>
  <c r="DS6" i="12"/>
  <c r="DM2" i="3"/>
  <c r="EG6" i="12"/>
  <c r="EA2" i="3"/>
  <c r="L7" i="12"/>
  <c r="F3" i="3"/>
  <c r="X7" i="12"/>
  <c r="R3" i="3"/>
  <c r="AJ7" i="12"/>
  <c r="AD3" i="3" s="1"/>
  <c r="BH7" i="12"/>
  <c r="BB3" i="3"/>
  <c r="CC7" i="12"/>
  <c r="BW3" i="3"/>
  <c r="R5" i="12"/>
  <c r="L1" i="3"/>
  <c r="AL5" i="12"/>
  <c r="AF1" i="3"/>
  <c r="CG5" i="12"/>
  <c r="CA1" i="3"/>
  <c r="EA5" i="12"/>
  <c r="DU1" i="3"/>
  <c r="S6" i="12"/>
  <c r="M2" i="3"/>
  <c r="AW7" i="12"/>
  <c r="AQ3" i="3"/>
  <c r="BS7" i="12"/>
  <c r="BM3" i="3"/>
  <c r="CN7" i="12"/>
  <c r="CH3" i="3" s="1"/>
  <c r="BA5" i="12"/>
  <c r="AU1" i="3"/>
  <c r="BP5" i="12"/>
  <c r="BJ1" i="3"/>
  <c r="CY5" i="12"/>
  <c r="CS1" i="3"/>
  <c r="G6" i="12"/>
  <c r="AI6" i="12"/>
  <c r="AC2" i="3"/>
  <c r="AU6" i="12"/>
  <c r="AO2" i="3"/>
  <c r="BG6" i="12"/>
  <c r="BA2" i="3"/>
  <c r="CG6" i="12"/>
  <c r="CA2" i="3"/>
  <c r="DH6" i="12"/>
  <c r="DB2" i="3"/>
  <c r="DU6" i="12"/>
  <c r="DO2" i="3"/>
  <c r="AY4" i="12"/>
  <c r="S5" i="12"/>
  <c r="M1" i="3"/>
  <c r="BA4" i="12"/>
  <c r="CQ4" i="12"/>
  <c r="DP5" i="12"/>
  <c r="DJ1" i="3" s="1"/>
  <c r="H6" i="12"/>
  <c r="B2" i="3"/>
  <c r="W6" i="12"/>
  <c r="Q2" i="3"/>
  <c r="BH6" i="12"/>
  <c r="BB2" i="3"/>
  <c r="DI6" i="12"/>
  <c r="DC2" i="3"/>
  <c r="DW6" i="12"/>
  <c r="DQ2" i="3"/>
  <c r="X5" i="12"/>
  <c r="R1" i="3"/>
  <c r="BU5" i="12"/>
  <c r="BO1" i="3"/>
  <c r="DA5" i="12"/>
  <c r="CU1" i="3"/>
  <c r="DQ5" i="12"/>
  <c r="DK1" i="3" s="1"/>
  <c r="I6" i="12"/>
  <c r="C2" i="3"/>
  <c r="X6" i="12"/>
  <c r="R2" i="3"/>
  <c r="AK6" i="12"/>
  <c r="AE2" i="3"/>
  <c r="AW6" i="12"/>
  <c r="AQ2" i="3"/>
  <c r="BW6" i="12"/>
  <c r="BQ2" i="3"/>
  <c r="CX6" i="12"/>
  <c r="CR2" i="3"/>
  <c r="DK6" i="12"/>
  <c r="DE2" i="3"/>
  <c r="DX6" i="12"/>
  <c r="DR2" i="3"/>
  <c r="EJ6" i="12"/>
  <c r="ED2" i="3"/>
  <c r="O7" i="12"/>
  <c r="I3" i="3"/>
  <c r="AB7" i="12"/>
  <c r="V3" i="3"/>
  <c r="BG4" i="12"/>
  <c r="Y5" i="12"/>
  <c r="S1" i="3"/>
  <c r="AO5" i="12"/>
  <c r="AI1" i="3"/>
  <c r="BD5" i="12"/>
  <c r="AX1" i="3"/>
  <c r="BP4" i="12"/>
  <c r="BS4" i="12"/>
  <c r="AM24" i="13"/>
  <c r="AM115" i="13"/>
  <c r="AM97" i="13"/>
  <c r="AM135" i="13"/>
  <c r="AM56" i="13"/>
  <c r="AM6" i="13"/>
  <c r="AM22" i="13"/>
  <c r="AM21" i="13"/>
  <c r="AM23" i="13"/>
  <c r="AM34" i="13"/>
  <c r="AM134" i="13"/>
  <c r="AM25" i="13"/>
  <c r="AM18" i="13"/>
  <c r="AM20" i="13"/>
  <c r="AM17" i="13"/>
  <c r="AM19" i="13"/>
  <c r="AM48" i="13"/>
  <c r="AM28" i="13"/>
  <c r="AM14" i="13"/>
  <c r="AM16" i="13"/>
  <c r="AM15" i="13"/>
  <c r="AM136" i="13"/>
  <c r="AM42" i="13"/>
  <c r="BY5" i="12"/>
  <c r="BS1" i="3"/>
  <c r="CO7" i="12"/>
  <c r="CI3" i="3"/>
  <c r="BA7" i="12"/>
  <c r="AU3" i="3"/>
  <c r="N6" i="12"/>
  <c r="H2" i="3"/>
  <c r="AD8" i="12"/>
  <c r="X4" i="3" s="1"/>
  <c r="DS7" i="12"/>
  <c r="DM3" i="3"/>
  <c r="DB7" i="12"/>
  <c r="CV3" i="3"/>
  <c r="BU7" i="12"/>
  <c r="BO3" i="3"/>
  <c r="AD7" i="12"/>
  <c r="X3" i="3" s="1"/>
  <c r="EK6" i="12"/>
  <c r="EE2" i="3"/>
  <c r="BY6" i="12"/>
  <c r="BS2" i="3"/>
  <c r="U5" i="12"/>
  <c r="O1" i="3"/>
  <c r="AA86" i="13"/>
  <c r="BX14" i="13"/>
  <c r="BX18" i="13"/>
  <c r="BX22" i="13"/>
  <c r="BX21" i="13"/>
  <c r="BX19" i="13"/>
  <c r="BX20" i="13"/>
  <c r="BX17" i="13"/>
  <c r="BX15" i="13"/>
  <c r="BX16" i="13"/>
  <c r="BX6" i="13"/>
  <c r="AH16" i="13"/>
  <c r="AH20" i="13"/>
  <c r="AH64" i="13"/>
  <c r="AH114" i="13"/>
  <c r="AH37" i="13"/>
  <c r="AH46" i="13"/>
  <c r="AH94" i="13"/>
  <c r="AH136" i="13"/>
  <c r="AH95" i="13"/>
  <c r="AH97" i="13"/>
  <c r="AH62" i="13"/>
  <c r="AH92" i="13"/>
  <c r="AH56" i="13"/>
  <c r="AH6" i="13"/>
  <c r="AH60" i="13"/>
  <c r="AH108" i="13"/>
  <c r="AH22" i="13"/>
  <c r="AH21" i="13"/>
  <c r="AH23" i="13"/>
  <c r="AH24" i="13"/>
  <c r="AH59" i="13"/>
  <c r="AH91" i="13"/>
  <c r="AH25" i="13"/>
  <c r="AH50" i="13"/>
  <c r="AH53" i="13"/>
  <c r="AH18" i="13"/>
  <c r="AH42" i="13"/>
  <c r="AH85" i="13"/>
  <c r="AH28" i="13"/>
  <c r="AH90" i="13"/>
  <c r="AH14" i="13"/>
  <c r="BQ59" i="13"/>
  <c r="BQ6" i="13"/>
  <c r="AH105" i="13"/>
  <c r="AH96" i="13"/>
  <c r="BN14" i="13"/>
  <c r="BN18" i="13"/>
  <c r="BN22" i="13"/>
  <c r="BN15" i="13"/>
  <c r="BN19" i="13"/>
  <c r="BN23" i="13"/>
  <c r="BN21" i="13"/>
  <c r="BN20" i="13"/>
  <c r="BN25" i="13"/>
  <c r="BN74" i="13"/>
  <c r="BN17" i="13"/>
  <c r="BN16" i="13"/>
  <c r="BN95" i="13"/>
  <c r="BN96" i="13"/>
  <c r="BN62" i="13"/>
  <c r="BN92" i="13"/>
  <c r="BN59" i="13"/>
  <c r="BN37" i="13"/>
  <c r="BN34" i="13"/>
  <c r="BL59" i="13"/>
  <c r="BL96" i="13"/>
  <c r="BL42" i="13"/>
  <c r="BL108" i="13"/>
  <c r="BL20" i="13"/>
  <c r="BL25" i="13"/>
  <c r="BL48" i="13"/>
  <c r="BL19" i="13"/>
  <c r="BL18" i="13"/>
  <c r="BL46" i="13"/>
  <c r="BL74" i="13"/>
  <c r="BL17" i="13"/>
  <c r="BL16" i="13"/>
  <c r="BL15" i="13"/>
  <c r="BL67" i="13"/>
  <c r="BL72" i="13"/>
  <c r="BL14" i="13"/>
  <c r="BL70" i="13"/>
  <c r="BL95" i="13"/>
  <c r="BL64" i="13"/>
  <c r="BL94" i="13"/>
  <c r="BL60" i="13"/>
  <c r="BL37" i="13"/>
  <c r="BL6" i="13"/>
  <c r="BL53" i="13"/>
  <c r="BL56" i="13"/>
  <c r="BL23" i="13"/>
  <c r="BL24" i="13"/>
  <c r="BL21" i="13"/>
  <c r="AH48" i="13"/>
  <c r="DL70" i="13"/>
  <c r="DL6" i="13"/>
  <c r="DL53" i="13"/>
  <c r="DL16" i="13"/>
  <c r="DL59" i="13"/>
  <c r="DL14" i="13"/>
  <c r="DL15" i="13"/>
  <c r="DL37" i="13"/>
  <c r="DL56" i="13"/>
  <c r="DL28" i="13"/>
  <c r="DL42" i="13"/>
  <c r="DL85" i="13"/>
  <c r="DL90" i="13"/>
  <c r="DL50" i="13"/>
  <c r="DL84" i="13"/>
  <c r="DL48" i="13"/>
  <c r="DL32" i="13"/>
  <c r="DL46" i="13"/>
  <c r="DL72" i="13"/>
  <c r="DL64" i="13"/>
  <c r="DL95" i="13"/>
  <c r="DL21" i="13"/>
  <c r="DL22" i="13"/>
  <c r="DL23" i="13"/>
  <c r="DL62" i="13"/>
  <c r="BI14" i="13"/>
  <c r="BI18" i="13"/>
  <c r="BI22" i="13"/>
  <c r="BI90" i="13"/>
  <c r="BI6" i="13"/>
  <c r="BI62" i="13"/>
  <c r="BI88" i="13"/>
  <c r="BI134" i="13"/>
  <c r="BI32" i="13"/>
  <c r="BI67" i="13"/>
  <c r="BI104" i="13"/>
  <c r="BI46" i="13"/>
  <c r="BI84" i="13"/>
  <c r="BI17" i="13"/>
  <c r="BI74" i="13"/>
  <c r="BI105" i="13"/>
  <c r="BI124" i="13"/>
  <c r="BI137" i="13"/>
  <c r="BI16" i="13"/>
  <c r="BI15" i="13"/>
  <c r="BI72" i="13"/>
  <c r="BI70" i="13"/>
  <c r="BI96" i="13"/>
  <c r="BI136" i="13"/>
  <c r="BI94" i="13"/>
  <c r="BI97" i="13"/>
  <c r="BI60" i="13"/>
  <c r="BI92" i="13"/>
  <c r="BI114" i="13"/>
  <c r="BI37" i="13"/>
  <c r="BI34" i="13"/>
  <c r="BI56" i="13"/>
  <c r="BI86" i="13"/>
  <c r="BI23" i="13"/>
  <c r="BI24" i="13"/>
  <c r="BI91" i="13"/>
  <c r="BI21" i="13"/>
  <c r="BI19" i="13"/>
  <c r="BI25" i="13"/>
  <c r="BL34" i="13"/>
  <c r="AH17" i="13"/>
  <c r="CU15" i="13"/>
  <c r="CU19" i="13"/>
  <c r="CU23" i="13"/>
  <c r="CU32" i="13"/>
  <c r="CU24" i="13"/>
  <c r="CU37" i="13"/>
  <c r="CU34" i="13"/>
  <c r="CU53" i="13"/>
  <c r="CU91" i="13"/>
  <c r="CU56" i="13"/>
  <c r="CU42" i="13"/>
  <c r="CU124" i="13"/>
  <c r="CU50" i="13"/>
  <c r="CU21" i="13"/>
  <c r="CU22" i="13"/>
  <c r="CU25" i="13"/>
  <c r="CU74" i="13"/>
  <c r="CU6" i="13"/>
  <c r="CU20" i="13"/>
  <c r="CU16" i="13"/>
  <c r="CU62" i="13"/>
  <c r="CU92" i="13"/>
  <c r="CU94" i="13"/>
  <c r="BF15" i="13"/>
  <c r="BF19" i="13"/>
  <c r="BF23" i="13"/>
  <c r="BF97" i="13"/>
  <c r="BF114" i="13"/>
  <c r="BF17" i="13"/>
  <c r="BF18" i="13"/>
  <c r="BF74" i="13"/>
  <c r="BF105" i="13"/>
  <c r="BF124" i="13"/>
  <c r="BF137" i="13"/>
  <c r="BF16" i="13"/>
  <c r="BF72" i="13"/>
  <c r="BF14" i="13"/>
  <c r="BF67" i="13"/>
  <c r="BF70" i="13"/>
  <c r="BF88" i="13"/>
  <c r="BF104" i="13"/>
  <c r="BF136" i="13"/>
  <c r="BF62" i="13"/>
  <c r="BF64" i="13"/>
  <c r="BF94" i="13"/>
  <c r="BF115" i="13"/>
  <c r="BF37" i="13"/>
  <c r="BF135" i="13"/>
  <c r="BF108" i="13"/>
  <c r="BF34" i="13"/>
  <c r="BF86" i="13"/>
  <c r="BF6" i="13"/>
  <c r="BF24" i="13"/>
  <c r="BF91" i="13"/>
  <c r="BF107" i="13"/>
  <c r="BF50" i="13"/>
  <c r="BF20" i="13"/>
  <c r="BF42" i="13"/>
  <c r="BF48" i="13"/>
  <c r="BF85" i="13"/>
  <c r="AH67" i="13"/>
  <c r="BX23" i="13"/>
  <c r="DL18" i="13"/>
  <c r="BC42" i="13"/>
  <c r="BC96" i="13"/>
  <c r="BC15" i="13"/>
  <c r="BC19" i="13"/>
  <c r="BC23" i="13"/>
  <c r="BC60" i="13"/>
  <c r="BC124" i="13"/>
  <c r="BC28" i="13"/>
  <c r="BC16" i="13"/>
  <c r="BC20" i="13"/>
  <c r="BC34" i="13"/>
  <c r="BC46" i="13"/>
  <c r="BC115" i="13"/>
  <c r="BC72" i="13"/>
  <c r="BC14" i="13"/>
  <c r="BC67" i="13"/>
  <c r="BC70" i="13"/>
  <c r="BC88" i="13"/>
  <c r="BC104" i="13"/>
  <c r="BC136" i="13"/>
  <c r="BC62" i="13"/>
  <c r="BC64" i="13"/>
  <c r="BC94" i="13"/>
  <c r="BC97" i="13"/>
  <c r="BC92" i="13"/>
  <c r="BC37" i="13"/>
  <c r="BC108" i="13"/>
  <c r="BC6" i="13"/>
  <c r="BC24" i="13"/>
  <c r="BC56" i="13"/>
  <c r="BC91" i="13"/>
  <c r="BC107" i="13"/>
  <c r="BC50" i="13"/>
  <c r="BC21" i="13"/>
  <c r="BC22" i="13"/>
  <c r="BC32" i="13"/>
  <c r="BC25" i="13"/>
  <c r="BC17" i="13"/>
  <c r="BC18" i="13"/>
  <c r="AH106" i="13"/>
  <c r="CU96" i="13"/>
  <c r="BF92" i="13"/>
  <c r="BF46" i="13"/>
  <c r="BI85" i="13"/>
  <c r="DL60" i="13"/>
  <c r="BN50" i="13"/>
  <c r="CU14" i="13"/>
  <c r="AV15" i="13"/>
  <c r="AV19" i="13"/>
  <c r="AV23" i="13"/>
  <c r="AV59" i="13"/>
  <c r="AV32" i="13"/>
  <c r="AV64" i="13"/>
  <c r="AV105" i="13"/>
  <c r="AV106" i="13"/>
  <c r="AV107" i="13"/>
  <c r="AV108" i="13"/>
  <c r="AV14" i="13"/>
  <c r="AV72" i="13"/>
  <c r="AV67" i="13"/>
  <c r="AV104" i="13"/>
  <c r="AV70" i="13"/>
  <c r="AV96" i="13"/>
  <c r="AV94" i="13"/>
  <c r="AV95" i="13"/>
  <c r="AV97" i="13"/>
  <c r="AV115" i="13"/>
  <c r="AV92" i="13"/>
  <c r="AV114" i="13"/>
  <c r="AV60" i="13"/>
  <c r="AV56" i="13"/>
  <c r="AV6" i="13"/>
  <c r="AV24" i="13"/>
  <c r="AV86" i="13"/>
  <c r="AV91" i="13"/>
  <c r="AV53" i="13"/>
  <c r="AV134" i="13"/>
  <c r="AV20" i="13"/>
  <c r="AV25" i="13"/>
  <c r="AV42" i="13"/>
  <c r="AV85" i="13"/>
  <c r="AV28" i="13"/>
  <c r="BC85" i="13"/>
  <c r="BN56" i="13"/>
  <c r="BL50" i="13"/>
  <c r="BF134" i="13"/>
  <c r="BI107" i="13"/>
  <c r="AH104" i="13"/>
  <c r="BC89" i="13"/>
  <c r="BC134" i="13"/>
  <c r="BI115" i="13"/>
  <c r="BI50" i="13"/>
  <c r="BN32" i="13"/>
  <c r="BL22" i="13"/>
  <c r="CU18" i="13"/>
  <c r="DL17" i="13"/>
  <c r="DL97" i="13"/>
  <c r="DL94" i="13"/>
  <c r="AH70" i="13"/>
  <c r="BL32" i="13"/>
  <c r="BF25" i="13"/>
  <c r="AH15" i="13"/>
  <c r="AH74" i="13"/>
  <c r="BF22" i="13"/>
  <c r="DL20" i="13"/>
  <c r="AH19" i="13"/>
  <c r="CI94" i="13"/>
  <c r="CI25" i="13"/>
  <c r="CI56" i="13"/>
  <c r="CI22" i="13"/>
  <c r="CI23" i="13"/>
  <c r="CI24" i="13"/>
  <c r="CI28" i="13"/>
  <c r="CI85" i="13"/>
  <c r="CI6" i="13"/>
  <c r="CI42" i="13"/>
  <c r="CI50" i="13"/>
  <c r="CI90" i="13"/>
  <c r="CI21" i="13"/>
  <c r="CI48" i="13"/>
  <c r="CI105" i="13"/>
  <c r="CI18" i="13"/>
  <c r="CI19" i="13"/>
  <c r="CI20" i="13"/>
  <c r="CI46" i="13"/>
  <c r="CI74" i="13"/>
  <c r="CI17" i="13"/>
  <c r="CI104" i="13"/>
  <c r="CI67" i="13"/>
  <c r="CI72" i="13"/>
  <c r="CI14" i="13"/>
  <c r="CI15" i="13"/>
  <c r="CI16" i="13"/>
  <c r="CI64" i="13"/>
  <c r="CI95" i="13"/>
  <c r="CI70" i="13"/>
  <c r="CI62" i="13"/>
  <c r="CI97" i="13"/>
  <c r="CI115" i="13"/>
  <c r="CI60" i="13"/>
  <c r="CI92" i="13"/>
  <c r="CT72" i="13"/>
  <c r="CT85" i="13"/>
  <c r="CT37" i="13"/>
  <c r="CT16" i="13"/>
  <c r="CT20" i="13"/>
  <c r="AT60" i="13"/>
  <c r="AT67" i="13"/>
  <c r="AT97" i="13"/>
  <c r="AT104" i="13"/>
  <c r="AT114" i="13"/>
  <c r="AT16" i="13"/>
  <c r="AT20" i="13"/>
  <c r="AT72" i="13"/>
  <c r="AT74" i="13"/>
  <c r="AT84" i="13"/>
  <c r="AT85" i="13"/>
  <c r="AJ32" i="13"/>
  <c r="AJ97" i="13"/>
  <c r="AJ105" i="13"/>
  <c r="AJ106" i="13"/>
  <c r="AJ107" i="13"/>
  <c r="AJ108" i="13"/>
  <c r="AJ37" i="13"/>
  <c r="AJ50" i="13"/>
  <c r="AJ137" i="13"/>
  <c r="AT48" i="13"/>
  <c r="AT18" i="13"/>
  <c r="AT17" i="13"/>
  <c r="CT14" i="13"/>
  <c r="CM94" i="13"/>
  <c r="CM135" i="13"/>
  <c r="CM17" i="13"/>
  <c r="CM21" i="13"/>
  <c r="AD24" i="13"/>
  <c r="AD67" i="13"/>
  <c r="AD104" i="13"/>
  <c r="AD46" i="13"/>
  <c r="AD70" i="13"/>
  <c r="AD17" i="13"/>
  <c r="AD21" i="13"/>
  <c r="AD34" i="13"/>
  <c r="AD48" i="13"/>
  <c r="AD25" i="13"/>
  <c r="AD92" i="13"/>
  <c r="CL17" i="13"/>
  <c r="CL21" i="13"/>
  <c r="CL95" i="13"/>
  <c r="CL14" i="13"/>
  <c r="CL18" i="13"/>
  <c r="CL22" i="13"/>
  <c r="CL96" i="13"/>
  <c r="AT42" i="13"/>
  <c r="AT25" i="13"/>
  <c r="AJ17" i="13"/>
  <c r="CP15" i="13"/>
  <c r="CJ50" i="13"/>
  <c r="CJ53" i="13"/>
  <c r="CJ92" i="13"/>
  <c r="CJ136" i="13"/>
  <c r="CJ90" i="13"/>
  <c r="CJ28" i="13"/>
  <c r="CJ59" i="13"/>
  <c r="CJ60" i="13"/>
  <c r="CJ62" i="13"/>
  <c r="AT34" i="13"/>
  <c r="AT22" i="13"/>
  <c r="AT21" i="13"/>
  <c r="CT18" i="13"/>
  <c r="CT17" i="13"/>
  <c r="DM46" i="13"/>
  <c r="DM74" i="13"/>
  <c r="DM48" i="13"/>
  <c r="DM92" i="13"/>
  <c r="DM6" i="13"/>
  <c r="DM24" i="13"/>
  <c r="DM53" i="13"/>
  <c r="DM90" i="13"/>
  <c r="DM94" i="13"/>
  <c r="DM95" i="13"/>
  <c r="BJ25" i="13"/>
  <c r="BJ56" i="13"/>
  <c r="BJ42" i="13"/>
  <c r="BJ6" i="13"/>
  <c r="AT86" i="13"/>
  <c r="AT59" i="13"/>
  <c r="AT24" i="13"/>
  <c r="CL16" i="13"/>
  <c r="CL15" i="13"/>
  <c r="CM14" i="13"/>
  <c r="AT6" i="13"/>
  <c r="CT6" i="13"/>
  <c r="CT23" i="13"/>
  <c r="CP18" i="13"/>
  <c r="CT74" i="13"/>
  <c r="AT37" i="13"/>
  <c r="CT32" i="13"/>
  <c r="CT25" i="13"/>
  <c r="CT22" i="13"/>
  <c r="CT21" i="13"/>
  <c r="CM20" i="13"/>
  <c r="CM19" i="13"/>
  <c r="CJ17" i="13"/>
  <c r="CP6" i="13"/>
  <c r="AJ6" i="13"/>
  <c r="CL20" i="13"/>
  <c r="CL19" i="13"/>
  <c r="CM18" i="13"/>
  <c r="CR136" i="13"/>
  <c r="CR42" i="13"/>
  <c r="AX62" i="13"/>
  <c r="AX88" i="13"/>
  <c r="AX28" i="13"/>
  <c r="AX32" i="13"/>
  <c r="AX70" i="13"/>
  <c r="AX86" i="13"/>
  <c r="AX89" i="13"/>
  <c r="AT92" i="13"/>
  <c r="CM48" i="13"/>
  <c r="CJ46" i="13"/>
  <c r="AD37" i="13"/>
  <c r="DM28" i="13"/>
  <c r="CP23" i="13"/>
  <c r="CP21" i="13"/>
  <c r="CJ20" i="13"/>
  <c r="CJ19" i="13"/>
  <c r="CJ18" i="13"/>
  <c r="BJ14" i="13"/>
  <c r="AD6" i="13"/>
  <c r="AT115" i="13"/>
  <c r="CT106" i="13"/>
  <c r="CT84" i="13"/>
  <c r="AT62" i="13"/>
  <c r="AD56" i="13"/>
  <c r="CL48" i="13"/>
  <c r="CM25" i="13"/>
  <c r="BJ15" i="13"/>
  <c r="CM6" i="13"/>
  <c r="AT95" i="13"/>
  <c r="AT64" i="13"/>
  <c r="CT42" i="13"/>
  <c r="CM32" i="13"/>
  <c r="CT28" i="13"/>
  <c r="CL25" i="13"/>
  <c r="CM24" i="13"/>
  <c r="CM23" i="13"/>
  <c r="CJ21" i="13"/>
  <c r="BJ16" i="13"/>
  <c r="DM15" i="13"/>
  <c r="DM14" i="13"/>
  <c r="CL6" i="13"/>
  <c r="CN16" i="13"/>
  <c r="CN20" i="13"/>
  <c r="CN24" i="13"/>
  <c r="CN37" i="13"/>
  <c r="CN48" i="13"/>
  <c r="CN137" i="13"/>
  <c r="CN50" i="13"/>
  <c r="CN25" i="13"/>
  <c r="CN56" i="13"/>
  <c r="AR28" i="13"/>
  <c r="AR16" i="13"/>
  <c r="AR20" i="13"/>
  <c r="AR24" i="13"/>
  <c r="AR17" i="13"/>
  <c r="AR21" i="13"/>
  <c r="AR48" i="13"/>
  <c r="CL32" i="13"/>
  <c r="CJ25" i="13"/>
  <c r="CL24" i="13"/>
  <c r="CL23" i="13"/>
  <c r="CM22" i="13"/>
  <c r="BJ17" i="13"/>
  <c r="CJ6" i="13"/>
  <c r="AT136" i="13"/>
  <c r="CT107" i="13"/>
  <c r="AT96" i="13"/>
  <c r="AJ95" i="13"/>
  <c r="AD88" i="13"/>
  <c r="CJ85" i="13"/>
  <c r="CJ84" i="13"/>
  <c r="AT70" i="13"/>
  <c r="AD64" i="13"/>
  <c r="AD62" i="13"/>
  <c r="DM59" i="13"/>
  <c r="BJ46" i="13"/>
  <c r="CJ32" i="13"/>
  <c r="CL28" i="13"/>
  <c r="CJ24" i="13"/>
  <c r="CJ23" i="13"/>
  <c r="CJ22" i="13"/>
  <c r="BJ18" i="13"/>
  <c r="DM16" i="13"/>
  <c r="AX15" i="13"/>
  <c r="AX14" i="13"/>
  <c r="DM108" i="13"/>
  <c r="CJ106" i="13"/>
  <c r="AD97" i="13"/>
  <c r="AJ94" i="13"/>
  <c r="CR56" i="13"/>
  <c r="CR37" i="13"/>
  <c r="BJ19" i="13"/>
  <c r="AT15" i="13"/>
  <c r="CS134" i="13"/>
  <c r="CS124" i="13"/>
  <c r="AZ37" i="13"/>
  <c r="AZ24" i="13"/>
  <c r="CS21" i="13"/>
  <c r="CS17" i="13"/>
  <c r="CS91" i="13"/>
  <c r="CS20" i="13"/>
  <c r="CS16" i="13"/>
  <c r="AZ134" i="13"/>
  <c r="AD28" i="12"/>
  <c r="X24" i="3" s="1"/>
  <c r="AD20" i="9"/>
  <c r="AD20" i="12"/>
  <c r="X16" i="3"/>
  <c r="AD99" i="9"/>
  <c r="AD99" i="12"/>
  <c r="X95" i="3"/>
  <c r="AD17" i="9"/>
  <c r="AD17" i="12"/>
  <c r="X13" i="3"/>
  <c r="AD124" i="9"/>
  <c r="AD124" i="12"/>
  <c r="X120" i="3"/>
  <c r="AD94" i="9"/>
  <c r="AD94" i="12"/>
  <c r="X90" i="3"/>
  <c r="AD48" i="12"/>
  <c r="X44" i="3"/>
  <c r="AD96" i="9"/>
  <c r="AD96" i="12"/>
  <c r="X92" i="3"/>
  <c r="AD92" i="9"/>
  <c r="AD92" i="12"/>
  <c r="X88" i="3"/>
  <c r="AD50" i="12"/>
  <c r="X46" i="3" s="1"/>
  <c r="AD14" i="9"/>
  <c r="AD14" i="12"/>
  <c r="X10" i="3"/>
  <c r="AD98" i="9"/>
  <c r="AD98" i="12"/>
  <c r="X94" i="3"/>
  <c r="AD107" i="9"/>
  <c r="AD107" i="12"/>
  <c r="X103" i="3"/>
  <c r="AD95" i="9"/>
  <c r="AD95" i="12"/>
  <c r="X91" i="3"/>
  <c r="AD88" i="12"/>
  <c r="X84" i="3" s="1"/>
  <c r="AD15" i="9"/>
  <c r="AD15" i="12"/>
  <c r="X11" i="3"/>
  <c r="AD53" i="12"/>
  <c r="X49" i="3" s="1"/>
  <c r="AD137" i="9"/>
  <c r="AD137" i="12"/>
  <c r="X133" i="3"/>
  <c r="AD74" i="12"/>
  <c r="X70" i="3" s="1"/>
  <c r="AD25" i="9"/>
  <c r="AD25" i="12"/>
  <c r="X21" i="3"/>
  <c r="AD67" i="12"/>
  <c r="X63" i="3" s="1"/>
  <c r="AD64" i="12"/>
  <c r="X60" i="3" s="1"/>
  <c r="AD34" i="9"/>
  <c r="AD34" i="12"/>
  <c r="X30" i="3"/>
  <c r="AD109" i="9"/>
  <c r="AD109" i="12"/>
  <c r="X105" i="3"/>
  <c r="AD87" i="12"/>
  <c r="X83" i="3" s="1"/>
  <c r="AD24" i="9"/>
  <c r="AD24" i="12"/>
  <c r="X20" i="3"/>
  <c r="AD106" i="9"/>
  <c r="AD106" i="12"/>
  <c r="X102" i="3"/>
  <c r="AD108" i="9"/>
  <c r="AD108" i="12"/>
  <c r="X104" i="3"/>
  <c r="AD32" i="9"/>
  <c r="AD32" i="12"/>
  <c r="X28" i="3"/>
  <c r="AD136" i="9"/>
  <c r="AD136" i="12"/>
  <c r="X132" i="3"/>
  <c r="AG94" i="9"/>
  <c r="AG94" i="12"/>
  <c r="AA90" i="3"/>
  <c r="AG108" i="9"/>
  <c r="AG108" i="12"/>
  <c r="AA104" i="3"/>
  <c r="AG107" i="9"/>
  <c r="AG107" i="12"/>
  <c r="AA103" i="3"/>
  <c r="CT5" i="12"/>
  <c r="CN1" i="3"/>
  <c r="CT28" i="9"/>
  <c r="CT28" i="12"/>
  <c r="CN24" i="3"/>
  <c r="CT74" i="12"/>
  <c r="CN70" i="3"/>
  <c r="CT37" i="12"/>
  <c r="CN33" i="3" s="1"/>
  <c r="CT14" i="9"/>
  <c r="CT14" i="12"/>
  <c r="CN10" i="3"/>
  <c r="CT20" i="9"/>
  <c r="CT20" i="12"/>
  <c r="CN16" i="3"/>
  <c r="CT32" i="12"/>
  <c r="CN28" i="3" s="1"/>
  <c r="CT15" i="9"/>
  <c r="CT15" i="12"/>
  <c r="CN11" i="3"/>
  <c r="CT106" i="12"/>
  <c r="CN102" i="3"/>
  <c r="CT115" i="12"/>
  <c r="CN111" i="3" s="1"/>
  <c r="CT91" i="12"/>
  <c r="CN87" i="3" s="1"/>
  <c r="CT21" i="9"/>
  <c r="CT21" i="12"/>
  <c r="CN17" i="3"/>
  <c r="CT67" i="12"/>
  <c r="CN63" i="3"/>
  <c r="CT16" i="9"/>
  <c r="CT16" i="12"/>
  <c r="CN12" i="3"/>
  <c r="CT85" i="12"/>
  <c r="CN81" i="3" s="1"/>
  <c r="CT22" i="9"/>
  <c r="CT22" i="12"/>
  <c r="CN18" i="3"/>
  <c r="CT72" i="12"/>
  <c r="CN68" i="3"/>
  <c r="CT31" i="12"/>
  <c r="CN27" i="3" s="1"/>
  <c r="CT105" i="12"/>
  <c r="CN101" i="3" s="1"/>
  <c r="CT114" i="12"/>
  <c r="CN110" i="3" s="1"/>
  <c r="CT42" i="12"/>
  <c r="CN38" i="3" s="1"/>
  <c r="CT59" i="12"/>
  <c r="CN55" i="3" s="1"/>
  <c r="CT84" i="12"/>
  <c r="CN80" i="3"/>
  <c r="CT64" i="12"/>
  <c r="CN60" i="3" s="1"/>
  <c r="CT98" i="12"/>
  <c r="CN94" i="3"/>
  <c r="CT86" i="12"/>
  <c r="CN82" i="3" s="1"/>
  <c r="CT19" i="9"/>
  <c r="CT19" i="12"/>
  <c r="CN15" i="3"/>
  <c r="CT70" i="12"/>
  <c r="CN66" i="3"/>
  <c r="CT107" i="12"/>
  <c r="CN103" i="3" s="1"/>
  <c r="CT17" i="9"/>
  <c r="CT17" i="12"/>
  <c r="CN13" i="3"/>
  <c r="CT109" i="12"/>
  <c r="CN105" i="3" s="1"/>
  <c r="CT6" i="9"/>
  <c r="CT6" i="12"/>
  <c r="CN2" i="3"/>
  <c r="CT92" i="12"/>
  <c r="CN88" i="3" s="1"/>
  <c r="AD115" i="9"/>
  <c r="AD115" i="12"/>
  <c r="X111" i="3"/>
  <c r="AG5" i="12"/>
  <c r="AA1" i="3"/>
  <c r="AG99" i="9"/>
  <c r="AG99" i="12"/>
  <c r="AA95" i="3"/>
  <c r="AG85" i="12"/>
  <c r="AA81" i="3" s="1"/>
  <c r="CK5" i="12"/>
  <c r="CE1" i="3"/>
  <c r="CK21" i="9"/>
  <c r="CK21" i="12"/>
  <c r="CE17" i="3"/>
  <c r="CK14" i="9"/>
  <c r="CK14" i="12"/>
  <c r="CE10" i="3"/>
  <c r="CK20" i="9"/>
  <c r="CK20" i="12"/>
  <c r="CE16" i="3"/>
  <c r="CK32" i="12"/>
  <c r="CE28" i="3"/>
  <c r="CK70" i="12"/>
  <c r="CE66" i="3"/>
  <c r="CK15" i="9"/>
  <c r="CK15" i="12"/>
  <c r="CE11" i="3"/>
  <c r="CK50" i="12"/>
  <c r="CE46" i="3" s="1"/>
  <c r="CK60" i="12"/>
  <c r="CE56" i="3" s="1"/>
  <c r="CK16" i="9"/>
  <c r="CK16" i="12"/>
  <c r="CE12" i="3"/>
  <c r="CK46" i="12"/>
  <c r="CE42" i="3"/>
  <c r="CK108" i="12"/>
  <c r="CE104" i="3" s="1"/>
  <c r="CK134" i="12"/>
  <c r="CE130" i="3"/>
  <c r="CK85" i="12"/>
  <c r="CE81" i="3" s="1"/>
  <c r="CK67" i="12"/>
  <c r="CE63" i="3"/>
  <c r="CK99" i="12"/>
  <c r="CE95" i="3"/>
  <c r="CK31" i="12"/>
  <c r="CE27" i="3"/>
  <c r="CK94" i="12"/>
  <c r="CE90" i="3" s="1"/>
  <c r="CK22" i="9"/>
  <c r="CK22" i="12"/>
  <c r="CE18" i="3"/>
  <c r="CK96" i="12"/>
  <c r="CE92" i="3" s="1"/>
  <c r="CK17" i="9"/>
  <c r="CK17" i="12"/>
  <c r="CE13" i="3"/>
  <c r="CK25" i="12"/>
  <c r="CE21" i="3" s="1"/>
  <c r="CK136" i="12"/>
  <c r="CE132" i="3" s="1"/>
  <c r="CK18" i="9"/>
  <c r="CK18" i="12"/>
  <c r="CE14" i="3"/>
  <c r="CK72" i="12"/>
  <c r="CE68" i="3" s="1"/>
  <c r="CK105" i="12"/>
  <c r="CE101" i="3"/>
  <c r="CK84" i="12"/>
  <c r="CE80" i="3" s="1"/>
  <c r="CK23" i="9"/>
  <c r="CK23" i="12"/>
  <c r="CE19" i="3"/>
  <c r="CK48" i="12"/>
  <c r="CE44" i="3" s="1"/>
  <c r="CK53" i="12"/>
  <c r="CE49" i="3" s="1"/>
  <c r="CK107" i="12"/>
  <c r="CE103" i="3"/>
  <c r="CK64" i="12"/>
  <c r="CE60" i="3" s="1"/>
  <c r="CK125" i="12"/>
  <c r="CE121" i="3" s="1"/>
  <c r="CK59" i="12"/>
  <c r="CE55" i="3"/>
  <c r="CK109" i="12"/>
  <c r="CE105" i="3" s="1"/>
  <c r="CK37" i="12"/>
  <c r="CE33" i="3" s="1"/>
  <c r="CK90" i="12"/>
  <c r="CE86" i="3" s="1"/>
  <c r="CK114" i="12"/>
  <c r="CE110" i="3" s="1"/>
  <c r="CK106" i="12"/>
  <c r="CE102" i="3"/>
  <c r="CK135" i="12"/>
  <c r="CE131" i="3" s="1"/>
  <c r="CK95" i="12"/>
  <c r="CE91" i="3" s="1"/>
  <c r="CK115" i="12"/>
  <c r="CE111" i="3"/>
  <c r="CK28" i="9"/>
  <c r="CK28" i="12"/>
  <c r="CE24" i="3"/>
  <c r="CK104" i="12"/>
  <c r="CE100" i="3"/>
  <c r="CK86" i="12"/>
  <c r="CE82" i="3" s="1"/>
  <c r="CK137" i="12"/>
  <c r="CE133" i="3" s="1"/>
  <c r="CK97" i="12"/>
  <c r="CE93" i="3" s="1"/>
  <c r="AD21" i="9"/>
  <c r="AD21" i="12"/>
  <c r="X17" i="3"/>
  <c r="AD91" i="9"/>
  <c r="AD91" i="12"/>
  <c r="X87" i="3"/>
  <c r="AG67" i="12"/>
  <c r="AA63" i="3" s="1"/>
  <c r="AR22" i="9"/>
  <c r="AR22" i="12"/>
  <c r="AL18" i="3"/>
  <c r="AG136" i="9"/>
  <c r="AG136" i="12"/>
  <c r="AA132" i="3"/>
  <c r="AR74" i="12"/>
  <c r="AL70" i="3"/>
  <c r="AG96" i="9"/>
  <c r="AG96" i="12"/>
  <c r="AA92" i="3"/>
  <c r="AA21" i="9"/>
  <c r="AA21" i="12"/>
  <c r="U17" i="3"/>
  <c r="AA50" i="12"/>
  <c r="U46" i="3" s="1"/>
  <c r="CT23" i="9"/>
  <c r="CT23" i="12"/>
  <c r="CN19" i="3"/>
  <c r="AD105" i="9"/>
  <c r="AD105" i="12"/>
  <c r="X101" i="3"/>
  <c r="AD97" i="9"/>
  <c r="AD97" i="12"/>
  <c r="X93" i="3"/>
  <c r="AR94" i="9"/>
  <c r="AR94" i="12"/>
  <c r="AL90" i="3"/>
  <c r="AG24" i="9"/>
  <c r="AG24" i="12"/>
  <c r="AA20" i="3"/>
  <c r="AR37" i="12"/>
  <c r="AL33" i="3" s="1"/>
  <c r="AR14" i="9"/>
  <c r="AR14" i="12"/>
  <c r="AL10" i="3"/>
  <c r="CM134" i="12"/>
  <c r="CG130" i="3" s="1"/>
  <c r="CM136" i="12"/>
  <c r="CG132" i="3" s="1"/>
  <c r="AD18" i="9"/>
  <c r="AD18" i="12"/>
  <c r="X14" i="3"/>
  <c r="AD19" i="9"/>
  <c r="AD19" i="12"/>
  <c r="X15" i="3"/>
  <c r="AG20" i="9"/>
  <c r="AG20" i="12"/>
  <c r="AA16" i="3"/>
  <c r="AR32" i="12"/>
  <c r="AL28" i="3" s="1"/>
  <c r="AG42" i="12"/>
  <c r="AA38" i="3" s="1"/>
  <c r="AR97" i="9"/>
  <c r="AR97" i="12"/>
  <c r="AL93" i="3"/>
  <c r="AG17" i="9"/>
  <c r="AG17" i="12"/>
  <c r="AA13" i="3"/>
  <c r="CT18" i="9"/>
  <c r="CT18" i="12"/>
  <c r="CN14" i="3"/>
  <c r="AD22" i="9"/>
  <c r="AD22" i="12"/>
  <c r="X18" i="3"/>
  <c r="AR53" i="12"/>
  <c r="AL49" i="3" s="1"/>
  <c r="AG19" i="9"/>
  <c r="AG19" i="12"/>
  <c r="AA15" i="3"/>
  <c r="AG90" i="9"/>
  <c r="AG90" i="12"/>
  <c r="AA86" i="3"/>
  <c r="CU94" i="12"/>
  <c r="CO90" i="3" s="1"/>
  <c r="CU59" i="12"/>
  <c r="CO55" i="3" s="1"/>
  <c r="CU22" i="9"/>
  <c r="CU22" i="12"/>
  <c r="CO18" i="3"/>
  <c r="CU96" i="12"/>
  <c r="CO92" i="3"/>
  <c r="CU32" i="12"/>
  <c r="CO28" i="3" s="1"/>
  <c r="CU50" i="12"/>
  <c r="CO46" i="3"/>
  <c r="CU124" i="12"/>
  <c r="CO120" i="3"/>
  <c r="CU56" i="12"/>
  <c r="CO52" i="3" s="1"/>
  <c r="CU74" i="12"/>
  <c r="CO70" i="3" s="1"/>
  <c r="CU34" i="12"/>
  <c r="CO30" i="3" s="1"/>
  <c r="CU14" i="9"/>
  <c r="CU14" i="12"/>
  <c r="CO10" i="3"/>
  <c r="CU31" i="12"/>
  <c r="CO27" i="3"/>
  <c r="CU15" i="9"/>
  <c r="CU15" i="12"/>
  <c r="CO11" i="3"/>
  <c r="CU92" i="12"/>
  <c r="CO88" i="3" s="1"/>
  <c r="CU16" i="9"/>
  <c r="CU16" i="12"/>
  <c r="CO12" i="3"/>
  <c r="CU6" i="9"/>
  <c r="CU6" i="12"/>
  <c r="CO2" i="3"/>
  <c r="CU17" i="9"/>
  <c r="CU17" i="12"/>
  <c r="CO13" i="3"/>
  <c r="CU19" i="9"/>
  <c r="CU19" i="12"/>
  <c r="CO15" i="3"/>
  <c r="CU20" i="9"/>
  <c r="CU20" i="12"/>
  <c r="CO16" i="3"/>
  <c r="CU21" i="9"/>
  <c r="CU21" i="12"/>
  <c r="CO17" i="3"/>
  <c r="CU23" i="9"/>
  <c r="CU23" i="12"/>
  <c r="CO19" i="3"/>
  <c r="CU37" i="12"/>
  <c r="CO33" i="3" s="1"/>
  <c r="CU98" i="12"/>
  <c r="CO94" i="3" s="1"/>
  <c r="CU5" i="12"/>
  <c r="CO1" i="3"/>
  <c r="CU42" i="12"/>
  <c r="CO38" i="3" s="1"/>
  <c r="CU24" i="12"/>
  <c r="CO20" i="3" s="1"/>
  <c r="CJ5" i="12"/>
  <c r="CD1" i="3" s="1"/>
  <c r="CJ17" i="9"/>
  <c r="CJ17" i="12" s="1"/>
  <c r="CD13" i="3" s="1"/>
  <c r="CJ97" i="12"/>
  <c r="CD93" i="3" s="1"/>
  <c r="CJ115" i="12"/>
  <c r="CD111" i="3" s="1"/>
  <c r="CJ50" i="12"/>
  <c r="CD46" i="3" s="1"/>
  <c r="CJ60" i="12"/>
  <c r="CD56" i="3" s="1"/>
  <c r="CJ16" i="9"/>
  <c r="CJ16" i="12" s="1"/>
  <c r="CD12" i="3" s="1"/>
  <c r="CJ46" i="12"/>
  <c r="CD42" i="3" s="1"/>
  <c r="CJ21" i="9"/>
  <c r="CJ21" i="12"/>
  <c r="CD17" i="3" s="1"/>
  <c r="CJ18" i="9"/>
  <c r="CJ18" i="12"/>
  <c r="CD14" i="3" s="1"/>
  <c r="CJ67" i="12"/>
  <c r="CD63" i="3" s="1"/>
  <c r="CJ85" i="12"/>
  <c r="CD81" i="3" s="1"/>
  <c r="CJ99" i="12"/>
  <c r="CD95" i="3" s="1"/>
  <c r="CJ91" i="12"/>
  <c r="CD87" i="3" s="1"/>
  <c r="CJ94" i="12"/>
  <c r="CD90" i="3" s="1"/>
  <c r="CJ31" i="12"/>
  <c r="CD27" i="3" s="1"/>
  <c r="CJ25" i="12"/>
  <c r="CD21" i="3" s="1"/>
  <c r="CJ96" i="12"/>
  <c r="CD92" i="3" s="1"/>
  <c r="CJ136" i="12"/>
  <c r="CD132" i="3" s="1"/>
  <c r="CJ72" i="12"/>
  <c r="CD68" i="3" s="1"/>
  <c r="CJ105" i="12"/>
  <c r="CD101" i="3" s="1"/>
  <c r="CJ23" i="9"/>
  <c r="CJ23" i="12"/>
  <c r="CD19" i="3" s="1"/>
  <c r="CJ48" i="12"/>
  <c r="CD44" i="3" s="1"/>
  <c r="CJ53" i="12"/>
  <c r="CD49" i="3" s="1"/>
  <c r="CJ107" i="12"/>
  <c r="CD103" i="3" s="1"/>
  <c r="CJ135" i="12"/>
  <c r="CD131" i="3" s="1"/>
  <c r="CJ6" i="9"/>
  <c r="CJ6" i="12" s="1"/>
  <c r="CD2" i="3" s="1"/>
  <c r="CJ59" i="12"/>
  <c r="CD55" i="3" s="1"/>
  <c r="CJ64" i="12"/>
  <c r="CD60" i="3" s="1"/>
  <c r="CJ98" i="12"/>
  <c r="CD94" i="3" s="1"/>
  <c r="CJ109" i="12"/>
  <c r="CD105" i="3"/>
  <c r="CJ19" i="9"/>
  <c r="CJ19" i="12"/>
  <c r="CD15" i="3"/>
  <c r="CJ92" i="12"/>
  <c r="CD88" i="3" s="1"/>
  <c r="CJ104" i="12"/>
  <c r="CD100" i="3" s="1"/>
  <c r="CJ84" i="12"/>
  <c r="CD80" i="3" s="1"/>
  <c r="CJ20" i="9"/>
  <c r="CJ20" i="12"/>
  <c r="CD16" i="3" s="1"/>
  <c r="CJ70" i="12"/>
  <c r="CD66" i="3" s="1"/>
  <c r="CJ90" i="12"/>
  <c r="CD86" i="3" s="1"/>
  <c r="CJ37" i="12"/>
  <c r="CD33" i="3" s="1"/>
  <c r="CJ95" i="12"/>
  <c r="CD91" i="3" s="1"/>
  <c r="CJ28" i="9"/>
  <c r="CJ28" i="12" s="1"/>
  <c r="CD24" i="3" s="1"/>
  <c r="CJ108" i="12"/>
  <c r="CD104" i="3" s="1"/>
  <c r="CJ74" i="12"/>
  <c r="CD70" i="3" s="1"/>
  <c r="CJ137" i="12"/>
  <c r="CD133" i="3"/>
  <c r="CJ32" i="12"/>
  <c r="CD28" i="3" s="1"/>
  <c r="CJ24" i="12"/>
  <c r="CD20" i="3" s="1"/>
  <c r="AR5" i="12"/>
  <c r="AL1" i="3"/>
  <c r="AR107" i="9"/>
  <c r="AR107" i="12"/>
  <c r="AL103" i="3"/>
  <c r="AR109" i="9"/>
  <c r="AR109" i="12"/>
  <c r="AL105" i="3"/>
  <c r="AR135" i="9"/>
  <c r="AR135" i="12"/>
  <c r="AL131" i="3"/>
  <c r="AR95" i="9"/>
  <c r="AR95" i="12"/>
  <c r="AL91" i="3"/>
  <c r="AR137" i="9"/>
  <c r="AR137" i="12"/>
  <c r="AL133" i="3"/>
  <c r="AR115" i="9"/>
  <c r="AR115" i="12"/>
  <c r="AL111" i="3"/>
  <c r="AR108" i="9"/>
  <c r="AR108" i="12"/>
  <c r="AL104" i="3"/>
  <c r="AR99" i="9"/>
  <c r="AR99" i="12"/>
  <c r="AL95" i="3"/>
  <c r="AR136" i="9"/>
  <c r="AR136" i="12"/>
  <c r="AL132" i="3"/>
  <c r="AR85" i="9"/>
  <c r="AR85" i="12"/>
  <c r="AL81" i="3"/>
  <c r="AR104" i="9"/>
  <c r="AR104" i="12"/>
  <c r="AL100" i="3"/>
  <c r="AR134" i="9"/>
  <c r="AR134" i="12"/>
  <c r="AL130" i="3"/>
  <c r="AR67" i="12"/>
  <c r="AL63" i="3" s="1"/>
  <c r="AR105" i="9"/>
  <c r="AR105" i="12"/>
  <c r="AL101" i="3"/>
  <c r="AR106" i="9"/>
  <c r="AR106" i="12"/>
  <c r="AL102" i="3"/>
  <c r="AR114" i="9"/>
  <c r="AR114" i="12"/>
  <c r="AL110" i="3"/>
  <c r="AG53" i="12"/>
  <c r="AA49" i="3" s="1"/>
  <c r="AD56" i="12"/>
  <c r="X52" i="3" s="1"/>
  <c r="CU25" i="12"/>
  <c r="CO21" i="3" s="1"/>
  <c r="AG56" i="12"/>
  <c r="AA52" i="3" s="1"/>
  <c r="AG16" i="9"/>
  <c r="AG16" i="12"/>
  <c r="AA12" i="3"/>
  <c r="CH14" i="9"/>
  <c r="CH14" i="12" s="1"/>
  <c r="CB10" i="3" s="1"/>
  <c r="AG70" i="12"/>
  <c r="AA66" i="3" s="1"/>
  <c r="AA5" i="12"/>
  <c r="U1" i="3"/>
  <c r="AA94" i="12"/>
  <c r="U90" i="3" s="1"/>
  <c r="AA67" i="12"/>
  <c r="U63" i="3"/>
  <c r="AA85" i="12"/>
  <c r="U81" i="3"/>
  <c r="AA99" i="12"/>
  <c r="U95" i="3" s="1"/>
  <c r="AA18" i="9"/>
  <c r="AA18" i="12"/>
  <c r="U14" i="3"/>
  <c r="AA22" i="9"/>
  <c r="AA22" i="12"/>
  <c r="U18" i="3"/>
  <c r="AA32" i="12"/>
  <c r="U28" i="3" s="1"/>
  <c r="AA53" i="12"/>
  <c r="U49" i="3" s="1"/>
  <c r="AA64" i="12"/>
  <c r="U60" i="3" s="1"/>
  <c r="AA31" i="12"/>
  <c r="U27" i="3"/>
  <c r="AA84" i="12"/>
  <c r="U80" i="3" s="1"/>
  <c r="AA20" i="9"/>
  <c r="AA20" i="12"/>
  <c r="U16" i="3"/>
  <c r="AA37" i="12"/>
  <c r="U33" i="3" s="1"/>
  <c r="AA42" i="12"/>
  <c r="U38" i="3" s="1"/>
  <c r="AA98" i="12"/>
  <c r="U94" i="3" s="1"/>
  <c r="AA60" i="12"/>
  <c r="U56" i="3"/>
  <c r="AA97" i="12"/>
  <c r="U93" i="3"/>
  <c r="AA14" i="9"/>
  <c r="AA14" i="12"/>
  <c r="U10" i="3"/>
  <c r="AA96" i="12"/>
  <c r="U92" i="3"/>
  <c r="AA90" i="12"/>
  <c r="U86" i="3"/>
  <c r="AA17" i="9"/>
  <c r="AA17" i="12"/>
  <c r="U13" i="3"/>
  <c r="AA19" i="9"/>
  <c r="AA19" i="12"/>
  <c r="U15" i="3"/>
  <c r="AA23" i="9"/>
  <c r="AA23" i="12"/>
  <c r="U19" i="3"/>
  <c r="AA115" i="12"/>
  <c r="U111" i="3"/>
  <c r="AA59" i="12"/>
  <c r="U55" i="3"/>
  <c r="AA72" i="12"/>
  <c r="U68" i="3"/>
  <c r="AA48" i="12"/>
  <c r="U44" i="3" s="1"/>
  <c r="AA95" i="12"/>
  <c r="U91" i="3" s="1"/>
  <c r="AA15" i="9"/>
  <c r="AA15" i="12"/>
  <c r="U11" i="3"/>
  <c r="AA56" i="12"/>
  <c r="U52" i="3"/>
  <c r="AA70" i="12"/>
  <c r="U66" i="3"/>
  <c r="CL14" i="9"/>
  <c r="CL14" i="12" s="1"/>
  <c r="CF10" i="3" s="1"/>
  <c r="CL50" i="12"/>
  <c r="CF46" i="3" s="1"/>
  <c r="CL60" i="12"/>
  <c r="CF56" i="3" s="1"/>
  <c r="CL125" i="12"/>
  <c r="CF121" i="3" s="1"/>
  <c r="CL21" i="9"/>
  <c r="CL21" i="12"/>
  <c r="CF17" i="3" s="1"/>
  <c r="CL105" i="12"/>
  <c r="CF101" i="3" s="1"/>
  <c r="CL108" i="12"/>
  <c r="CF104" i="3" s="1"/>
  <c r="CL19" i="9"/>
  <c r="CL19" i="12" s="1"/>
  <c r="CF15" i="3" s="1"/>
  <c r="CL28" i="9"/>
  <c r="CL28" i="12" s="1"/>
  <c r="CF24" i="3" s="1"/>
  <c r="CL97" i="12"/>
  <c r="CF93" i="3" s="1"/>
  <c r="CL135" i="12"/>
  <c r="CF131" i="3" s="1"/>
  <c r="CL15" i="9"/>
  <c r="CL15" i="12" s="1"/>
  <c r="CF11" i="3" s="1"/>
  <c r="CL86" i="12"/>
  <c r="CF82" i="3" s="1"/>
  <c r="CL115" i="12"/>
  <c r="CF111" i="3" s="1"/>
  <c r="CL17" i="9"/>
  <c r="CL17" i="12"/>
  <c r="CF13" i="3" s="1"/>
  <c r="CL48" i="12"/>
  <c r="CF44" i="3" s="1"/>
  <c r="CL59" i="12"/>
  <c r="CF55" i="3" s="1"/>
  <c r="CL72" i="12"/>
  <c r="CF68" i="3" s="1"/>
  <c r="CL23" i="9"/>
  <c r="CL23" i="12" s="1"/>
  <c r="CF19" i="3" s="1"/>
  <c r="CL25" i="12"/>
  <c r="CF21" i="3" s="1"/>
  <c r="CL95" i="12"/>
  <c r="CF91" i="3" s="1"/>
  <c r="CL107" i="12"/>
  <c r="CF103" i="3" s="1"/>
  <c r="CL6" i="9"/>
  <c r="CL6" i="12" s="1"/>
  <c r="CF2" i="3" s="1"/>
  <c r="CL56" i="12"/>
  <c r="CF52" i="3" s="1"/>
  <c r="CL114" i="12"/>
  <c r="CF110" i="3" s="1"/>
  <c r="CL137" i="12"/>
  <c r="CF133" i="3" s="1"/>
  <c r="CL16" i="9"/>
  <c r="CL16" i="12" s="1"/>
  <c r="CF12" i="3" s="1"/>
  <c r="CL70" i="12"/>
  <c r="CF66" i="3" s="1"/>
  <c r="CL90" i="12"/>
  <c r="CF86" i="3" s="1"/>
  <c r="CL94" i="12"/>
  <c r="CF90" i="3" s="1"/>
  <c r="CL134" i="12"/>
  <c r="CF130" i="3" s="1"/>
  <c r="CL18" i="9"/>
  <c r="CL18" i="12" s="1"/>
  <c r="CF14" i="3" s="1"/>
  <c r="CL67" i="12"/>
  <c r="CF63" i="3" s="1"/>
  <c r="CL85" i="12"/>
  <c r="CF81" i="3" s="1"/>
  <c r="CL20" i="9"/>
  <c r="CL20" i="12"/>
  <c r="CF16" i="3" s="1"/>
  <c r="CL22" i="9"/>
  <c r="CL22" i="12" s="1"/>
  <c r="CF18" i="3" s="1"/>
  <c r="CL32" i="12"/>
  <c r="CF28" i="3" s="1"/>
  <c r="CL53" i="12"/>
  <c r="CF49" i="3" s="1"/>
  <c r="CL99" i="12"/>
  <c r="CF95" i="3" s="1"/>
  <c r="CL109" i="12"/>
  <c r="CF105" i="3" s="1"/>
  <c r="CL84" i="12"/>
  <c r="CF80" i="3" s="1"/>
  <c r="CL64" i="12"/>
  <c r="CF60" i="3" s="1"/>
  <c r="CL106" i="12"/>
  <c r="CF102" i="3" s="1"/>
  <c r="CL37" i="12"/>
  <c r="CF33" i="3" s="1"/>
  <c r="CL136" i="12"/>
  <c r="CF132" i="3" s="1"/>
  <c r="CL96" i="12"/>
  <c r="CF92" i="3" s="1"/>
  <c r="BX5" i="12"/>
  <c r="BR1" i="3"/>
  <c r="BX15" i="9"/>
  <c r="BX15" i="12"/>
  <c r="BR11" i="3"/>
  <c r="BX18" i="9"/>
  <c r="BX18" i="12"/>
  <c r="BR14" i="3"/>
  <c r="BX21" i="9"/>
  <c r="BX21" i="12"/>
  <c r="BR17" i="3"/>
  <c r="BX16" i="9"/>
  <c r="BX16" i="12"/>
  <c r="BR12" i="3"/>
  <c r="BX19" i="9"/>
  <c r="BX19" i="12"/>
  <c r="BR15" i="3"/>
  <c r="BX22" i="9"/>
  <c r="BX22" i="12"/>
  <c r="BR18" i="3"/>
  <c r="BX14" i="9"/>
  <c r="BX14" i="12"/>
  <c r="BR10" i="3"/>
  <c r="BX20" i="9"/>
  <c r="BX20" i="12"/>
  <c r="BR16" i="3"/>
  <c r="BX23" i="9"/>
  <c r="BX23" i="12"/>
  <c r="BR19" i="3"/>
  <c r="BX17" i="9"/>
  <c r="BX17" i="12"/>
  <c r="BR13" i="3"/>
  <c r="BX6" i="9"/>
  <c r="BX6" i="12"/>
  <c r="BR2" i="3"/>
  <c r="AJ5" i="12"/>
  <c r="AD1" i="3"/>
  <c r="AJ14" i="9"/>
  <c r="AJ14" i="12"/>
  <c r="AD10" i="3"/>
  <c r="AJ17" i="9"/>
  <c r="AJ17" i="12"/>
  <c r="AD13" i="3"/>
  <c r="AJ46" i="9"/>
  <c r="AJ46" i="12"/>
  <c r="AD42" i="3"/>
  <c r="AJ6" i="9"/>
  <c r="AJ6" i="12"/>
  <c r="AD2" i="3"/>
  <c r="AJ20" i="9"/>
  <c r="AJ20" i="12"/>
  <c r="AD16" i="3"/>
  <c r="AJ48" i="12"/>
  <c r="AD44" i="3" s="1"/>
  <c r="AJ23" i="9"/>
  <c r="AJ23" i="12"/>
  <c r="AD19" i="3"/>
  <c r="AJ15" i="9"/>
  <c r="AJ15" i="12"/>
  <c r="AD11" i="3"/>
  <c r="AJ56" i="12"/>
  <c r="AD52" i="3"/>
  <c r="AJ99" i="9"/>
  <c r="AJ99" i="12"/>
  <c r="AD95" i="3"/>
  <c r="AJ105" i="9"/>
  <c r="AJ105" i="12"/>
  <c r="AD101" i="3"/>
  <c r="AJ18" i="9"/>
  <c r="AJ18" i="12"/>
  <c r="AD14" i="3"/>
  <c r="AJ106" i="9"/>
  <c r="AJ106" i="12"/>
  <c r="AD102" i="3"/>
  <c r="AJ21" i="9"/>
  <c r="AJ21" i="12"/>
  <c r="AD17" i="3"/>
  <c r="AJ24" i="9"/>
  <c r="AJ24" i="12"/>
  <c r="AD20" i="3"/>
  <c r="AJ31" i="9"/>
  <c r="AJ31" i="12"/>
  <c r="AD27" i="3" s="1"/>
  <c r="AJ19" i="9"/>
  <c r="AJ19" i="12"/>
  <c r="AD15" i="3"/>
  <c r="AJ22" i="9"/>
  <c r="AJ22" i="12"/>
  <c r="AD18" i="3"/>
  <c r="AJ114" i="9"/>
  <c r="AJ114" i="12"/>
  <c r="AD110" i="3"/>
  <c r="AJ115" i="9"/>
  <c r="AJ115" i="12"/>
  <c r="AD111" i="3"/>
  <c r="AJ25" i="9"/>
  <c r="AJ25" i="12"/>
  <c r="AD21" i="3"/>
  <c r="AJ90" i="9"/>
  <c r="AJ90" i="12"/>
  <c r="AD86" i="3"/>
  <c r="AJ16" i="9"/>
  <c r="AJ16" i="12"/>
  <c r="AD12" i="3"/>
  <c r="AJ108" i="12"/>
  <c r="AD104" i="3" s="1"/>
  <c r="AJ107" i="9"/>
  <c r="AJ107" i="12"/>
  <c r="AD103" i="3"/>
  <c r="AJ125" i="12"/>
  <c r="AD121" i="3" s="1"/>
  <c r="AJ137" i="9"/>
  <c r="AJ137" i="12"/>
  <c r="AD133" i="3"/>
  <c r="AJ50" i="12"/>
  <c r="AD46" i="3" s="1"/>
  <c r="AJ136" i="9"/>
  <c r="AJ136" i="12"/>
  <c r="AD132" i="3"/>
  <c r="AJ135" i="12"/>
  <c r="AD131" i="3" s="1"/>
  <c r="AJ37" i="9"/>
  <c r="AJ37" i="12"/>
  <c r="AD33" i="3"/>
  <c r="AJ94" i="12"/>
  <c r="AD90" i="3" s="1"/>
  <c r="AJ85" i="9"/>
  <c r="AJ85" i="12"/>
  <c r="AD81" i="3"/>
  <c r="AJ134" i="9"/>
  <c r="AJ134" i="12"/>
  <c r="AD130" i="3"/>
  <c r="AJ97" i="9"/>
  <c r="AJ97" i="12"/>
  <c r="AD93" i="3"/>
  <c r="AJ96" i="9"/>
  <c r="AJ96" i="12"/>
  <c r="AD92" i="3"/>
  <c r="AJ95" i="9"/>
  <c r="AJ95" i="12"/>
  <c r="AD91" i="3"/>
  <c r="AJ32" i="12"/>
  <c r="AD28" i="3" s="1"/>
  <c r="BV14" i="9"/>
  <c r="BV14" i="12"/>
  <c r="BP10" i="3"/>
  <c r="BV60" i="12"/>
  <c r="BP56" i="3" s="1"/>
  <c r="BV18" i="9"/>
  <c r="BV18" i="12"/>
  <c r="BP14" i="3"/>
  <c r="BV59" i="12"/>
  <c r="BP55" i="3" s="1"/>
  <c r="BV56" i="12"/>
  <c r="BP52" i="3" s="1"/>
  <c r="BV53" i="12"/>
  <c r="BP49" i="3" s="1"/>
  <c r="BV15" i="9"/>
  <c r="BV15" i="12"/>
  <c r="BP11" i="3"/>
  <c r="BV5" i="12"/>
  <c r="BP1" i="3"/>
  <c r="BV50" i="12"/>
  <c r="BP46" i="3" s="1"/>
  <c r="BV48" i="12"/>
  <c r="BP44" i="3" s="1"/>
  <c r="BV46" i="12"/>
  <c r="BP42" i="3" s="1"/>
  <c r="BV42" i="12"/>
  <c r="BP38" i="3" s="1"/>
  <c r="BV37" i="12"/>
  <c r="BP33" i="3"/>
  <c r="BV34" i="12"/>
  <c r="BP30" i="3"/>
  <c r="BV32" i="12"/>
  <c r="BP28" i="3"/>
  <c r="BV31" i="12"/>
  <c r="BP27" i="3" s="1"/>
  <c r="BV28" i="12"/>
  <c r="BP24" i="3" s="1"/>
  <c r="BV25" i="9"/>
  <c r="BV25" i="12"/>
  <c r="BP21" i="3"/>
  <c r="BV24" i="9"/>
  <c r="BV24" i="12"/>
  <c r="BP20" i="3"/>
  <c r="BV23" i="9"/>
  <c r="BV23" i="12"/>
  <c r="BP19" i="3"/>
  <c r="BV22" i="9"/>
  <c r="BV22" i="12"/>
  <c r="BP18" i="3"/>
  <c r="BV21" i="9"/>
  <c r="BV21" i="12"/>
  <c r="BP17" i="3"/>
  <c r="BV20" i="9"/>
  <c r="BV20" i="12"/>
  <c r="BP16" i="3"/>
  <c r="BV19" i="9"/>
  <c r="BV19" i="12"/>
  <c r="BP15" i="3"/>
  <c r="BV17" i="9"/>
  <c r="BV17" i="12"/>
  <c r="BP13" i="3"/>
  <c r="BV16" i="9"/>
  <c r="BV16" i="12"/>
  <c r="BP12" i="3"/>
  <c r="BV6" i="9"/>
  <c r="BV6" i="12"/>
  <c r="BP2" i="3"/>
  <c r="AM5" i="12"/>
  <c r="AG1" i="3"/>
  <c r="AM14" i="9"/>
  <c r="AM14" i="12"/>
  <c r="AG10" i="3"/>
  <c r="AM25" i="9"/>
  <c r="AM25" i="12"/>
  <c r="AG21" i="3"/>
  <c r="AM32" i="12"/>
  <c r="AG28" i="3" s="1"/>
  <c r="AM17" i="9"/>
  <c r="AM17" i="12"/>
  <c r="AG13" i="3"/>
  <c r="AM6" i="9"/>
  <c r="AM6" i="12"/>
  <c r="AG2" i="3"/>
  <c r="AM20" i="9"/>
  <c r="AM20" i="12"/>
  <c r="AG16" i="3"/>
  <c r="AM34" i="12"/>
  <c r="AG30" i="3" s="1"/>
  <c r="AM15" i="9"/>
  <c r="AM15" i="12"/>
  <c r="AG11" i="3"/>
  <c r="AM56" i="12"/>
  <c r="AG52" i="3"/>
  <c r="AM99" i="12"/>
  <c r="AG95" i="3" s="1"/>
  <c r="AM18" i="9"/>
  <c r="AM18" i="12"/>
  <c r="AG14" i="3"/>
  <c r="AM16" i="9"/>
  <c r="AM16" i="12"/>
  <c r="AG12" i="3"/>
  <c r="AM19" i="9"/>
  <c r="AM19" i="12"/>
  <c r="AG15" i="3"/>
  <c r="AM42" i="12"/>
  <c r="AG38" i="3"/>
  <c r="AM28" i="12"/>
  <c r="AG24" i="3" s="1"/>
  <c r="AM115" i="12"/>
  <c r="AG111" i="3"/>
  <c r="AM21" i="9"/>
  <c r="AM21" i="12"/>
  <c r="AG17" i="3"/>
  <c r="AM135" i="12"/>
  <c r="AG131" i="3"/>
  <c r="AM24" i="9"/>
  <c r="AM24" i="12"/>
  <c r="AG20" i="3"/>
  <c r="AM31" i="12"/>
  <c r="AG27" i="3" s="1"/>
  <c r="AM97" i="12"/>
  <c r="AG93" i="3"/>
  <c r="AM136" i="12"/>
  <c r="AG132" i="3" s="1"/>
  <c r="AM23" i="9"/>
  <c r="AM23" i="12"/>
  <c r="AG19" i="3"/>
  <c r="AM48" i="12"/>
  <c r="AG44" i="3" s="1"/>
  <c r="AM22" i="9"/>
  <c r="AM22" i="12"/>
  <c r="AG18" i="3"/>
  <c r="AM134" i="12"/>
  <c r="AG130" i="3" s="1"/>
  <c r="AM96" i="12"/>
  <c r="AG92" i="3"/>
  <c r="AX5" i="12"/>
  <c r="AR1" i="3"/>
  <c r="AX19" i="9"/>
  <c r="AX19" i="12"/>
  <c r="AR15" i="3"/>
  <c r="AX22" i="9"/>
  <c r="AX22" i="12"/>
  <c r="AR18" i="3"/>
  <c r="AX70" i="12"/>
  <c r="AR66" i="3" s="1"/>
  <c r="AX86" i="9"/>
  <c r="AX86" i="12"/>
  <c r="AR82" i="3"/>
  <c r="AX95" i="9"/>
  <c r="AX95" i="12"/>
  <c r="AR91" i="3"/>
  <c r="AX14" i="9"/>
  <c r="AX14" i="12"/>
  <c r="AR10" i="3"/>
  <c r="AX25" i="9"/>
  <c r="AX25" i="12"/>
  <c r="AR21" i="3"/>
  <c r="AX17" i="9"/>
  <c r="AX17" i="12"/>
  <c r="AR13" i="3"/>
  <c r="AX135" i="9"/>
  <c r="AX135" i="12"/>
  <c r="AR131" i="3"/>
  <c r="AX6" i="9"/>
  <c r="AX6" i="12"/>
  <c r="AR2" i="3"/>
  <c r="AX20" i="9"/>
  <c r="AX20" i="12"/>
  <c r="AR16" i="3"/>
  <c r="AX50" i="9"/>
  <c r="AX50" i="12"/>
  <c r="AR46" i="3"/>
  <c r="AX23" i="9"/>
  <c r="AX23" i="12"/>
  <c r="AR19" i="3"/>
  <c r="AX37" i="12"/>
  <c r="AR33" i="3" s="1"/>
  <c r="AX53" i="12"/>
  <c r="AR49" i="3" s="1"/>
  <c r="AX15" i="9"/>
  <c r="AX15" i="12"/>
  <c r="AR11" i="3"/>
  <c r="AX18" i="9"/>
  <c r="AX18" i="12"/>
  <c r="AR14" i="3"/>
  <c r="AX31" i="12"/>
  <c r="AR27" i="3" s="1"/>
  <c r="AX24" i="9"/>
  <c r="AX24" i="12"/>
  <c r="AR20" i="3"/>
  <c r="AX16" i="9"/>
  <c r="AX16" i="12"/>
  <c r="AR12" i="3"/>
  <c r="AX74" i="12"/>
  <c r="AR70" i="3"/>
  <c r="AX67" i="12"/>
  <c r="AR63" i="3" s="1"/>
  <c r="AX32" i="12"/>
  <c r="AR28" i="3"/>
  <c r="AX72" i="12"/>
  <c r="AR68" i="3" s="1"/>
  <c r="AX97" i="9"/>
  <c r="AX97" i="12"/>
  <c r="AR93" i="3"/>
  <c r="AX91" i="9"/>
  <c r="AX91" i="12"/>
  <c r="AR87" i="3"/>
  <c r="AX98" i="9"/>
  <c r="AX98" i="12"/>
  <c r="AR94" i="3"/>
  <c r="AX42" i="12"/>
  <c r="AR38" i="3"/>
  <c r="AX56" i="12"/>
  <c r="AR52" i="3"/>
  <c r="AX64" i="12"/>
  <c r="AR60" i="3" s="1"/>
  <c r="AX87" i="9"/>
  <c r="AX87" i="12"/>
  <c r="AR83" i="3"/>
  <c r="AX114" i="9"/>
  <c r="AX114" i="12"/>
  <c r="AR110" i="3"/>
  <c r="AX28" i="12"/>
  <c r="AR24" i="3" s="1"/>
  <c r="AX60" i="12"/>
  <c r="AR56" i="3"/>
  <c r="AX109" i="9"/>
  <c r="AX109" i="12"/>
  <c r="AR105" i="3"/>
  <c r="AX115" i="9"/>
  <c r="AX115" i="12"/>
  <c r="AR111" i="3"/>
  <c r="AX137" i="9"/>
  <c r="AX137" i="12"/>
  <c r="AR133" i="3"/>
  <c r="AX104" i="9"/>
  <c r="AX104" i="12"/>
  <c r="AR100" i="3"/>
  <c r="AX21" i="9"/>
  <c r="AX21" i="12"/>
  <c r="AR17" i="3"/>
  <c r="AX59" i="12"/>
  <c r="AR55" i="3" s="1"/>
  <c r="AX134" i="9"/>
  <c r="AX134" i="12"/>
  <c r="AR130" i="3"/>
  <c r="AX108" i="9"/>
  <c r="AX108" i="12"/>
  <c r="AR104" i="3"/>
  <c r="AX85" i="9"/>
  <c r="AX85" i="12"/>
  <c r="AR81" i="3"/>
  <c r="AX84" i="9"/>
  <c r="AX84" i="12"/>
  <c r="AR80" i="3"/>
  <c r="AX107" i="9"/>
  <c r="AX107" i="12"/>
  <c r="AR103" i="3"/>
  <c r="AX89" i="9"/>
  <c r="AX89" i="12"/>
  <c r="AR85" i="3"/>
  <c r="AX92" i="9"/>
  <c r="AX92" i="12"/>
  <c r="AR88" i="3"/>
  <c r="AX88" i="9"/>
  <c r="AX88" i="12"/>
  <c r="AR84" i="3"/>
  <c r="AX106" i="9"/>
  <c r="AX106" i="12"/>
  <c r="AR102" i="3"/>
  <c r="AX136" i="9"/>
  <c r="AX136" i="12"/>
  <c r="AR132" i="3"/>
  <c r="AX105" i="9"/>
  <c r="AX105" i="12"/>
  <c r="AR101" i="3"/>
  <c r="AX96" i="9"/>
  <c r="AX96" i="12"/>
  <c r="AR92" i="3"/>
  <c r="AX94" i="9"/>
  <c r="AX94" i="12"/>
  <c r="AR90" i="3"/>
  <c r="AX34" i="12"/>
  <c r="AR30" i="3"/>
  <c r="AX99" i="9"/>
  <c r="AX99" i="12"/>
  <c r="AR95" i="3"/>
  <c r="BQ28" i="12"/>
  <c r="BK24" i="3" s="1"/>
  <c r="BQ23" i="9"/>
  <c r="BQ23" i="12"/>
  <c r="BK19" i="3"/>
  <c r="BQ22" i="9"/>
  <c r="BQ22" i="12"/>
  <c r="BK18" i="3"/>
  <c r="BQ18" i="9"/>
  <c r="BQ18" i="12"/>
  <c r="BK14" i="3"/>
  <c r="BQ16" i="9"/>
  <c r="BQ16" i="12"/>
  <c r="BK12" i="3"/>
  <c r="BQ15" i="9"/>
  <c r="BQ15" i="12"/>
  <c r="BK11" i="3"/>
  <c r="BQ5" i="12"/>
  <c r="BK1" i="3"/>
  <c r="BQ14" i="9"/>
  <c r="BQ14" i="12"/>
  <c r="BK10" i="3"/>
  <c r="BQ60" i="12"/>
  <c r="BK56" i="3" s="1"/>
  <c r="BQ56" i="12"/>
  <c r="BK52" i="3" s="1"/>
  <c r="BQ53" i="12"/>
  <c r="BK49" i="3"/>
  <c r="BQ50" i="12"/>
  <c r="BK46" i="3" s="1"/>
  <c r="BQ48" i="12"/>
  <c r="BK44" i="3" s="1"/>
  <c r="BQ46" i="12"/>
  <c r="BK42" i="3" s="1"/>
  <c r="BQ42" i="12"/>
  <c r="BK38" i="3" s="1"/>
  <c r="BQ37" i="12"/>
  <c r="BK33" i="3" s="1"/>
  <c r="BQ34" i="12"/>
  <c r="BK30" i="3" s="1"/>
  <c r="BQ31" i="12"/>
  <c r="BK27" i="3" s="1"/>
  <c r="BQ25" i="9"/>
  <c r="BQ25" i="12"/>
  <c r="BK21" i="3"/>
  <c r="BQ24" i="9"/>
  <c r="BQ24" i="12"/>
  <c r="BK20" i="3"/>
  <c r="BQ20" i="9"/>
  <c r="BQ20" i="12"/>
  <c r="BK16" i="3"/>
  <c r="BQ17" i="9"/>
  <c r="BQ17" i="12"/>
  <c r="BK13" i="3"/>
  <c r="BQ32" i="12"/>
  <c r="BK28" i="3" s="1"/>
  <c r="BQ21" i="9"/>
  <c r="BQ21" i="12"/>
  <c r="BK17" i="3"/>
  <c r="BQ19" i="9"/>
  <c r="BQ19" i="12"/>
  <c r="BK15" i="3"/>
  <c r="BQ6" i="9"/>
  <c r="BQ6" i="12"/>
  <c r="BK2" i="3"/>
  <c r="BQ59" i="12"/>
  <c r="BK55" i="3" s="1"/>
  <c r="BI5" i="12"/>
  <c r="BC1" i="3"/>
  <c r="BI67" i="12"/>
  <c r="BC63" i="3" s="1"/>
  <c r="BI91" i="9"/>
  <c r="BI91" i="12"/>
  <c r="BC87" i="3"/>
  <c r="BI16" i="9"/>
  <c r="BI16" i="12"/>
  <c r="BC12" i="3"/>
  <c r="BI19" i="9"/>
  <c r="BI19" i="12"/>
  <c r="BC15" i="3"/>
  <c r="BI22" i="9"/>
  <c r="BI22" i="12"/>
  <c r="BC18" i="3"/>
  <c r="BI46" i="12"/>
  <c r="BC42" i="3" s="1"/>
  <c r="BI72" i="12"/>
  <c r="BC68" i="3"/>
  <c r="BI84" i="9"/>
  <c r="BI84" i="12"/>
  <c r="BC80" i="3"/>
  <c r="BI85" i="9"/>
  <c r="BI85" i="12"/>
  <c r="BC81" i="3"/>
  <c r="BI88" i="9"/>
  <c r="BI88" i="12"/>
  <c r="BC84" i="3"/>
  <c r="BI137" i="9"/>
  <c r="BI137" i="12"/>
  <c r="BC133" i="3"/>
  <c r="BI32" i="12"/>
  <c r="BC28" i="3"/>
  <c r="BI48" i="12"/>
  <c r="BC44" i="3"/>
  <c r="BI14" i="9"/>
  <c r="BI14" i="12"/>
  <c r="BC10" i="3"/>
  <c r="BI6" i="9"/>
  <c r="BI6" i="12"/>
  <c r="BC2" i="3"/>
  <c r="BI20" i="9"/>
  <c r="BI20" i="12"/>
  <c r="BC16" i="3"/>
  <c r="BI15" i="9"/>
  <c r="BI15" i="12"/>
  <c r="BC11" i="3"/>
  <c r="BI31" i="12"/>
  <c r="BC27" i="3" s="1"/>
  <c r="BI42" i="12"/>
  <c r="BC38" i="3" s="1"/>
  <c r="BI104" i="9"/>
  <c r="BI104" i="12"/>
  <c r="BC100" i="3"/>
  <c r="BI34" i="12"/>
  <c r="BC30" i="3"/>
  <c r="BI92" i="9"/>
  <c r="BI92" i="12"/>
  <c r="BC88" i="3"/>
  <c r="BI96" i="9"/>
  <c r="BI96" i="12"/>
  <c r="BC92" i="3"/>
  <c r="BI135" i="9"/>
  <c r="BI135" i="12"/>
  <c r="BC131" i="3"/>
  <c r="BI74" i="12"/>
  <c r="BC70" i="3"/>
  <c r="BI134" i="9"/>
  <c r="BI134" i="12"/>
  <c r="BC130" i="3"/>
  <c r="BI99" i="12"/>
  <c r="BC95" i="3" s="1"/>
  <c r="BI124" i="12"/>
  <c r="BC120" i="3" s="1"/>
  <c r="BI70" i="12"/>
  <c r="BC66" i="3" s="1"/>
  <c r="BI25" i="9"/>
  <c r="BI25" i="12"/>
  <c r="BC21" i="3"/>
  <c r="BI97" i="9"/>
  <c r="BI97" i="12"/>
  <c r="BC93" i="3"/>
  <c r="BI98" i="12"/>
  <c r="BC94" i="3" s="1"/>
  <c r="BI60" i="9"/>
  <c r="BI60" i="12"/>
  <c r="BC56" i="3"/>
  <c r="BI87" i="9"/>
  <c r="BI87" i="12"/>
  <c r="BC83" i="3"/>
  <c r="BI28" i="12"/>
  <c r="BC24" i="3"/>
  <c r="BI56" i="9"/>
  <c r="BI56" i="12"/>
  <c r="BC52" i="3" s="1"/>
  <c r="BI90" i="9"/>
  <c r="BI90" i="12"/>
  <c r="BC86" i="3"/>
  <c r="BI109" i="9"/>
  <c r="BI109" i="12"/>
  <c r="BC105" i="3"/>
  <c r="BI114" i="9"/>
  <c r="BI114" i="12"/>
  <c r="BC110" i="3"/>
  <c r="BI115" i="9"/>
  <c r="BI115" i="12"/>
  <c r="BC111" i="3"/>
  <c r="BI21" i="9"/>
  <c r="BI21" i="12"/>
  <c r="BC17" i="3"/>
  <c r="BI24" i="9"/>
  <c r="BI24" i="12"/>
  <c r="BC20" i="3"/>
  <c r="BI18" i="9"/>
  <c r="BI18" i="12"/>
  <c r="BC14" i="3"/>
  <c r="BI50" i="12"/>
  <c r="BC46" i="3"/>
  <c r="BI108" i="9"/>
  <c r="BI108" i="12"/>
  <c r="BC104" i="3"/>
  <c r="BI107" i="9"/>
  <c r="BI107" i="12"/>
  <c r="BC103" i="3"/>
  <c r="BI23" i="9"/>
  <c r="BI23" i="12"/>
  <c r="BC19" i="3"/>
  <c r="BI37" i="12"/>
  <c r="BC33" i="3"/>
  <c r="BI106" i="9"/>
  <c r="BI106" i="12"/>
  <c r="BC102" i="3"/>
  <c r="BI86" i="9"/>
  <c r="BI86" i="12"/>
  <c r="BC82" i="3"/>
  <c r="BI105" i="9"/>
  <c r="BI105" i="12"/>
  <c r="BC101" i="3"/>
  <c r="BI136" i="9"/>
  <c r="BI136" i="12"/>
  <c r="BC132" i="3"/>
  <c r="BI17" i="9"/>
  <c r="BI17" i="12"/>
  <c r="BC13" i="3"/>
  <c r="BI94" i="9"/>
  <c r="BI94" i="12"/>
  <c r="BC90" i="3"/>
  <c r="CW124" i="12"/>
  <c r="CQ120" i="3"/>
  <c r="CW32" i="12"/>
  <c r="CQ28" i="3" s="1"/>
  <c r="CW21" i="9"/>
  <c r="CW21" i="12"/>
  <c r="CQ17" i="3"/>
  <c r="CW92" i="12"/>
  <c r="CQ88" i="3" s="1"/>
  <c r="CW25" i="12"/>
  <c r="CQ21" i="3"/>
  <c r="CW37" i="12"/>
  <c r="CQ33" i="3" s="1"/>
  <c r="CW42" i="12"/>
  <c r="CQ38" i="3" s="1"/>
  <c r="CW6" i="9"/>
  <c r="CW6" i="12"/>
  <c r="CQ2" i="3"/>
  <c r="CW34" i="12"/>
  <c r="CQ30" i="3"/>
  <c r="CW91" i="12"/>
  <c r="CQ87" i="3" s="1"/>
  <c r="CW18" i="9"/>
  <c r="CW18" i="12"/>
  <c r="CQ14" i="3"/>
  <c r="CW53" i="12"/>
  <c r="CQ49" i="3" s="1"/>
  <c r="CW22" i="9"/>
  <c r="CW22" i="12"/>
  <c r="CQ18" i="3"/>
  <c r="CW16" i="9"/>
  <c r="CW16" i="12"/>
  <c r="CQ12" i="3"/>
  <c r="CW50" i="12"/>
  <c r="CQ46" i="3" s="1"/>
  <c r="CW15" i="9"/>
  <c r="CW15" i="12"/>
  <c r="CQ11" i="3"/>
  <c r="CW19" i="9"/>
  <c r="CW19" i="12"/>
  <c r="CQ15" i="3"/>
  <c r="CW98" i="12"/>
  <c r="CQ94" i="3" s="1"/>
  <c r="CW56" i="12"/>
  <c r="CQ52" i="3" s="1"/>
  <c r="CW5" i="12"/>
  <c r="CQ1" i="3"/>
  <c r="CW24" i="12"/>
  <c r="CQ20" i="3" s="1"/>
  <c r="CW95" i="12"/>
  <c r="CQ91" i="3" s="1"/>
  <c r="CW17" i="9"/>
  <c r="CW17" i="12"/>
  <c r="CQ13" i="3"/>
  <c r="CW31" i="12"/>
  <c r="CQ27" i="3" s="1"/>
  <c r="CW14" i="9"/>
  <c r="CW14" i="12"/>
  <c r="CQ10" i="3"/>
  <c r="CW20" i="9"/>
  <c r="CW20" i="12"/>
  <c r="CQ16" i="3"/>
  <c r="CW96" i="12"/>
  <c r="CQ92" i="3" s="1"/>
  <c r="CW94" i="12"/>
  <c r="CQ90" i="3" s="1"/>
  <c r="CW23" i="9"/>
  <c r="CW23" i="12"/>
  <c r="CQ19" i="3"/>
  <c r="Z5" i="12"/>
  <c r="T1" i="3"/>
  <c r="Z6" i="9"/>
  <c r="Z6" i="12"/>
  <c r="T2" i="3"/>
  <c r="AH5" i="12"/>
  <c r="AB1" i="3"/>
  <c r="AH17" i="9"/>
  <c r="AH17" i="12"/>
  <c r="AB13" i="3"/>
  <c r="AH6" i="9"/>
  <c r="AH6" i="12"/>
  <c r="AB2" i="3"/>
  <c r="AH20" i="9"/>
  <c r="AH20" i="12"/>
  <c r="AB16" i="3"/>
  <c r="AH48" i="12"/>
  <c r="AB44" i="3"/>
  <c r="AH23" i="9"/>
  <c r="AH23" i="12"/>
  <c r="AB19" i="3"/>
  <c r="AH15" i="9"/>
  <c r="AH15" i="12"/>
  <c r="AB11" i="3"/>
  <c r="AH56" i="12"/>
  <c r="AB52" i="3" s="1"/>
  <c r="AH99" i="9"/>
  <c r="AH99" i="12"/>
  <c r="AB95" i="3"/>
  <c r="AH105" i="9"/>
  <c r="AH105" i="12"/>
  <c r="AB101" i="3"/>
  <c r="AH18" i="9"/>
  <c r="AH18" i="12"/>
  <c r="AB14" i="3"/>
  <c r="AH53" i="12"/>
  <c r="AB49" i="3" s="1"/>
  <c r="AH106" i="9"/>
  <c r="AH106" i="12"/>
  <c r="AB102" i="3"/>
  <c r="AH21" i="9"/>
  <c r="AH21" i="12"/>
  <c r="AB17" i="3"/>
  <c r="AH98" i="9"/>
  <c r="AH98" i="12"/>
  <c r="AB94" i="3"/>
  <c r="AH104" i="9"/>
  <c r="AH104" i="12"/>
  <c r="AB100" i="3"/>
  <c r="AH107" i="9"/>
  <c r="AH107" i="12"/>
  <c r="AB103" i="3"/>
  <c r="AH109" i="9"/>
  <c r="AH109" i="12"/>
  <c r="AB105" i="3"/>
  <c r="AH114" i="9"/>
  <c r="AH114" i="12"/>
  <c r="AB110" i="3"/>
  <c r="AH16" i="9"/>
  <c r="AH16" i="12"/>
  <c r="AB12" i="3"/>
  <c r="AH22" i="9"/>
  <c r="AH22" i="12"/>
  <c r="AB18" i="3"/>
  <c r="AH42" i="12"/>
  <c r="AB38" i="3" s="1"/>
  <c r="AH14" i="9"/>
  <c r="AH14" i="12"/>
  <c r="AB10" i="3"/>
  <c r="AH25" i="9"/>
  <c r="AH25" i="12"/>
  <c r="AB21" i="3"/>
  <c r="AH32" i="12"/>
  <c r="AB28" i="3" s="1"/>
  <c r="AH28" i="12"/>
  <c r="AB24" i="3" s="1"/>
  <c r="AH19" i="9"/>
  <c r="AH19" i="12"/>
  <c r="AB15" i="3"/>
  <c r="AH60" i="12"/>
  <c r="AB56" i="3"/>
  <c r="AH59" i="12"/>
  <c r="AB55" i="3" s="1"/>
  <c r="AH24" i="9"/>
  <c r="AH24" i="12"/>
  <c r="AB20" i="3"/>
  <c r="AH90" i="9"/>
  <c r="AH90" i="12"/>
  <c r="AB86" i="3"/>
  <c r="AH108" i="9"/>
  <c r="AH108" i="12"/>
  <c r="AB104" i="3"/>
  <c r="AH70" i="12"/>
  <c r="AB66" i="3" s="1"/>
  <c r="AH50" i="12"/>
  <c r="AB46" i="3"/>
  <c r="AH136" i="9"/>
  <c r="AH136" i="12"/>
  <c r="AB132" i="3"/>
  <c r="AH72" i="12"/>
  <c r="AB68" i="3"/>
  <c r="AH37" i="12"/>
  <c r="AB33" i="3" s="1"/>
  <c r="AH94" i="9"/>
  <c r="AH94" i="12"/>
  <c r="AB90" i="3"/>
  <c r="AH85" i="12"/>
  <c r="AB81" i="3" s="1"/>
  <c r="AH31" i="12"/>
  <c r="AB27" i="3" s="1"/>
  <c r="AH67" i="12"/>
  <c r="AB63" i="3" s="1"/>
  <c r="AH96" i="9"/>
  <c r="AH96" i="12"/>
  <c r="AB92" i="3"/>
  <c r="AH46" i="12"/>
  <c r="AB42" i="3" s="1"/>
  <c r="AH92" i="9"/>
  <c r="AH92" i="12"/>
  <c r="AB88" i="3"/>
  <c r="AH95" i="9"/>
  <c r="AH95" i="12"/>
  <c r="AB91" i="3"/>
  <c r="AH74" i="12"/>
  <c r="AB70" i="3"/>
  <c r="AH97" i="9"/>
  <c r="AH97" i="12"/>
  <c r="AB93" i="3"/>
  <c r="AH91" i="9"/>
  <c r="AH91" i="12"/>
  <c r="AB87" i="3"/>
  <c r="AH115" i="12"/>
  <c r="AB111" i="3" s="1"/>
  <c r="BJ5" i="12"/>
  <c r="BD1" i="3"/>
  <c r="BJ24" i="9"/>
  <c r="BJ24" i="12"/>
  <c r="BD20" i="3"/>
  <c r="BJ16" i="9"/>
  <c r="BJ16" i="12"/>
  <c r="BD12" i="3"/>
  <c r="BJ19" i="9"/>
  <c r="BJ19" i="12"/>
  <c r="BD15" i="3"/>
  <c r="BJ22" i="9"/>
  <c r="BJ22" i="12"/>
  <c r="BD18" i="3"/>
  <c r="BJ96" i="9"/>
  <c r="BJ96" i="12"/>
  <c r="BD92" i="3"/>
  <c r="BJ46" i="9"/>
  <c r="BJ46" i="12"/>
  <c r="BD42" i="3"/>
  <c r="BJ14" i="9"/>
  <c r="BJ14" i="12"/>
  <c r="BD10" i="3"/>
  <c r="BJ17" i="9"/>
  <c r="BJ17" i="12"/>
  <c r="BD13" i="3"/>
  <c r="BJ50" i="12"/>
  <c r="BD46" i="3" s="1"/>
  <c r="BJ6" i="9"/>
  <c r="BJ6" i="12"/>
  <c r="BD2" i="3"/>
  <c r="BJ23" i="9"/>
  <c r="BJ23" i="12"/>
  <c r="BD19" i="3"/>
  <c r="BJ21" i="9"/>
  <c r="BJ21" i="12"/>
  <c r="BD17" i="3"/>
  <c r="BJ15" i="9"/>
  <c r="BJ15" i="12"/>
  <c r="BD11" i="3"/>
  <c r="BJ42" i="12"/>
  <c r="BD38" i="3" s="1"/>
  <c r="BJ34" i="12"/>
  <c r="BD30" i="3" s="1"/>
  <c r="BJ31" i="12"/>
  <c r="BD27" i="3"/>
  <c r="BJ32" i="12"/>
  <c r="BD28" i="3" s="1"/>
  <c r="BJ25" i="9"/>
  <c r="BJ25" i="12"/>
  <c r="BD21" i="3"/>
  <c r="BJ56" i="12"/>
  <c r="BD52" i="3"/>
  <c r="BJ18" i="9"/>
  <c r="BJ18" i="12"/>
  <c r="BD14" i="3"/>
  <c r="BJ48" i="12"/>
  <c r="BD44" i="3" s="1"/>
  <c r="BJ20" i="9"/>
  <c r="BJ20" i="12"/>
  <c r="BD16" i="3"/>
  <c r="BJ37" i="12"/>
  <c r="BD33" i="3" s="1"/>
  <c r="DM5" i="12"/>
  <c r="DG1" i="3"/>
  <c r="DM18" i="9"/>
  <c r="DM18" i="12"/>
  <c r="DG14" i="3"/>
  <c r="DM21" i="9"/>
  <c r="DM21" i="12"/>
  <c r="DG17" i="3"/>
  <c r="DM104" i="9"/>
  <c r="DM104" i="12"/>
  <c r="DG100" i="3"/>
  <c r="DM28" i="9"/>
  <c r="DM28" i="12"/>
  <c r="DG24" i="3"/>
  <c r="DM16" i="9"/>
  <c r="DM16" i="12"/>
  <c r="DG12" i="3"/>
  <c r="DM99" i="9"/>
  <c r="DM99" i="12"/>
  <c r="DG95" i="3"/>
  <c r="DM114" i="9"/>
  <c r="DM114" i="12"/>
  <c r="DG110" i="3"/>
  <c r="DM19" i="9"/>
  <c r="DM19" i="12"/>
  <c r="DG15" i="3"/>
  <c r="DM37" i="12"/>
  <c r="DG33" i="3" s="1"/>
  <c r="DM60" i="12"/>
  <c r="DG56" i="3" s="1"/>
  <c r="DM22" i="9"/>
  <c r="DM22" i="12"/>
  <c r="DG18" i="3"/>
  <c r="DM56" i="12"/>
  <c r="DG52" i="3" s="1"/>
  <c r="DM59" i="12"/>
  <c r="DG55" i="3"/>
  <c r="DM64" i="12"/>
  <c r="DG60" i="3"/>
  <c r="DM91" i="9"/>
  <c r="DM91" i="12"/>
  <c r="DG87" i="3"/>
  <c r="DM6" i="9"/>
  <c r="DM6" i="12"/>
  <c r="DG2" i="3"/>
  <c r="DM14" i="9"/>
  <c r="DM14" i="12"/>
  <c r="DG10" i="3"/>
  <c r="DM17" i="9"/>
  <c r="DM17" i="12"/>
  <c r="DG13" i="3"/>
  <c r="DM24" i="9"/>
  <c r="DM24" i="12"/>
  <c r="DG20" i="3"/>
  <c r="DM23" i="9"/>
  <c r="DM23" i="12"/>
  <c r="DG19" i="3"/>
  <c r="DM46" i="12"/>
  <c r="DG42" i="3"/>
  <c r="DM15" i="9"/>
  <c r="DM15" i="12"/>
  <c r="DG11" i="3"/>
  <c r="DM107" i="9"/>
  <c r="DM107" i="12"/>
  <c r="DG103" i="3"/>
  <c r="DM50" i="12"/>
  <c r="DG46" i="3"/>
  <c r="DM106" i="9"/>
  <c r="DM106" i="12"/>
  <c r="DG102" i="3"/>
  <c r="DM25" i="9"/>
  <c r="DM25" i="12"/>
  <c r="DG21" i="3"/>
  <c r="DM48" i="12"/>
  <c r="DG44" i="3" s="1"/>
  <c r="DM105" i="9"/>
  <c r="DM105" i="12"/>
  <c r="DG101" i="3"/>
  <c r="DM136" i="9"/>
  <c r="DM136" i="12"/>
  <c r="DG132" i="3"/>
  <c r="DM74" i="12"/>
  <c r="DG70" i="3" s="1"/>
  <c r="DM92" i="9"/>
  <c r="DM92" i="12"/>
  <c r="DG88" i="3"/>
  <c r="DM42" i="12"/>
  <c r="DG38" i="3" s="1"/>
  <c r="DM85" i="12"/>
  <c r="DG81" i="3" s="1"/>
  <c r="DM94" i="9"/>
  <c r="DM94" i="12"/>
  <c r="DG90" i="3"/>
  <c r="DM95" i="9"/>
  <c r="DM95" i="12"/>
  <c r="DG91" i="3"/>
  <c r="DM67" i="12"/>
  <c r="DG63" i="3"/>
  <c r="DM96" i="9"/>
  <c r="DM96" i="12"/>
  <c r="DG92" i="3"/>
  <c r="DM98" i="9"/>
  <c r="DM98" i="12"/>
  <c r="DG94" i="3"/>
  <c r="DM20" i="9"/>
  <c r="DM20" i="12"/>
  <c r="DG16" i="3"/>
  <c r="DM70" i="12"/>
  <c r="DG66" i="3" s="1"/>
  <c r="DM31" i="12"/>
  <c r="DG27" i="3"/>
  <c r="DM90" i="9"/>
  <c r="DM90" i="12"/>
  <c r="DG86" i="3"/>
  <c r="DM97" i="9"/>
  <c r="DM97" i="12"/>
  <c r="DG93" i="3"/>
  <c r="DM32" i="12"/>
  <c r="DG28" i="3" s="1"/>
  <c r="DM53" i="12"/>
  <c r="DG49" i="3"/>
  <c r="DM109" i="9"/>
  <c r="DM109" i="12"/>
  <c r="DG105" i="3"/>
  <c r="DM108" i="9"/>
  <c r="DM108" i="12"/>
  <c r="DG104" i="3"/>
  <c r="BT22" i="9"/>
  <c r="BT22" i="12"/>
  <c r="BN18" i="3"/>
  <c r="BT19" i="9"/>
  <c r="BT19" i="12"/>
  <c r="BN15" i="3"/>
  <c r="BT60" i="12"/>
  <c r="BN56" i="3" s="1"/>
  <c r="BT18" i="9"/>
  <c r="BT18" i="12"/>
  <c r="BN14" i="3"/>
  <c r="BT50" i="12"/>
  <c r="BN46" i="3" s="1"/>
  <c r="BT14" i="9"/>
  <c r="BT14" i="12"/>
  <c r="BN10" i="3"/>
  <c r="BT17" i="9"/>
  <c r="BT17" i="12"/>
  <c r="BN13" i="3"/>
  <c r="BT16" i="9"/>
  <c r="BT16" i="12"/>
  <c r="BN12" i="3"/>
  <c r="BT15" i="9"/>
  <c r="BT15" i="12"/>
  <c r="BN11" i="3"/>
  <c r="BT59" i="12"/>
  <c r="BN55" i="3"/>
  <c r="BT56" i="12"/>
  <c r="BN52" i="3" s="1"/>
  <c r="BT53" i="12"/>
  <c r="BN49" i="3" s="1"/>
  <c r="BT48" i="12"/>
  <c r="BN44" i="3" s="1"/>
  <c r="BT46" i="12"/>
  <c r="BN42" i="3"/>
  <c r="BT42" i="12"/>
  <c r="BN38" i="3" s="1"/>
  <c r="BT37" i="12"/>
  <c r="BN33" i="3" s="1"/>
  <c r="BT34" i="12"/>
  <c r="BN30" i="3" s="1"/>
  <c r="BT31" i="12"/>
  <c r="BN27" i="3" s="1"/>
  <c r="BT28" i="12"/>
  <c r="BN24" i="3" s="1"/>
  <c r="BT25" i="9"/>
  <c r="BT25" i="12"/>
  <c r="BN21" i="3"/>
  <c r="BT23" i="9"/>
  <c r="BT23" i="12"/>
  <c r="BN19" i="3"/>
  <c r="BT20" i="9"/>
  <c r="BT20" i="12"/>
  <c r="BN16" i="3"/>
  <c r="BT32" i="12"/>
  <c r="BN28" i="3" s="1"/>
  <c r="BT24" i="9"/>
  <c r="BT24" i="12"/>
  <c r="BN20" i="3"/>
  <c r="BT21" i="9"/>
  <c r="BT21" i="12"/>
  <c r="BN17" i="3"/>
  <c r="BT5" i="12"/>
  <c r="BN1" i="3"/>
  <c r="BT6" i="9"/>
  <c r="BT6" i="12"/>
  <c r="BN2" i="3"/>
  <c r="CV53" i="9" l="1"/>
  <c r="CV53" i="12" s="1"/>
  <c r="CP49" i="3" s="1"/>
  <c r="CV40" i="9"/>
  <c r="CV40" i="12" s="1"/>
  <c r="CP36" i="3" s="1"/>
  <c r="CV47" i="9"/>
  <c r="CV47" i="12" s="1"/>
  <c r="CP43" i="3" s="1"/>
  <c r="CV50" i="9"/>
  <c r="CV50" i="12" s="1"/>
  <c r="CP46" i="3" s="1"/>
  <c r="CV73" i="9"/>
  <c r="CV73" i="12" s="1"/>
  <c r="CP69" i="3" s="1"/>
  <c r="CV58" i="9"/>
  <c r="CV58" i="12" s="1"/>
  <c r="CP54" i="3" s="1"/>
  <c r="CV55" i="9"/>
  <c r="CV55" i="12" s="1"/>
  <c r="CP51" i="3" s="1"/>
  <c r="CV87" i="9"/>
  <c r="CV87" i="12" s="1"/>
  <c r="CP83" i="3" s="1"/>
  <c r="CV106" i="9"/>
  <c r="CV106" i="12" s="1"/>
  <c r="CP102" i="3" s="1"/>
  <c r="CV121" i="9"/>
  <c r="CV121" i="12" s="1"/>
  <c r="CP117" i="3" s="1"/>
  <c r="CV64" i="9"/>
  <c r="CV64" i="12" s="1"/>
  <c r="CP60" i="3" s="1"/>
  <c r="CV36" i="9"/>
  <c r="CV36" i="12" s="1"/>
  <c r="CP32" i="3" s="1"/>
  <c r="CV93" i="9"/>
  <c r="CV93" i="12" s="1"/>
  <c r="CP89" i="3" s="1"/>
  <c r="CV10" i="9"/>
  <c r="CV10" i="12" s="1"/>
  <c r="CP6" i="3" s="1"/>
  <c r="CV26" i="9"/>
  <c r="CV26" i="12" s="1"/>
  <c r="CP22" i="3" s="1"/>
  <c r="CV43" i="9"/>
  <c r="CV43" i="12" s="1"/>
  <c r="CP39" i="3" s="1"/>
  <c r="CV112" i="9"/>
  <c r="CV112" i="12" s="1"/>
  <c r="CP108" i="3" s="1"/>
  <c r="CV115" i="9"/>
  <c r="CV115" i="12" s="1"/>
  <c r="CP111" i="3" s="1"/>
  <c r="CV117" i="9"/>
  <c r="CV117" i="12" s="1"/>
  <c r="CP113" i="3" s="1"/>
  <c r="CV30" i="9"/>
  <c r="CV30" i="12" s="1"/>
  <c r="CP26" i="3" s="1"/>
  <c r="CV76" i="9"/>
  <c r="CV76" i="12" s="1"/>
  <c r="CP72" i="3" s="1"/>
  <c r="CV125" i="9"/>
  <c r="CV125" i="12" s="1"/>
  <c r="CP121" i="3" s="1"/>
  <c r="CV129" i="9"/>
  <c r="CV129" i="12" s="1"/>
  <c r="CP125" i="3" s="1"/>
  <c r="CV133" i="9"/>
  <c r="CV133" i="12" s="1"/>
  <c r="CP129" i="3" s="1"/>
  <c r="CV29" i="9"/>
  <c r="CV29" i="12" s="1"/>
  <c r="CP25" i="3" s="1"/>
  <c r="CV56" i="9"/>
  <c r="CV56" i="12" s="1"/>
  <c r="CP52" i="3" s="1"/>
  <c r="CV90" i="9"/>
  <c r="CV90" i="12" s="1"/>
  <c r="CP86" i="3" s="1"/>
  <c r="CV102" i="9"/>
  <c r="CV102" i="12" s="1"/>
  <c r="CP98" i="3" s="1"/>
  <c r="CV135" i="9"/>
  <c r="CV135" i="12" s="1"/>
  <c r="CP131" i="3" s="1"/>
  <c r="CV92" i="9"/>
  <c r="CV92" i="12" s="1"/>
  <c r="CP88" i="3" s="1"/>
  <c r="CV39" i="9"/>
  <c r="CV39" i="12" s="1"/>
  <c r="CP35" i="3" s="1"/>
  <c r="CV46" i="9"/>
  <c r="CV46" i="12" s="1"/>
  <c r="CP42" i="3" s="1"/>
  <c r="CV61" i="9"/>
  <c r="CV61" i="12" s="1"/>
  <c r="CP57" i="3" s="1"/>
  <c r="CV108" i="9"/>
  <c r="CV108" i="12" s="1"/>
  <c r="CP104" i="3" s="1"/>
  <c r="CV120" i="9"/>
  <c r="CV120" i="12" s="1"/>
  <c r="CP116" i="3" s="1"/>
  <c r="CV140" i="9"/>
  <c r="CV140" i="12" s="1"/>
  <c r="CP136" i="3" s="1"/>
  <c r="CV91" i="9"/>
  <c r="CV91" i="12" s="1"/>
  <c r="CP87" i="3" s="1"/>
  <c r="CV9" i="9"/>
  <c r="CV9" i="12" s="1"/>
  <c r="CP5" i="3" s="1"/>
  <c r="CV33" i="9"/>
  <c r="CV33" i="12" s="1"/>
  <c r="CP29" i="3" s="1"/>
  <c r="CV35" i="9"/>
  <c r="CV35" i="12" s="1"/>
  <c r="CP31" i="3" s="1"/>
  <c r="CV85" i="9"/>
  <c r="CV85" i="12" s="1"/>
  <c r="CP81" i="3" s="1"/>
  <c r="CV28" i="9"/>
  <c r="CV28" i="12" s="1"/>
  <c r="CP24" i="3" s="1"/>
  <c r="CV25" i="9"/>
  <c r="CV25" i="12" s="1"/>
  <c r="CP21" i="3" s="1"/>
  <c r="CV42" i="9"/>
  <c r="CV42" i="12" s="1"/>
  <c r="CP38" i="3" s="1"/>
  <c r="CV80" i="9"/>
  <c r="CV80" i="12" s="1"/>
  <c r="CP76" i="3" s="1"/>
  <c r="CV88" i="9"/>
  <c r="CV88" i="12" s="1"/>
  <c r="CP84" i="3" s="1"/>
  <c r="CV111" i="9"/>
  <c r="CV111" i="12" s="1"/>
  <c r="CP107" i="3" s="1"/>
  <c r="CV137" i="9"/>
  <c r="CV137" i="12" s="1"/>
  <c r="CP133" i="3" s="1"/>
  <c r="CV103" i="12"/>
  <c r="CP99" i="3" s="1"/>
  <c r="CV77" i="9"/>
  <c r="CV77" i="12" s="1"/>
  <c r="CP73" i="3" s="1"/>
  <c r="CV71" i="9"/>
  <c r="CV71" i="12" s="1"/>
  <c r="CP67" i="3" s="1"/>
  <c r="CV105" i="9"/>
  <c r="CV105" i="12" s="1"/>
  <c r="CP101" i="3" s="1"/>
  <c r="CV114" i="9"/>
  <c r="CV114" i="12" s="1"/>
  <c r="CP110" i="3" s="1"/>
  <c r="CV128" i="9"/>
  <c r="CV128" i="12" s="1"/>
  <c r="CP124" i="3" s="1"/>
  <c r="CV132" i="9"/>
  <c r="CV132" i="12" s="1"/>
  <c r="CP128" i="3" s="1"/>
  <c r="CV68" i="9"/>
  <c r="CV68" i="12" s="1"/>
  <c r="CP64" i="3" s="1"/>
  <c r="CV101" i="9"/>
  <c r="CV101" i="12" s="1"/>
  <c r="CP97" i="3" s="1"/>
  <c r="CV59" i="9"/>
  <c r="CV59" i="12" s="1"/>
  <c r="CP55" i="3" s="1"/>
  <c r="CV13" i="9"/>
  <c r="CV13" i="12" s="1"/>
  <c r="CP9" i="3" s="1"/>
  <c r="CV8" i="9"/>
  <c r="CV8" i="12" s="1"/>
  <c r="CP4" i="3" s="1"/>
  <c r="CV38" i="9"/>
  <c r="CV38" i="12" s="1"/>
  <c r="CP34" i="3" s="1"/>
  <c r="CV49" i="9"/>
  <c r="CV49" i="12" s="1"/>
  <c r="CP45" i="3" s="1"/>
  <c r="CV52" i="9"/>
  <c r="CV52" i="12" s="1"/>
  <c r="CP48" i="3" s="1"/>
  <c r="CV94" i="9"/>
  <c r="CV94" i="12" s="1"/>
  <c r="CP90" i="3" s="1"/>
  <c r="CV119" i="9"/>
  <c r="CV119" i="12" s="1"/>
  <c r="CP115" i="3" s="1"/>
  <c r="CV123" i="9"/>
  <c r="CV123" i="12" s="1"/>
  <c r="CP119" i="3" s="1"/>
  <c r="CV139" i="9"/>
  <c r="CV139" i="12" s="1"/>
  <c r="CP135" i="3" s="1"/>
  <c r="CV60" i="9"/>
  <c r="CV60" i="12" s="1"/>
  <c r="CP56" i="3" s="1"/>
  <c r="CV67" i="9"/>
  <c r="CV67" i="12" s="1"/>
  <c r="CP63" i="3" s="1"/>
  <c r="CV32" i="9"/>
  <c r="CV32" i="12" s="1"/>
  <c r="CP28" i="3" s="1"/>
  <c r="CV34" i="9"/>
  <c r="CV34" i="12" s="1"/>
  <c r="CP30" i="3" s="1"/>
  <c r="CV70" i="9"/>
  <c r="CV70" i="12" s="1"/>
  <c r="CP66" i="3" s="1"/>
  <c r="CV45" i="9"/>
  <c r="CV45" i="12" s="1"/>
  <c r="CP41" i="3" s="1"/>
  <c r="CV65" i="9"/>
  <c r="CV65" i="12" s="1"/>
  <c r="CP61" i="3" s="1"/>
  <c r="CV81" i="9"/>
  <c r="CV81" i="12" s="1"/>
  <c r="CP77" i="3" s="1"/>
  <c r="CV84" i="9"/>
  <c r="CV84" i="12" s="1"/>
  <c r="CP80" i="3" s="1"/>
  <c r="CV110" i="9"/>
  <c r="CV110" i="12" s="1"/>
  <c r="CP106" i="3" s="1"/>
  <c r="CV72" i="9"/>
  <c r="CV72" i="12" s="1"/>
  <c r="CP68" i="3" s="1"/>
  <c r="CV78" i="9"/>
  <c r="CV78" i="12" s="1"/>
  <c r="CP74" i="3" s="1"/>
  <c r="CV89" i="9"/>
  <c r="CV89" i="12" s="1"/>
  <c r="CP85" i="3" s="1"/>
  <c r="CV107" i="9"/>
  <c r="CV107" i="12" s="1"/>
  <c r="CP103" i="3" s="1"/>
  <c r="CV127" i="9"/>
  <c r="CV127" i="12" s="1"/>
  <c r="CP123" i="3" s="1"/>
  <c r="CV131" i="9"/>
  <c r="CV131" i="12" s="1"/>
  <c r="CP127" i="3" s="1"/>
  <c r="CV74" i="9"/>
  <c r="CV74" i="12" s="1"/>
  <c r="CP70" i="3" s="1"/>
  <c r="CV82" i="12"/>
  <c r="CP78" i="3" s="1"/>
  <c r="CV12" i="9"/>
  <c r="CV12" i="12" s="1"/>
  <c r="CP8" i="3" s="1"/>
  <c r="CV7" i="9"/>
  <c r="CV7" i="12" s="1"/>
  <c r="CP3" i="3" s="1"/>
  <c r="CV24" i="9"/>
  <c r="CV24" i="12" s="1"/>
  <c r="CP20" i="3" s="1"/>
  <c r="CV69" i="9"/>
  <c r="CV69" i="12" s="1"/>
  <c r="CP65" i="3" s="1"/>
  <c r="CV86" i="9"/>
  <c r="CV86" i="12" s="1"/>
  <c r="CP82" i="3" s="1"/>
  <c r="CV100" i="9"/>
  <c r="CV100" i="12" s="1"/>
  <c r="CP96" i="3" s="1"/>
  <c r="CV37" i="9"/>
  <c r="CV37" i="12" s="1"/>
  <c r="CP33" i="3" s="1"/>
  <c r="CV41" i="9"/>
  <c r="CV41" i="12" s="1"/>
  <c r="CP37" i="3" s="1"/>
  <c r="CV48" i="9"/>
  <c r="CV48" i="12" s="1"/>
  <c r="CP44" i="3" s="1"/>
  <c r="CV51" i="9"/>
  <c r="CV51" i="12" s="1"/>
  <c r="CP47" i="3" s="1"/>
  <c r="CV54" i="9"/>
  <c r="CV54" i="12" s="1"/>
  <c r="CP50" i="3" s="1"/>
  <c r="CV57" i="9"/>
  <c r="CV57" i="12" s="1"/>
  <c r="CP53" i="3" s="1"/>
  <c r="CV83" i="9"/>
  <c r="CV83" i="12" s="1"/>
  <c r="CP79" i="3" s="1"/>
  <c r="CV122" i="9"/>
  <c r="CV122" i="12" s="1"/>
  <c r="CP118" i="3" s="1"/>
  <c r="CV104" i="9"/>
  <c r="CV104" i="12" s="1"/>
  <c r="CP100" i="3" s="1"/>
  <c r="CV118" i="9"/>
  <c r="CV118" i="12" s="1"/>
  <c r="CP114" i="3" s="1"/>
  <c r="CV134" i="9"/>
  <c r="CV134" i="12" s="1"/>
  <c r="CP130" i="3" s="1"/>
  <c r="CV136" i="9"/>
  <c r="CV136" i="12" s="1"/>
  <c r="CP132" i="3" s="1"/>
  <c r="CV62" i="9"/>
  <c r="CV62" i="12" s="1"/>
  <c r="CP58" i="3" s="1"/>
  <c r="CV27" i="9"/>
  <c r="CV27" i="12" s="1"/>
  <c r="CP23" i="3" s="1"/>
  <c r="CV31" i="9"/>
  <c r="CV31" i="12" s="1"/>
  <c r="CP27" i="3" s="1"/>
  <c r="CV44" i="9"/>
  <c r="CV44" i="12" s="1"/>
  <c r="CP40" i="3" s="1"/>
  <c r="CV66" i="9"/>
  <c r="CV66" i="12" s="1"/>
  <c r="CP62" i="3" s="1"/>
  <c r="CV109" i="9"/>
  <c r="CV109" i="12" s="1"/>
  <c r="CP105" i="3" s="1"/>
  <c r="CV113" i="9"/>
  <c r="CV113" i="12" s="1"/>
  <c r="CP109" i="3" s="1"/>
  <c r="CV116" i="9"/>
  <c r="CV116" i="12" s="1"/>
  <c r="CP112" i="3" s="1"/>
  <c r="CV124" i="9"/>
  <c r="CV124" i="12" s="1"/>
  <c r="CP120" i="3" s="1"/>
  <c r="CH104" i="9"/>
  <c r="CH104" i="12" s="1"/>
  <c r="CB100" i="3" s="1"/>
  <c r="CH112" i="9"/>
  <c r="CH112" i="12" s="1"/>
  <c r="CB108" i="3" s="1"/>
  <c r="CH132" i="9"/>
  <c r="CH132" i="12" s="1"/>
  <c r="CB128" i="3" s="1"/>
  <c r="CH70" i="9"/>
  <c r="CH56" i="9"/>
  <c r="CH9" i="9"/>
  <c r="CH9" i="12" s="1"/>
  <c r="CB5" i="3" s="1"/>
  <c r="CH111" i="9"/>
  <c r="CH111" i="12" s="1"/>
  <c r="CB107" i="3" s="1"/>
  <c r="CH133" i="9"/>
  <c r="CH133" i="12" s="1"/>
  <c r="CB129" i="3" s="1"/>
  <c r="CH110" i="9"/>
  <c r="CH110" i="12" s="1"/>
  <c r="CB106" i="3" s="1"/>
  <c r="CH135" i="9"/>
  <c r="CH135" i="12" s="1"/>
  <c r="CB131" i="3" s="1"/>
  <c r="CH42" i="9"/>
  <c r="CH77" i="9"/>
  <c r="CH77" i="12" s="1"/>
  <c r="CB73" i="3" s="1"/>
  <c r="CH74" i="9"/>
  <c r="CH66" i="9"/>
  <c r="CH66" i="12" s="1"/>
  <c r="CB62" i="3" s="1"/>
  <c r="CH11" i="9"/>
  <c r="CH11" i="12" s="1"/>
  <c r="CB7" i="3" s="1"/>
  <c r="CH136" i="9"/>
  <c r="CH30" i="9"/>
  <c r="CH30" i="12" s="1"/>
  <c r="CB26" i="3" s="1"/>
  <c r="CH37" i="9"/>
  <c r="CH46" i="9"/>
  <c r="CH116" i="9"/>
  <c r="CH116" i="12" s="1"/>
  <c r="CB112" i="3" s="1"/>
  <c r="CH137" i="9"/>
  <c r="CH13" i="9"/>
  <c r="CH13" i="12" s="1"/>
  <c r="CB9" i="3" s="1"/>
  <c r="CH117" i="9"/>
  <c r="CH117" i="12" s="1"/>
  <c r="CB113" i="3" s="1"/>
  <c r="CH139" i="9"/>
  <c r="CH139" i="12" s="1"/>
  <c r="CB135" i="3" s="1"/>
  <c r="CH25" i="9"/>
  <c r="CH25" i="12" s="1"/>
  <c r="CB21" i="3" s="1"/>
  <c r="CH34" i="9"/>
  <c r="CH34" i="12" s="1"/>
  <c r="CB30" i="3" s="1"/>
  <c r="CH50" i="9"/>
  <c r="CH118" i="9"/>
  <c r="CH118" i="12" s="1"/>
  <c r="CB114" i="3" s="1"/>
  <c r="CH140" i="9"/>
  <c r="CH140" i="12" s="1"/>
  <c r="CB136" i="3" s="1"/>
  <c r="CH41" i="9"/>
  <c r="CH41" i="12" s="1"/>
  <c r="CB37" i="3" s="1"/>
  <c r="CH78" i="9"/>
  <c r="CH78" i="12" s="1"/>
  <c r="CB74" i="3" s="1"/>
  <c r="CH67" i="9"/>
  <c r="CH63" i="9"/>
  <c r="CH63" i="12" s="1"/>
  <c r="CB59" i="3" s="1"/>
  <c r="CH60" i="9"/>
  <c r="CH60" i="12" s="1"/>
  <c r="CB56" i="3" s="1"/>
  <c r="CH119" i="9"/>
  <c r="CH119" i="12" s="1"/>
  <c r="CB115" i="3" s="1"/>
  <c r="CH93" i="12"/>
  <c r="CB89" i="3" s="1"/>
  <c r="CH36" i="9"/>
  <c r="CH36" i="12" s="1"/>
  <c r="CB32" i="3" s="1"/>
  <c r="CH45" i="9"/>
  <c r="CH45" i="12" s="1"/>
  <c r="CB41" i="3" s="1"/>
  <c r="CH120" i="9"/>
  <c r="CH120" i="12" s="1"/>
  <c r="CB116" i="3" s="1"/>
  <c r="CH103" i="12"/>
  <c r="CB99" i="3" s="1"/>
  <c r="CH53" i="9"/>
  <c r="CH53" i="12" s="1"/>
  <c r="CB49" i="3" s="1"/>
  <c r="CH71" i="9"/>
  <c r="CH71" i="12" s="1"/>
  <c r="CB67" i="3" s="1"/>
  <c r="CH121" i="9"/>
  <c r="CH121" i="12" s="1"/>
  <c r="CB117" i="3" s="1"/>
  <c r="CH134" i="12"/>
  <c r="CB130" i="3" s="1"/>
  <c r="CH33" i="9"/>
  <c r="CH33" i="12" s="1"/>
  <c r="CB29" i="3" s="1"/>
  <c r="CH49" i="9"/>
  <c r="CH49" i="12" s="1"/>
  <c r="CB45" i="3" s="1"/>
  <c r="CH57" i="9"/>
  <c r="CH57" i="12" s="1"/>
  <c r="CB53" i="3" s="1"/>
  <c r="CH8" i="9"/>
  <c r="CH8" i="12" s="1"/>
  <c r="CB4" i="3" s="1"/>
  <c r="CH122" i="9"/>
  <c r="CH122" i="12" s="1"/>
  <c r="CB118" i="3" s="1"/>
  <c r="CH138" i="12"/>
  <c r="CB134" i="3" s="1"/>
  <c r="CH40" i="9"/>
  <c r="CH40" i="12" s="1"/>
  <c r="CB36" i="3" s="1"/>
  <c r="CH79" i="9"/>
  <c r="CH79" i="12" s="1"/>
  <c r="CB75" i="3" s="1"/>
  <c r="CH64" i="9"/>
  <c r="CH15" i="9"/>
  <c r="CH15" i="12" s="1"/>
  <c r="CB11" i="3" s="1"/>
  <c r="CH83" i="9"/>
  <c r="CH83" i="12" s="1"/>
  <c r="CB79" i="3" s="1"/>
  <c r="CH123" i="9"/>
  <c r="CH123" i="12" s="1"/>
  <c r="CB119" i="3" s="1"/>
  <c r="CH141" i="12"/>
  <c r="CB137" i="3" s="1"/>
  <c r="CH29" i="9"/>
  <c r="CH29" i="12" s="1"/>
  <c r="CB25" i="3" s="1"/>
  <c r="CH35" i="9"/>
  <c r="CH35" i="12" s="1"/>
  <c r="CB31" i="3" s="1"/>
  <c r="CH44" i="9"/>
  <c r="CH44" i="12" s="1"/>
  <c r="CB40" i="3" s="1"/>
  <c r="CH88" i="9"/>
  <c r="CH88" i="12" s="1"/>
  <c r="CB84" i="3" s="1"/>
  <c r="CH10" i="9"/>
  <c r="CH10" i="12" s="1"/>
  <c r="CB6" i="3" s="1"/>
  <c r="CH81" i="9"/>
  <c r="CH81" i="12" s="1"/>
  <c r="CB77" i="3" s="1"/>
  <c r="CH124" i="9"/>
  <c r="CH124" i="12" s="1"/>
  <c r="CB120" i="3" s="1"/>
  <c r="CH52" i="9"/>
  <c r="CH52" i="12" s="1"/>
  <c r="CB48" i="3" s="1"/>
  <c r="CH72" i="9"/>
  <c r="CH68" i="9"/>
  <c r="CH68" i="12" s="1"/>
  <c r="CB64" i="3" s="1"/>
  <c r="CH80" i="9"/>
  <c r="CH80" i="12" s="1"/>
  <c r="CB76" i="3" s="1"/>
  <c r="CH125" i="9"/>
  <c r="CH125" i="12" s="1"/>
  <c r="CB121" i="3" s="1"/>
  <c r="CH24" i="9"/>
  <c r="CH48" i="9"/>
  <c r="CH48" i="12" s="1"/>
  <c r="CB44" i="3" s="1"/>
  <c r="CH58" i="9"/>
  <c r="CH58" i="12" s="1"/>
  <c r="CB54" i="3" s="1"/>
  <c r="CH12" i="9"/>
  <c r="CH12" i="12" s="1"/>
  <c r="CB8" i="3" s="1"/>
  <c r="CH82" i="12"/>
  <c r="CB78" i="3" s="1"/>
  <c r="CH126" i="9"/>
  <c r="CH126" i="12" s="1"/>
  <c r="CB122" i="3" s="1"/>
  <c r="CH32" i="9"/>
  <c r="CH39" i="9"/>
  <c r="CH39" i="12" s="1"/>
  <c r="CB35" i="3" s="1"/>
  <c r="CH75" i="9"/>
  <c r="CH75" i="12" s="1"/>
  <c r="CB71" i="3" s="1"/>
  <c r="CH22" i="9"/>
  <c r="CH22" i="12" s="1"/>
  <c r="CB18" i="3" s="1"/>
  <c r="CH94" i="9"/>
  <c r="CH94" i="12" s="1"/>
  <c r="CB90" i="3" s="1"/>
  <c r="CH127" i="9"/>
  <c r="CH127" i="12" s="1"/>
  <c r="CB123" i="3" s="1"/>
  <c r="CH27" i="9"/>
  <c r="CH27" i="12" s="1"/>
  <c r="CB23" i="3" s="1"/>
  <c r="CH43" i="9"/>
  <c r="CH43" i="12" s="1"/>
  <c r="CB39" i="3" s="1"/>
  <c r="CH61" i="9"/>
  <c r="CH61" i="12" s="1"/>
  <c r="CB57" i="3" s="1"/>
  <c r="CH102" i="9"/>
  <c r="CH102" i="12" s="1"/>
  <c r="CB98" i="3" s="1"/>
  <c r="CH128" i="9"/>
  <c r="CH128" i="12" s="1"/>
  <c r="CB124" i="3" s="1"/>
  <c r="CH51" i="9"/>
  <c r="CH51" i="12" s="1"/>
  <c r="CB47" i="3" s="1"/>
  <c r="CH69" i="9"/>
  <c r="CH69" i="12" s="1"/>
  <c r="CB65" i="3" s="1"/>
  <c r="CH55" i="9"/>
  <c r="CH55" i="12" s="1"/>
  <c r="CB51" i="3" s="1"/>
  <c r="CH101" i="9"/>
  <c r="CH101" i="12" s="1"/>
  <c r="CB97" i="3" s="1"/>
  <c r="CH129" i="9"/>
  <c r="CH129" i="12" s="1"/>
  <c r="CB125" i="3" s="1"/>
  <c r="CH47" i="9"/>
  <c r="CH47" i="12" s="1"/>
  <c r="CB43" i="3" s="1"/>
  <c r="CH59" i="9"/>
  <c r="CH100" i="9"/>
  <c r="CH100" i="12" s="1"/>
  <c r="CB96" i="3" s="1"/>
  <c r="CH130" i="9"/>
  <c r="CH130" i="12" s="1"/>
  <c r="CB126" i="3" s="1"/>
  <c r="CH38" i="9"/>
  <c r="CH38" i="12" s="1"/>
  <c r="CB34" i="3" s="1"/>
  <c r="CH76" i="9"/>
  <c r="CH76" i="12" s="1"/>
  <c r="CB72" i="3" s="1"/>
  <c r="CH73" i="9"/>
  <c r="CH73" i="12" s="1"/>
  <c r="CB69" i="3" s="1"/>
  <c r="CH65" i="9"/>
  <c r="CH65" i="12" s="1"/>
  <c r="CB61" i="3" s="1"/>
  <c r="CH7" i="9"/>
  <c r="CH7" i="12" s="1"/>
  <c r="CB3" i="3" s="1"/>
  <c r="CH113" i="9"/>
  <c r="CH113" i="12" s="1"/>
  <c r="CB109" i="3" s="1"/>
  <c r="CH131" i="9"/>
  <c r="CH131" i="12" s="1"/>
  <c r="CB127" i="3" s="1"/>
  <c r="CH26" i="9"/>
  <c r="CH26" i="12" s="1"/>
  <c r="CB22" i="3" s="1"/>
  <c r="CH31" i="9"/>
  <c r="CH31" i="12" s="1"/>
  <c r="CB27" i="3" s="1"/>
  <c r="CH54" i="9"/>
  <c r="CH54" i="12" s="1"/>
  <c r="CB50" i="3" s="1"/>
  <c r="CH62" i="9"/>
  <c r="CH62" i="12" s="1"/>
  <c r="CB58" i="3" s="1"/>
  <c r="DP9" i="9"/>
  <c r="DP9" i="12" s="1"/>
  <c r="DJ5" i="3" s="1"/>
  <c r="DQ9" i="9"/>
  <c r="DQ9" i="12" s="1"/>
  <c r="DK5" i="3" s="1"/>
  <c r="DO10" i="9"/>
  <c r="DO10" i="12" s="1"/>
  <c r="DI6" i="3" s="1"/>
  <c r="DP10" i="9"/>
  <c r="DP10" i="12" s="1"/>
  <c r="DJ6" i="3" s="1"/>
  <c r="DO11" i="9"/>
  <c r="DO11" i="12" s="1"/>
  <c r="DI7" i="3" s="1"/>
  <c r="DQ11" i="9"/>
  <c r="DQ11" i="12" s="1"/>
  <c r="DK7" i="3" s="1"/>
  <c r="DO12" i="9"/>
  <c r="DO12" i="12" s="1"/>
  <c r="DI8" i="3" s="1"/>
  <c r="DP12" i="9"/>
  <c r="DP12" i="12" s="1"/>
  <c r="DJ8" i="3" s="1"/>
  <c r="DO6" i="9"/>
  <c r="DO6" i="12" s="1"/>
  <c r="DI2" i="3" s="1"/>
  <c r="DQ12" i="9"/>
  <c r="DQ12" i="12" s="1"/>
  <c r="DK8" i="3" s="1"/>
  <c r="DP6" i="9"/>
  <c r="DP6" i="12" s="1"/>
  <c r="DJ2" i="3" s="1"/>
  <c r="DO13" i="9"/>
  <c r="DO13" i="12" s="1"/>
  <c r="DI9" i="3" s="1"/>
  <c r="DQ6" i="9"/>
  <c r="DQ6" i="12" s="1"/>
  <c r="DK2" i="3" s="1"/>
  <c r="CZ12" i="9"/>
  <c r="CZ12" i="12" s="1"/>
  <c r="CT8" i="3" s="1"/>
  <c r="CZ24" i="12"/>
  <c r="CT20" i="3" s="1"/>
  <c r="CZ122" i="12"/>
  <c r="CT118" i="3" s="1"/>
  <c r="CZ102" i="12"/>
  <c r="CT98" i="3" s="1"/>
  <c r="CZ82" i="12"/>
  <c r="CT78" i="3" s="1"/>
  <c r="CZ62" i="12"/>
  <c r="CT58" i="3" s="1"/>
  <c r="CZ42" i="12"/>
  <c r="CT38" i="3" s="1"/>
  <c r="CZ21" i="9"/>
  <c r="CZ21" i="12" s="1"/>
  <c r="CT17" i="3" s="1"/>
  <c r="CZ141" i="12"/>
  <c r="CT137" i="3" s="1"/>
  <c r="CZ121" i="12"/>
  <c r="CT117" i="3" s="1"/>
  <c r="CZ101" i="12"/>
  <c r="CT97" i="3" s="1"/>
  <c r="CZ81" i="12"/>
  <c r="CT77" i="3" s="1"/>
  <c r="CZ61" i="12"/>
  <c r="CT57" i="3" s="1"/>
  <c r="CZ41" i="12"/>
  <c r="CT37" i="3" s="1"/>
  <c r="CZ20" i="9"/>
  <c r="CZ20" i="12" s="1"/>
  <c r="CT16" i="3" s="1"/>
  <c r="CZ140" i="12"/>
  <c r="CT136" i="3" s="1"/>
  <c r="CZ120" i="12"/>
  <c r="CT116" i="3" s="1"/>
  <c r="CZ100" i="12"/>
  <c r="CT96" i="3" s="1"/>
  <c r="CZ80" i="12"/>
  <c r="CT76" i="3" s="1"/>
  <c r="CZ60" i="12"/>
  <c r="CT56" i="3" s="1"/>
  <c r="CZ40" i="12"/>
  <c r="CT36" i="3" s="1"/>
  <c r="CZ19" i="9"/>
  <c r="CZ19" i="12" s="1"/>
  <c r="CT15" i="3" s="1"/>
  <c r="CZ139" i="12"/>
  <c r="CT135" i="3" s="1"/>
  <c r="CZ119" i="12"/>
  <c r="CT115" i="3" s="1"/>
  <c r="CZ99" i="12"/>
  <c r="CT95" i="3" s="1"/>
  <c r="CZ79" i="12"/>
  <c r="CT75" i="3" s="1"/>
  <c r="CZ59" i="12"/>
  <c r="CT55" i="3" s="1"/>
  <c r="CZ39" i="12"/>
  <c r="CT35" i="3" s="1"/>
  <c r="CZ18" i="9"/>
  <c r="CZ18" i="12" s="1"/>
  <c r="CT14" i="3" s="1"/>
  <c r="CZ138" i="12"/>
  <c r="CT134" i="3" s="1"/>
  <c r="CZ118" i="12"/>
  <c r="CT114" i="3" s="1"/>
  <c r="CZ98" i="12"/>
  <c r="CT94" i="3" s="1"/>
  <c r="CZ78" i="12"/>
  <c r="CT74" i="3" s="1"/>
  <c r="CZ58" i="12"/>
  <c r="CT54" i="3" s="1"/>
  <c r="CZ38" i="12"/>
  <c r="CT34" i="3" s="1"/>
  <c r="CZ17" i="9"/>
  <c r="CZ17" i="12" s="1"/>
  <c r="CT13" i="3" s="1"/>
  <c r="CZ137" i="12"/>
  <c r="CT133" i="3" s="1"/>
  <c r="CZ117" i="12"/>
  <c r="CT113" i="3" s="1"/>
  <c r="CZ97" i="12"/>
  <c r="CT93" i="3" s="1"/>
  <c r="CZ77" i="12"/>
  <c r="CT73" i="3" s="1"/>
  <c r="CZ57" i="12"/>
  <c r="CT53" i="3" s="1"/>
  <c r="CZ37" i="12"/>
  <c r="CT33" i="3" s="1"/>
  <c r="CZ16" i="9"/>
  <c r="CZ16" i="12" s="1"/>
  <c r="CT12" i="3" s="1"/>
  <c r="CZ136" i="12"/>
  <c r="CT132" i="3" s="1"/>
  <c r="CZ116" i="12"/>
  <c r="CT112" i="3" s="1"/>
  <c r="CZ96" i="12"/>
  <c r="CT92" i="3" s="1"/>
  <c r="CZ76" i="12"/>
  <c r="CT72" i="3" s="1"/>
  <c r="CZ56" i="12"/>
  <c r="CT52" i="3" s="1"/>
  <c r="CZ36" i="12"/>
  <c r="CT32" i="3" s="1"/>
  <c r="CZ15" i="9"/>
  <c r="CZ15" i="12" s="1"/>
  <c r="CT11" i="3" s="1"/>
  <c r="CZ5" i="12"/>
  <c r="CT1" i="3" s="1"/>
  <c r="CZ135" i="12"/>
  <c r="CT131" i="3" s="1"/>
  <c r="CZ115" i="12"/>
  <c r="CT111" i="3" s="1"/>
  <c r="CZ95" i="12"/>
  <c r="CT91" i="3" s="1"/>
  <c r="CZ75" i="12"/>
  <c r="CT71" i="3" s="1"/>
  <c r="CZ55" i="12"/>
  <c r="CT51" i="3" s="1"/>
  <c r="CZ35" i="12"/>
  <c r="CT31" i="3" s="1"/>
  <c r="CZ14" i="9"/>
  <c r="CZ14" i="12" s="1"/>
  <c r="CT10" i="3" s="1"/>
  <c r="CZ134" i="12"/>
  <c r="CT130" i="3" s="1"/>
  <c r="CZ114" i="12"/>
  <c r="CT110" i="3" s="1"/>
  <c r="CZ94" i="12"/>
  <c r="CT90" i="3" s="1"/>
  <c r="CZ74" i="12"/>
  <c r="CT70" i="3" s="1"/>
  <c r="CZ54" i="12"/>
  <c r="CT50" i="3" s="1"/>
  <c r="CZ34" i="12"/>
  <c r="CT30" i="3" s="1"/>
  <c r="CZ13" i="9"/>
  <c r="CZ13" i="12" s="1"/>
  <c r="CT9" i="3" s="1"/>
  <c r="CZ133" i="12"/>
  <c r="CT129" i="3" s="1"/>
  <c r="CZ113" i="12"/>
  <c r="CT109" i="3" s="1"/>
  <c r="CZ93" i="12"/>
  <c r="CT89" i="3" s="1"/>
  <c r="CZ73" i="9"/>
  <c r="CZ73" i="12" s="1"/>
  <c r="CT69" i="3" s="1"/>
  <c r="CZ53" i="12"/>
  <c r="CT49" i="3" s="1"/>
  <c r="CZ33" i="12"/>
  <c r="CT29" i="3" s="1"/>
  <c r="CZ132" i="12"/>
  <c r="CT128" i="3" s="1"/>
  <c r="CZ112" i="12"/>
  <c r="CT108" i="3" s="1"/>
  <c r="CZ92" i="12"/>
  <c r="CT88" i="3" s="1"/>
  <c r="CZ72" i="12"/>
  <c r="CT68" i="3" s="1"/>
  <c r="CZ52" i="12"/>
  <c r="CT48" i="3" s="1"/>
  <c r="CZ32" i="12"/>
  <c r="CT28" i="3" s="1"/>
  <c r="CZ131" i="12"/>
  <c r="CT127" i="3" s="1"/>
  <c r="CZ111" i="12"/>
  <c r="CT107" i="3" s="1"/>
  <c r="CZ91" i="12"/>
  <c r="CT87" i="3" s="1"/>
  <c r="CZ71" i="12"/>
  <c r="CT67" i="3" s="1"/>
  <c r="CZ51" i="12"/>
  <c r="CT47" i="3" s="1"/>
  <c r="CZ31" i="12"/>
  <c r="CT27" i="3" s="1"/>
  <c r="CZ130" i="12"/>
  <c r="CT126" i="3" s="1"/>
  <c r="CZ110" i="12"/>
  <c r="CT106" i="3" s="1"/>
  <c r="CZ90" i="12"/>
  <c r="CT86" i="3" s="1"/>
  <c r="CZ70" i="12"/>
  <c r="CT66" i="3" s="1"/>
  <c r="CZ50" i="12"/>
  <c r="CT46" i="3" s="1"/>
  <c r="CZ30" i="12"/>
  <c r="CT26" i="3" s="1"/>
  <c r="CZ129" i="12"/>
  <c r="CT125" i="3" s="1"/>
  <c r="CZ109" i="12"/>
  <c r="CT105" i="3" s="1"/>
  <c r="CZ89" i="12"/>
  <c r="CT85" i="3" s="1"/>
  <c r="CZ69" i="12"/>
  <c r="CT65" i="3" s="1"/>
  <c r="CZ49" i="12"/>
  <c r="CT45" i="3" s="1"/>
  <c r="CZ29" i="9"/>
  <c r="CZ29" i="12" s="1"/>
  <c r="CT25" i="3" s="1"/>
  <c r="CZ128" i="12"/>
  <c r="CT124" i="3" s="1"/>
  <c r="CZ108" i="12"/>
  <c r="CT104" i="3" s="1"/>
  <c r="CZ88" i="12"/>
  <c r="CT84" i="3" s="1"/>
  <c r="CZ68" i="12"/>
  <c r="CT64" i="3" s="1"/>
  <c r="CZ48" i="12"/>
  <c r="CT44" i="3" s="1"/>
  <c r="CZ28" i="12"/>
  <c r="CT24" i="3" s="1"/>
  <c r="CZ127" i="12"/>
  <c r="CT123" i="3" s="1"/>
  <c r="CZ107" i="12"/>
  <c r="CT103" i="3" s="1"/>
  <c r="CZ87" i="12"/>
  <c r="CT83" i="3" s="1"/>
  <c r="CZ67" i="12"/>
  <c r="CT63" i="3" s="1"/>
  <c r="CZ47" i="12"/>
  <c r="CT43" i="3" s="1"/>
  <c r="CZ27" i="12"/>
  <c r="CT23" i="3" s="1"/>
  <c r="CZ126" i="12"/>
  <c r="CT122" i="3" s="1"/>
  <c r="CZ106" i="12"/>
  <c r="CT102" i="3" s="1"/>
  <c r="CZ86" i="12"/>
  <c r="CT82" i="3" s="1"/>
  <c r="CZ66" i="12"/>
  <c r="CT62" i="3" s="1"/>
  <c r="CZ46" i="12"/>
  <c r="CT42" i="3" s="1"/>
  <c r="CZ26" i="12"/>
  <c r="CT22" i="3" s="1"/>
  <c r="CZ125" i="12"/>
  <c r="CT121" i="3" s="1"/>
  <c r="CZ105" i="12"/>
  <c r="CT101" i="3" s="1"/>
  <c r="CZ85" i="12"/>
  <c r="CT81" i="3" s="1"/>
  <c r="CZ65" i="12"/>
  <c r="CT61" i="3" s="1"/>
  <c r="CZ45" i="12"/>
  <c r="CT41" i="3" s="1"/>
  <c r="CZ25" i="12"/>
  <c r="CT21" i="3" s="1"/>
  <c r="CZ124" i="12"/>
  <c r="CT120" i="3" s="1"/>
  <c r="CZ104" i="12"/>
  <c r="CT100" i="3" s="1"/>
  <c r="CZ84" i="12"/>
  <c r="CT80" i="3" s="1"/>
  <c r="CZ64" i="12"/>
  <c r="CT60" i="3" s="1"/>
  <c r="CZ44" i="12"/>
  <c r="CT40" i="3" s="1"/>
  <c r="CZ23" i="9"/>
  <c r="CZ23" i="12" s="1"/>
  <c r="CT19" i="3" s="1"/>
  <c r="CZ123" i="12"/>
  <c r="CT119" i="3" s="1"/>
  <c r="CZ103" i="12"/>
  <c r="CT99" i="3" s="1"/>
  <c r="CZ83" i="12"/>
  <c r="CT79" i="3" s="1"/>
  <c r="CZ63" i="12"/>
  <c r="CT59" i="3" s="1"/>
  <c r="CZ43" i="12"/>
  <c r="CT39" i="3" s="1"/>
  <c r="CZ22" i="9"/>
  <c r="CZ22" i="12" s="1"/>
  <c r="CT18" i="3" s="1"/>
  <c r="CZ6" i="9"/>
  <c r="CZ6" i="12" s="1"/>
  <c r="CT2" i="3" s="1"/>
  <c r="CZ7" i="9"/>
  <c r="CZ7" i="12" s="1"/>
  <c r="CT3" i="3" s="1"/>
  <c r="CZ8" i="9"/>
  <c r="CZ8" i="12" s="1"/>
  <c r="CT4" i="3" s="1"/>
  <c r="CZ9" i="9"/>
  <c r="CZ9" i="12" s="1"/>
  <c r="CT5" i="3" s="1"/>
  <c r="CZ10" i="9"/>
  <c r="CZ10" i="12" s="1"/>
  <c r="CT6" i="3" s="1"/>
  <c r="CZ11" i="9"/>
  <c r="CZ11" i="12" s="1"/>
  <c r="CT7" i="3" s="1"/>
  <c r="CM24" i="12"/>
  <c r="CG20" i="3" s="1"/>
  <c r="CQ21" i="9"/>
  <c r="CQ21" i="12" s="1"/>
  <c r="CK17" i="3" s="1"/>
  <c r="CQ10" i="9"/>
  <c r="CQ10" i="12" s="1"/>
  <c r="CK6" i="3" s="1"/>
  <c r="CQ11" i="9"/>
  <c r="CQ11" i="12" s="1"/>
  <c r="CK7" i="3" s="1"/>
  <c r="CQ22" i="9"/>
  <c r="CQ22" i="12" s="1"/>
  <c r="CK18" i="3" s="1"/>
  <c r="CQ23" i="9"/>
  <c r="CQ23" i="12" s="1"/>
  <c r="CK19" i="3" s="1"/>
  <c r="CQ6" i="9"/>
  <c r="CQ6" i="12" s="1"/>
  <c r="CK2" i="3" s="1"/>
  <c r="CQ7" i="9"/>
  <c r="CQ7" i="12" s="1"/>
  <c r="CK3" i="3" s="1"/>
  <c r="CQ9" i="9"/>
  <c r="CQ9" i="12" s="1"/>
  <c r="CK5" i="3" s="1"/>
  <c r="CQ12" i="9"/>
  <c r="CQ12" i="12" s="1"/>
  <c r="CK8" i="3" s="1"/>
  <c r="CQ14" i="9"/>
  <c r="CQ14" i="12" s="1"/>
  <c r="CK10" i="3" s="1"/>
  <c r="CQ15" i="9"/>
  <c r="CQ15" i="12" s="1"/>
  <c r="CK11" i="3" s="1"/>
  <c r="CF23" i="9"/>
  <c r="CF23" i="12" s="1"/>
  <c r="BZ19" i="3" s="1"/>
  <c r="CF125" i="9"/>
  <c r="CF125" i="12" s="1"/>
  <c r="BZ121" i="3" s="1"/>
  <c r="CF105" i="9"/>
  <c r="CF105" i="12" s="1"/>
  <c r="BZ101" i="3" s="1"/>
  <c r="CF84" i="9"/>
  <c r="CF84" i="12" s="1"/>
  <c r="BZ80" i="3" s="1"/>
  <c r="CF63" i="9"/>
  <c r="CF63" i="12" s="1"/>
  <c r="BZ59" i="3" s="1"/>
  <c r="CF43" i="9"/>
  <c r="CF43" i="12" s="1"/>
  <c r="BZ39" i="3" s="1"/>
  <c r="CF124" i="9"/>
  <c r="CF124" i="12" s="1"/>
  <c r="BZ120" i="3" s="1"/>
  <c r="CF104" i="9"/>
  <c r="CF104" i="12" s="1"/>
  <c r="BZ100" i="3" s="1"/>
  <c r="CF83" i="9"/>
  <c r="CF83" i="12" s="1"/>
  <c r="BZ79" i="3" s="1"/>
  <c r="CF62" i="9"/>
  <c r="CF62" i="12" s="1"/>
  <c r="BZ58" i="3" s="1"/>
  <c r="CF42" i="9"/>
  <c r="CF42" i="12" s="1"/>
  <c r="BZ38" i="3" s="1"/>
  <c r="CF73" i="9"/>
  <c r="CF73" i="12" s="1"/>
  <c r="BZ69" i="3" s="1"/>
  <c r="CF123" i="9"/>
  <c r="CF123" i="12" s="1"/>
  <c r="BZ119" i="3" s="1"/>
  <c r="CF102" i="9"/>
  <c r="CF102" i="12" s="1"/>
  <c r="BZ98" i="3" s="1"/>
  <c r="CF81" i="9"/>
  <c r="CF81" i="12" s="1"/>
  <c r="BZ77" i="3" s="1"/>
  <c r="CF61" i="9"/>
  <c r="CF61" i="12" s="1"/>
  <c r="BZ57" i="3" s="1"/>
  <c r="CF41" i="9"/>
  <c r="CF41" i="12" s="1"/>
  <c r="BZ37" i="3" s="1"/>
  <c r="CF122" i="9"/>
  <c r="CF122" i="12" s="1"/>
  <c r="BZ118" i="3" s="1"/>
  <c r="CF101" i="9"/>
  <c r="CF101" i="12" s="1"/>
  <c r="BZ97" i="3" s="1"/>
  <c r="CF80" i="9"/>
  <c r="CF80" i="12" s="1"/>
  <c r="BZ76" i="3" s="1"/>
  <c r="CF60" i="9"/>
  <c r="CF60" i="12" s="1"/>
  <c r="BZ56" i="3" s="1"/>
  <c r="CF40" i="9"/>
  <c r="CF40" i="12" s="1"/>
  <c r="BZ36" i="3" s="1"/>
  <c r="CF141" i="9"/>
  <c r="CF141" i="12" s="1"/>
  <c r="BZ137" i="3" s="1"/>
  <c r="CF121" i="9"/>
  <c r="CF121" i="12" s="1"/>
  <c r="BZ117" i="3" s="1"/>
  <c r="CF100" i="9"/>
  <c r="CF100" i="12" s="1"/>
  <c r="BZ96" i="3" s="1"/>
  <c r="CF79" i="9"/>
  <c r="CF79" i="12" s="1"/>
  <c r="BZ75" i="3" s="1"/>
  <c r="CF59" i="9"/>
  <c r="CF59" i="12" s="1"/>
  <c r="BZ55" i="3" s="1"/>
  <c r="CF39" i="9"/>
  <c r="CF39" i="12" s="1"/>
  <c r="BZ35" i="3" s="1"/>
  <c r="CF140" i="9"/>
  <c r="CF140" i="12" s="1"/>
  <c r="BZ136" i="3" s="1"/>
  <c r="CF120" i="9"/>
  <c r="CF120" i="12" s="1"/>
  <c r="BZ116" i="3" s="1"/>
  <c r="CF99" i="9"/>
  <c r="CF99" i="12" s="1"/>
  <c r="BZ95" i="3" s="1"/>
  <c r="CF78" i="9"/>
  <c r="CF78" i="12" s="1"/>
  <c r="BZ74" i="3" s="1"/>
  <c r="CF58" i="9"/>
  <c r="CF58" i="12" s="1"/>
  <c r="BZ54" i="3" s="1"/>
  <c r="CF38" i="9"/>
  <c r="CF38" i="12" s="1"/>
  <c r="BZ34" i="3" s="1"/>
  <c r="CF139" i="9"/>
  <c r="CF139" i="12" s="1"/>
  <c r="BZ135" i="3" s="1"/>
  <c r="CF119" i="9"/>
  <c r="CF119" i="12" s="1"/>
  <c r="BZ115" i="3" s="1"/>
  <c r="CF98" i="9"/>
  <c r="CF98" i="12" s="1"/>
  <c r="BZ94" i="3" s="1"/>
  <c r="CF77" i="9"/>
  <c r="CF77" i="12" s="1"/>
  <c r="BZ73" i="3" s="1"/>
  <c r="CF57" i="9"/>
  <c r="CF57" i="12" s="1"/>
  <c r="BZ53" i="3" s="1"/>
  <c r="CF37" i="9"/>
  <c r="CF37" i="12" s="1"/>
  <c r="BZ33" i="3" s="1"/>
  <c r="CF138" i="9"/>
  <c r="CF138" i="12" s="1"/>
  <c r="BZ134" i="3" s="1"/>
  <c r="CF118" i="9"/>
  <c r="CF118" i="12" s="1"/>
  <c r="BZ114" i="3" s="1"/>
  <c r="CF97" i="9"/>
  <c r="CF97" i="12" s="1"/>
  <c r="BZ93" i="3" s="1"/>
  <c r="CF76" i="9"/>
  <c r="CF76" i="12" s="1"/>
  <c r="BZ72" i="3" s="1"/>
  <c r="CF56" i="9"/>
  <c r="CF56" i="12" s="1"/>
  <c r="BZ52" i="3" s="1"/>
  <c r="CF36" i="9"/>
  <c r="CF36" i="12" s="1"/>
  <c r="BZ32" i="3" s="1"/>
  <c r="CF137" i="9"/>
  <c r="CF137" i="12" s="1"/>
  <c r="BZ133" i="3" s="1"/>
  <c r="CF117" i="9"/>
  <c r="CF117" i="12" s="1"/>
  <c r="BZ113" i="3" s="1"/>
  <c r="CF96" i="9"/>
  <c r="CF96" i="12" s="1"/>
  <c r="BZ92" i="3" s="1"/>
  <c r="CF75" i="9"/>
  <c r="CF75" i="12" s="1"/>
  <c r="BZ71" i="3" s="1"/>
  <c r="CF55" i="9"/>
  <c r="CF55" i="12" s="1"/>
  <c r="BZ51" i="3" s="1"/>
  <c r="CF35" i="9"/>
  <c r="CF35" i="12" s="1"/>
  <c r="BZ31" i="3" s="1"/>
  <c r="CF136" i="9"/>
  <c r="CF136" i="12" s="1"/>
  <c r="BZ132" i="3" s="1"/>
  <c r="CF116" i="9"/>
  <c r="CF116" i="12" s="1"/>
  <c r="BZ112" i="3" s="1"/>
  <c r="CF95" i="9"/>
  <c r="CF95" i="12" s="1"/>
  <c r="BZ91" i="3" s="1"/>
  <c r="CF74" i="9"/>
  <c r="CF74" i="12" s="1"/>
  <c r="BZ70" i="3" s="1"/>
  <c r="CF54" i="9"/>
  <c r="CF54" i="12" s="1"/>
  <c r="BZ50" i="3" s="1"/>
  <c r="CF34" i="9"/>
  <c r="CF34" i="12" s="1"/>
  <c r="BZ30" i="3" s="1"/>
  <c r="CF135" i="9"/>
  <c r="CF135" i="12" s="1"/>
  <c r="BZ131" i="3" s="1"/>
  <c r="CF115" i="9"/>
  <c r="CF115" i="12" s="1"/>
  <c r="BZ111" i="3" s="1"/>
  <c r="CF94" i="9"/>
  <c r="CF94" i="12" s="1"/>
  <c r="BZ90" i="3" s="1"/>
  <c r="CF29" i="9"/>
  <c r="CF29" i="12" s="1"/>
  <c r="BZ25" i="3" s="1"/>
  <c r="CF53" i="9"/>
  <c r="CF53" i="12" s="1"/>
  <c r="BZ49" i="3" s="1"/>
  <c r="CF33" i="9"/>
  <c r="CF33" i="12" s="1"/>
  <c r="BZ29" i="3" s="1"/>
  <c r="CF134" i="9"/>
  <c r="CF134" i="12" s="1"/>
  <c r="BZ130" i="3" s="1"/>
  <c r="CF114" i="9"/>
  <c r="CF114" i="12" s="1"/>
  <c r="BZ110" i="3" s="1"/>
  <c r="CF93" i="9"/>
  <c r="CF93" i="12" s="1"/>
  <c r="BZ89" i="3" s="1"/>
  <c r="CF72" i="9"/>
  <c r="CF72" i="12" s="1"/>
  <c r="BZ68" i="3" s="1"/>
  <c r="CF52" i="9"/>
  <c r="CF52" i="12" s="1"/>
  <c r="BZ48" i="3" s="1"/>
  <c r="CF32" i="9"/>
  <c r="CF32" i="12" s="1"/>
  <c r="BZ28" i="3" s="1"/>
  <c r="CF133" i="9"/>
  <c r="CF133" i="12" s="1"/>
  <c r="BZ129" i="3" s="1"/>
  <c r="CF113" i="9"/>
  <c r="CF113" i="12" s="1"/>
  <c r="BZ109" i="3" s="1"/>
  <c r="CF92" i="9"/>
  <c r="CF92" i="12" s="1"/>
  <c r="BZ88" i="3" s="1"/>
  <c r="CF71" i="9"/>
  <c r="CF71" i="12" s="1"/>
  <c r="BZ67" i="3" s="1"/>
  <c r="CF51" i="9"/>
  <c r="CF51" i="12" s="1"/>
  <c r="BZ47" i="3" s="1"/>
  <c r="CF31" i="9"/>
  <c r="CF31" i="12" s="1"/>
  <c r="BZ27" i="3" s="1"/>
  <c r="CF132" i="9"/>
  <c r="CF132" i="12" s="1"/>
  <c r="BZ128" i="3" s="1"/>
  <c r="CF112" i="9"/>
  <c r="CF112" i="12" s="1"/>
  <c r="BZ108" i="3" s="1"/>
  <c r="CF91" i="9"/>
  <c r="CF91" i="12" s="1"/>
  <c r="BZ87" i="3" s="1"/>
  <c r="CF70" i="9"/>
  <c r="CF70" i="12" s="1"/>
  <c r="BZ66" i="3" s="1"/>
  <c r="CF50" i="9"/>
  <c r="CF50" i="12" s="1"/>
  <c r="BZ46" i="3" s="1"/>
  <c r="CF30" i="9"/>
  <c r="CF30" i="12" s="1"/>
  <c r="BZ26" i="3" s="1"/>
  <c r="CF5" i="12"/>
  <c r="BZ1" i="3" s="1"/>
  <c r="CF106" i="9"/>
  <c r="CF106" i="12" s="1"/>
  <c r="BZ102" i="3" s="1"/>
  <c r="CF131" i="9"/>
  <c r="CF131" i="12" s="1"/>
  <c r="BZ127" i="3" s="1"/>
  <c r="CF111" i="9"/>
  <c r="CF111" i="12" s="1"/>
  <c r="BZ107" i="3" s="1"/>
  <c r="CF90" i="9"/>
  <c r="CF90" i="12" s="1"/>
  <c r="BZ86" i="3" s="1"/>
  <c r="CF69" i="9"/>
  <c r="CF69" i="12" s="1"/>
  <c r="BZ65" i="3" s="1"/>
  <c r="CF49" i="9"/>
  <c r="CF49" i="12" s="1"/>
  <c r="BZ45" i="3" s="1"/>
  <c r="CF28" i="9"/>
  <c r="CF28" i="12" s="1"/>
  <c r="BZ24" i="3" s="1"/>
  <c r="CF126" i="9"/>
  <c r="CF126" i="12" s="1"/>
  <c r="BZ122" i="3" s="1"/>
  <c r="CF130" i="9"/>
  <c r="CF130" i="12" s="1"/>
  <c r="BZ126" i="3" s="1"/>
  <c r="CF110" i="9"/>
  <c r="CF110" i="12" s="1"/>
  <c r="BZ106" i="3" s="1"/>
  <c r="CF89" i="9"/>
  <c r="CF89" i="12" s="1"/>
  <c r="BZ85" i="3" s="1"/>
  <c r="CF68" i="9"/>
  <c r="CF68" i="12" s="1"/>
  <c r="BZ64" i="3" s="1"/>
  <c r="CF48" i="9"/>
  <c r="CF48" i="12" s="1"/>
  <c r="BZ44" i="3" s="1"/>
  <c r="CF27" i="9"/>
  <c r="CF27" i="12" s="1"/>
  <c r="BZ23" i="3" s="1"/>
  <c r="CF129" i="9"/>
  <c r="CF129" i="12" s="1"/>
  <c r="BZ125" i="3" s="1"/>
  <c r="CF109" i="9"/>
  <c r="CF109" i="12" s="1"/>
  <c r="BZ105" i="3" s="1"/>
  <c r="CF88" i="9"/>
  <c r="CF88" i="12" s="1"/>
  <c r="BZ84" i="3" s="1"/>
  <c r="CF67" i="9"/>
  <c r="CF67" i="12" s="1"/>
  <c r="BZ63" i="3" s="1"/>
  <c r="CF47" i="9"/>
  <c r="CF47" i="12" s="1"/>
  <c r="BZ43" i="3" s="1"/>
  <c r="CF26" i="9"/>
  <c r="CF26" i="12" s="1"/>
  <c r="BZ22" i="3" s="1"/>
  <c r="CF128" i="9"/>
  <c r="CF128" i="12" s="1"/>
  <c r="BZ124" i="3" s="1"/>
  <c r="CF108" i="9"/>
  <c r="CF108" i="12" s="1"/>
  <c r="BZ104" i="3" s="1"/>
  <c r="CF87" i="9"/>
  <c r="CF87" i="12" s="1"/>
  <c r="BZ83" i="3" s="1"/>
  <c r="CF66" i="9"/>
  <c r="CF66" i="12" s="1"/>
  <c r="BZ62" i="3" s="1"/>
  <c r="CF46" i="9"/>
  <c r="CF46" i="12" s="1"/>
  <c r="BZ42" i="3" s="1"/>
  <c r="CF25" i="9"/>
  <c r="CF25" i="12" s="1"/>
  <c r="BZ21" i="3" s="1"/>
  <c r="CF127" i="9"/>
  <c r="CF127" i="12" s="1"/>
  <c r="BZ123" i="3" s="1"/>
  <c r="CF107" i="9"/>
  <c r="CF107" i="12" s="1"/>
  <c r="BZ103" i="3" s="1"/>
  <c r="CF86" i="9"/>
  <c r="CF86" i="12" s="1"/>
  <c r="BZ82" i="3" s="1"/>
  <c r="CF65" i="9"/>
  <c r="CF65" i="12" s="1"/>
  <c r="BZ61" i="3" s="1"/>
  <c r="CF45" i="9"/>
  <c r="CF45" i="12" s="1"/>
  <c r="BZ41" i="3" s="1"/>
  <c r="CF24" i="9"/>
  <c r="CF24" i="12" s="1"/>
  <c r="BZ20" i="3" s="1"/>
  <c r="CF85" i="9"/>
  <c r="CF85" i="12" s="1"/>
  <c r="BZ81" i="3" s="1"/>
  <c r="CF64" i="9"/>
  <c r="CF64" i="12" s="1"/>
  <c r="BZ60" i="3" s="1"/>
  <c r="CF44" i="9"/>
  <c r="CF44" i="12" s="1"/>
  <c r="BZ40" i="3" s="1"/>
  <c r="CF6" i="9"/>
  <c r="CF6" i="12" s="1"/>
  <c r="BZ2" i="3" s="1"/>
  <c r="CF7" i="9"/>
  <c r="CF7" i="12" s="1"/>
  <c r="BZ3" i="3" s="1"/>
  <c r="CF8" i="9"/>
  <c r="CF8" i="12" s="1"/>
  <c r="BZ4" i="3" s="1"/>
  <c r="CF9" i="9"/>
  <c r="CF9" i="12" s="1"/>
  <c r="BZ5" i="3" s="1"/>
  <c r="CF10" i="9"/>
  <c r="CF10" i="12" s="1"/>
  <c r="BZ6" i="3" s="1"/>
  <c r="CF11" i="9"/>
  <c r="CF11" i="12" s="1"/>
  <c r="BZ7" i="3" s="1"/>
  <c r="CF12" i="9"/>
  <c r="CF12" i="12" s="1"/>
  <c r="BZ8" i="3" s="1"/>
  <c r="CF13" i="9"/>
  <c r="CF13" i="12" s="1"/>
  <c r="BZ9" i="3" s="1"/>
  <c r="CF14" i="9"/>
  <c r="CF14" i="12" s="1"/>
  <c r="BZ10" i="3" s="1"/>
  <c r="CF15" i="9"/>
  <c r="CF15" i="12" s="1"/>
  <c r="BZ11" i="3" s="1"/>
  <c r="CF16" i="9"/>
  <c r="CF16" i="12" s="1"/>
  <c r="BZ12" i="3" s="1"/>
  <c r="CF17" i="9"/>
  <c r="CF17" i="12" s="1"/>
  <c r="BZ13" i="3" s="1"/>
  <c r="CF18" i="9"/>
  <c r="CF18" i="12" s="1"/>
  <c r="BZ14" i="3" s="1"/>
  <c r="CF19" i="9"/>
  <c r="CF19" i="12" s="1"/>
  <c r="BZ15" i="3" s="1"/>
  <c r="CF20" i="9"/>
  <c r="CF20" i="12" s="1"/>
  <c r="BZ16" i="3" s="1"/>
  <c r="CF21" i="9"/>
  <c r="CF21" i="12" s="1"/>
  <c r="BZ17" i="3" s="1"/>
  <c r="CF22" i="9"/>
  <c r="CF22" i="12" s="1"/>
  <c r="BZ18" i="3" s="1"/>
  <c r="CM107" i="12"/>
  <c r="CG103" i="3" s="1"/>
  <c r="CM50" i="12"/>
  <c r="CG46" i="3" s="1"/>
  <c r="CM31" i="12"/>
  <c r="CG27" i="3" s="1"/>
  <c r="CM17" i="9"/>
  <c r="CM17" i="12" s="1"/>
  <c r="CG13" i="3" s="1"/>
  <c r="CM6" i="9"/>
  <c r="CM6" i="12" s="1"/>
  <c r="CG2" i="3" s="1"/>
  <c r="CM15" i="9"/>
  <c r="CM15" i="12" s="1"/>
  <c r="CG11" i="3" s="1"/>
  <c r="CM5" i="12"/>
  <c r="CG1" i="3" s="1"/>
  <c r="CM99" i="12"/>
  <c r="CG95" i="3" s="1"/>
  <c r="CM90" i="12"/>
  <c r="CG86" i="3" s="1"/>
  <c r="CM56" i="12"/>
  <c r="CG52" i="3" s="1"/>
  <c r="CM125" i="12"/>
  <c r="CG121" i="3" s="1"/>
  <c r="CM115" i="12"/>
  <c r="CG111" i="3" s="1"/>
  <c r="CM105" i="12"/>
  <c r="CG101" i="3" s="1"/>
  <c r="CM85" i="12"/>
  <c r="CG81" i="3" s="1"/>
  <c r="CM20" i="9"/>
  <c r="CM20" i="12" s="1"/>
  <c r="CG16" i="3" s="1"/>
  <c r="CM46" i="12"/>
  <c r="CG42" i="3" s="1"/>
  <c r="CM48" i="12"/>
  <c r="CG44" i="3" s="1"/>
  <c r="CM97" i="12"/>
  <c r="CG93" i="3" s="1"/>
  <c r="CM96" i="12"/>
  <c r="CG92" i="3" s="1"/>
  <c r="CM32" i="12"/>
  <c r="CG28" i="3" s="1"/>
  <c r="CM25" i="12"/>
  <c r="CG21" i="3" s="1"/>
  <c r="CM108" i="12"/>
  <c r="CG104" i="3" s="1"/>
  <c r="CM18" i="9"/>
  <c r="CM18" i="12" s="1"/>
  <c r="CG14" i="3" s="1"/>
  <c r="CM21" i="9"/>
  <c r="CM21" i="12" s="1"/>
  <c r="CG17" i="3" s="1"/>
  <c r="CM23" i="9"/>
  <c r="CM23" i="12" s="1"/>
  <c r="CG19" i="3" s="1"/>
  <c r="CM137" i="12"/>
  <c r="CG133" i="3" s="1"/>
  <c r="CM109" i="12"/>
  <c r="CG105" i="3" s="1"/>
  <c r="CM22" i="9"/>
  <c r="CM22" i="12" s="1"/>
  <c r="CG18" i="3" s="1"/>
  <c r="CM37" i="12"/>
  <c r="CG33" i="3" s="1"/>
  <c r="CM16" i="9"/>
  <c r="CM16" i="12" s="1"/>
  <c r="CG12" i="3" s="1"/>
  <c r="CM19" i="9"/>
  <c r="CM19" i="12" s="1"/>
  <c r="CG15" i="3" s="1"/>
  <c r="CM95" i="12"/>
  <c r="CG91" i="3" s="1"/>
  <c r="CM14" i="9"/>
  <c r="CM14" i="12" s="1"/>
  <c r="CG10" i="3" s="1"/>
  <c r="CM94" i="12"/>
  <c r="CG90" i="3" s="1"/>
  <c r="CM135" i="12"/>
  <c r="CG131" i="3" s="1"/>
  <c r="CM106" i="12"/>
  <c r="CG102" i="3" s="1"/>
  <c r="CM114" i="12"/>
  <c r="CG110" i="3" s="1"/>
  <c r="CH137" i="12"/>
  <c r="CB133" i="3" s="1"/>
  <c r="CH6" i="9"/>
  <c r="CH6" i="12" s="1"/>
  <c r="CB2" i="3" s="1"/>
  <c r="CH20" i="9"/>
  <c r="CH20" i="12" s="1"/>
  <c r="CB16" i="3" s="1"/>
  <c r="CH92" i="9"/>
  <c r="CH92" i="12" s="1"/>
  <c r="CB88" i="3" s="1"/>
  <c r="CH109" i="9"/>
  <c r="CH109" i="12" s="1"/>
  <c r="CB105" i="3" s="1"/>
  <c r="CH70" i="12"/>
  <c r="CB66" i="3" s="1"/>
  <c r="CH32" i="12"/>
  <c r="CB28" i="3" s="1"/>
  <c r="CH17" i="9"/>
  <c r="CH17" i="12" s="1"/>
  <c r="CB13" i="3" s="1"/>
  <c r="CH96" i="9"/>
  <c r="CH96" i="12" s="1"/>
  <c r="CB92" i="3" s="1"/>
  <c r="CH24" i="12"/>
  <c r="CB20" i="3" s="1"/>
  <c r="CH74" i="12"/>
  <c r="CB70" i="3" s="1"/>
  <c r="CH72" i="12"/>
  <c r="CB68" i="3" s="1"/>
  <c r="CH19" i="9"/>
  <c r="CH19" i="12" s="1"/>
  <c r="CB15" i="3" s="1"/>
  <c r="CH42" i="12"/>
  <c r="CB38" i="3" s="1"/>
  <c r="CH107" i="9"/>
  <c r="CH107" i="12" s="1"/>
  <c r="CB103" i="3" s="1"/>
  <c r="CH95" i="9"/>
  <c r="CH95" i="12" s="1"/>
  <c r="CB91" i="3" s="1"/>
  <c r="CH50" i="12"/>
  <c r="CB46" i="3" s="1"/>
  <c r="CH85" i="9"/>
  <c r="CH85" i="12" s="1"/>
  <c r="CB81" i="3" s="1"/>
  <c r="CH16" i="9"/>
  <c r="CH16" i="12" s="1"/>
  <c r="CB12" i="3" s="1"/>
  <c r="CH97" i="9"/>
  <c r="CH97" i="12" s="1"/>
  <c r="CB93" i="3" s="1"/>
  <c r="CH99" i="9"/>
  <c r="CH99" i="12" s="1"/>
  <c r="CB95" i="3" s="1"/>
  <c r="CH59" i="12"/>
  <c r="CB55" i="3" s="1"/>
  <c r="CH18" i="9"/>
  <c r="CH18" i="12" s="1"/>
  <c r="CB14" i="3" s="1"/>
  <c r="CH67" i="12"/>
  <c r="CB63" i="3" s="1"/>
  <c r="CH21" i="9"/>
  <c r="CH21" i="12" s="1"/>
  <c r="CB17" i="3" s="1"/>
  <c r="CH23" i="9"/>
  <c r="CH23" i="12" s="1"/>
  <c r="CB19" i="3" s="1"/>
  <c r="CH37" i="12"/>
  <c r="CB33" i="3" s="1"/>
  <c r="CH106" i="9"/>
  <c r="CH106" i="12" s="1"/>
  <c r="CB102" i="3" s="1"/>
  <c r="CH114" i="9"/>
  <c r="CH114" i="12" s="1"/>
  <c r="CB110" i="3" s="1"/>
  <c r="CH108" i="9"/>
  <c r="CH108" i="12" s="1"/>
  <c r="CB104" i="3" s="1"/>
  <c r="CH90" i="9"/>
  <c r="CH90" i="12" s="1"/>
  <c r="CB86" i="3" s="1"/>
  <c r="CH5" i="12"/>
  <c r="CB1" i="3" s="1"/>
  <c r="CH64" i="12"/>
  <c r="CB60" i="3" s="1"/>
  <c r="CH87" i="9"/>
  <c r="CH87" i="12" s="1"/>
  <c r="CB83" i="3" s="1"/>
  <c r="CH105" i="9"/>
  <c r="CH105" i="12" s="1"/>
  <c r="CB101" i="3" s="1"/>
  <c r="CH46" i="12"/>
  <c r="CB42" i="3" s="1"/>
  <c r="CH56" i="12"/>
  <c r="CB52" i="3" s="1"/>
  <c r="CH115" i="9"/>
  <c r="CH115" i="12" s="1"/>
  <c r="CB111" i="3" s="1"/>
  <c r="CH136" i="12"/>
  <c r="CB132" i="3" s="1"/>
  <c r="BL94" i="12"/>
  <c r="BF90" i="3" s="1"/>
  <c r="BL15" i="9"/>
  <c r="BL15" i="12" s="1"/>
  <c r="BF11" i="3" s="1"/>
  <c r="BL96" i="12"/>
  <c r="BF92" i="3" s="1"/>
  <c r="BL64" i="12"/>
  <c r="BF60" i="3" s="1"/>
  <c r="BL95" i="12"/>
  <c r="BF91" i="3" s="1"/>
  <c r="BL18" i="9"/>
  <c r="BL18" i="12" s="1"/>
  <c r="BF14" i="3" s="1"/>
  <c r="BL67" i="12"/>
  <c r="BF63" i="3" s="1"/>
  <c r="BL72" i="12"/>
  <c r="BF68" i="3" s="1"/>
  <c r="BL31" i="12"/>
  <c r="BF27" i="3" s="1"/>
  <c r="BL42" i="12"/>
  <c r="BF38" i="3" s="1"/>
  <c r="BL70" i="12"/>
  <c r="BF66" i="3" s="1"/>
  <c r="BL20" i="9"/>
  <c r="BL20" i="12" s="1"/>
  <c r="BF16" i="3" s="1"/>
  <c r="BL56" i="12"/>
  <c r="BF52" i="3" s="1"/>
  <c r="BL22" i="9"/>
  <c r="BL22" i="12" s="1"/>
  <c r="BF18" i="3" s="1"/>
  <c r="BL108" i="12"/>
  <c r="BF104" i="3" s="1"/>
  <c r="BL21" i="9"/>
  <c r="BL21" i="12" s="1"/>
  <c r="BF17" i="3" s="1"/>
  <c r="BL48" i="12"/>
  <c r="BF44" i="3" s="1"/>
  <c r="BL6" i="9"/>
  <c r="BL6" i="12" s="1"/>
  <c r="BF2" i="3" s="1"/>
  <c r="BL53" i="12"/>
  <c r="BF49" i="3" s="1"/>
  <c r="BL74" i="12"/>
  <c r="BF70" i="3" s="1"/>
  <c r="BL5" i="12"/>
  <c r="BF1" i="3" s="1"/>
  <c r="BL23" i="9"/>
  <c r="BL23" i="12" s="1"/>
  <c r="BF19" i="3" s="1"/>
  <c r="BL25" i="9"/>
  <c r="BL25" i="12" s="1"/>
  <c r="BF21" i="3" s="1"/>
  <c r="BL59" i="12"/>
  <c r="BF55" i="3" s="1"/>
  <c r="BL34" i="12"/>
  <c r="BF30" i="3" s="1"/>
  <c r="BL14" i="9"/>
  <c r="BL14" i="12" s="1"/>
  <c r="BF10" i="3" s="1"/>
  <c r="BL60" i="12"/>
  <c r="BF56" i="3" s="1"/>
  <c r="BL16" i="9"/>
  <c r="BL16" i="12" s="1"/>
  <c r="BF12" i="3" s="1"/>
  <c r="BL32" i="12"/>
  <c r="BF28" i="3" s="1"/>
  <c r="BL17" i="9"/>
  <c r="BL17" i="12" s="1"/>
  <c r="BF13" i="3" s="1"/>
  <c r="BL46" i="12"/>
  <c r="BF42" i="3" s="1"/>
  <c r="BL24" i="9"/>
  <c r="BL24" i="12" s="1"/>
  <c r="BF20" i="3" s="1"/>
  <c r="BL37" i="12"/>
  <c r="BF33" i="3" s="1"/>
</calcChain>
</file>

<file path=xl/sharedStrings.xml><?xml version="1.0" encoding="utf-8"?>
<sst xmlns="http://schemas.openxmlformats.org/spreadsheetml/2006/main" count="618" uniqueCount="133">
  <si>
    <t>Mode</t>
  </si>
  <si>
    <t>NVT</t>
  </si>
  <si>
    <t>BART</t>
  </si>
  <si>
    <t>Union City</t>
  </si>
  <si>
    <t>AirBART</t>
  </si>
  <si>
    <t>Vallejo Ferries</t>
  </si>
  <si>
    <t>East Bay Ferries</t>
  </si>
  <si>
    <t>Caltrain</t>
  </si>
  <si>
    <t>Petaluma</t>
  </si>
  <si>
    <t>Tiburon Ferry</t>
  </si>
  <si>
    <t>Santa Rosa</t>
  </si>
  <si>
    <t>Benicia</t>
  </si>
  <si>
    <t>Vacaville</t>
  </si>
  <si>
    <t>Amtrak-CAP</t>
  </si>
  <si>
    <t>Amtrak-SJQ</t>
  </si>
  <si>
    <t>Oak Airport LRT</t>
  </si>
  <si>
    <t>Centroid to drive aux nodes (PRNs) - Drive access connectors</t>
  </si>
  <si>
    <t>Centroid to walk aux rail nodes/bus stops - Walk access connectors</t>
  </si>
  <si>
    <t>ZONEACCESS</t>
  </si>
  <si>
    <t>Transit-to-transit Walk connectors - Stop-to-Stop and Stop-to-Station Aux nodes</t>
  </si>
  <si>
    <t>XFERGEN</t>
  </si>
  <si>
    <t>Drive Aux node (PNRs) to station platform - Drive access walk funnel (lot) links</t>
  </si>
  <si>
    <t>LOTMODE</t>
  </si>
  <si>
    <t>Walk Aux node to station platform - Walk access walk funnel links</t>
  </si>
  <si>
    <t>PRN</t>
  </si>
  <si>
    <t>BWS</t>
  </si>
  <si>
    <t>Emery</t>
  </si>
  <si>
    <t>Stanford Shuttles</t>
  </si>
  <si>
    <t>Caltrain Shuttles</t>
  </si>
  <si>
    <t>VTA Shuttles</t>
  </si>
  <si>
    <t>SCVTA-LRT</t>
  </si>
  <si>
    <t>SCVTA-Local</t>
  </si>
  <si>
    <t>SCVTA-Express</t>
  </si>
  <si>
    <t>CCCTA-Local</t>
  </si>
  <si>
    <t>CCCTA-Express</t>
  </si>
  <si>
    <t>Vallejo-Local</t>
  </si>
  <si>
    <t>Sonoma-Local</t>
  </si>
  <si>
    <t>Tri-Delta</t>
  </si>
  <si>
    <t>Fairfield-local</t>
  </si>
  <si>
    <t>MUNI Metro</t>
  </si>
  <si>
    <t>MUNI Cable Cars</t>
  </si>
  <si>
    <t>AC Transbay</t>
  </si>
  <si>
    <t>SamTrans Express</t>
  </si>
  <si>
    <t>GGT Richmond</t>
  </si>
  <si>
    <t>GGT Sausalito</t>
  </si>
  <si>
    <t>GGT Larkspur Ferry</t>
  </si>
  <si>
    <t>Auxiliary modes</t>
  </si>
  <si>
    <t>Free Shuttles</t>
  </si>
  <si>
    <t>reserved</t>
  </si>
  <si>
    <t>Boarding</t>
  </si>
  <si>
    <t>Fares $90*100</t>
  </si>
  <si>
    <t>ACE</t>
  </si>
  <si>
    <t>ZA - LINK</t>
  </si>
  <si>
    <t>FAREMATI</t>
  </si>
  <si>
    <t>Fares $98*100</t>
  </si>
  <si>
    <t>West Berkeley</t>
  </si>
  <si>
    <t>PaloAlto/Menlo Park</t>
  </si>
  <si>
    <t>Wheels Ace Shuttles</t>
  </si>
  <si>
    <t>Amtrak Shuttles</t>
  </si>
  <si>
    <t>1998 Base</t>
  </si>
  <si>
    <t>2001 Base</t>
  </si>
  <si>
    <t>American Canyon</t>
  </si>
  <si>
    <t>Broadway Shuttle</t>
  </si>
  <si>
    <t>WestCAT</t>
  </si>
  <si>
    <t>Burlingame Shuttle</t>
  </si>
  <si>
    <t>MUNI BRT</t>
  </si>
  <si>
    <t>DB Rail</t>
  </si>
  <si>
    <t>Dumbarton Express</t>
  </si>
  <si>
    <t>AC Transit BRT</t>
  </si>
  <si>
    <t>SMART</t>
  </si>
  <si>
    <t>E-BART</t>
  </si>
  <si>
    <t>High Speed Rail</t>
  </si>
  <si>
    <t>MUNI Local</t>
  </si>
  <si>
    <t>SamTrans Local</t>
  </si>
  <si>
    <t>AC Local</t>
  </si>
  <si>
    <t>WHEELS Local</t>
  </si>
  <si>
    <t>WestCat Local</t>
  </si>
  <si>
    <t>Napa Transit</t>
  </si>
  <si>
    <t>GGT Local</t>
  </si>
  <si>
    <t>SCVTA Express</t>
  </si>
  <si>
    <t>GGT Express</t>
  </si>
  <si>
    <t>Oakland Airport Connector</t>
  </si>
  <si>
    <t>Benicia Express</t>
  </si>
  <si>
    <t>Fairfield Express</t>
  </si>
  <si>
    <t>Vallejo Express</t>
  </si>
  <si>
    <t>WestCAT Express</t>
  </si>
  <si>
    <t>AC Transit Local</t>
  </si>
  <si>
    <t>Walk Access Connectors</t>
  </si>
  <si>
    <t>Drive Access Connectors</t>
  </si>
  <si>
    <t>Stop-To-Stop and Stop-To_station Aux Nodes</t>
  </si>
  <si>
    <t>Drive Access Walk Funnel (Lot) Links</t>
  </si>
  <si>
    <t>Walk Access Funnel Links</t>
  </si>
  <si>
    <t>Walk Egress Connectors</t>
  </si>
  <si>
    <t>High-Speed Rail</t>
  </si>
  <si>
    <t>GGT Sausalito Ferry</t>
  </si>
  <si>
    <t>EGRESS</t>
  </si>
  <si>
    <t>Service Modes</t>
  </si>
  <si>
    <t>Local</t>
  </si>
  <si>
    <t>Express</t>
  </si>
  <si>
    <t>Ferries</t>
  </si>
  <si>
    <t>Light Rail</t>
  </si>
  <si>
    <t>Heavy Rail</t>
  </si>
  <si>
    <t>Commuter Rail</t>
  </si>
  <si>
    <t>2010 Base</t>
  </si>
  <si>
    <t>VINE</t>
  </si>
  <si>
    <t>SMARTBus</t>
  </si>
  <si>
    <t>Soltrtans Express</t>
  </si>
  <si>
    <t>Soltrans-Local</t>
  </si>
  <si>
    <t>VINE Express</t>
  </si>
  <si>
    <t>South San Francisco Ferries</t>
  </si>
  <si>
    <t>AC Transbay (allows local passengers)</t>
  </si>
  <si>
    <t>AC Transbay (w local stops)</t>
  </si>
  <si>
    <t>SCVTA Community Bus</t>
  </si>
  <si>
    <t>SCVTA-Regular &amp; Limited</t>
  </si>
  <si>
    <t>2016 Base</t>
  </si>
  <si>
    <t>$2000/$2016=180.2/266.041</t>
  </si>
  <si>
    <t>Vine Express</t>
  </si>
  <si>
    <t>Santa Clara VTA - Community bus</t>
  </si>
  <si>
    <t>Express Bus</t>
  </si>
  <si>
    <t>Benicia Breeze</t>
  </si>
  <si>
    <t>Napa VINE Transit</t>
  </si>
  <si>
    <t>Regional Express ReX Link Routes (PPA Project)</t>
  </si>
  <si>
    <t>Dumbarton Group Rapid Transit (GRT)</t>
  </si>
  <si>
    <t>Mountain View AVN (PPA)</t>
  </si>
  <si>
    <t>Contra Costa Gondolas (PPA I-680 Multimodal Project)</t>
  </si>
  <si>
    <t>Regional Express ReX Express Routes (PPA)</t>
  </si>
  <si>
    <t>ReX Express Routes (PPA)</t>
  </si>
  <si>
    <t>????</t>
  </si>
  <si>
    <t>Regional Express ReX Link Routes (PPA)</t>
  </si>
  <si>
    <t>Oakland/Alameda Gondola (PPA)</t>
  </si>
  <si>
    <t>Cupertino-Mountain View-San Jose Maglev Rail Loop (PPA)</t>
  </si>
  <si>
    <t xml:space="preserve">SR-85 LRT (PPA)	</t>
  </si>
  <si>
    <t>Cupertino-MV-SJ Maglev Rail Loop (PPA)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</si>
</sst>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0"/>
  </numFmts>
  <fonts count="7" x14ac:knownFonts="1">
    <font>
      <sz val="10"/>
      <name val="MS Sans Serif"/>
    </font>
    <font>
      <sz val="10"/>
      <name val="Times New Roman"/>
      <family val="1"/>
    </font>
    <font>
      <i/>
      <sz val="10"/>
      <name val="Times New Roman"/>
      <family val="1"/>
    </font>
    <font>
      <sz val="8.5"/>
      <name val="Times New Roman"/>
      <family val="1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2" fillId="0" borderId="5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7" xfId="0" applyFont="1" applyBorder="1"/>
    <xf numFmtId="0" fontId="1" fillId="0" borderId="5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1" fontId="1" fillId="0" borderId="3" xfId="0" applyNumberFormat="1" applyFont="1" applyBorder="1"/>
    <xf numFmtId="1" fontId="1" fillId="0" borderId="4" xfId="0" applyNumberFormat="1" applyFont="1" applyBorder="1" applyAlignment="1">
      <alignment horizontal="right"/>
    </xf>
    <xf numFmtId="1" fontId="1" fillId="0" borderId="5" xfId="0" applyNumberFormat="1" applyFont="1" applyBorder="1" applyAlignment="1">
      <alignment horizontal="right"/>
    </xf>
    <xf numFmtId="0" fontId="3" fillId="0" borderId="2" xfId="0" applyFont="1" applyBorder="1"/>
    <xf numFmtId="0" fontId="1" fillId="0" borderId="3" xfId="0" applyFont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171" fontId="4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1" fontId="4" fillId="0" borderId="0" xfId="0" applyNumberFormat="1" applyFont="1"/>
    <xf numFmtId="1" fontId="4" fillId="0" borderId="0" xfId="0" applyNumberFormat="1" applyFont="1" applyBorder="1" applyAlignment="1">
      <alignment horizontal="right"/>
    </xf>
    <xf numFmtId="1" fontId="4" fillId="0" borderId="8" xfId="0" applyNumberFormat="1" applyFont="1" applyBorder="1" applyAlignment="1">
      <alignment horizontal="right"/>
    </xf>
    <xf numFmtId="1" fontId="4" fillId="0" borderId="9" xfId="0" applyNumberFormat="1" applyFont="1" applyBorder="1" applyAlignment="1">
      <alignment horizontal="right"/>
    </xf>
    <xf numFmtId="1" fontId="4" fillId="0" borderId="10" xfId="0" applyNumberFormat="1" applyFont="1" applyBorder="1" applyAlignment="1">
      <alignment horizontal="right"/>
    </xf>
    <xf numFmtId="1" fontId="4" fillId="0" borderId="11" xfId="0" applyNumberFormat="1" applyFont="1" applyBorder="1" applyAlignment="1">
      <alignment horizontal="right"/>
    </xf>
    <xf numFmtId="1" fontId="4" fillId="0" borderId="12" xfId="0" applyNumberFormat="1" applyFont="1" applyBorder="1" applyAlignment="1">
      <alignment horizontal="right"/>
    </xf>
    <xf numFmtId="0" fontId="4" fillId="0" borderId="0" xfId="0" applyFont="1" applyBorder="1"/>
    <xf numFmtId="0" fontId="4" fillId="0" borderId="11" xfId="0" applyFont="1" applyBorder="1"/>
    <xf numFmtId="0" fontId="4" fillId="0" borderId="8" xfId="0" applyFont="1" applyBorder="1"/>
    <xf numFmtId="0" fontId="4" fillId="0" borderId="13" xfId="0" applyFont="1" applyBorder="1"/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0" fontId="4" fillId="2" borderId="11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14" xfId="0" applyFont="1" applyBorder="1"/>
    <xf numFmtId="0" fontId="4" fillId="0" borderId="8" xfId="0" applyFont="1" applyBorder="1" applyAlignment="1"/>
    <xf numFmtId="0" fontId="4" fillId="2" borderId="0" xfId="0" applyFont="1" applyFill="1" applyBorder="1"/>
    <xf numFmtId="0" fontId="4" fillId="0" borderId="13" xfId="0" applyFont="1" applyBorder="1" applyAlignment="1">
      <alignment horizontal="center"/>
    </xf>
    <xf numFmtId="1" fontId="4" fillId="2" borderId="0" xfId="0" applyNumberFormat="1" applyFont="1" applyFill="1" applyBorder="1"/>
    <xf numFmtId="0" fontId="4" fillId="0" borderId="10" xfId="0" applyFont="1" applyBorder="1" applyAlignment="1">
      <alignment horizontal="center"/>
    </xf>
    <xf numFmtId="0" fontId="4" fillId="2" borderId="13" xfId="0" applyFont="1" applyFill="1" applyBorder="1"/>
    <xf numFmtId="0" fontId="4" fillId="2" borderId="10" xfId="0" applyFont="1" applyFill="1" applyBorder="1"/>
    <xf numFmtId="1" fontId="4" fillId="0" borderId="13" xfId="0" applyNumberFormat="1" applyFont="1" applyBorder="1" applyAlignment="1">
      <alignment horizontal="right"/>
    </xf>
    <xf numFmtId="1" fontId="4" fillId="0" borderId="15" xfId="0" applyNumberFormat="1" applyFont="1" applyBorder="1" applyAlignment="1">
      <alignment horizontal="right"/>
    </xf>
    <xf numFmtId="1" fontId="4" fillId="0" borderId="14" xfId="0" applyNumberFormat="1" applyFont="1" applyBorder="1" applyAlignment="1">
      <alignment horizontal="right"/>
    </xf>
    <xf numFmtId="0" fontId="4" fillId="0" borderId="1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1" fontId="4" fillId="2" borderId="13" xfId="0" applyNumberFormat="1" applyFont="1" applyFill="1" applyBorder="1"/>
    <xf numFmtId="0" fontId="4" fillId="0" borderId="8" xfId="0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8" xfId="0" applyFont="1" applyBorder="1" applyAlignment="1">
      <alignment horizontal="center" vertical="center"/>
    </xf>
    <xf numFmtId="1" fontId="4" fillId="4" borderId="0" xfId="0" applyNumberFormat="1" applyFont="1" applyFill="1" applyBorder="1" applyAlignment="1">
      <alignment horizontal="right"/>
    </xf>
    <xf numFmtId="1" fontId="4" fillId="4" borderId="8" xfId="0" applyNumberFormat="1" applyFont="1" applyFill="1" applyBorder="1" applyAlignment="1">
      <alignment horizontal="right"/>
    </xf>
    <xf numFmtId="1" fontId="4" fillId="5" borderId="0" xfId="0" applyNumberFormat="1" applyFont="1" applyFill="1" applyBorder="1" applyAlignment="1">
      <alignment horizontal="right"/>
    </xf>
    <xf numFmtId="1" fontId="4" fillId="5" borderId="8" xfId="0" applyNumberFormat="1" applyFont="1" applyFill="1" applyBorder="1" applyAlignment="1">
      <alignment horizontal="right"/>
    </xf>
    <xf numFmtId="1" fontId="4" fillId="4" borderId="11" xfId="0" applyNumberFormat="1" applyFont="1" applyFill="1" applyBorder="1" applyAlignment="1">
      <alignment horizontal="right"/>
    </xf>
    <xf numFmtId="1" fontId="4" fillId="5" borderId="14" xfId="0" applyNumberFormat="1" applyFont="1" applyFill="1" applyBorder="1" applyAlignment="1">
      <alignment horizontal="right"/>
    </xf>
    <xf numFmtId="1" fontId="4" fillId="5" borderId="11" xfId="0" applyNumberFormat="1" applyFont="1" applyFill="1" applyBorder="1" applyAlignment="1">
      <alignment horizontal="right"/>
    </xf>
    <xf numFmtId="0" fontId="4" fillId="0" borderId="0" xfId="0" applyFont="1" applyBorder="1" applyAlignment="1">
      <alignment wrapText="1"/>
    </xf>
    <xf numFmtId="0" fontId="6" fillId="0" borderId="0" xfId="0" applyFont="1" applyBorder="1" applyAlignment="1">
      <alignment horizontal="center" wrapText="1"/>
    </xf>
    <xf numFmtId="1" fontId="4" fillId="5" borderId="13" xfId="0" applyNumberFormat="1" applyFont="1" applyFill="1" applyBorder="1" applyAlignment="1">
      <alignment horizontal="right"/>
    </xf>
    <xf numFmtId="1" fontId="4" fillId="4" borderId="13" xfId="0" applyNumberFormat="1" applyFont="1" applyFill="1" applyBorder="1" applyAlignment="1">
      <alignment horizontal="right"/>
    </xf>
    <xf numFmtId="1" fontId="4" fillId="4" borderId="15" xfId="0" applyNumberFormat="1" applyFont="1" applyFill="1" applyBorder="1" applyAlignment="1">
      <alignment horizontal="right"/>
    </xf>
    <xf numFmtId="1" fontId="4" fillId="4" borderId="14" xfId="0" applyNumberFormat="1" applyFont="1" applyFill="1" applyBorder="1" applyAlignment="1">
      <alignment horizontal="right"/>
    </xf>
    <xf numFmtId="1" fontId="4" fillId="6" borderId="0" xfId="0" applyNumberFormat="1" applyFont="1" applyFill="1" applyBorder="1" applyAlignment="1">
      <alignment horizontal="right"/>
    </xf>
    <xf numFmtId="0" fontId="5" fillId="0" borderId="11" xfId="0" applyFont="1" applyBorder="1" applyAlignment="1"/>
    <xf numFmtId="1" fontId="4" fillId="6" borderId="12" xfId="0" applyNumberFormat="1" applyFont="1" applyFill="1" applyBorder="1" applyAlignment="1">
      <alignment horizontal="right"/>
    </xf>
    <xf numFmtId="1" fontId="4" fillId="6" borderId="15" xfId="0" applyNumberFormat="1" applyFont="1" applyFill="1" applyBorder="1" applyAlignment="1">
      <alignment horizontal="right"/>
    </xf>
    <xf numFmtId="1" fontId="4" fillId="6" borderId="13" xfId="0" applyNumberFormat="1" applyFont="1" applyFill="1" applyBorder="1" applyAlignment="1">
      <alignment horizontal="right"/>
    </xf>
    <xf numFmtId="1" fontId="4" fillId="6" borderId="8" xfId="0" applyNumberFormat="1" applyFont="1" applyFill="1" applyBorder="1" applyAlignment="1">
      <alignment horizontal="right"/>
    </xf>
    <xf numFmtId="1" fontId="4" fillId="6" borderId="11" xfId="0" applyNumberFormat="1" applyFont="1" applyFill="1" applyBorder="1" applyAlignment="1">
      <alignment horizontal="right"/>
    </xf>
    <xf numFmtId="0" fontId="4" fillId="3" borderId="0" xfId="0" applyFont="1" applyFill="1"/>
    <xf numFmtId="1" fontId="4" fillId="3" borderId="0" xfId="0" applyNumberFormat="1" applyFont="1" applyFill="1"/>
    <xf numFmtId="0" fontId="4" fillId="4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/Model%20One/Networks/TM1_2015_Base_Network/trn/xfare.fa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fare"/>
      <sheetName val="2015 Fares Conv"/>
      <sheetName val="2015 Fares set"/>
    </sheetNames>
    <sheetDataSet>
      <sheetData sheetId="0"/>
      <sheetData sheetId="1">
        <row r="1">
          <cell r="C1">
            <v>0.67733920711469287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M150"/>
  <sheetViews>
    <sheetView tabSelected="1" workbookViewId="0">
      <pane xSplit="6" ySplit="4" topLeftCell="CB5" activePane="bottomRight" state="frozen"/>
      <selection pane="topRight" activeCell="G1" sqref="G1"/>
      <selection pane="bottomLeft" activeCell="A5" sqref="A5"/>
      <selection pane="bottomRight"/>
    </sheetView>
  </sheetViews>
  <sheetFormatPr defaultRowHeight="12" x14ac:dyDescent="0.2"/>
  <cols>
    <col min="1" max="1" width="15" style="31" bestFit="1" customWidth="1"/>
    <col min="2" max="2" width="6" style="32" bestFit="1" customWidth="1"/>
    <col min="3" max="3" width="35.7109375" style="31" bestFit="1" customWidth="1"/>
    <col min="4" max="5" width="12" style="31" hidden="1" customWidth="1"/>
    <col min="6" max="6" width="12" style="35" customWidth="1"/>
    <col min="7" max="143" width="8.7109375" style="31" customWidth="1"/>
    <col min="144" max="16384" width="9.140625" style="31"/>
  </cols>
  <sheetData>
    <row r="1" spans="1:143" x14ac:dyDescent="0.2">
      <c r="B1" s="33"/>
      <c r="C1" s="34"/>
      <c r="G1" s="85" t="s">
        <v>46</v>
      </c>
      <c r="H1" s="86"/>
      <c r="I1" s="86"/>
      <c r="J1" s="86"/>
      <c r="K1" s="86"/>
      <c r="L1" s="86"/>
      <c r="M1" s="86"/>
      <c r="N1" s="86"/>
      <c r="O1" s="87"/>
      <c r="P1" s="85" t="s">
        <v>47</v>
      </c>
      <c r="Q1" s="86"/>
      <c r="R1" s="86"/>
      <c r="S1" s="86"/>
      <c r="T1" s="86"/>
      <c r="U1" s="86"/>
      <c r="V1" s="86"/>
      <c r="W1" s="86"/>
      <c r="X1" s="86"/>
      <c r="Y1" s="86"/>
      <c r="Z1" s="88" t="s">
        <v>97</v>
      </c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2" t="s">
        <v>118</v>
      </c>
      <c r="CI1" s="90"/>
      <c r="CJ1" s="90"/>
      <c r="CK1" s="90"/>
      <c r="CL1" s="90"/>
      <c r="CM1" s="90"/>
      <c r="CN1" s="90"/>
      <c r="CO1" s="90"/>
      <c r="CP1" s="90"/>
      <c r="CQ1" s="90"/>
      <c r="CR1" s="90"/>
      <c r="CS1" s="90"/>
      <c r="CT1" s="90"/>
      <c r="CU1" s="90"/>
      <c r="CV1" s="90"/>
      <c r="CW1" s="90"/>
      <c r="CX1" s="90"/>
      <c r="CY1" s="90"/>
      <c r="CZ1" s="90"/>
      <c r="DA1" s="90"/>
      <c r="DB1" s="85" t="s">
        <v>99</v>
      </c>
      <c r="DC1" s="86"/>
      <c r="DD1" s="86"/>
      <c r="DE1" s="86"/>
      <c r="DF1" s="86"/>
      <c r="DG1" s="86"/>
      <c r="DH1" s="86"/>
      <c r="DI1" s="86"/>
      <c r="DJ1" s="86"/>
      <c r="DK1" s="86"/>
      <c r="DL1" s="85" t="s">
        <v>100</v>
      </c>
      <c r="DM1" s="86"/>
      <c r="DN1" s="86"/>
      <c r="DO1" s="86"/>
      <c r="DP1" s="86"/>
      <c r="DQ1" s="86"/>
      <c r="DR1" s="86"/>
      <c r="DS1" s="86"/>
      <c r="DT1" s="86"/>
      <c r="DU1" s="86"/>
      <c r="DV1" s="85" t="s">
        <v>101</v>
      </c>
      <c r="DW1" s="86"/>
      <c r="DX1" s="86"/>
      <c r="DY1" s="86"/>
      <c r="DZ1" s="86"/>
      <c r="EA1" s="86"/>
      <c r="EB1" s="86"/>
      <c r="EC1" s="86"/>
      <c r="ED1" s="86"/>
      <c r="EE1" s="87"/>
      <c r="EF1" s="85" t="s">
        <v>102</v>
      </c>
      <c r="EG1" s="86"/>
      <c r="EH1" s="86"/>
      <c r="EI1" s="86"/>
      <c r="EJ1" s="86"/>
      <c r="EK1" s="86"/>
      <c r="EL1" s="86"/>
      <c r="EM1" s="87"/>
    </row>
    <row r="2" spans="1:143" x14ac:dyDescent="0.2">
      <c r="A2" s="58"/>
      <c r="B2" s="55"/>
      <c r="C2" s="45"/>
      <c r="D2" s="59" t="s">
        <v>60</v>
      </c>
      <c r="E2" s="59" t="s">
        <v>59</v>
      </c>
      <c r="F2" s="78" t="s">
        <v>114</v>
      </c>
      <c r="G2" s="47">
        <v>1</v>
      </c>
      <c r="H2" s="47">
        <v>2</v>
      </c>
      <c r="I2" s="47">
        <v>3</v>
      </c>
      <c r="J2" s="47">
        <v>4</v>
      </c>
      <c r="K2" s="47">
        <v>5</v>
      </c>
      <c r="L2" s="47">
        <v>6</v>
      </c>
      <c r="M2" s="47">
        <v>7</v>
      </c>
      <c r="N2" s="47">
        <v>8</v>
      </c>
      <c r="O2" s="63">
        <v>9</v>
      </c>
      <c r="P2" s="61">
        <v>10</v>
      </c>
      <c r="Q2" s="47">
        <v>11</v>
      </c>
      <c r="R2" s="47">
        <v>12</v>
      </c>
      <c r="S2" s="47">
        <v>13</v>
      </c>
      <c r="T2" s="47">
        <v>14</v>
      </c>
      <c r="U2" s="47">
        <v>15</v>
      </c>
      <c r="V2" s="47">
        <v>16</v>
      </c>
      <c r="W2" s="47">
        <v>17</v>
      </c>
      <c r="X2" s="47">
        <v>18</v>
      </c>
      <c r="Y2" s="47">
        <v>19</v>
      </c>
      <c r="Z2" s="61">
        <v>20</v>
      </c>
      <c r="AA2" s="47">
        <v>21</v>
      </c>
      <c r="AB2" s="47">
        <v>22</v>
      </c>
      <c r="AC2" s="47">
        <v>23</v>
      </c>
      <c r="AD2" s="47">
        <v>24</v>
      </c>
      <c r="AE2" s="47">
        <v>25</v>
      </c>
      <c r="AF2" s="47">
        <v>26</v>
      </c>
      <c r="AG2" s="47">
        <v>27</v>
      </c>
      <c r="AH2" s="47">
        <v>28</v>
      </c>
      <c r="AI2" s="47">
        <v>29</v>
      </c>
      <c r="AJ2" s="47">
        <v>30</v>
      </c>
      <c r="AK2" s="47">
        <v>31</v>
      </c>
      <c r="AL2" s="47">
        <v>32</v>
      </c>
      <c r="AM2" s="47">
        <v>33</v>
      </c>
      <c r="AN2" s="47">
        <v>34</v>
      </c>
      <c r="AO2" s="47">
        <v>35</v>
      </c>
      <c r="AP2" s="47">
        <v>36</v>
      </c>
      <c r="AQ2" s="47">
        <v>37</v>
      </c>
      <c r="AR2" s="47">
        <v>38</v>
      </c>
      <c r="AS2" s="47">
        <v>39</v>
      </c>
      <c r="AT2" s="47">
        <v>40</v>
      </c>
      <c r="AU2" s="47">
        <v>41</v>
      </c>
      <c r="AV2" s="47">
        <v>42</v>
      </c>
      <c r="AW2" s="47">
        <v>43</v>
      </c>
      <c r="AX2" s="47">
        <v>44</v>
      </c>
      <c r="AY2" s="47">
        <v>45</v>
      </c>
      <c r="AZ2" s="47">
        <v>46</v>
      </c>
      <c r="BA2" s="47">
        <v>47</v>
      </c>
      <c r="BB2" s="47">
        <v>48</v>
      </c>
      <c r="BC2" s="47">
        <v>49</v>
      </c>
      <c r="BD2" s="47">
        <v>50</v>
      </c>
      <c r="BE2" s="47">
        <v>51</v>
      </c>
      <c r="BF2" s="47">
        <v>52</v>
      </c>
      <c r="BG2" s="47">
        <v>53</v>
      </c>
      <c r="BH2" s="47">
        <v>54</v>
      </c>
      <c r="BI2" s="47">
        <v>55</v>
      </c>
      <c r="BJ2" s="47">
        <v>56</v>
      </c>
      <c r="BK2" s="47">
        <v>57</v>
      </c>
      <c r="BL2" s="47">
        <v>58</v>
      </c>
      <c r="BM2" s="47">
        <v>59</v>
      </c>
      <c r="BN2" s="47">
        <v>60</v>
      </c>
      <c r="BO2" s="47">
        <v>61</v>
      </c>
      <c r="BP2" s="47">
        <v>62</v>
      </c>
      <c r="BQ2" s="47">
        <v>63</v>
      </c>
      <c r="BR2" s="47">
        <v>64</v>
      </c>
      <c r="BS2" s="47">
        <v>65</v>
      </c>
      <c r="BT2" s="47">
        <v>66</v>
      </c>
      <c r="BU2" s="47">
        <v>67</v>
      </c>
      <c r="BV2" s="47">
        <v>68</v>
      </c>
      <c r="BW2" s="47">
        <v>69</v>
      </c>
      <c r="BX2" s="47">
        <v>70</v>
      </c>
      <c r="BY2" s="47">
        <v>71</v>
      </c>
      <c r="BZ2" s="47">
        <v>72</v>
      </c>
      <c r="CA2" s="47">
        <v>73</v>
      </c>
      <c r="CB2" s="47">
        <v>74</v>
      </c>
      <c r="CC2" s="47">
        <v>75</v>
      </c>
      <c r="CD2" s="47">
        <v>76</v>
      </c>
      <c r="CE2" s="47">
        <v>77</v>
      </c>
      <c r="CF2" s="47">
        <v>78</v>
      </c>
      <c r="CG2" s="47">
        <v>79</v>
      </c>
      <c r="CH2" s="61">
        <v>80</v>
      </c>
      <c r="CI2" s="47">
        <v>81</v>
      </c>
      <c r="CJ2" s="47">
        <v>82</v>
      </c>
      <c r="CK2" s="47">
        <v>83</v>
      </c>
      <c r="CL2" s="47">
        <v>84</v>
      </c>
      <c r="CM2" s="47">
        <v>85</v>
      </c>
      <c r="CN2" s="47">
        <v>86</v>
      </c>
      <c r="CO2" s="47">
        <v>87</v>
      </c>
      <c r="CP2" s="47">
        <v>88</v>
      </c>
      <c r="CQ2" s="47">
        <v>89</v>
      </c>
      <c r="CR2" s="47">
        <v>90</v>
      </c>
      <c r="CS2" s="47">
        <v>91</v>
      </c>
      <c r="CT2" s="47">
        <v>92</v>
      </c>
      <c r="CU2" s="47">
        <v>93</v>
      </c>
      <c r="CV2" s="47">
        <v>94</v>
      </c>
      <c r="CW2" s="47">
        <v>95</v>
      </c>
      <c r="CX2" s="47">
        <v>96</v>
      </c>
      <c r="CY2" s="47">
        <v>97</v>
      </c>
      <c r="CZ2" s="47">
        <v>98</v>
      </c>
      <c r="DA2" s="47">
        <v>99</v>
      </c>
      <c r="DB2" s="61">
        <v>100</v>
      </c>
      <c r="DC2" s="47">
        <f t="shared" ref="DC2:DI2" si="0">+DB2+1</f>
        <v>101</v>
      </c>
      <c r="DD2" s="47">
        <f t="shared" si="0"/>
        <v>102</v>
      </c>
      <c r="DE2" s="47">
        <f t="shared" si="0"/>
        <v>103</v>
      </c>
      <c r="DF2" s="47">
        <f t="shared" si="0"/>
        <v>104</v>
      </c>
      <c r="DG2" s="47">
        <f t="shared" si="0"/>
        <v>105</v>
      </c>
      <c r="DH2" s="47">
        <f t="shared" si="0"/>
        <v>106</v>
      </c>
      <c r="DI2" s="47">
        <f t="shared" si="0"/>
        <v>107</v>
      </c>
      <c r="DJ2" s="47">
        <f>+DI2+1</f>
        <v>108</v>
      </c>
      <c r="DK2" s="47">
        <f t="shared" ref="DK2:EM2" si="1">+DJ2+1</f>
        <v>109</v>
      </c>
      <c r="DL2" s="61">
        <f t="shared" si="1"/>
        <v>110</v>
      </c>
      <c r="DM2" s="47">
        <f t="shared" si="1"/>
        <v>111</v>
      </c>
      <c r="DN2" s="47">
        <f t="shared" si="1"/>
        <v>112</v>
      </c>
      <c r="DO2" s="47">
        <f t="shared" si="1"/>
        <v>113</v>
      </c>
      <c r="DP2" s="47">
        <f t="shared" si="1"/>
        <v>114</v>
      </c>
      <c r="DQ2" s="47">
        <f t="shared" si="1"/>
        <v>115</v>
      </c>
      <c r="DR2" s="47">
        <f t="shared" si="1"/>
        <v>116</v>
      </c>
      <c r="DS2" s="47">
        <f t="shared" si="1"/>
        <v>117</v>
      </c>
      <c r="DT2" s="47">
        <f t="shared" si="1"/>
        <v>118</v>
      </c>
      <c r="DU2" s="47">
        <f t="shared" si="1"/>
        <v>119</v>
      </c>
      <c r="DV2" s="61">
        <f t="shared" si="1"/>
        <v>120</v>
      </c>
      <c r="DW2" s="47">
        <f t="shared" si="1"/>
        <v>121</v>
      </c>
      <c r="DX2" s="47">
        <f t="shared" si="1"/>
        <v>122</v>
      </c>
      <c r="DY2" s="47">
        <f t="shared" si="1"/>
        <v>123</v>
      </c>
      <c r="DZ2" s="47">
        <f t="shared" si="1"/>
        <v>124</v>
      </c>
      <c r="EA2" s="47">
        <f t="shared" si="1"/>
        <v>125</v>
      </c>
      <c r="EB2" s="47">
        <f t="shared" si="1"/>
        <v>126</v>
      </c>
      <c r="EC2" s="47">
        <f t="shared" si="1"/>
        <v>127</v>
      </c>
      <c r="ED2" s="47">
        <f>+EC2+1</f>
        <v>128</v>
      </c>
      <c r="EE2" s="63">
        <f t="shared" si="1"/>
        <v>129</v>
      </c>
      <c r="EF2" s="61">
        <f t="shared" si="1"/>
        <v>130</v>
      </c>
      <c r="EG2" s="47">
        <f t="shared" si="1"/>
        <v>131</v>
      </c>
      <c r="EH2" s="47">
        <f t="shared" si="1"/>
        <v>132</v>
      </c>
      <c r="EI2" s="47">
        <f t="shared" si="1"/>
        <v>133</v>
      </c>
      <c r="EJ2" s="47">
        <f t="shared" si="1"/>
        <v>134</v>
      </c>
      <c r="EK2" s="47">
        <f t="shared" si="1"/>
        <v>135</v>
      </c>
      <c r="EL2" s="47">
        <f t="shared" si="1"/>
        <v>136</v>
      </c>
      <c r="EM2" s="63">
        <f t="shared" si="1"/>
        <v>137</v>
      </c>
    </row>
    <row r="3" spans="1:143" s="74" customFormat="1" ht="48" x14ac:dyDescent="0.2">
      <c r="A3" s="69"/>
      <c r="B3" s="70"/>
      <c r="C3" s="70"/>
      <c r="D3" s="70" t="s">
        <v>49</v>
      </c>
      <c r="E3" s="70" t="s">
        <v>49</v>
      </c>
      <c r="F3" s="79" t="s">
        <v>49</v>
      </c>
      <c r="G3" s="70" t="s">
        <v>18</v>
      </c>
      <c r="H3" s="70" t="s">
        <v>24</v>
      </c>
      <c r="I3" s="70" t="s">
        <v>20</v>
      </c>
      <c r="J3" s="70" t="s">
        <v>22</v>
      </c>
      <c r="K3" s="70" t="s">
        <v>52</v>
      </c>
      <c r="L3" s="70" t="s">
        <v>95</v>
      </c>
      <c r="M3" s="71" t="s">
        <v>48</v>
      </c>
      <c r="N3" s="71" t="s">
        <v>48</v>
      </c>
      <c r="O3" s="72" t="s">
        <v>48</v>
      </c>
      <c r="P3" s="69" t="s">
        <v>55</v>
      </c>
      <c r="Q3" s="70" t="str">
        <f>C15</f>
        <v>Broadway Shuttle</v>
      </c>
      <c r="R3" s="70" t="s">
        <v>26</v>
      </c>
      <c r="S3" s="70" t="s">
        <v>27</v>
      </c>
      <c r="T3" s="70" t="s">
        <v>28</v>
      </c>
      <c r="U3" s="70" t="s">
        <v>29</v>
      </c>
      <c r="V3" s="70" t="s">
        <v>56</v>
      </c>
      <c r="W3" s="70" t="s">
        <v>57</v>
      </c>
      <c r="X3" s="70" t="s">
        <v>58</v>
      </c>
      <c r="Y3" s="70" t="s">
        <v>64</v>
      </c>
      <c r="Z3" s="69" t="s">
        <v>40</v>
      </c>
      <c r="AA3" s="70" t="s">
        <v>72</v>
      </c>
      <c r="AB3" s="70"/>
      <c r="AC3" s="70"/>
      <c r="AD3" s="70" t="s">
        <v>73</v>
      </c>
      <c r="AE3" s="70"/>
      <c r="AF3" s="70"/>
      <c r="AG3" s="70" t="s">
        <v>112</v>
      </c>
      <c r="AH3" s="70" t="s">
        <v>113</v>
      </c>
      <c r="AI3" s="70"/>
      <c r="AJ3" s="70" t="s">
        <v>86</v>
      </c>
      <c r="AK3" s="70"/>
      <c r="AL3" s="70"/>
      <c r="AM3" s="70" t="s">
        <v>75</v>
      </c>
      <c r="AN3" s="70"/>
      <c r="AO3" s="70"/>
      <c r="AP3" s="71"/>
      <c r="AQ3" s="70"/>
      <c r="AR3" s="70" t="s">
        <v>3</v>
      </c>
      <c r="AS3" s="70"/>
      <c r="AT3" s="70" t="s">
        <v>4</v>
      </c>
      <c r="AU3" s="70"/>
      <c r="AV3" s="70" t="s">
        <v>33</v>
      </c>
      <c r="AW3" s="70"/>
      <c r="AX3" s="70" t="s">
        <v>37</v>
      </c>
      <c r="AY3" s="70"/>
      <c r="AZ3" s="70" t="s">
        <v>63</v>
      </c>
      <c r="BA3" s="70"/>
      <c r="BB3" s="71"/>
      <c r="BC3" s="70" t="s">
        <v>35</v>
      </c>
      <c r="BD3" s="71"/>
      <c r="BE3" s="70"/>
      <c r="BF3" s="70" t="s">
        <v>38</v>
      </c>
      <c r="BG3" s="71"/>
      <c r="BH3" s="70"/>
      <c r="BI3" s="70" t="s">
        <v>61</v>
      </c>
      <c r="BJ3" s="70" t="s">
        <v>12</v>
      </c>
      <c r="BK3" s="70"/>
      <c r="BL3" s="98" t="s">
        <v>119</v>
      </c>
      <c r="BM3" s="70"/>
      <c r="BN3" s="70" t="s">
        <v>120</v>
      </c>
      <c r="BO3" s="71"/>
      <c r="BP3" s="70"/>
      <c r="BQ3" s="70" t="s">
        <v>36</v>
      </c>
      <c r="BR3" s="70"/>
      <c r="BS3" s="70"/>
      <c r="BT3" s="70" t="s">
        <v>10</v>
      </c>
      <c r="BU3" s="71"/>
      <c r="BV3" s="70" t="s">
        <v>8</v>
      </c>
      <c r="BW3" s="70"/>
      <c r="BX3" s="70" t="s">
        <v>78</v>
      </c>
      <c r="BY3" s="70"/>
      <c r="BZ3" s="70"/>
      <c r="CA3" s="70"/>
      <c r="CB3" s="70"/>
      <c r="CC3" s="71"/>
      <c r="CD3" s="70"/>
      <c r="CE3" s="71"/>
      <c r="CF3" s="99" t="s">
        <v>121</v>
      </c>
      <c r="CG3" s="71"/>
      <c r="CH3" s="69" t="s">
        <v>42</v>
      </c>
      <c r="CI3" s="70" t="s">
        <v>32</v>
      </c>
      <c r="CJ3" s="70" t="s">
        <v>67</v>
      </c>
      <c r="CK3" s="70" t="s">
        <v>41</v>
      </c>
      <c r="CL3" s="70" t="s">
        <v>111</v>
      </c>
      <c r="CM3" s="70" t="s">
        <v>68</v>
      </c>
      <c r="CN3" s="70" t="s">
        <v>34</v>
      </c>
      <c r="CO3" s="70" t="s">
        <v>80</v>
      </c>
      <c r="CP3" s="70" t="s">
        <v>43</v>
      </c>
      <c r="CQ3" s="71" t="s">
        <v>65</v>
      </c>
      <c r="CR3" s="70" t="s">
        <v>85</v>
      </c>
      <c r="CS3" s="70" t="s">
        <v>84</v>
      </c>
      <c r="CT3" s="70" t="s">
        <v>83</v>
      </c>
      <c r="CU3" s="70" t="s">
        <v>108</v>
      </c>
      <c r="CV3" s="70" t="s">
        <v>105</v>
      </c>
      <c r="CW3" s="70" t="s">
        <v>108</v>
      </c>
      <c r="CX3" s="71"/>
      <c r="CY3" s="71"/>
      <c r="CZ3" s="70" t="s">
        <v>126</v>
      </c>
      <c r="DA3" s="71"/>
      <c r="DB3" s="69" t="s">
        <v>6</v>
      </c>
      <c r="DC3" s="70" t="s">
        <v>45</v>
      </c>
      <c r="DD3" s="70" t="s">
        <v>94</v>
      </c>
      <c r="DE3" s="70" t="s">
        <v>9</v>
      </c>
      <c r="DF3" s="70" t="s">
        <v>5</v>
      </c>
      <c r="DG3" s="70" t="s">
        <v>109</v>
      </c>
      <c r="DH3" s="70"/>
      <c r="DI3" s="70"/>
      <c r="DJ3" s="70"/>
      <c r="DK3" s="70"/>
      <c r="DL3" s="69" t="s">
        <v>39</v>
      </c>
      <c r="DM3" s="70" t="s">
        <v>30</v>
      </c>
      <c r="DN3" s="70"/>
      <c r="DO3" s="70" t="s">
        <v>129</v>
      </c>
      <c r="DP3" s="99" t="s">
        <v>132</v>
      </c>
      <c r="DQ3" s="70" t="s">
        <v>131</v>
      </c>
      <c r="DR3" s="70"/>
      <c r="DS3" s="70"/>
      <c r="DT3" s="70"/>
      <c r="DU3" s="70"/>
      <c r="DV3" s="69" t="s">
        <v>2</v>
      </c>
      <c r="DW3" s="70" t="s">
        <v>15</v>
      </c>
      <c r="DX3" s="70"/>
      <c r="DY3" s="70"/>
      <c r="DZ3" s="70"/>
      <c r="EA3" s="70"/>
      <c r="EB3" s="70"/>
      <c r="EC3" s="70"/>
      <c r="ED3" s="70"/>
      <c r="EE3" s="73"/>
      <c r="EF3" s="69" t="s">
        <v>7</v>
      </c>
      <c r="EG3" s="70" t="s">
        <v>13</v>
      </c>
      <c r="EH3" s="70" t="s">
        <v>14</v>
      </c>
      <c r="EI3" s="70" t="s">
        <v>51</v>
      </c>
      <c r="EJ3" s="70" t="s">
        <v>66</v>
      </c>
      <c r="EK3" s="70" t="s">
        <v>69</v>
      </c>
      <c r="EL3" s="70" t="s">
        <v>70</v>
      </c>
      <c r="EM3" s="73" t="s">
        <v>93</v>
      </c>
    </row>
    <row r="4" spans="1:143" x14ac:dyDescent="0.2">
      <c r="A4" s="46" t="s">
        <v>96</v>
      </c>
      <c r="B4" s="47" t="s">
        <v>0</v>
      </c>
      <c r="C4" s="43"/>
      <c r="D4" s="43" t="s">
        <v>50</v>
      </c>
      <c r="E4" s="43" t="s">
        <v>54</v>
      </c>
      <c r="F4" s="80"/>
      <c r="G4" s="60"/>
      <c r="H4" s="60"/>
      <c r="I4" s="60"/>
      <c r="J4" s="60"/>
      <c r="K4" s="60"/>
      <c r="L4" s="60"/>
      <c r="M4" s="60"/>
      <c r="N4" s="60"/>
      <c r="O4" s="65"/>
      <c r="P4" s="64">
        <v>1</v>
      </c>
      <c r="Q4" s="62">
        <v>1</v>
      </c>
      <c r="R4" s="60">
        <v>1</v>
      </c>
      <c r="S4" s="60">
        <v>1</v>
      </c>
      <c r="T4" s="60">
        <v>1</v>
      </c>
      <c r="U4" s="60">
        <v>1</v>
      </c>
      <c r="V4" s="60">
        <v>1</v>
      </c>
      <c r="W4" s="60">
        <v>1</v>
      </c>
      <c r="X4" s="60">
        <v>1</v>
      </c>
      <c r="Y4" s="60">
        <v>1</v>
      </c>
      <c r="Z4" s="75">
        <f>F24</f>
        <v>700</v>
      </c>
      <c r="AA4" s="62">
        <f>F25</f>
        <v>225</v>
      </c>
      <c r="AB4" s="62"/>
      <c r="AC4" s="62"/>
      <c r="AD4" s="62">
        <f>F28</f>
        <v>200</v>
      </c>
      <c r="AE4" s="62"/>
      <c r="AF4" s="62"/>
      <c r="AG4" s="62">
        <f>F31</f>
        <v>125</v>
      </c>
      <c r="AH4" s="62">
        <f>F32</f>
        <v>200</v>
      </c>
      <c r="AI4" s="62"/>
      <c r="AJ4" s="62">
        <f>F34</f>
        <v>200</v>
      </c>
      <c r="AK4" s="62"/>
      <c r="AL4" s="62"/>
      <c r="AM4" s="62">
        <f>F37</f>
        <v>200</v>
      </c>
      <c r="AN4" s="62"/>
      <c r="AO4" s="62"/>
      <c r="AP4" s="62"/>
      <c r="AQ4" s="62"/>
      <c r="AR4" s="62">
        <f>F42</f>
        <v>200</v>
      </c>
      <c r="AS4" s="62"/>
      <c r="AT4" s="62">
        <f>F44</f>
        <v>0</v>
      </c>
      <c r="AU4" s="62"/>
      <c r="AV4" s="62">
        <f>F46</f>
        <v>200</v>
      </c>
      <c r="AW4" s="62"/>
      <c r="AX4" s="62">
        <f>F48</f>
        <v>200</v>
      </c>
      <c r="AY4" s="62"/>
      <c r="AZ4" s="62">
        <f>F50</f>
        <v>175</v>
      </c>
      <c r="BA4" s="62"/>
      <c r="BB4" s="62"/>
      <c r="BC4" s="62">
        <f>F53</f>
        <v>175</v>
      </c>
      <c r="BD4" s="62"/>
      <c r="BE4" s="62"/>
      <c r="BF4" s="62">
        <f>F56</f>
        <v>175</v>
      </c>
      <c r="BG4" s="62"/>
      <c r="BH4" s="62"/>
      <c r="BI4" s="62">
        <f>F59</f>
        <v>100</v>
      </c>
      <c r="BJ4" s="62">
        <f>F60</f>
        <v>160</v>
      </c>
      <c r="BK4" s="62"/>
      <c r="BL4" s="62">
        <f>F62</f>
        <v>160</v>
      </c>
      <c r="BM4" s="62"/>
      <c r="BN4" s="62">
        <f>F64</f>
        <v>160</v>
      </c>
      <c r="BO4" s="62"/>
      <c r="BP4" s="62"/>
      <c r="BQ4" s="62">
        <f>F67</f>
        <v>150</v>
      </c>
      <c r="BR4" s="62"/>
      <c r="BS4" s="62"/>
      <c r="BT4" s="62">
        <f>F70</f>
        <v>150</v>
      </c>
      <c r="BU4" s="62"/>
      <c r="BV4" s="62">
        <f>F72</f>
        <v>150</v>
      </c>
      <c r="BW4" s="62"/>
      <c r="BX4" s="62">
        <f>F74</f>
        <v>180</v>
      </c>
      <c r="BY4" s="62"/>
      <c r="BZ4" s="62"/>
      <c r="CA4" s="62"/>
      <c r="CB4" s="62"/>
      <c r="CC4" s="62"/>
      <c r="CD4" s="62"/>
      <c r="CE4" s="62"/>
      <c r="CF4" s="62">
        <f>F82</f>
        <v>200</v>
      </c>
      <c r="CG4" s="62"/>
      <c r="CH4" s="75">
        <f>F84</f>
        <v>329</v>
      </c>
      <c r="CI4" s="62">
        <f>F85</f>
        <v>400</v>
      </c>
      <c r="CJ4" s="62">
        <f>F86</f>
        <v>420</v>
      </c>
      <c r="CK4" s="62">
        <f>F87</f>
        <v>420</v>
      </c>
      <c r="CL4" s="62">
        <f>F88</f>
        <v>420</v>
      </c>
      <c r="CM4" s="62">
        <f>F89</f>
        <v>200</v>
      </c>
      <c r="CN4" s="62">
        <f>F90</f>
        <v>225</v>
      </c>
      <c r="CO4" s="62">
        <f>F91</f>
        <v>500</v>
      </c>
      <c r="CP4" s="62">
        <f>F92</f>
        <v>440</v>
      </c>
      <c r="CQ4" s="62">
        <f>F93</f>
        <v>225</v>
      </c>
      <c r="CR4" s="62">
        <f>F94</f>
        <v>500</v>
      </c>
      <c r="CS4" s="62">
        <f>F95</f>
        <v>175</v>
      </c>
      <c r="CT4" s="62">
        <f>F96</f>
        <v>275</v>
      </c>
      <c r="CU4" s="62">
        <f>F97</f>
        <v>325</v>
      </c>
      <c r="CV4" s="62">
        <f>F98</f>
        <v>369</v>
      </c>
      <c r="CW4" s="62">
        <f>F99</f>
        <v>160</v>
      </c>
      <c r="CX4" s="60"/>
      <c r="CY4" s="60"/>
      <c r="CZ4" s="60">
        <f>F102</f>
        <v>502</v>
      </c>
      <c r="DA4" s="60"/>
      <c r="DB4" s="64" t="s">
        <v>53</v>
      </c>
      <c r="DC4" s="60" t="s">
        <v>53</v>
      </c>
      <c r="DD4" s="60" t="s">
        <v>53</v>
      </c>
      <c r="DE4" s="60" t="s">
        <v>53</v>
      </c>
      <c r="DF4" s="60" t="s">
        <v>53</v>
      </c>
      <c r="DG4" s="60" t="s">
        <v>53</v>
      </c>
      <c r="DH4" s="60"/>
      <c r="DI4" s="60"/>
      <c r="DJ4" s="60"/>
      <c r="DK4" s="60"/>
      <c r="DL4" s="75">
        <f>F114</f>
        <v>225</v>
      </c>
      <c r="DM4" s="62">
        <f>F115</f>
        <v>200</v>
      </c>
      <c r="DN4" s="60"/>
      <c r="DO4" s="60">
        <f>F117</f>
        <v>200</v>
      </c>
      <c r="DP4" s="60">
        <f>F118</f>
        <v>1107</v>
      </c>
      <c r="DQ4" s="60">
        <f>F119</f>
        <v>323</v>
      </c>
      <c r="DR4" s="60"/>
      <c r="DS4" s="60"/>
      <c r="DT4" s="60"/>
      <c r="DU4" s="60"/>
      <c r="DV4" s="64" t="s">
        <v>53</v>
      </c>
      <c r="DW4" s="60" t="s">
        <v>53</v>
      </c>
      <c r="DX4" s="60"/>
      <c r="DY4" s="60"/>
      <c r="DZ4" s="60"/>
      <c r="EA4" s="60"/>
      <c r="EB4" s="60"/>
      <c r="EC4" s="60"/>
      <c r="ED4" s="60"/>
      <c r="EE4" s="65"/>
      <c r="EF4" s="64" t="s">
        <v>53</v>
      </c>
      <c r="EG4" s="60" t="s">
        <v>53</v>
      </c>
      <c r="EH4" s="60" t="s">
        <v>53</v>
      </c>
      <c r="EI4" s="60" t="s">
        <v>53</v>
      </c>
      <c r="EJ4" s="60" t="s">
        <v>53</v>
      </c>
      <c r="EK4" s="60" t="s">
        <v>53</v>
      </c>
      <c r="EL4" s="60" t="s">
        <v>53</v>
      </c>
      <c r="EM4" s="65" t="s">
        <v>53</v>
      </c>
    </row>
    <row r="5" spans="1:143" x14ac:dyDescent="0.2">
      <c r="A5" s="82" t="s">
        <v>46</v>
      </c>
      <c r="B5" s="55">
        <v>1</v>
      </c>
      <c r="C5" s="45" t="s">
        <v>87</v>
      </c>
      <c r="D5" s="45"/>
      <c r="E5" s="45"/>
      <c r="F5" s="78"/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9">
        <v>0</v>
      </c>
      <c r="P5" s="68">
        <v>1</v>
      </c>
      <c r="Q5" s="38">
        <f>+Q$4</f>
        <v>1</v>
      </c>
      <c r="R5" s="38">
        <v>1</v>
      </c>
      <c r="S5" s="38">
        <v>1</v>
      </c>
      <c r="T5" s="38">
        <v>1</v>
      </c>
      <c r="U5" s="38">
        <v>1</v>
      </c>
      <c r="V5" s="38">
        <v>1</v>
      </c>
      <c r="W5" s="38">
        <v>1</v>
      </c>
      <c r="X5" s="38">
        <v>1</v>
      </c>
      <c r="Y5" s="39">
        <v>1</v>
      </c>
      <c r="Z5" s="68">
        <f>+Z$4</f>
        <v>700</v>
      </c>
      <c r="AA5" s="38">
        <f>+AA$4</f>
        <v>225</v>
      </c>
      <c r="AB5" s="38"/>
      <c r="AC5" s="38"/>
      <c r="AD5" s="38">
        <f>+AD$4</f>
        <v>200</v>
      </c>
      <c r="AE5" s="38"/>
      <c r="AF5" s="38"/>
      <c r="AG5" s="38">
        <f>+AG$4</f>
        <v>125</v>
      </c>
      <c r="AH5" s="38">
        <f>+AH$4</f>
        <v>200</v>
      </c>
      <c r="AI5" s="38"/>
      <c r="AJ5" s="38">
        <f>+AJ$4</f>
        <v>200</v>
      </c>
      <c r="AK5" s="38"/>
      <c r="AL5" s="38"/>
      <c r="AM5" s="38">
        <f>+AM$4</f>
        <v>200</v>
      </c>
      <c r="AN5" s="38"/>
      <c r="AO5" s="38"/>
      <c r="AP5" s="38"/>
      <c r="AQ5" s="38"/>
      <c r="AR5" s="38">
        <f>+AR$4</f>
        <v>200</v>
      </c>
      <c r="AS5" s="38"/>
      <c r="AT5" s="38">
        <f>+AT$4</f>
        <v>0</v>
      </c>
      <c r="AU5" s="38"/>
      <c r="AV5" s="38">
        <f>+AV$4</f>
        <v>200</v>
      </c>
      <c r="AW5" s="38"/>
      <c r="AX5" s="38">
        <f>+AX$4</f>
        <v>200</v>
      </c>
      <c r="AY5" s="38"/>
      <c r="AZ5" s="38">
        <f>+AZ$4</f>
        <v>175</v>
      </c>
      <c r="BA5" s="38"/>
      <c r="BB5" s="38"/>
      <c r="BC5" s="38">
        <f>+BC$4</f>
        <v>175</v>
      </c>
      <c r="BD5" s="38"/>
      <c r="BE5" s="38"/>
      <c r="BF5" s="38">
        <f>+BF$4</f>
        <v>175</v>
      </c>
      <c r="BG5" s="38"/>
      <c r="BH5" s="38"/>
      <c r="BI5" s="38">
        <f>+BI$4</f>
        <v>100</v>
      </c>
      <c r="BJ5" s="38">
        <f>+BJ$4</f>
        <v>160</v>
      </c>
      <c r="BK5" s="38"/>
      <c r="BL5" s="38">
        <f>+BL$4</f>
        <v>160</v>
      </c>
      <c r="BM5" s="38"/>
      <c r="BN5" s="38">
        <f>+BN$4</f>
        <v>160</v>
      </c>
      <c r="BO5" s="38"/>
      <c r="BP5" s="38"/>
      <c r="BQ5" s="38">
        <f>+BQ$4</f>
        <v>150</v>
      </c>
      <c r="BR5" s="38"/>
      <c r="BS5" s="38"/>
      <c r="BT5" s="38">
        <f>+BT$4</f>
        <v>150</v>
      </c>
      <c r="BU5" s="38"/>
      <c r="BV5" s="38">
        <f>+BV$4</f>
        <v>150</v>
      </c>
      <c r="BW5" s="38"/>
      <c r="BX5" s="38">
        <f>+BX$4</f>
        <v>180</v>
      </c>
      <c r="BY5" s="38"/>
      <c r="BZ5" s="38"/>
      <c r="CA5" s="38"/>
      <c r="CB5" s="38"/>
      <c r="CC5" s="38"/>
      <c r="CD5" s="38"/>
      <c r="CE5" s="38"/>
      <c r="CF5" s="38">
        <f t="shared" ref="CF5:CQ5" si="2">+CF$4</f>
        <v>200</v>
      </c>
      <c r="CG5" s="38"/>
      <c r="CH5" s="68">
        <f t="shared" si="2"/>
        <v>329</v>
      </c>
      <c r="CI5" s="38">
        <f t="shared" si="2"/>
        <v>400</v>
      </c>
      <c r="CJ5" s="38">
        <f t="shared" si="2"/>
        <v>420</v>
      </c>
      <c r="CK5" s="38">
        <f t="shared" si="2"/>
        <v>420</v>
      </c>
      <c r="CL5" s="38">
        <f t="shared" si="2"/>
        <v>420</v>
      </c>
      <c r="CM5" s="38">
        <f t="shared" si="2"/>
        <v>200</v>
      </c>
      <c r="CN5" s="38">
        <f t="shared" si="2"/>
        <v>225</v>
      </c>
      <c r="CO5" s="38">
        <f t="shared" si="2"/>
        <v>500</v>
      </c>
      <c r="CP5" s="38">
        <f t="shared" si="2"/>
        <v>440</v>
      </c>
      <c r="CQ5" s="38">
        <f t="shared" si="2"/>
        <v>225</v>
      </c>
      <c r="CR5" s="38">
        <f t="shared" ref="CR5:CW5" si="3">+CR$4</f>
        <v>500</v>
      </c>
      <c r="CS5" s="38">
        <f t="shared" si="3"/>
        <v>175</v>
      </c>
      <c r="CT5" s="38">
        <f t="shared" si="3"/>
        <v>275</v>
      </c>
      <c r="CU5" s="38">
        <f t="shared" si="3"/>
        <v>325</v>
      </c>
      <c r="CV5" s="38">
        <f t="shared" si="3"/>
        <v>369</v>
      </c>
      <c r="CW5" s="38">
        <f t="shared" si="3"/>
        <v>160</v>
      </c>
      <c r="CX5" s="38"/>
      <c r="CY5" s="38"/>
      <c r="CZ5" s="38">
        <f t="shared" ref="CZ5" si="4">+CZ$4</f>
        <v>502</v>
      </c>
      <c r="DA5" s="38"/>
      <c r="DB5" s="68">
        <v>0</v>
      </c>
      <c r="DC5" s="38">
        <v>0</v>
      </c>
      <c r="DD5" s="38">
        <v>0</v>
      </c>
      <c r="DE5" s="38">
        <v>0</v>
      </c>
      <c r="DF5" s="38">
        <v>0</v>
      </c>
      <c r="DG5" s="38">
        <v>0</v>
      </c>
      <c r="DH5" s="38"/>
      <c r="DI5" s="38"/>
      <c r="DJ5" s="38"/>
      <c r="DK5" s="38"/>
      <c r="DL5" s="68">
        <f>+DL$4</f>
        <v>225</v>
      </c>
      <c r="DM5" s="38">
        <f>+DM$4</f>
        <v>200</v>
      </c>
      <c r="DN5" s="38"/>
      <c r="DO5" s="38">
        <f t="shared" ref="DO5:DQ5" si="5">+DO$4</f>
        <v>200</v>
      </c>
      <c r="DP5" s="38">
        <f t="shared" si="5"/>
        <v>1107</v>
      </c>
      <c r="DQ5" s="38">
        <f t="shared" si="5"/>
        <v>323</v>
      </c>
      <c r="DR5" s="38"/>
      <c r="DS5" s="38"/>
      <c r="DT5" s="38"/>
      <c r="DU5" s="38"/>
      <c r="DV5" s="68">
        <v>0</v>
      </c>
      <c r="DW5" s="38">
        <v>0</v>
      </c>
      <c r="DX5" s="38"/>
      <c r="DY5" s="38"/>
      <c r="DZ5" s="38"/>
      <c r="EA5" s="38"/>
      <c r="EB5" s="38"/>
      <c r="EC5" s="38"/>
      <c r="ED5" s="38"/>
      <c r="EE5" s="39"/>
      <c r="EF5" s="68">
        <v>0</v>
      </c>
      <c r="EG5" s="38">
        <v>0</v>
      </c>
      <c r="EH5" s="38">
        <v>0</v>
      </c>
      <c r="EI5" s="38">
        <v>0</v>
      </c>
      <c r="EJ5" s="38">
        <v>0</v>
      </c>
      <c r="EK5" s="38">
        <v>0</v>
      </c>
      <c r="EL5" s="38">
        <v>0</v>
      </c>
      <c r="EM5" s="39">
        <v>0</v>
      </c>
    </row>
    <row r="6" spans="1:143" x14ac:dyDescent="0.2">
      <c r="A6" s="83"/>
      <c r="B6" s="47">
        <v>2</v>
      </c>
      <c r="C6" s="43" t="s">
        <v>88</v>
      </c>
      <c r="D6" s="43"/>
      <c r="E6" s="43"/>
      <c r="F6" s="80"/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40">
        <v>0</v>
      </c>
      <c r="P6" s="66">
        <v>1</v>
      </c>
      <c r="Q6" s="37">
        <f>+Q$5</f>
        <v>1</v>
      </c>
      <c r="R6" s="37">
        <v>1</v>
      </c>
      <c r="S6" s="37">
        <v>1</v>
      </c>
      <c r="T6" s="37">
        <v>1</v>
      </c>
      <c r="U6" s="37">
        <v>1</v>
      </c>
      <c r="V6" s="37">
        <v>1</v>
      </c>
      <c r="W6" s="37">
        <v>1</v>
      </c>
      <c r="X6" s="37">
        <v>1</v>
      </c>
      <c r="Y6" s="40">
        <v>1</v>
      </c>
      <c r="Z6" s="66">
        <f>+Z$5</f>
        <v>700</v>
      </c>
      <c r="AA6" s="37">
        <f>+AA$5</f>
        <v>225</v>
      </c>
      <c r="AB6" s="37"/>
      <c r="AC6" s="37"/>
      <c r="AD6" s="37">
        <f>+AD$5</f>
        <v>200</v>
      </c>
      <c r="AE6" s="37"/>
      <c r="AF6" s="37"/>
      <c r="AG6" s="37">
        <f>+AG$5</f>
        <v>125</v>
      </c>
      <c r="AH6" s="37">
        <f>+AH$5</f>
        <v>200</v>
      </c>
      <c r="AI6" s="37"/>
      <c r="AJ6" s="37">
        <f>+AJ$5</f>
        <v>200</v>
      </c>
      <c r="AK6" s="37"/>
      <c r="AL6" s="37"/>
      <c r="AM6" s="37">
        <f>+AM$5</f>
        <v>200</v>
      </c>
      <c r="AN6" s="37"/>
      <c r="AO6" s="37"/>
      <c r="AP6" s="37"/>
      <c r="AQ6" s="37"/>
      <c r="AR6" s="37">
        <f>+AR$5</f>
        <v>200</v>
      </c>
      <c r="AS6" s="37"/>
      <c r="AT6" s="37">
        <f>+AT$5</f>
        <v>0</v>
      </c>
      <c r="AU6" s="37"/>
      <c r="AV6" s="37">
        <f>+AV$5</f>
        <v>200</v>
      </c>
      <c r="AW6" s="37"/>
      <c r="AX6" s="37">
        <f>+AX$5</f>
        <v>200</v>
      </c>
      <c r="AY6" s="37"/>
      <c r="AZ6" s="37">
        <f>+AZ$5</f>
        <v>175</v>
      </c>
      <c r="BA6" s="37"/>
      <c r="BB6" s="37"/>
      <c r="BC6" s="37">
        <f>+BC$5</f>
        <v>175</v>
      </c>
      <c r="BD6" s="37"/>
      <c r="BE6" s="37"/>
      <c r="BF6" s="37">
        <f>+BF$5</f>
        <v>175</v>
      </c>
      <c r="BG6" s="37"/>
      <c r="BH6" s="37"/>
      <c r="BI6" s="37">
        <f>+BI$5</f>
        <v>100</v>
      </c>
      <c r="BJ6" s="37">
        <f>+BJ$5</f>
        <v>160</v>
      </c>
      <c r="BK6" s="37"/>
      <c r="BL6" s="37">
        <f>+BL$5</f>
        <v>160</v>
      </c>
      <c r="BM6" s="37"/>
      <c r="BN6" s="37">
        <f>+BN$5</f>
        <v>160</v>
      </c>
      <c r="BO6" s="37"/>
      <c r="BP6" s="37"/>
      <c r="BQ6" s="37">
        <f>+BQ$5</f>
        <v>150</v>
      </c>
      <c r="BR6" s="37"/>
      <c r="BS6" s="37"/>
      <c r="BT6" s="37">
        <f>+BT$5</f>
        <v>150</v>
      </c>
      <c r="BU6" s="37"/>
      <c r="BV6" s="37">
        <f>+BV$5</f>
        <v>150</v>
      </c>
      <c r="BW6" s="37"/>
      <c r="BX6" s="37">
        <f>+BX$5</f>
        <v>180</v>
      </c>
      <c r="BY6" s="37"/>
      <c r="BZ6" s="37"/>
      <c r="CA6" s="37"/>
      <c r="CB6" s="37"/>
      <c r="CC6" s="37"/>
      <c r="CD6" s="37"/>
      <c r="CE6" s="37"/>
      <c r="CF6" s="37">
        <f t="shared" ref="CF6:CQ21" si="6">+CF$5</f>
        <v>200</v>
      </c>
      <c r="CG6" s="37"/>
      <c r="CH6" s="66">
        <f t="shared" si="6"/>
        <v>329</v>
      </c>
      <c r="CI6" s="37">
        <f t="shared" si="6"/>
        <v>400</v>
      </c>
      <c r="CJ6" s="37">
        <f t="shared" si="6"/>
        <v>420</v>
      </c>
      <c r="CK6" s="37">
        <f t="shared" si="6"/>
        <v>420</v>
      </c>
      <c r="CL6" s="37">
        <f t="shared" si="6"/>
        <v>420</v>
      </c>
      <c r="CM6" s="37">
        <f t="shared" si="6"/>
        <v>200</v>
      </c>
      <c r="CN6" s="37">
        <f t="shared" si="6"/>
        <v>225</v>
      </c>
      <c r="CO6" s="37">
        <f t="shared" si="6"/>
        <v>500</v>
      </c>
      <c r="CP6" s="37">
        <f t="shared" si="6"/>
        <v>440</v>
      </c>
      <c r="CQ6" s="37">
        <f t="shared" si="6"/>
        <v>225</v>
      </c>
      <c r="CR6" s="37">
        <f t="shared" ref="CR6:CW13" si="7">+CR$5</f>
        <v>500</v>
      </c>
      <c r="CS6" s="37">
        <f t="shared" si="7"/>
        <v>175</v>
      </c>
      <c r="CT6" s="37">
        <f t="shared" si="7"/>
        <v>275</v>
      </c>
      <c r="CU6" s="37">
        <f t="shared" si="7"/>
        <v>325</v>
      </c>
      <c r="CV6" s="37">
        <f t="shared" si="7"/>
        <v>369</v>
      </c>
      <c r="CW6" s="37">
        <f t="shared" si="7"/>
        <v>160</v>
      </c>
      <c r="CX6" s="37"/>
      <c r="CY6" s="37"/>
      <c r="CZ6" s="37">
        <f t="shared" ref="CZ6:CZ69" si="8">+CZ$5</f>
        <v>502</v>
      </c>
      <c r="DA6" s="37"/>
      <c r="DB6" s="66">
        <v>0</v>
      </c>
      <c r="DC6" s="37">
        <v>0</v>
      </c>
      <c r="DD6" s="37">
        <v>0</v>
      </c>
      <c r="DE6" s="37">
        <v>0</v>
      </c>
      <c r="DF6" s="37">
        <v>0</v>
      </c>
      <c r="DG6" s="37">
        <v>0</v>
      </c>
      <c r="DH6" s="37"/>
      <c r="DI6" s="37"/>
      <c r="DJ6" s="37"/>
      <c r="DK6" s="37"/>
      <c r="DL6" s="66">
        <f>+DL$5</f>
        <v>225</v>
      </c>
      <c r="DM6" s="37">
        <f>+DM$5</f>
        <v>200</v>
      </c>
      <c r="DN6" s="37"/>
      <c r="DO6" s="37">
        <f t="shared" ref="DO6:DQ6" si="9">+DO$5</f>
        <v>200</v>
      </c>
      <c r="DP6" s="37">
        <f t="shared" si="9"/>
        <v>1107</v>
      </c>
      <c r="DQ6" s="37">
        <f t="shared" si="9"/>
        <v>323</v>
      </c>
      <c r="DR6" s="37"/>
      <c r="DS6" s="37"/>
      <c r="DT6" s="37"/>
      <c r="DU6" s="37"/>
      <c r="DV6" s="66">
        <v>0</v>
      </c>
      <c r="DW6" s="37">
        <v>0</v>
      </c>
      <c r="DX6" s="37"/>
      <c r="DY6" s="37"/>
      <c r="DZ6" s="37"/>
      <c r="EA6" s="37"/>
      <c r="EB6" s="37"/>
      <c r="EC6" s="37"/>
      <c r="ED6" s="37"/>
      <c r="EE6" s="40"/>
      <c r="EF6" s="66">
        <v>0</v>
      </c>
      <c r="EG6" s="37">
        <v>0</v>
      </c>
      <c r="EH6" s="37">
        <v>0</v>
      </c>
      <c r="EI6" s="37">
        <v>0</v>
      </c>
      <c r="EJ6" s="37">
        <v>0</v>
      </c>
      <c r="EK6" s="37">
        <v>0</v>
      </c>
      <c r="EL6" s="37">
        <v>0</v>
      </c>
      <c r="EM6" s="40">
        <v>0</v>
      </c>
    </row>
    <row r="7" spans="1:143" x14ac:dyDescent="0.2">
      <c r="A7" s="83"/>
      <c r="B7" s="47">
        <v>3</v>
      </c>
      <c r="C7" s="43" t="s">
        <v>89</v>
      </c>
      <c r="D7" s="43"/>
      <c r="E7" s="43"/>
      <c r="F7" s="80"/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40">
        <v>0</v>
      </c>
      <c r="P7" s="66">
        <v>1</v>
      </c>
      <c r="Q7" s="37">
        <f t="shared" ref="Q7:Q11" si="10">+Q$5</f>
        <v>1</v>
      </c>
      <c r="R7" s="37">
        <v>1</v>
      </c>
      <c r="S7" s="37">
        <v>1</v>
      </c>
      <c r="T7" s="37">
        <v>1</v>
      </c>
      <c r="U7" s="37">
        <v>1</v>
      </c>
      <c r="V7" s="37">
        <v>1</v>
      </c>
      <c r="W7" s="37">
        <v>1</v>
      </c>
      <c r="X7" s="37">
        <v>1</v>
      </c>
      <c r="Y7" s="40">
        <v>1</v>
      </c>
      <c r="Z7" s="66">
        <f t="shared" ref="Z7:AA13" si="11">+Z$5</f>
        <v>700</v>
      </c>
      <c r="AA7" s="37">
        <f t="shared" si="11"/>
        <v>225</v>
      </c>
      <c r="AB7" s="37"/>
      <c r="AC7" s="37"/>
      <c r="AD7" s="37">
        <f t="shared" ref="AD7:AD13" si="12">+AD$5</f>
        <v>200</v>
      </c>
      <c r="AE7" s="37"/>
      <c r="AF7" s="37"/>
      <c r="AG7" s="37">
        <f t="shared" ref="AG7:AH13" si="13">+AG$5</f>
        <v>125</v>
      </c>
      <c r="AH7" s="37">
        <f t="shared" si="13"/>
        <v>200</v>
      </c>
      <c r="AI7" s="37"/>
      <c r="AJ7" s="37">
        <f t="shared" ref="AJ7:AJ13" si="14">+AJ$5</f>
        <v>200</v>
      </c>
      <c r="AK7" s="37"/>
      <c r="AL7" s="37"/>
      <c r="AM7" s="37">
        <f t="shared" ref="AM7:AM13" si="15">+AM$5</f>
        <v>200</v>
      </c>
      <c r="AN7" s="37"/>
      <c r="AO7" s="37"/>
      <c r="AP7" s="37"/>
      <c r="AQ7" s="37"/>
      <c r="AR7" s="37">
        <f t="shared" ref="AR7:AR13" si="16">+AR$5</f>
        <v>200</v>
      </c>
      <c r="AS7" s="37"/>
      <c r="AT7" s="37">
        <v>0</v>
      </c>
      <c r="AU7" s="37"/>
      <c r="AV7" s="37">
        <f t="shared" ref="AV7:AV13" si="17">+AV$5</f>
        <v>200</v>
      </c>
      <c r="AW7" s="37"/>
      <c r="AX7" s="37">
        <f t="shared" ref="AX7:AX13" si="18">+AX$5</f>
        <v>200</v>
      </c>
      <c r="AY7" s="37"/>
      <c r="AZ7" s="37">
        <f t="shared" ref="AZ7:AZ13" si="19">+AZ$5</f>
        <v>175</v>
      </c>
      <c r="BA7" s="37"/>
      <c r="BB7" s="37"/>
      <c r="BC7" s="37">
        <f t="shared" ref="BC7:BC13" si="20">+BC$5</f>
        <v>175</v>
      </c>
      <c r="BD7" s="37"/>
      <c r="BE7" s="37"/>
      <c r="BF7" s="37">
        <f t="shared" ref="BF7:BF13" si="21">+BF$5</f>
        <v>175</v>
      </c>
      <c r="BG7" s="37"/>
      <c r="BH7" s="37"/>
      <c r="BI7" s="37">
        <f t="shared" ref="BI7:BJ13" si="22">+BI$5</f>
        <v>100</v>
      </c>
      <c r="BJ7" s="37">
        <f t="shared" si="22"/>
        <v>160</v>
      </c>
      <c r="BK7" s="37"/>
      <c r="BL7" s="37">
        <f t="shared" ref="BL7:BL13" si="23">+BL$5</f>
        <v>160</v>
      </c>
      <c r="BM7" s="37"/>
      <c r="BN7" s="37">
        <f t="shared" ref="BN7:BN13" si="24">+BN$5</f>
        <v>160</v>
      </c>
      <c r="BO7" s="37"/>
      <c r="BP7" s="37"/>
      <c r="BQ7" s="37">
        <f t="shared" ref="BQ7:BQ13" si="25">+BQ$5</f>
        <v>150</v>
      </c>
      <c r="BR7" s="37"/>
      <c r="BS7" s="37"/>
      <c r="BT7" s="37">
        <f t="shared" ref="BT7:BT13" si="26">+BT$5</f>
        <v>150</v>
      </c>
      <c r="BU7" s="37"/>
      <c r="BV7" s="37">
        <f t="shared" ref="BV7:BV13" si="27">+BV$5</f>
        <v>150</v>
      </c>
      <c r="BW7" s="37"/>
      <c r="BX7" s="37">
        <f t="shared" ref="BX7:BX13" si="28">+BX$5</f>
        <v>180</v>
      </c>
      <c r="BY7" s="37"/>
      <c r="BZ7" s="37"/>
      <c r="CA7" s="37"/>
      <c r="CB7" s="37"/>
      <c r="CC7" s="37"/>
      <c r="CD7" s="37"/>
      <c r="CE7" s="37"/>
      <c r="CF7" s="37">
        <f t="shared" si="6"/>
        <v>200</v>
      </c>
      <c r="CG7" s="37"/>
      <c r="CH7" s="66">
        <f t="shared" si="6"/>
        <v>329</v>
      </c>
      <c r="CI7" s="37">
        <f t="shared" si="6"/>
        <v>400</v>
      </c>
      <c r="CJ7" s="37">
        <f t="shared" si="6"/>
        <v>420</v>
      </c>
      <c r="CK7" s="37">
        <f t="shared" si="6"/>
        <v>420</v>
      </c>
      <c r="CL7" s="37">
        <f t="shared" si="6"/>
        <v>420</v>
      </c>
      <c r="CM7" s="37">
        <f t="shared" si="6"/>
        <v>200</v>
      </c>
      <c r="CN7" s="37">
        <f t="shared" si="6"/>
        <v>225</v>
      </c>
      <c r="CO7" s="37">
        <f t="shared" si="6"/>
        <v>500</v>
      </c>
      <c r="CP7" s="37">
        <f t="shared" si="6"/>
        <v>440</v>
      </c>
      <c r="CQ7" s="37">
        <f t="shared" si="6"/>
        <v>225</v>
      </c>
      <c r="CR7" s="37">
        <f t="shared" si="7"/>
        <v>500</v>
      </c>
      <c r="CS7" s="37">
        <f t="shared" si="7"/>
        <v>175</v>
      </c>
      <c r="CT7" s="37">
        <f t="shared" si="7"/>
        <v>275</v>
      </c>
      <c r="CU7" s="37">
        <f t="shared" si="7"/>
        <v>325</v>
      </c>
      <c r="CV7" s="37">
        <f t="shared" si="7"/>
        <v>369</v>
      </c>
      <c r="CW7" s="37">
        <f t="shared" si="7"/>
        <v>160</v>
      </c>
      <c r="CX7" s="37"/>
      <c r="CY7" s="37"/>
      <c r="CZ7" s="37">
        <f t="shared" si="8"/>
        <v>502</v>
      </c>
      <c r="DA7" s="37"/>
      <c r="DB7" s="66">
        <v>0</v>
      </c>
      <c r="DC7" s="37">
        <v>0</v>
      </c>
      <c r="DD7" s="37">
        <v>0</v>
      </c>
      <c r="DE7" s="37">
        <v>0</v>
      </c>
      <c r="DF7" s="37">
        <v>0</v>
      </c>
      <c r="DG7" s="37">
        <v>0</v>
      </c>
      <c r="DH7" s="37"/>
      <c r="DI7" s="37"/>
      <c r="DJ7" s="37"/>
      <c r="DK7" s="37"/>
      <c r="DL7" s="66">
        <f t="shared" ref="DL7:DQ22" si="29">+DL$5</f>
        <v>225</v>
      </c>
      <c r="DM7" s="37">
        <f t="shared" si="29"/>
        <v>200</v>
      </c>
      <c r="DN7" s="37"/>
      <c r="DO7" s="37">
        <f t="shared" si="29"/>
        <v>200</v>
      </c>
      <c r="DP7" s="37">
        <f t="shared" si="29"/>
        <v>1107</v>
      </c>
      <c r="DQ7" s="37">
        <f t="shared" si="29"/>
        <v>323</v>
      </c>
      <c r="DR7" s="37"/>
      <c r="DS7" s="37"/>
      <c r="DT7" s="37"/>
      <c r="DU7" s="37"/>
      <c r="DV7" s="66">
        <v>0</v>
      </c>
      <c r="DW7" s="37">
        <v>0</v>
      </c>
      <c r="DX7" s="37"/>
      <c r="DY7" s="37"/>
      <c r="DZ7" s="37"/>
      <c r="EA7" s="37"/>
      <c r="EB7" s="37"/>
      <c r="EC7" s="37"/>
      <c r="ED7" s="37"/>
      <c r="EE7" s="40"/>
      <c r="EF7" s="66">
        <v>0</v>
      </c>
      <c r="EG7" s="37">
        <v>0</v>
      </c>
      <c r="EH7" s="37">
        <v>0</v>
      </c>
      <c r="EI7" s="37">
        <v>0</v>
      </c>
      <c r="EJ7" s="37">
        <v>0</v>
      </c>
      <c r="EK7" s="37">
        <v>0</v>
      </c>
      <c r="EL7" s="37">
        <v>0</v>
      </c>
      <c r="EM7" s="40">
        <v>0</v>
      </c>
    </row>
    <row r="8" spans="1:143" x14ac:dyDescent="0.2">
      <c r="A8" s="83"/>
      <c r="B8" s="47">
        <v>4</v>
      </c>
      <c r="C8" s="43" t="s">
        <v>90</v>
      </c>
      <c r="D8" s="43"/>
      <c r="E8" s="43"/>
      <c r="F8" s="80"/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40">
        <v>0</v>
      </c>
      <c r="P8" s="66">
        <v>1</v>
      </c>
      <c r="Q8" s="37">
        <f t="shared" si="10"/>
        <v>1</v>
      </c>
      <c r="R8" s="37">
        <v>1</v>
      </c>
      <c r="S8" s="37">
        <v>1</v>
      </c>
      <c r="T8" s="37">
        <v>1</v>
      </c>
      <c r="U8" s="37">
        <v>1</v>
      </c>
      <c r="V8" s="37">
        <v>1</v>
      </c>
      <c r="W8" s="37">
        <v>1</v>
      </c>
      <c r="X8" s="37">
        <v>1</v>
      </c>
      <c r="Y8" s="40">
        <v>1</v>
      </c>
      <c r="Z8" s="66">
        <f t="shared" si="11"/>
        <v>700</v>
      </c>
      <c r="AA8" s="37">
        <f t="shared" si="11"/>
        <v>225</v>
      </c>
      <c r="AB8" s="37"/>
      <c r="AC8" s="37"/>
      <c r="AD8" s="37">
        <f t="shared" si="12"/>
        <v>200</v>
      </c>
      <c r="AE8" s="37"/>
      <c r="AF8" s="37"/>
      <c r="AG8" s="37">
        <f t="shared" si="13"/>
        <v>125</v>
      </c>
      <c r="AH8" s="37">
        <f t="shared" si="13"/>
        <v>200</v>
      </c>
      <c r="AI8" s="37"/>
      <c r="AJ8" s="37">
        <f t="shared" si="14"/>
        <v>200</v>
      </c>
      <c r="AK8" s="37"/>
      <c r="AL8" s="37"/>
      <c r="AM8" s="37">
        <f t="shared" si="15"/>
        <v>200</v>
      </c>
      <c r="AN8" s="37"/>
      <c r="AO8" s="37"/>
      <c r="AP8" s="37"/>
      <c r="AQ8" s="37"/>
      <c r="AR8" s="37">
        <f t="shared" si="16"/>
        <v>200</v>
      </c>
      <c r="AS8" s="37"/>
      <c r="AT8" s="37">
        <v>0</v>
      </c>
      <c r="AU8" s="37"/>
      <c r="AV8" s="37">
        <f t="shared" si="17"/>
        <v>200</v>
      </c>
      <c r="AW8" s="37"/>
      <c r="AX8" s="37">
        <f t="shared" si="18"/>
        <v>200</v>
      </c>
      <c r="AY8" s="37"/>
      <c r="AZ8" s="37">
        <f t="shared" si="19"/>
        <v>175</v>
      </c>
      <c r="BA8" s="37"/>
      <c r="BB8" s="37"/>
      <c r="BC8" s="37">
        <f t="shared" si="20"/>
        <v>175</v>
      </c>
      <c r="BD8" s="37"/>
      <c r="BE8" s="37"/>
      <c r="BF8" s="37">
        <f t="shared" si="21"/>
        <v>175</v>
      </c>
      <c r="BG8" s="37"/>
      <c r="BH8" s="37"/>
      <c r="BI8" s="37">
        <f t="shared" si="22"/>
        <v>100</v>
      </c>
      <c r="BJ8" s="37">
        <f t="shared" si="22"/>
        <v>160</v>
      </c>
      <c r="BK8" s="37"/>
      <c r="BL8" s="37">
        <f t="shared" si="23"/>
        <v>160</v>
      </c>
      <c r="BM8" s="37"/>
      <c r="BN8" s="37">
        <f t="shared" si="24"/>
        <v>160</v>
      </c>
      <c r="BO8" s="37"/>
      <c r="BP8" s="37"/>
      <c r="BQ8" s="37">
        <f t="shared" si="25"/>
        <v>150</v>
      </c>
      <c r="BR8" s="37"/>
      <c r="BS8" s="37"/>
      <c r="BT8" s="37">
        <f t="shared" si="26"/>
        <v>150</v>
      </c>
      <c r="BU8" s="37"/>
      <c r="BV8" s="37">
        <f t="shared" si="27"/>
        <v>150</v>
      </c>
      <c r="BW8" s="37"/>
      <c r="BX8" s="37">
        <f t="shared" si="28"/>
        <v>180</v>
      </c>
      <c r="BY8" s="37"/>
      <c r="BZ8" s="37"/>
      <c r="CA8" s="37"/>
      <c r="CB8" s="37"/>
      <c r="CC8" s="37"/>
      <c r="CD8" s="37"/>
      <c r="CE8" s="37"/>
      <c r="CF8" s="37">
        <f t="shared" si="6"/>
        <v>200</v>
      </c>
      <c r="CG8" s="37"/>
      <c r="CH8" s="66">
        <f t="shared" si="6"/>
        <v>329</v>
      </c>
      <c r="CI8" s="37">
        <f t="shared" si="6"/>
        <v>400</v>
      </c>
      <c r="CJ8" s="37">
        <f t="shared" si="6"/>
        <v>420</v>
      </c>
      <c r="CK8" s="37">
        <f t="shared" si="6"/>
        <v>420</v>
      </c>
      <c r="CL8" s="37">
        <f t="shared" si="6"/>
        <v>420</v>
      </c>
      <c r="CM8" s="37">
        <f t="shared" si="6"/>
        <v>200</v>
      </c>
      <c r="CN8" s="37">
        <f t="shared" si="6"/>
        <v>225</v>
      </c>
      <c r="CO8" s="37">
        <f t="shared" si="6"/>
        <v>500</v>
      </c>
      <c r="CP8" s="37">
        <f t="shared" si="6"/>
        <v>440</v>
      </c>
      <c r="CQ8" s="37">
        <f t="shared" si="6"/>
        <v>225</v>
      </c>
      <c r="CR8" s="37">
        <f t="shared" si="7"/>
        <v>500</v>
      </c>
      <c r="CS8" s="37">
        <f t="shared" si="7"/>
        <v>175</v>
      </c>
      <c r="CT8" s="37">
        <f t="shared" si="7"/>
        <v>275</v>
      </c>
      <c r="CU8" s="37">
        <f t="shared" si="7"/>
        <v>325</v>
      </c>
      <c r="CV8" s="37">
        <f t="shared" si="7"/>
        <v>369</v>
      </c>
      <c r="CW8" s="37">
        <f t="shared" si="7"/>
        <v>160</v>
      </c>
      <c r="CX8" s="37"/>
      <c r="CY8" s="37"/>
      <c r="CZ8" s="37">
        <f t="shared" si="8"/>
        <v>502</v>
      </c>
      <c r="DA8" s="37"/>
      <c r="DB8" s="66">
        <v>0</v>
      </c>
      <c r="DC8" s="37">
        <v>0</v>
      </c>
      <c r="DD8" s="37">
        <v>0</v>
      </c>
      <c r="DE8" s="37">
        <v>0</v>
      </c>
      <c r="DF8" s="37">
        <v>0</v>
      </c>
      <c r="DG8" s="37">
        <v>0</v>
      </c>
      <c r="DH8" s="37"/>
      <c r="DI8" s="37"/>
      <c r="DJ8" s="37"/>
      <c r="DK8" s="37"/>
      <c r="DL8" s="66">
        <f t="shared" si="29"/>
        <v>225</v>
      </c>
      <c r="DM8" s="37">
        <f t="shared" si="29"/>
        <v>200</v>
      </c>
      <c r="DN8" s="37"/>
      <c r="DO8" s="37">
        <f t="shared" si="29"/>
        <v>200</v>
      </c>
      <c r="DP8" s="37">
        <f t="shared" si="29"/>
        <v>1107</v>
      </c>
      <c r="DQ8" s="37">
        <f t="shared" si="29"/>
        <v>323</v>
      </c>
      <c r="DR8" s="37"/>
      <c r="DS8" s="37"/>
      <c r="DT8" s="37"/>
      <c r="DU8" s="37"/>
      <c r="DV8" s="66">
        <v>0</v>
      </c>
      <c r="DW8" s="37">
        <v>0</v>
      </c>
      <c r="DX8" s="37"/>
      <c r="DY8" s="37"/>
      <c r="DZ8" s="37"/>
      <c r="EA8" s="37"/>
      <c r="EB8" s="37"/>
      <c r="EC8" s="37"/>
      <c r="ED8" s="37"/>
      <c r="EE8" s="40"/>
      <c r="EF8" s="66">
        <v>0</v>
      </c>
      <c r="EG8" s="37">
        <v>0</v>
      </c>
      <c r="EH8" s="37">
        <v>0</v>
      </c>
      <c r="EI8" s="37">
        <v>0</v>
      </c>
      <c r="EJ8" s="37">
        <v>0</v>
      </c>
      <c r="EK8" s="37">
        <v>0</v>
      </c>
      <c r="EL8" s="37">
        <v>0</v>
      </c>
      <c r="EM8" s="40">
        <v>0</v>
      </c>
    </row>
    <row r="9" spans="1:143" x14ac:dyDescent="0.2">
      <c r="A9" s="83"/>
      <c r="B9" s="47">
        <v>5</v>
      </c>
      <c r="C9" s="43" t="s">
        <v>91</v>
      </c>
      <c r="D9" s="43"/>
      <c r="E9" s="43"/>
      <c r="F9" s="80"/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40">
        <v>0</v>
      </c>
      <c r="P9" s="66">
        <v>1</v>
      </c>
      <c r="Q9" s="37">
        <f t="shared" si="10"/>
        <v>1</v>
      </c>
      <c r="R9" s="37">
        <v>1</v>
      </c>
      <c r="S9" s="37">
        <v>1</v>
      </c>
      <c r="T9" s="37">
        <v>1</v>
      </c>
      <c r="U9" s="37">
        <v>1</v>
      </c>
      <c r="V9" s="37">
        <v>1</v>
      </c>
      <c r="W9" s="37">
        <v>1</v>
      </c>
      <c r="X9" s="37">
        <v>1</v>
      </c>
      <c r="Y9" s="40">
        <v>1</v>
      </c>
      <c r="Z9" s="66">
        <f t="shared" si="11"/>
        <v>700</v>
      </c>
      <c r="AA9" s="37">
        <f t="shared" si="11"/>
        <v>225</v>
      </c>
      <c r="AB9" s="37"/>
      <c r="AC9" s="37"/>
      <c r="AD9" s="37">
        <f t="shared" si="12"/>
        <v>200</v>
      </c>
      <c r="AE9" s="37"/>
      <c r="AF9" s="37"/>
      <c r="AG9" s="37">
        <f t="shared" si="13"/>
        <v>125</v>
      </c>
      <c r="AH9" s="37">
        <f t="shared" si="13"/>
        <v>200</v>
      </c>
      <c r="AI9" s="37"/>
      <c r="AJ9" s="37">
        <f t="shared" si="14"/>
        <v>200</v>
      </c>
      <c r="AK9" s="37"/>
      <c r="AL9" s="37"/>
      <c r="AM9" s="37">
        <f t="shared" si="15"/>
        <v>200</v>
      </c>
      <c r="AN9" s="37"/>
      <c r="AO9" s="37"/>
      <c r="AP9" s="37"/>
      <c r="AQ9" s="37"/>
      <c r="AR9" s="37">
        <f t="shared" si="16"/>
        <v>200</v>
      </c>
      <c r="AS9" s="37"/>
      <c r="AT9" s="37">
        <v>0</v>
      </c>
      <c r="AU9" s="37"/>
      <c r="AV9" s="37">
        <f t="shared" si="17"/>
        <v>200</v>
      </c>
      <c r="AW9" s="37"/>
      <c r="AX9" s="37">
        <f t="shared" si="18"/>
        <v>200</v>
      </c>
      <c r="AY9" s="37"/>
      <c r="AZ9" s="37">
        <f t="shared" si="19"/>
        <v>175</v>
      </c>
      <c r="BA9" s="37"/>
      <c r="BB9" s="37"/>
      <c r="BC9" s="37">
        <f t="shared" si="20"/>
        <v>175</v>
      </c>
      <c r="BD9" s="37"/>
      <c r="BE9" s="37"/>
      <c r="BF9" s="37">
        <f t="shared" si="21"/>
        <v>175</v>
      </c>
      <c r="BG9" s="37"/>
      <c r="BH9" s="37"/>
      <c r="BI9" s="37">
        <f t="shared" si="22"/>
        <v>100</v>
      </c>
      <c r="BJ9" s="37">
        <f t="shared" si="22"/>
        <v>160</v>
      </c>
      <c r="BK9" s="37"/>
      <c r="BL9" s="37">
        <f t="shared" si="23"/>
        <v>160</v>
      </c>
      <c r="BM9" s="37"/>
      <c r="BN9" s="37">
        <f t="shared" si="24"/>
        <v>160</v>
      </c>
      <c r="BO9" s="37"/>
      <c r="BP9" s="37"/>
      <c r="BQ9" s="37">
        <f t="shared" si="25"/>
        <v>150</v>
      </c>
      <c r="BR9" s="37"/>
      <c r="BS9" s="37"/>
      <c r="BT9" s="37">
        <f t="shared" si="26"/>
        <v>150</v>
      </c>
      <c r="BU9" s="37"/>
      <c r="BV9" s="37">
        <f t="shared" si="27"/>
        <v>150</v>
      </c>
      <c r="BW9" s="37"/>
      <c r="BX9" s="37">
        <f t="shared" si="28"/>
        <v>180</v>
      </c>
      <c r="BY9" s="37"/>
      <c r="BZ9" s="37"/>
      <c r="CA9" s="37"/>
      <c r="CB9" s="37"/>
      <c r="CC9" s="37"/>
      <c r="CD9" s="37"/>
      <c r="CE9" s="37"/>
      <c r="CF9" s="37">
        <f t="shared" si="6"/>
        <v>200</v>
      </c>
      <c r="CG9" s="37"/>
      <c r="CH9" s="66">
        <f t="shared" si="6"/>
        <v>329</v>
      </c>
      <c r="CI9" s="37">
        <f t="shared" si="6"/>
        <v>400</v>
      </c>
      <c r="CJ9" s="37">
        <f t="shared" si="6"/>
        <v>420</v>
      </c>
      <c r="CK9" s="37">
        <f t="shared" si="6"/>
        <v>420</v>
      </c>
      <c r="CL9" s="37">
        <f t="shared" si="6"/>
        <v>420</v>
      </c>
      <c r="CM9" s="37">
        <f t="shared" si="6"/>
        <v>200</v>
      </c>
      <c r="CN9" s="37">
        <f t="shared" si="6"/>
        <v>225</v>
      </c>
      <c r="CO9" s="37">
        <f t="shared" si="6"/>
        <v>500</v>
      </c>
      <c r="CP9" s="37">
        <f t="shared" si="6"/>
        <v>440</v>
      </c>
      <c r="CQ9" s="37">
        <f t="shared" si="6"/>
        <v>225</v>
      </c>
      <c r="CR9" s="37">
        <f t="shared" si="7"/>
        <v>500</v>
      </c>
      <c r="CS9" s="37">
        <f t="shared" si="7"/>
        <v>175</v>
      </c>
      <c r="CT9" s="37">
        <f t="shared" si="7"/>
        <v>275</v>
      </c>
      <c r="CU9" s="37">
        <f t="shared" si="7"/>
        <v>325</v>
      </c>
      <c r="CV9" s="37">
        <f t="shared" si="7"/>
        <v>369</v>
      </c>
      <c r="CW9" s="37">
        <f t="shared" si="7"/>
        <v>160</v>
      </c>
      <c r="CX9" s="37"/>
      <c r="CY9" s="37"/>
      <c r="CZ9" s="37">
        <f t="shared" si="8"/>
        <v>502</v>
      </c>
      <c r="DA9" s="37"/>
      <c r="DB9" s="66">
        <v>0</v>
      </c>
      <c r="DC9" s="37">
        <v>0</v>
      </c>
      <c r="DD9" s="37">
        <v>0</v>
      </c>
      <c r="DE9" s="37">
        <v>0</v>
      </c>
      <c r="DF9" s="37">
        <v>0</v>
      </c>
      <c r="DG9" s="37">
        <v>0</v>
      </c>
      <c r="DH9" s="37"/>
      <c r="DI9" s="37"/>
      <c r="DJ9" s="37"/>
      <c r="DK9" s="37"/>
      <c r="DL9" s="66">
        <f t="shared" si="29"/>
        <v>225</v>
      </c>
      <c r="DM9" s="37">
        <f t="shared" si="29"/>
        <v>200</v>
      </c>
      <c r="DN9" s="37"/>
      <c r="DO9" s="37">
        <f t="shared" si="29"/>
        <v>200</v>
      </c>
      <c r="DP9" s="37">
        <f t="shared" si="29"/>
        <v>1107</v>
      </c>
      <c r="DQ9" s="37">
        <f t="shared" si="29"/>
        <v>323</v>
      </c>
      <c r="DR9" s="37"/>
      <c r="DS9" s="37"/>
      <c r="DT9" s="37"/>
      <c r="DU9" s="37"/>
      <c r="DV9" s="66">
        <v>0</v>
      </c>
      <c r="DW9" s="37">
        <v>0</v>
      </c>
      <c r="DX9" s="37"/>
      <c r="DY9" s="37"/>
      <c r="DZ9" s="37"/>
      <c r="EA9" s="37"/>
      <c r="EB9" s="37"/>
      <c r="EC9" s="37"/>
      <c r="ED9" s="37"/>
      <c r="EE9" s="40"/>
      <c r="EF9" s="66">
        <v>0</v>
      </c>
      <c r="EG9" s="37">
        <v>0</v>
      </c>
      <c r="EH9" s="37">
        <v>0</v>
      </c>
      <c r="EI9" s="37">
        <v>0</v>
      </c>
      <c r="EJ9" s="37">
        <v>0</v>
      </c>
      <c r="EK9" s="37">
        <v>0</v>
      </c>
      <c r="EL9" s="37">
        <v>0</v>
      </c>
      <c r="EM9" s="40">
        <v>0</v>
      </c>
    </row>
    <row r="10" spans="1:143" x14ac:dyDescent="0.2">
      <c r="A10" s="83"/>
      <c r="B10" s="47">
        <v>6</v>
      </c>
      <c r="C10" s="49" t="s">
        <v>92</v>
      </c>
      <c r="D10" s="43"/>
      <c r="E10" s="43"/>
      <c r="F10" s="80"/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40">
        <v>0</v>
      </c>
      <c r="P10" s="66">
        <v>1</v>
      </c>
      <c r="Q10" s="37">
        <f t="shared" si="10"/>
        <v>1</v>
      </c>
      <c r="R10" s="37">
        <v>1</v>
      </c>
      <c r="S10" s="37">
        <v>1</v>
      </c>
      <c r="T10" s="37">
        <v>1</v>
      </c>
      <c r="U10" s="37">
        <v>1</v>
      </c>
      <c r="V10" s="37">
        <v>1</v>
      </c>
      <c r="W10" s="37">
        <v>1</v>
      </c>
      <c r="X10" s="37">
        <v>1</v>
      </c>
      <c r="Y10" s="40">
        <v>1</v>
      </c>
      <c r="Z10" s="66">
        <f t="shared" si="11"/>
        <v>700</v>
      </c>
      <c r="AA10" s="37">
        <f t="shared" si="11"/>
        <v>225</v>
      </c>
      <c r="AB10" s="37"/>
      <c r="AC10" s="37"/>
      <c r="AD10" s="37">
        <f t="shared" si="12"/>
        <v>200</v>
      </c>
      <c r="AE10" s="37"/>
      <c r="AF10" s="37"/>
      <c r="AG10" s="37">
        <f t="shared" si="13"/>
        <v>125</v>
      </c>
      <c r="AH10" s="37">
        <f t="shared" si="13"/>
        <v>200</v>
      </c>
      <c r="AI10" s="37"/>
      <c r="AJ10" s="37">
        <f t="shared" si="14"/>
        <v>200</v>
      </c>
      <c r="AK10" s="37"/>
      <c r="AL10" s="37"/>
      <c r="AM10" s="37">
        <f t="shared" si="15"/>
        <v>200</v>
      </c>
      <c r="AN10" s="37"/>
      <c r="AO10" s="37"/>
      <c r="AP10" s="37"/>
      <c r="AQ10" s="37"/>
      <c r="AR10" s="37">
        <f t="shared" si="16"/>
        <v>200</v>
      </c>
      <c r="AS10" s="37"/>
      <c r="AT10" s="37">
        <v>0</v>
      </c>
      <c r="AU10" s="37"/>
      <c r="AV10" s="37">
        <f t="shared" si="17"/>
        <v>200</v>
      </c>
      <c r="AW10" s="37"/>
      <c r="AX10" s="37">
        <f t="shared" si="18"/>
        <v>200</v>
      </c>
      <c r="AY10" s="37"/>
      <c r="AZ10" s="37">
        <f t="shared" si="19"/>
        <v>175</v>
      </c>
      <c r="BA10" s="37"/>
      <c r="BB10" s="37"/>
      <c r="BC10" s="37">
        <f t="shared" si="20"/>
        <v>175</v>
      </c>
      <c r="BD10" s="37"/>
      <c r="BE10" s="37"/>
      <c r="BF10" s="37">
        <f t="shared" si="21"/>
        <v>175</v>
      </c>
      <c r="BG10" s="37"/>
      <c r="BH10" s="37"/>
      <c r="BI10" s="37">
        <f t="shared" si="22"/>
        <v>100</v>
      </c>
      <c r="BJ10" s="37">
        <f t="shared" si="22"/>
        <v>160</v>
      </c>
      <c r="BK10" s="37"/>
      <c r="BL10" s="37">
        <f t="shared" si="23"/>
        <v>160</v>
      </c>
      <c r="BM10" s="37"/>
      <c r="BN10" s="37">
        <f t="shared" si="24"/>
        <v>160</v>
      </c>
      <c r="BO10" s="37"/>
      <c r="BP10" s="37"/>
      <c r="BQ10" s="37">
        <f t="shared" si="25"/>
        <v>150</v>
      </c>
      <c r="BR10" s="37"/>
      <c r="BS10" s="37"/>
      <c r="BT10" s="37">
        <f t="shared" si="26"/>
        <v>150</v>
      </c>
      <c r="BU10" s="37"/>
      <c r="BV10" s="37">
        <f t="shared" si="27"/>
        <v>150</v>
      </c>
      <c r="BW10" s="37"/>
      <c r="BX10" s="37">
        <f t="shared" si="28"/>
        <v>180</v>
      </c>
      <c r="BY10" s="37"/>
      <c r="BZ10" s="37"/>
      <c r="CA10" s="37"/>
      <c r="CB10" s="37"/>
      <c r="CC10" s="37"/>
      <c r="CD10" s="37"/>
      <c r="CE10" s="37"/>
      <c r="CF10" s="37">
        <f t="shared" si="6"/>
        <v>200</v>
      </c>
      <c r="CG10" s="37"/>
      <c r="CH10" s="66">
        <f t="shared" si="6"/>
        <v>329</v>
      </c>
      <c r="CI10" s="37">
        <f t="shared" si="6"/>
        <v>400</v>
      </c>
      <c r="CJ10" s="37">
        <f t="shared" si="6"/>
        <v>420</v>
      </c>
      <c r="CK10" s="37">
        <f t="shared" si="6"/>
        <v>420</v>
      </c>
      <c r="CL10" s="37">
        <f t="shared" si="6"/>
        <v>420</v>
      </c>
      <c r="CM10" s="37">
        <f t="shared" si="6"/>
        <v>200</v>
      </c>
      <c r="CN10" s="37">
        <f t="shared" si="6"/>
        <v>225</v>
      </c>
      <c r="CO10" s="37">
        <f t="shared" si="6"/>
        <v>500</v>
      </c>
      <c r="CP10" s="37">
        <f t="shared" si="6"/>
        <v>440</v>
      </c>
      <c r="CQ10" s="37">
        <f t="shared" si="6"/>
        <v>225</v>
      </c>
      <c r="CR10" s="37">
        <f t="shared" si="7"/>
        <v>500</v>
      </c>
      <c r="CS10" s="37">
        <f t="shared" si="7"/>
        <v>175</v>
      </c>
      <c r="CT10" s="37">
        <f t="shared" si="7"/>
        <v>275</v>
      </c>
      <c r="CU10" s="37">
        <f t="shared" si="7"/>
        <v>325</v>
      </c>
      <c r="CV10" s="37">
        <f t="shared" si="7"/>
        <v>369</v>
      </c>
      <c r="CW10" s="37">
        <f t="shared" si="7"/>
        <v>160</v>
      </c>
      <c r="CX10" s="37"/>
      <c r="CY10" s="37"/>
      <c r="CZ10" s="37">
        <f t="shared" si="8"/>
        <v>502</v>
      </c>
      <c r="DA10" s="37"/>
      <c r="DB10" s="66">
        <v>0</v>
      </c>
      <c r="DC10" s="37">
        <v>0</v>
      </c>
      <c r="DD10" s="37">
        <v>0</v>
      </c>
      <c r="DE10" s="37">
        <v>0</v>
      </c>
      <c r="DF10" s="37">
        <v>0</v>
      </c>
      <c r="DG10" s="37">
        <v>0</v>
      </c>
      <c r="DH10" s="37"/>
      <c r="DI10" s="37"/>
      <c r="DJ10" s="37"/>
      <c r="DK10" s="37"/>
      <c r="DL10" s="66">
        <f t="shared" si="29"/>
        <v>225</v>
      </c>
      <c r="DM10" s="37">
        <f t="shared" si="29"/>
        <v>200</v>
      </c>
      <c r="DN10" s="37"/>
      <c r="DO10" s="37">
        <f t="shared" si="29"/>
        <v>200</v>
      </c>
      <c r="DP10" s="37">
        <f t="shared" si="29"/>
        <v>1107</v>
      </c>
      <c r="DQ10" s="37">
        <f t="shared" si="29"/>
        <v>323</v>
      </c>
      <c r="DR10" s="37"/>
      <c r="DS10" s="37"/>
      <c r="DT10" s="37"/>
      <c r="DU10" s="37"/>
      <c r="DV10" s="66">
        <v>0</v>
      </c>
      <c r="DW10" s="37">
        <v>0</v>
      </c>
      <c r="DX10" s="37"/>
      <c r="DY10" s="37"/>
      <c r="DZ10" s="37"/>
      <c r="EA10" s="37"/>
      <c r="EB10" s="37"/>
      <c r="EC10" s="37"/>
      <c r="ED10" s="37"/>
      <c r="EE10" s="40"/>
      <c r="EF10" s="66">
        <v>0</v>
      </c>
      <c r="EG10" s="37">
        <v>0</v>
      </c>
      <c r="EH10" s="37">
        <v>0</v>
      </c>
      <c r="EI10" s="37">
        <v>0</v>
      </c>
      <c r="EJ10" s="37">
        <v>0</v>
      </c>
      <c r="EK10" s="37">
        <v>0</v>
      </c>
      <c r="EL10" s="37">
        <v>0</v>
      </c>
      <c r="EM10" s="40">
        <v>0</v>
      </c>
    </row>
    <row r="11" spans="1:143" x14ac:dyDescent="0.2">
      <c r="A11" s="83"/>
      <c r="B11" s="47">
        <v>7</v>
      </c>
      <c r="C11" s="50" t="s">
        <v>48</v>
      </c>
      <c r="D11" s="43"/>
      <c r="E11" s="43"/>
      <c r="F11" s="80"/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40">
        <v>0</v>
      </c>
      <c r="P11" s="66">
        <v>1</v>
      </c>
      <c r="Q11" s="37">
        <f t="shared" si="10"/>
        <v>1</v>
      </c>
      <c r="R11" s="37">
        <v>1</v>
      </c>
      <c r="S11" s="37">
        <v>1</v>
      </c>
      <c r="T11" s="37">
        <v>1</v>
      </c>
      <c r="U11" s="37">
        <v>1</v>
      </c>
      <c r="V11" s="37">
        <v>1</v>
      </c>
      <c r="W11" s="37">
        <v>1</v>
      </c>
      <c r="X11" s="37">
        <v>1</v>
      </c>
      <c r="Y11" s="40">
        <v>1</v>
      </c>
      <c r="Z11" s="66">
        <f t="shared" si="11"/>
        <v>700</v>
      </c>
      <c r="AA11" s="37">
        <f t="shared" si="11"/>
        <v>225</v>
      </c>
      <c r="AB11" s="37"/>
      <c r="AC11" s="37"/>
      <c r="AD11" s="37">
        <f t="shared" si="12"/>
        <v>200</v>
      </c>
      <c r="AE11" s="37"/>
      <c r="AF11" s="37"/>
      <c r="AG11" s="37">
        <f t="shared" si="13"/>
        <v>125</v>
      </c>
      <c r="AH11" s="37">
        <f t="shared" si="13"/>
        <v>200</v>
      </c>
      <c r="AI11" s="37"/>
      <c r="AJ11" s="37">
        <f t="shared" si="14"/>
        <v>200</v>
      </c>
      <c r="AK11" s="37"/>
      <c r="AL11" s="37"/>
      <c r="AM11" s="37">
        <f t="shared" si="15"/>
        <v>200</v>
      </c>
      <c r="AN11" s="37"/>
      <c r="AO11" s="37"/>
      <c r="AP11" s="37"/>
      <c r="AQ11" s="37"/>
      <c r="AR11" s="37">
        <f t="shared" si="16"/>
        <v>200</v>
      </c>
      <c r="AS11" s="37"/>
      <c r="AT11" s="37">
        <v>0</v>
      </c>
      <c r="AU11" s="37"/>
      <c r="AV11" s="37">
        <f t="shared" si="17"/>
        <v>200</v>
      </c>
      <c r="AW11" s="37"/>
      <c r="AX11" s="37">
        <f t="shared" si="18"/>
        <v>200</v>
      </c>
      <c r="AY11" s="37"/>
      <c r="AZ11" s="37">
        <f t="shared" si="19"/>
        <v>175</v>
      </c>
      <c r="BA11" s="37"/>
      <c r="BB11" s="37"/>
      <c r="BC11" s="37">
        <f t="shared" si="20"/>
        <v>175</v>
      </c>
      <c r="BD11" s="37"/>
      <c r="BE11" s="37"/>
      <c r="BF11" s="37">
        <f t="shared" si="21"/>
        <v>175</v>
      </c>
      <c r="BG11" s="37"/>
      <c r="BH11" s="37"/>
      <c r="BI11" s="37">
        <f t="shared" si="22"/>
        <v>100</v>
      </c>
      <c r="BJ11" s="37">
        <f t="shared" si="22"/>
        <v>160</v>
      </c>
      <c r="BK11" s="37"/>
      <c r="BL11" s="37">
        <f t="shared" si="23"/>
        <v>160</v>
      </c>
      <c r="BM11" s="37"/>
      <c r="BN11" s="37">
        <f t="shared" si="24"/>
        <v>160</v>
      </c>
      <c r="BO11" s="37"/>
      <c r="BP11" s="37"/>
      <c r="BQ11" s="37">
        <f t="shared" si="25"/>
        <v>150</v>
      </c>
      <c r="BR11" s="37"/>
      <c r="BS11" s="37"/>
      <c r="BT11" s="37">
        <f t="shared" si="26"/>
        <v>150</v>
      </c>
      <c r="BU11" s="37"/>
      <c r="BV11" s="37">
        <f t="shared" si="27"/>
        <v>150</v>
      </c>
      <c r="BW11" s="37"/>
      <c r="BX11" s="37">
        <f t="shared" si="28"/>
        <v>180</v>
      </c>
      <c r="BY11" s="37"/>
      <c r="BZ11" s="37"/>
      <c r="CA11" s="37"/>
      <c r="CB11" s="37"/>
      <c r="CC11" s="37"/>
      <c r="CD11" s="37"/>
      <c r="CE11" s="37"/>
      <c r="CF11" s="37">
        <f t="shared" si="6"/>
        <v>200</v>
      </c>
      <c r="CG11" s="37"/>
      <c r="CH11" s="66">
        <f t="shared" si="6"/>
        <v>329</v>
      </c>
      <c r="CI11" s="37">
        <f t="shared" si="6"/>
        <v>400</v>
      </c>
      <c r="CJ11" s="37">
        <f t="shared" si="6"/>
        <v>420</v>
      </c>
      <c r="CK11" s="37">
        <f t="shared" si="6"/>
        <v>420</v>
      </c>
      <c r="CL11" s="37">
        <f t="shared" si="6"/>
        <v>420</v>
      </c>
      <c r="CM11" s="37">
        <f t="shared" si="6"/>
        <v>200</v>
      </c>
      <c r="CN11" s="37">
        <f t="shared" si="6"/>
        <v>225</v>
      </c>
      <c r="CO11" s="37">
        <f t="shared" si="6"/>
        <v>500</v>
      </c>
      <c r="CP11" s="37">
        <f t="shared" si="6"/>
        <v>440</v>
      </c>
      <c r="CQ11" s="37">
        <f t="shared" si="6"/>
        <v>225</v>
      </c>
      <c r="CR11" s="37">
        <f t="shared" si="7"/>
        <v>500</v>
      </c>
      <c r="CS11" s="37">
        <f t="shared" si="7"/>
        <v>175</v>
      </c>
      <c r="CT11" s="37">
        <f t="shared" si="7"/>
        <v>275</v>
      </c>
      <c r="CU11" s="37">
        <f t="shared" si="7"/>
        <v>325</v>
      </c>
      <c r="CV11" s="37">
        <f t="shared" si="7"/>
        <v>369</v>
      </c>
      <c r="CW11" s="37">
        <f t="shared" si="7"/>
        <v>160</v>
      </c>
      <c r="CX11" s="37"/>
      <c r="CY11" s="37"/>
      <c r="CZ11" s="37">
        <f t="shared" si="8"/>
        <v>502</v>
      </c>
      <c r="DA11" s="37"/>
      <c r="DB11" s="66">
        <v>0</v>
      </c>
      <c r="DC11" s="37">
        <v>0</v>
      </c>
      <c r="DD11" s="37">
        <v>0</v>
      </c>
      <c r="DE11" s="37">
        <v>0</v>
      </c>
      <c r="DF11" s="37">
        <v>0</v>
      </c>
      <c r="DG11" s="37">
        <v>0</v>
      </c>
      <c r="DH11" s="37"/>
      <c r="DI11" s="37"/>
      <c r="DJ11" s="37"/>
      <c r="DK11" s="37"/>
      <c r="DL11" s="66">
        <f t="shared" si="29"/>
        <v>225</v>
      </c>
      <c r="DM11" s="37">
        <f t="shared" si="29"/>
        <v>200</v>
      </c>
      <c r="DN11" s="37"/>
      <c r="DO11" s="37">
        <f t="shared" si="29"/>
        <v>200</v>
      </c>
      <c r="DP11" s="37">
        <f t="shared" si="29"/>
        <v>1107</v>
      </c>
      <c r="DQ11" s="37">
        <f t="shared" si="29"/>
        <v>323</v>
      </c>
      <c r="DR11" s="37"/>
      <c r="DS11" s="37"/>
      <c r="DT11" s="37"/>
      <c r="DU11" s="37"/>
      <c r="DV11" s="66">
        <v>0</v>
      </c>
      <c r="DW11" s="37">
        <v>0</v>
      </c>
      <c r="DX11" s="37"/>
      <c r="DY11" s="37"/>
      <c r="DZ11" s="37"/>
      <c r="EA11" s="37"/>
      <c r="EB11" s="37"/>
      <c r="EC11" s="37"/>
      <c r="ED11" s="37"/>
      <c r="EE11" s="40"/>
      <c r="EF11" s="66">
        <v>0</v>
      </c>
      <c r="EG11" s="37">
        <v>0</v>
      </c>
      <c r="EH11" s="37">
        <v>0</v>
      </c>
      <c r="EI11" s="37">
        <v>0</v>
      </c>
      <c r="EJ11" s="37">
        <v>0</v>
      </c>
      <c r="EK11" s="37">
        <v>0</v>
      </c>
      <c r="EL11" s="37">
        <v>0</v>
      </c>
      <c r="EM11" s="40">
        <v>0</v>
      </c>
    </row>
    <row r="12" spans="1:143" x14ac:dyDescent="0.2">
      <c r="A12" s="83"/>
      <c r="B12" s="47">
        <v>8</v>
      </c>
      <c r="C12" s="50" t="s">
        <v>48</v>
      </c>
      <c r="D12" s="43"/>
      <c r="E12" s="43"/>
      <c r="F12" s="80"/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40">
        <v>0</v>
      </c>
      <c r="P12" s="66">
        <v>0</v>
      </c>
      <c r="Q12" s="37">
        <v>0</v>
      </c>
      <c r="R12" s="37">
        <v>0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40">
        <v>0</v>
      </c>
      <c r="Z12" s="66">
        <f t="shared" si="11"/>
        <v>700</v>
      </c>
      <c r="AA12" s="37">
        <f t="shared" si="11"/>
        <v>225</v>
      </c>
      <c r="AB12" s="37"/>
      <c r="AC12" s="37"/>
      <c r="AD12" s="37">
        <f t="shared" si="12"/>
        <v>200</v>
      </c>
      <c r="AE12" s="37"/>
      <c r="AF12" s="37"/>
      <c r="AG12" s="37">
        <f t="shared" si="13"/>
        <v>125</v>
      </c>
      <c r="AH12" s="37">
        <f t="shared" si="13"/>
        <v>200</v>
      </c>
      <c r="AI12" s="37"/>
      <c r="AJ12" s="37">
        <f t="shared" si="14"/>
        <v>200</v>
      </c>
      <c r="AK12" s="37"/>
      <c r="AL12" s="37"/>
      <c r="AM12" s="37">
        <f t="shared" si="15"/>
        <v>200</v>
      </c>
      <c r="AN12" s="37"/>
      <c r="AO12" s="37"/>
      <c r="AP12" s="37"/>
      <c r="AQ12" s="37"/>
      <c r="AR12" s="37">
        <f t="shared" si="16"/>
        <v>200</v>
      </c>
      <c r="AS12" s="37"/>
      <c r="AT12" s="37">
        <v>0</v>
      </c>
      <c r="AU12" s="37"/>
      <c r="AV12" s="37">
        <f t="shared" si="17"/>
        <v>200</v>
      </c>
      <c r="AW12" s="37"/>
      <c r="AX12" s="37">
        <f t="shared" si="18"/>
        <v>200</v>
      </c>
      <c r="AY12" s="37"/>
      <c r="AZ12" s="37">
        <f t="shared" si="19"/>
        <v>175</v>
      </c>
      <c r="BA12" s="37"/>
      <c r="BB12" s="37"/>
      <c r="BC12" s="37">
        <f t="shared" si="20"/>
        <v>175</v>
      </c>
      <c r="BD12" s="37"/>
      <c r="BE12" s="37"/>
      <c r="BF12" s="37">
        <f t="shared" si="21"/>
        <v>175</v>
      </c>
      <c r="BG12" s="37"/>
      <c r="BH12" s="37"/>
      <c r="BI12" s="37">
        <f t="shared" si="22"/>
        <v>100</v>
      </c>
      <c r="BJ12" s="37">
        <f t="shared" si="22"/>
        <v>160</v>
      </c>
      <c r="BK12" s="37"/>
      <c r="BL12" s="37">
        <f t="shared" si="23"/>
        <v>160</v>
      </c>
      <c r="BM12" s="37"/>
      <c r="BN12" s="37">
        <f t="shared" si="24"/>
        <v>160</v>
      </c>
      <c r="BO12" s="37"/>
      <c r="BP12" s="37"/>
      <c r="BQ12" s="37">
        <f t="shared" si="25"/>
        <v>150</v>
      </c>
      <c r="BR12" s="37"/>
      <c r="BS12" s="37"/>
      <c r="BT12" s="37">
        <f t="shared" si="26"/>
        <v>150</v>
      </c>
      <c r="BU12" s="37"/>
      <c r="BV12" s="37">
        <f t="shared" si="27"/>
        <v>150</v>
      </c>
      <c r="BW12" s="37"/>
      <c r="BX12" s="37">
        <f t="shared" si="28"/>
        <v>180</v>
      </c>
      <c r="BY12" s="37"/>
      <c r="BZ12" s="37"/>
      <c r="CA12" s="37"/>
      <c r="CB12" s="37"/>
      <c r="CC12" s="37"/>
      <c r="CD12" s="37"/>
      <c r="CE12" s="37"/>
      <c r="CF12" s="37">
        <f t="shared" si="6"/>
        <v>200</v>
      </c>
      <c r="CG12" s="37"/>
      <c r="CH12" s="66">
        <f t="shared" si="6"/>
        <v>329</v>
      </c>
      <c r="CI12" s="37">
        <f t="shared" si="6"/>
        <v>400</v>
      </c>
      <c r="CJ12" s="37">
        <f t="shared" si="6"/>
        <v>420</v>
      </c>
      <c r="CK12" s="37">
        <f t="shared" si="6"/>
        <v>420</v>
      </c>
      <c r="CL12" s="37">
        <f t="shared" si="6"/>
        <v>420</v>
      </c>
      <c r="CM12" s="37">
        <f t="shared" si="6"/>
        <v>200</v>
      </c>
      <c r="CN12" s="37">
        <f t="shared" si="6"/>
        <v>225</v>
      </c>
      <c r="CO12" s="37">
        <f t="shared" si="6"/>
        <v>500</v>
      </c>
      <c r="CP12" s="37">
        <f t="shared" si="6"/>
        <v>440</v>
      </c>
      <c r="CQ12" s="37">
        <f t="shared" si="6"/>
        <v>225</v>
      </c>
      <c r="CR12" s="37">
        <f t="shared" si="7"/>
        <v>500</v>
      </c>
      <c r="CS12" s="37">
        <f t="shared" si="7"/>
        <v>175</v>
      </c>
      <c r="CT12" s="37">
        <f t="shared" si="7"/>
        <v>275</v>
      </c>
      <c r="CU12" s="37">
        <f t="shared" si="7"/>
        <v>325</v>
      </c>
      <c r="CV12" s="37">
        <f t="shared" si="7"/>
        <v>369</v>
      </c>
      <c r="CW12" s="37">
        <f t="shared" si="7"/>
        <v>160</v>
      </c>
      <c r="CX12" s="37"/>
      <c r="CY12" s="37"/>
      <c r="CZ12" s="37">
        <f t="shared" si="8"/>
        <v>502</v>
      </c>
      <c r="DA12" s="37"/>
      <c r="DB12" s="66">
        <v>0</v>
      </c>
      <c r="DC12" s="37">
        <v>0</v>
      </c>
      <c r="DD12" s="37">
        <v>0</v>
      </c>
      <c r="DE12" s="37">
        <v>0</v>
      </c>
      <c r="DF12" s="37">
        <v>0</v>
      </c>
      <c r="DG12" s="37">
        <v>0</v>
      </c>
      <c r="DH12" s="37"/>
      <c r="DI12" s="37"/>
      <c r="DJ12" s="37"/>
      <c r="DK12" s="37"/>
      <c r="DL12" s="66">
        <f t="shared" si="29"/>
        <v>225</v>
      </c>
      <c r="DM12" s="37">
        <f t="shared" si="29"/>
        <v>200</v>
      </c>
      <c r="DN12" s="37"/>
      <c r="DO12" s="37">
        <f t="shared" si="29"/>
        <v>200</v>
      </c>
      <c r="DP12" s="37">
        <f t="shared" si="29"/>
        <v>1107</v>
      </c>
      <c r="DQ12" s="37">
        <f t="shared" si="29"/>
        <v>323</v>
      </c>
      <c r="DR12" s="37"/>
      <c r="DS12" s="37"/>
      <c r="DT12" s="37"/>
      <c r="DU12" s="37"/>
      <c r="DV12" s="66">
        <v>0</v>
      </c>
      <c r="DW12" s="37">
        <v>0</v>
      </c>
      <c r="DX12" s="37"/>
      <c r="DY12" s="37"/>
      <c r="DZ12" s="37"/>
      <c r="EA12" s="37"/>
      <c r="EB12" s="37"/>
      <c r="EC12" s="37"/>
      <c r="ED12" s="37"/>
      <c r="EE12" s="40"/>
      <c r="EF12" s="66">
        <v>0</v>
      </c>
      <c r="EG12" s="37">
        <v>0</v>
      </c>
      <c r="EH12" s="37">
        <v>0</v>
      </c>
      <c r="EI12" s="37">
        <v>0</v>
      </c>
      <c r="EJ12" s="37">
        <v>0</v>
      </c>
      <c r="EK12" s="37">
        <v>0</v>
      </c>
      <c r="EL12" s="37">
        <v>0</v>
      </c>
      <c r="EM12" s="40">
        <v>0</v>
      </c>
    </row>
    <row r="13" spans="1:143" x14ac:dyDescent="0.2">
      <c r="A13" s="84"/>
      <c r="B13" s="52">
        <v>9</v>
      </c>
      <c r="C13" s="53" t="s">
        <v>48</v>
      </c>
      <c r="D13" s="44"/>
      <c r="E13" s="44"/>
      <c r="F13" s="81"/>
      <c r="G13" s="41">
        <v>0</v>
      </c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41">
        <v>0</v>
      </c>
      <c r="N13" s="41">
        <v>0</v>
      </c>
      <c r="O13" s="42">
        <v>0</v>
      </c>
      <c r="P13" s="67">
        <v>0</v>
      </c>
      <c r="Q13" s="41">
        <v>0</v>
      </c>
      <c r="R13" s="41">
        <v>0</v>
      </c>
      <c r="S13" s="41">
        <v>0</v>
      </c>
      <c r="T13" s="41">
        <v>0</v>
      </c>
      <c r="U13" s="41">
        <v>0</v>
      </c>
      <c r="V13" s="41">
        <v>0</v>
      </c>
      <c r="W13" s="41">
        <v>0</v>
      </c>
      <c r="X13" s="41">
        <v>0</v>
      </c>
      <c r="Y13" s="42">
        <v>0</v>
      </c>
      <c r="Z13" s="66">
        <f t="shared" si="11"/>
        <v>700</v>
      </c>
      <c r="AA13" s="37">
        <f t="shared" si="11"/>
        <v>225</v>
      </c>
      <c r="AB13" s="41"/>
      <c r="AC13" s="41"/>
      <c r="AD13" s="37">
        <f t="shared" si="12"/>
        <v>200</v>
      </c>
      <c r="AE13" s="41"/>
      <c r="AF13" s="41"/>
      <c r="AG13" s="37">
        <f t="shared" si="13"/>
        <v>125</v>
      </c>
      <c r="AH13" s="37">
        <f t="shared" si="13"/>
        <v>200</v>
      </c>
      <c r="AI13" s="41"/>
      <c r="AJ13" s="37">
        <f t="shared" si="14"/>
        <v>200</v>
      </c>
      <c r="AK13" s="41"/>
      <c r="AL13" s="41"/>
      <c r="AM13" s="37">
        <f t="shared" si="15"/>
        <v>200</v>
      </c>
      <c r="AN13" s="41"/>
      <c r="AO13" s="41"/>
      <c r="AP13" s="41"/>
      <c r="AQ13" s="41"/>
      <c r="AR13" s="37">
        <f t="shared" si="16"/>
        <v>200</v>
      </c>
      <c r="AS13" s="41"/>
      <c r="AT13" s="41">
        <v>0</v>
      </c>
      <c r="AU13" s="41"/>
      <c r="AV13" s="37">
        <f t="shared" si="17"/>
        <v>200</v>
      </c>
      <c r="AW13" s="41"/>
      <c r="AX13" s="37">
        <f t="shared" si="18"/>
        <v>200</v>
      </c>
      <c r="AY13" s="41"/>
      <c r="AZ13" s="37">
        <f t="shared" si="19"/>
        <v>175</v>
      </c>
      <c r="BA13" s="41"/>
      <c r="BB13" s="41"/>
      <c r="BC13" s="37">
        <f t="shared" si="20"/>
        <v>175</v>
      </c>
      <c r="BD13" s="41"/>
      <c r="BE13" s="41"/>
      <c r="BF13" s="37">
        <f t="shared" si="21"/>
        <v>175</v>
      </c>
      <c r="BG13" s="41"/>
      <c r="BH13" s="41"/>
      <c r="BI13" s="37">
        <f t="shared" si="22"/>
        <v>100</v>
      </c>
      <c r="BJ13" s="37">
        <f>+BJ$5</f>
        <v>160</v>
      </c>
      <c r="BK13" s="41"/>
      <c r="BL13" s="37">
        <f t="shared" si="23"/>
        <v>160</v>
      </c>
      <c r="BM13" s="41"/>
      <c r="BN13" s="37">
        <f t="shared" si="24"/>
        <v>160</v>
      </c>
      <c r="BO13" s="41"/>
      <c r="BP13" s="41"/>
      <c r="BQ13" s="37">
        <f t="shared" si="25"/>
        <v>150</v>
      </c>
      <c r="BR13" s="41"/>
      <c r="BS13" s="41"/>
      <c r="BT13" s="37">
        <f t="shared" si="26"/>
        <v>150</v>
      </c>
      <c r="BU13" s="41"/>
      <c r="BV13" s="37">
        <f t="shared" si="27"/>
        <v>150</v>
      </c>
      <c r="BW13" s="41"/>
      <c r="BX13" s="37">
        <f t="shared" si="28"/>
        <v>180</v>
      </c>
      <c r="BY13" s="41"/>
      <c r="BZ13" s="41"/>
      <c r="CA13" s="41"/>
      <c r="CB13" s="41"/>
      <c r="CC13" s="41"/>
      <c r="CD13" s="41"/>
      <c r="CE13" s="41"/>
      <c r="CF13" s="37">
        <f t="shared" si="6"/>
        <v>200</v>
      </c>
      <c r="CG13" s="41"/>
      <c r="CH13" s="66">
        <f t="shared" si="6"/>
        <v>329</v>
      </c>
      <c r="CI13" s="37">
        <f t="shared" si="6"/>
        <v>400</v>
      </c>
      <c r="CJ13" s="37">
        <f t="shared" si="6"/>
        <v>420</v>
      </c>
      <c r="CK13" s="37">
        <f t="shared" si="6"/>
        <v>420</v>
      </c>
      <c r="CL13" s="37">
        <f t="shared" si="6"/>
        <v>420</v>
      </c>
      <c r="CM13" s="37">
        <f t="shared" si="6"/>
        <v>200</v>
      </c>
      <c r="CN13" s="37">
        <f t="shared" si="6"/>
        <v>225</v>
      </c>
      <c r="CO13" s="37">
        <f t="shared" si="6"/>
        <v>500</v>
      </c>
      <c r="CP13" s="37">
        <f t="shared" si="6"/>
        <v>440</v>
      </c>
      <c r="CQ13" s="37">
        <f t="shared" si="6"/>
        <v>225</v>
      </c>
      <c r="CR13" s="37">
        <f t="shared" si="7"/>
        <v>500</v>
      </c>
      <c r="CS13" s="37">
        <f t="shared" si="7"/>
        <v>175</v>
      </c>
      <c r="CT13" s="37">
        <f t="shared" si="7"/>
        <v>275</v>
      </c>
      <c r="CU13" s="37">
        <f t="shared" si="7"/>
        <v>325</v>
      </c>
      <c r="CV13" s="37">
        <f t="shared" si="7"/>
        <v>369</v>
      </c>
      <c r="CW13" s="37">
        <f t="shared" si="7"/>
        <v>160</v>
      </c>
      <c r="CX13" s="41"/>
      <c r="CY13" s="41"/>
      <c r="CZ13" s="41">
        <f t="shared" si="8"/>
        <v>502</v>
      </c>
      <c r="DA13" s="41"/>
      <c r="DB13" s="67">
        <v>0</v>
      </c>
      <c r="DC13" s="41">
        <v>0</v>
      </c>
      <c r="DD13" s="41">
        <v>0</v>
      </c>
      <c r="DE13" s="41">
        <v>0</v>
      </c>
      <c r="DF13" s="41">
        <v>0</v>
      </c>
      <c r="DG13" s="41">
        <v>0</v>
      </c>
      <c r="DH13" s="41"/>
      <c r="DI13" s="41"/>
      <c r="DJ13" s="41"/>
      <c r="DK13" s="41"/>
      <c r="DL13" s="66">
        <f t="shared" si="29"/>
        <v>225</v>
      </c>
      <c r="DM13" s="37">
        <f t="shared" si="29"/>
        <v>200</v>
      </c>
      <c r="DN13" s="41"/>
      <c r="DO13" s="37">
        <f t="shared" si="29"/>
        <v>200</v>
      </c>
      <c r="DP13" s="37">
        <f t="shared" si="29"/>
        <v>1107</v>
      </c>
      <c r="DQ13" s="37">
        <f t="shared" si="29"/>
        <v>323</v>
      </c>
      <c r="DR13" s="41"/>
      <c r="DS13" s="41"/>
      <c r="DT13" s="41"/>
      <c r="DU13" s="41"/>
      <c r="DV13" s="67">
        <v>0</v>
      </c>
      <c r="DW13" s="41">
        <v>0</v>
      </c>
      <c r="DX13" s="41"/>
      <c r="DY13" s="41"/>
      <c r="DZ13" s="41"/>
      <c r="EA13" s="41"/>
      <c r="EB13" s="41"/>
      <c r="EC13" s="41"/>
      <c r="ED13" s="41"/>
      <c r="EE13" s="42"/>
      <c r="EF13" s="67">
        <v>0</v>
      </c>
      <c r="EG13" s="41">
        <v>0</v>
      </c>
      <c r="EH13" s="41">
        <v>0</v>
      </c>
      <c r="EI13" s="41">
        <v>0</v>
      </c>
      <c r="EJ13" s="41">
        <v>0</v>
      </c>
      <c r="EK13" s="41">
        <v>0</v>
      </c>
      <c r="EL13" s="41">
        <v>0</v>
      </c>
      <c r="EM13" s="42">
        <v>0</v>
      </c>
    </row>
    <row r="14" spans="1:143" x14ac:dyDescent="0.2">
      <c r="A14" s="82" t="s">
        <v>47</v>
      </c>
      <c r="B14" s="55">
        <v>10</v>
      </c>
      <c r="C14" s="45" t="s">
        <v>55</v>
      </c>
      <c r="D14" s="45">
        <f>ROUND(F15*0.6665,0)</f>
        <v>0</v>
      </c>
      <c r="E14" s="45"/>
      <c r="F14" s="7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9">
        <v>0</v>
      </c>
      <c r="P14" s="6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9">
        <v>0</v>
      </c>
      <c r="Z14" s="68">
        <f t="shared" ref="Z14:Z77" si="30">+Z$4</f>
        <v>700</v>
      </c>
      <c r="AA14" s="38">
        <f t="shared" ref="AA14:AA23" si="31">+AA$5</f>
        <v>225</v>
      </c>
      <c r="AB14" s="38"/>
      <c r="AC14" s="38"/>
      <c r="AD14" s="38">
        <f t="shared" ref="AD14:AD30" si="32">+AD$5</f>
        <v>200</v>
      </c>
      <c r="AE14" s="38"/>
      <c r="AF14" s="38"/>
      <c r="AG14" s="38">
        <f t="shared" ref="AG14:AH29" si="33">+AG$5</f>
        <v>125</v>
      </c>
      <c r="AH14" s="38">
        <f t="shared" si="33"/>
        <v>200</v>
      </c>
      <c r="AI14" s="38"/>
      <c r="AJ14" s="38">
        <f t="shared" ref="AJ14:AJ27" si="34">+AJ$5</f>
        <v>200</v>
      </c>
      <c r="AK14" s="38"/>
      <c r="AL14" s="38"/>
      <c r="AM14" s="38">
        <f t="shared" ref="AM14:AM77" si="35">+AM$5</f>
        <v>200</v>
      </c>
      <c r="AN14" s="38"/>
      <c r="AO14" s="38"/>
      <c r="AP14" s="38"/>
      <c r="AQ14" s="38"/>
      <c r="AR14" s="38">
        <f t="shared" ref="AR14:AR77" si="36">+AR$5</f>
        <v>200</v>
      </c>
      <c r="AS14" s="38"/>
      <c r="AT14" s="38">
        <f t="shared" ref="AT14:AT23" si="37">+AT$5</f>
        <v>0</v>
      </c>
      <c r="AU14" s="38"/>
      <c r="AV14" s="38">
        <f t="shared" ref="AV14:AV55" si="38">+AV$5</f>
        <v>200</v>
      </c>
      <c r="AW14" s="38"/>
      <c r="AX14" s="38">
        <f t="shared" ref="AX14:AX49" si="39">+AX$5</f>
        <v>200</v>
      </c>
      <c r="AY14" s="38"/>
      <c r="AZ14" s="38">
        <f t="shared" ref="AZ14:AZ52" si="40">+AZ$5</f>
        <v>175</v>
      </c>
      <c r="BA14" s="38"/>
      <c r="BB14" s="38"/>
      <c r="BC14" s="38">
        <f t="shared" ref="BC14:BC77" si="41">+BC$5</f>
        <v>175</v>
      </c>
      <c r="BD14" s="38"/>
      <c r="BE14" s="38"/>
      <c r="BF14" s="38">
        <f t="shared" ref="BF14:BF77" si="42">+BF$5</f>
        <v>175</v>
      </c>
      <c r="BG14" s="38"/>
      <c r="BH14" s="38"/>
      <c r="BI14" s="38">
        <f t="shared" ref="BI14:BJ29" si="43">+BI$5</f>
        <v>100</v>
      </c>
      <c r="BJ14" s="38">
        <f t="shared" si="43"/>
        <v>160</v>
      </c>
      <c r="BK14" s="38"/>
      <c r="BL14" s="38">
        <f t="shared" ref="BL14:BL77" si="44">+BL$5</f>
        <v>160</v>
      </c>
      <c r="BM14" s="38"/>
      <c r="BN14" s="38">
        <f t="shared" ref="BN14:BN52" si="45">+BN$5</f>
        <v>160</v>
      </c>
      <c r="BO14" s="38"/>
      <c r="BP14" s="38"/>
      <c r="BQ14" s="38">
        <f t="shared" ref="BQ14:BQ77" si="46">+BQ$5</f>
        <v>150</v>
      </c>
      <c r="BR14" s="38"/>
      <c r="BS14" s="38"/>
      <c r="BT14" s="38">
        <f t="shared" ref="BT14:BT77" si="47">+BT$5</f>
        <v>150</v>
      </c>
      <c r="BU14" s="38"/>
      <c r="BV14" s="38">
        <f>+BV$5</f>
        <v>150</v>
      </c>
      <c r="BW14" s="38"/>
      <c r="BX14" s="38">
        <f t="shared" ref="BX14:BX77" si="48">+BX$5</f>
        <v>180</v>
      </c>
      <c r="BY14" s="38"/>
      <c r="BZ14" s="38"/>
      <c r="CA14" s="38"/>
      <c r="CB14" s="38"/>
      <c r="CC14" s="38"/>
      <c r="CD14" s="38"/>
      <c r="CE14" s="38"/>
      <c r="CF14" s="38">
        <f t="shared" ref="CF14:CQ30" si="49">+CF$5</f>
        <v>200</v>
      </c>
      <c r="CG14" s="38"/>
      <c r="CH14" s="68">
        <f t="shared" si="49"/>
        <v>329</v>
      </c>
      <c r="CI14" s="38">
        <f t="shared" ref="CI14:CJ29" si="50">+CI$5</f>
        <v>400</v>
      </c>
      <c r="CJ14" s="38">
        <f t="shared" si="50"/>
        <v>420</v>
      </c>
      <c r="CK14" s="38">
        <f t="shared" ref="CK14:CM29" si="51">+CK$5</f>
        <v>420</v>
      </c>
      <c r="CL14" s="38">
        <f t="shared" si="51"/>
        <v>420</v>
      </c>
      <c r="CM14" s="38">
        <f t="shared" si="51"/>
        <v>200</v>
      </c>
      <c r="CN14" s="38">
        <f t="shared" ref="CN14:CQ29" si="52">+CN$5</f>
        <v>225</v>
      </c>
      <c r="CO14" s="38">
        <f t="shared" si="52"/>
        <v>500</v>
      </c>
      <c r="CP14" s="38">
        <f t="shared" si="52"/>
        <v>440</v>
      </c>
      <c r="CQ14" s="38">
        <f t="shared" si="6"/>
        <v>225</v>
      </c>
      <c r="CR14" s="38">
        <f t="shared" ref="CR14:CW30" si="53">+CR$5</f>
        <v>500</v>
      </c>
      <c r="CS14" s="38">
        <f t="shared" ref="CS14:CW29" si="54">+CS$5</f>
        <v>175</v>
      </c>
      <c r="CT14" s="38">
        <f t="shared" si="54"/>
        <v>275</v>
      </c>
      <c r="CU14" s="38">
        <f t="shared" si="54"/>
        <v>325</v>
      </c>
      <c r="CV14" s="38">
        <f t="shared" si="54"/>
        <v>369</v>
      </c>
      <c r="CW14" s="38">
        <f t="shared" si="54"/>
        <v>160</v>
      </c>
      <c r="CX14" s="38"/>
      <c r="CY14" s="38"/>
      <c r="CZ14" s="38">
        <f t="shared" si="8"/>
        <v>502</v>
      </c>
      <c r="DA14" s="38"/>
      <c r="DB14" s="68">
        <f t="shared" ref="DB14:DG23" si="55">+DB$5</f>
        <v>0</v>
      </c>
      <c r="DC14" s="38">
        <f t="shared" si="55"/>
        <v>0</v>
      </c>
      <c r="DD14" s="38">
        <f t="shared" si="55"/>
        <v>0</v>
      </c>
      <c r="DE14" s="38">
        <f t="shared" si="55"/>
        <v>0</v>
      </c>
      <c r="DF14" s="38">
        <f t="shared" si="55"/>
        <v>0</v>
      </c>
      <c r="DG14" s="38">
        <f t="shared" si="55"/>
        <v>0</v>
      </c>
      <c r="DH14" s="38"/>
      <c r="DI14" s="38"/>
      <c r="DJ14" s="38"/>
      <c r="DK14" s="38"/>
      <c r="DL14" s="68">
        <f t="shared" ref="DL14:DM29" si="56">+DL$5</f>
        <v>225</v>
      </c>
      <c r="DM14" s="38">
        <f t="shared" si="56"/>
        <v>200</v>
      </c>
      <c r="DN14" s="38"/>
      <c r="DO14" s="38">
        <f t="shared" si="29"/>
        <v>200</v>
      </c>
      <c r="DP14" s="38">
        <f t="shared" si="29"/>
        <v>1107</v>
      </c>
      <c r="DQ14" s="38">
        <f t="shared" si="29"/>
        <v>323</v>
      </c>
      <c r="DR14" s="38"/>
      <c r="DS14" s="38"/>
      <c r="DT14" s="38"/>
      <c r="DU14" s="38"/>
      <c r="DV14" s="68">
        <f t="shared" ref="DV14:DW23" si="57">+DV$5</f>
        <v>0</v>
      </c>
      <c r="DW14" s="38">
        <f t="shared" si="57"/>
        <v>0</v>
      </c>
      <c r="DX14" s="38"/>
      <c r="DY14" s="38"/>
      <c r="DZ14" s="38"/>
      <c r="EA14" s="38"/>
      <c r="EB14" s="38"/>
      <c r="EC14" s="38"/>
      <c r="ED14" s="38"/>
      <c r="EE14" s="39"/>
      <c r="EF14" s="68">
        <v>0</v>
      </c>
      <c r="EG14" s="38">
        <v>0</v>
      </c>
      <c r="EH14" s="38">
        <v>0</v>
      </c>
      <c r="EI14" s="38">
        <v>0</v>
      </c>
      <c r="EJ14" s="38">
        <v>0</v>
      </c>
      <c r="EK14" s="38">
        <v>0</v>
      </c>
      <c r="EL14" s="38">
        <v>0</v>
      </c>
      <c r="EM14" s="39">
        <v>0</v>
      </c>
    </row>
    <row r="15" spans="1:143" x14ac:dyDescent="0.2">
      <c r="A15" s="83"/>
      <c r="B15" s="47">
        <v>11</v>
      </c>
      <c r="C15" s="43" t="s">
        <v>62</v>
      </c>
      <c r="D15" s="43">
        <v>0</v>
      </c>
      <c r="E15" s="43"/>
      <c r="F15" s="80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40">
        <v>0</v>
      </c>
      <c r="P15" s="66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40">
        <v>0</v>
      </c>
      <c r="Z15" s="66">
        <f t="shared" si="30"/>
        <v>700</v>
      </c>
      <c r="AA15" s="37">
        <f t="shared" si="31"/>
        <v>225</v>
      </c>
      <c r="AB15" s="37"/>
      <c r="AC15" s="37"/>
      <c r="AD15" s="37">
        <f t="shared" si="32"/>
        <v>200</v>
      </c>
      <c r="AE15" s="37"/>
      <c r="AF15" s="37"/>
      <c r="AG15" s="37">
        <f t="shared" si="33"/>
        <v>125</v>
      </c>
      <c r="AH15" s="37">
        <f t="shared" si="33"/>
        <v>200</v>
      </c>
      <c r="AI15" s="37"/>
      <c r="AJ15" s="37">
        <f t="shared" si="34"/>
        <v>200</v>
      </c>
      <c r="AK15" s="37"/>
      <c r="AL15" s="37"/>
      <c r="AM15" s="37">
        <f t="shared" si="35"/>
        <v>200</v>
      </c>
      <c r="AN15" s="37"/>
      <c r="AO15" s="37"/>
      <c r="AP15" s="37"/>
      <c r="AQ15" s="37"/>
      <c r="AR15" s="37">
        <f t="shared" si="36"/>
        <v>200</v>
      </c>
      <c r="AS15" s="37"/>
      <c r="AT15" s="37">
        <f t="shared" si="37"/>
        <v>0</v>
      </c>
      <c r="AU15" s="37"/>
      <c r="AV15" s="37">
        <f t="shared" si="38"/>
        <v>200</v>
      </c>
      <c r="AW15" s="37"/>
      <c r="AX15" s="37">
        <f t="shared" si="39"/>
        <v>200</v>
      </c>
      <c r="AY15" s="37"/>
      <c r="AZ15" s="37">
        <f t="shared" si="40"/>
        <v>175</v>
      </c>
      <c r="BA15" s="37"/>
      <c r="BB15" s="37"/>
      <c r="BC15" s="37">
        <f t="shared" si="41"/>
        <v>175</v>
      </c>
      <c r="BD15" s="37"/>
      <c r="BE15" s="37"/>
      <c r="BF15" s="37">
        <f t="shared" si="42"/>
        <v>175</v>
      </c>
      <c r="BG15" s="37"/>
      <c r="BH15" s="37"/>
      <c r="BI15" s="37">
        <f t="shared" si="43"/>
        <v>100</v>
      </c>
      <c r="BJ15" s="37">
        <f t="shared" si="43"/>
        <v>160</v>
      </c>
      <c r="BK15" s="37"/>
      <c r="BL15" s="37">
        <f t="shared" si="44"/>
        <v>160</v>
      </c>
      <c r="BM15" s="37"/>
      <c r="BN15" s="37">
        <f t="shared" si="45"/>
        <v>160</v>
      </c>
      <c r="BO15" s="37"/>
      <c r="BP15" s="37"/>
      <c r="BQ15" s="37">
        <f t="shared" si="46"/>
        <v>150</v>
      </c>
      <c r="BR15" s="37"/>
      <c r="BS15" s="37"/>
      <c r="BT15" s="37">
        <f t="shared" si="47"/>
        <v>150</v>
      </c>
      <c r="BU15" s="37"/>
      <c r="BV15" s="37">
        <f t="shared" ref="BV15:BV78" si="58">+BV$5</f>
        <v>150</v>
      </c>
      <c r="BW15" s="37"/>
      <c r="BX15" s="37">
        <f t="shared" si="48"/>
        <v>180</v>
      </c>
      <c r="BY15" s="37"/>
      <c r="BZ15" s="37"/>
      <c r="CA15" s="37"/>
      <c r="CB15" s="37"/>
      <c r="CC15" s="37"/>
      <c r="CD15" s="37"/>
      <c r="CE15" s="37"/>
      <c r="CF15" s="37">
        <f t="shared" si="49"/>
        <v>200</v>
      </c>
      <c r="CG15" s="37"/>
      <c r="CH15" s="66">
        <f t="shared" si="49"/>
        <v>329</v>
      </c>
      <c r="CI15" s="37">
        <f t="shared" si="50"/>
        <v>400</v>
      </c>
      <c r="CJ15" s="37">
        <f t="shared" si="50"/>
        <v>420</v>
      </c>
      <c r="CK15" s="37">
        <f t="shared" si="51"/>
        <v>420</v>
      </c>
      <c r="CL15" s="37">
        <f t="shared" si="51"/>
        <v>420</v>
      </c>
      <c r="CM15" s="37">
        <f t="shared" si="51"/>
        <v>200</v>
      </c>
      <c r="CN15" s="37">
        <f t="shared" si="52"/>
        <v>225</v>
      </c>
      <c r="CO15" s="37">
        <f t="shared" si="52"/>
        <v>500</v>
      </c>
      <c r="CP15" s="37">
        <f t="shared" si="52"/>
        <v>440</v>
      </c>
      <c r="CQ15" s="37">
        <f t="shared" si="6"/>
        <v>225</v>
      </c>
      <c r="CR15" s="37">
        <f t="shared" si="53"/>
        <v>500</v>
      </c>
      <c r="CS15" s="37">
        <f t="shared" si="54"/>
        <v>175</v>
      </c>
      <c r="CT15" s="37">
        <f t="shared" si="54"/>
        <v>275</v>
      </c>
      <c r="CU15" s="37">
        <f t="shared" si="54"/>
        <v>325</v>
      </c>
      <c r="CV15" s="37">
        <f t="shared" si="54"/>
        <v>369</v>
      </c>
      <c r="CW15" s="37">
        <f t="shared" si="54"/>
        <v>160</v>
      </c>
      <c r="CX15" s="37"/>
      <c r="CY15" s="37"/>
      <c r="CZ15" s="37">
        <f t="shared" si="8"/>
        <v>502</v>
      </c>
      <c r="DA15" s="37"/>
      <c r="DB15" s="66">
        <f t="shared" si="55"/>
        <v>0</v>
      </c>
      <c r="DC15" s="37">
        <f t="shared" si="55"/>
        <v>0</v>
      </c>
      <c r="DD15" s="37">
        <f t="shared" si="55"/>
        <v>0</v>
      </c>
      <c r="DE15" s="37">
        <f t="shared" si="55"/>
        <v>0</v>
      </c>
      <c r="DF15" s="37">
        <f t="shared" si="55"/>
        <v>0</v>
      </c>
      <c r="DG15" s="37">
        <f t="shared" si="55"/>
        <v>0</v>
      </c>
      <c r="DH15" s="37"/>
      <c r="DI15" s="37"/>
      <c r="DJ15" s="37"/>
      <c r="DK15" s="37"/>
      <c r="DL15" s="66">
        <f t="shared" si="56"/>
        <v>225</v>
      </c>
      <c r="DM15" s="37">
        <f t="shared" si="56"/>
        <v>200</v>
      </c>
      <c r="DN15" s="37"/>
      <c r="DO15" s="37">
        <f t="shared" si="29"/>
        <v>200</v>
      </c>
      <c r="DP15" s="37">
        <f t="shared" si="29"/>
        <v>1107</v>
      </c>
      <c r="DQ15" s="37">
        <f t="shared" si="29"/>
        <v>323</v>
      </c>
      <c r="DR15" s="37"/>
      <c r="DS15" s="37"/>
      <c r="DT15" s="37"/>
      <c r="DU15" s="37"/>
      <c r="DV15" s="66">
        <f t="shared" si="57"/>
        <v>0</v>
      </c>
      <c r="DW15" s="37">
        <f t="shared" si="57"/>
        <v>0</v>
      </c>
      <c r="DX15" s="37"/>
      <c r="DY15" s="37"/>
      <c r="DZ15" s="37"/>
      <c r="EA15" s="37"/>
      <c r="EB15" s="37"/>
      <c r="EC15" s="37"/>
      <c r="ED15" s="37"/>
      <c r="EE15" s="40"/>
      <c r="EF15" s="66">
        <v>0</v>
      </c>
      <c r="EG15" s="37">
        <v>0</v>
      </c>
      <c r="EH15" s="37">
        <v>0</v>
      </c>
      <c r="EI15" s="37">
        <v>0</v>
      </c>
      <c r="EJ15" s="37">
        <v>0</v>
      </c>
      <c r="EK15" s="37">
        <v>0</v>
      </c>
      <c r="EL15" s="37">
        <v>0</v>
      </c>
      <c r="EM15" s="40">
        <v>0</v>
      </c>
    </row>
    <row r="16" spans="1:143" x14ac:dyDescent="0.2">
      <c r="A16" s="83"/>
      <c r="B16" s="47">
        <v>12</v>
      </c>
      <c r="C16" s="43" t="s">
        <v>26</v>
      </c>
      <c r="D16" s="43">
        <v>0</v>
      </c>
      <c r="E16" s="43"/>
      <c r="F16" s="80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40">
        <v>0</v>
      </c>
      <c r="P16" s="66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  <c r="Y16" s="40">
        <v>0</v>
      </c>
      <c r="Z16" s="66">
        <f t="shared" si="30"/>
        <v>700</v>
      </c>
      <c r="AA16" s="37">
        <f t="shared" si="31"/>
        <v>225</v>
      </c>
      <c r="AB16" s="37"/>
      <c r="AC16" s="37"/>
      <c r="AD16" s="37">
        <f t="shared" si="32"/>
        <v>200</v>
      </c>
      <c r="AE16" s="37"/>
      <c r="AF16" s="37"/>
      <c r="AG16" s="37">
        <f t="shared" si="33"/>
        <v>125</v>
      </c>
      <c r="AH16" s="37">
        <f t="shared" si="33"/>
        <v>200</v>
      </c>
      <c r="AI16" s="37"/>
      <c r="AJ16" s="37">
        <f t="shared" si="34"/>
        <v>200</v>
      </c>
      <c r="AK16" s="37"/>
      <c r="AL16" s="37"/>
      <c r="AM16" s="37">
        <f t="shared" si="35"/>
        <v>200</v>
      </c>
      <c r="AN16" s="37"/>
      <c r="AO16" s="37"/>
      <c r="AP16" s="37"/>
      <c r="AQ16" s="37"/>
      <c r="AR16" s="37">
        <f t="shared" si="36"/>
        <v>200</v>
      </c>
      <c r="AS16" s="37"/>
      <c r="AT16" s="37">
        <f t="shared" si="37"/>
        <v>0</v>
      </c>
      <c r="AU16" s="37"/>
      <c r="AV16" s="37">
        <f t="shared" si="38"/>
        <v>200</v>
      </c>
      <c r="AW16" s="37"/>
      <c r="AX16" s="37">
        <f t="shared" si="39"/>
        <v>200</v>
      </c>
      <c r="AY16" s="37"/>
      <c r="AZ16" s="37">
        <f t="shared" si="40"/>
        <v>175</v>
      </c>
      <c r="BA16" s="37"/>
      <c r="BB16" s="37"/>
      <c r="BC16" s="37">
        <f t="shared" si="41"/>
        <v>175</v>
      </c>
      <c r="BD16" s="37"/>
      <c r="BE16" s="37"/>
      <c r="BF16" s="37">
        <f t="shared" si="42"/>
        <v>175</v>
      </c>
      <c r="BG16" s="37"/>
      <c r="BH16" s="37"/>
      <c r="BI16" s="37">
        <f t="shared" si="43"/>
        <v>100</v>
      </c>
      <c r="BJ16" s="37">
        <f t="shared" si="43"/>
        <v>160</v>
      </c>
      <c r="BK16" s="37"/>
      <c r="BL16" s="37">
        <f t="shared" si="44"/>
        <v>160</v>
      </c>
      <c r="BM16" s="37"/>
      <c r="BN16" s="37">
        <f t="shared" si="45"/>
        <v>160</v>
      </c>
      <c r="BO16" s="37"/>
      <c r="BP16" s="37"/>
      <c r="BQ16" s="37">
        <f t="shared" si="46"/>
        <v>150</v>
      </c>
      <c r="BR16" s="37"/>
      <c r="BS16" s="37"/>
      <c r="BT16" s="37">
        <f t="shared" si="47"/>
        <v>150</v>
      </c>
      <c r="BU16" s="37"/>
      <c r="BV16" s="37">
        <f t="shared" si="58"/>
        <v>150</v>
      </c>
      <c r="BW16" s="37"/>
      <c r="BX16" s="37">
        <f t="shared" si="48"/>
        <v>180</v>
      </c>
      <c r="BY16" s="37"/>
      <c r="BZ16" s="37"/>
      <c r="CA16" s="37"/>
      <c r="CB16" s="37"/>
      <c r="CC16" s="37"/>
      <c r="CD16" s="37"/>
      <c r="CE16" s="37"/>
      <c r="CF16" s="37">
        <f t="shared" si="49"/>
        <v>200</v>
      </c>
      <c r="CG16" s="37"/>
      <c r="CH16" s="66">
        <f t="shared" si="49"/>
        <v>329</v>
      </c>
      <c r="CI16" s="37">
        <f t="shared" si="50"/>
        <v>400</v>
      </c>
      <c r="CJ16" s="37">
        <f t="shared" si="50"/>
        <v>420</v>
      </c>
      <c r="CK16" s="37">
        <f t="shared" si="51"/>
        <v>420</v>
      </c>
      <c r="CL16" s="37">
        <f t="shared" si="51"/>
        <v>420</v>
      </c>
      <c r="CM16" s="37">
        <f t="shared" si="51"/>
        <v>200</v>
      </c>
      <c r="CN16" s="37">
        <f t="shared" si="52"/>
        <v>225</v>
      </c>
      <c r="CO16" s="37">
        <f t="shared" si="52"/>
        <v>500</v>
      </c>
      <c r="CP16" s="37">
        <f t="shared" si="52"/>
        <v>440</v>
      </c>
      <c r="CQ16" s="37">
        <f t="shared" si="6"/>
        <v>225</v>
      </c>
      <c r="CR16" s="37">
        <f t="shared" si="53"/>
        <v>500</v>
      </c>
      <c r="CS16" s="37">
        <f t="shared" si="54"/>
        <v>175</v>
      </c>
      <c r="CT16" s="37">
        <f t="shared" si="54"/>
        <v>275</v>
      </c>
      <c r="CU16" s="37">
        <f t="shared" si="54"/>
        <v>325</v>
      </c>
      <c r="CV16" s="37">
        <f t="shared" si="54"/>
        <v>369</v>
      </c>
      <c r="CW16" s="37">
        <f t="shared" si="54"/>
        <v>160</v>
      </c>
      <c r="CX16" s="37"/>
      <c r="CY16" s="37"/>
      <c r="CZ16" s="37">
        <f t="shared" si="8"/>
        <v>502</v>
      </c>
      <c r="DA16" s="37"/>
      <c r="DB16" s="66">
        <f t="shared" si="55"/>
        <v>0</v>
      </c>
      <c r="DC16" s="37">
        <f t="shared" si="55"/>
        <v>0</v>
      </c>
      <c r="DD16" s="37">
        <f t="shared" si="55"/>
        <v>0</v>
      </c>
      <c r="DE16" s="37">
        <f t="shared" si="55"/>
        <v>0</v>
      </c>
      <c r="DF16" s="37">
        <f t="shared" si="55"/>
        <v>0</v>
      </c>
      <c r="DG16" s="37">
        <f t="shared" si="55"/>
        <v>0</v>
      </c>
      <c r="DH16" s="37"/>
      <c r="DI16" s="37"/>
      <c r="DJ16" s="37"/>
      <c r="DK16" s="37"/>
      <c r="DL16" s="66">
        <f t="shared" si="56"/>
        <v>225</v>
      </c>
      <c r="DM16" s="37">
        <f t="shared" si="56"/>
        <v>200</v>
      </c>
      <c r="DN16" s="37"/>
      <c r="DO16" s="37">
        <f t="shared" si="29"/>
        <v>200</v>
      </c>
      <c r="DP16" s="37">
        <f t="shared" si="29"/>
        <v>1107</v>
      </c>
      <c r="DQ16" s="37">
        <f t="shared" si="29"/>
        <v>323</v>
      </c>
      <c r="DR16" s="37"/>
      <c r="DS16" s="37"/>
      <c r="DT16" s="37"/>
      <c r="DU16" s="37"/>
      <c r="DV16" s="66">
        <f t="shared" si="57"/>
        <v>0</v>
      </c>
      <c r="DW16" s="37">
        <f t="shared" si="57"/>
        <v>0</v>
      </c>
      <c r="DX16" s="37"/>
      <c r="DY16" s="37"/>
      <c r="DZ16" s="37"/>
      <c r="EA16" s="37"/>
      <c r="EB16" s="37"/>
      <c r="EC16" s="37"/>
      <c r="ED16" s="37"/>
      <c r="EE16" s="40"/>
      <c r="EF16" s="66">
        <v>0</v>
      </c>
      <c r="EG16" s="37">
        <v>0</v>
      </c>
      <c r="EH16" s="37">
        <v>0</v>
      </c>
      <c r="EI16" s="37">
        <v>0</v>
      </c>
      <c r="EJ16" s="37">
        <v>0</v>
      </c>
      <c r="EK16" s="37">
        <v>0</v>
      </c>
      <c r="EL16" s="37">
        <v>0</v>
      </c>
      <c r="EM16" s="40">
        <v>0</v>
      </c>
    </row>
    <row r="17" spans="1:143" x14ac:dyDescent="0.2">
      <c r="A17" s="83"/>
      <c r="B17" s="47">
        <v>13</v>
      </c>
      <c r="C17" s="43" t="s">
        <v>27</v>
      </c>
      <c r="D17" s="43">
        <v>0</v>
      </c>
      <c r="E17" s="43"/>
      <c r="F17" s="80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40">
        <v>0</v>
      </c>
      <c r="P17" s="66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40">
        <v>0</v>
      </c>
      <c r="Z17" s="66">
        <f t="shared" si="30"/>
        <v>700</v>
      </c>
      <c r="AA17" s="37">
        <f t="shared" si="31"/>
        <v>225</v>
      </c>
      <c r="AB17" s="37"/>
      <c r="AC17" s="37"/>
      <c r="AD17" s="37">
        <f t="shared" si="32"/>
        <v>200</v>
      </c>
      <c r="AE17" s="37"/>
      <c r="AF17" s="37"/>
      <c r="AG17" s="37">
        <f t="shared" si="33"/>
        <v>125</v>
      </c>
      <c r="AH17" s="37">
        <f t="shared" si="33"/>
        <v>200</v>
      </c>
      <c r="AI17" s="37"/>
      <c r="AJ17" s="37">
        <f t="shared" si="34"/>
        <v>200</v>
      </c>
      <c r="AK17" s="37"/>
      <c r="AL17" s="37"/>
      <c r="AM17" s="37">
        <f t="shared" si="35"/>
        <v>200</v>
      </c>
      <c r="AN17" s="37"/>
      <c r="AO17" s="37"/>
      <c r="AP17" s="37"/>
      <c r="AQ17" s="37"/>
      <c r="AR17" s="37">
        <f t="shared" si="36"/>
        <v>200</v>
      </c>
      <c r="AS17" s="37"/>
      <c r="AT17" s="37">
        <f t="shared" si="37"/>
        <v>0</v>
      </c>
      <c r="AU17" s="37"/>
      <c r="AV17" s="37">
        <f t="shared" si="38"/>
        <v>200</v>
      </c>
      <c r="AW17" s="37"/>
      <c r="AX17" s="37">
        <f t="shared" si="39"/>
        <v>200</v>
      </c>
      <c r="AY17" s="37"/>
      <c r="AZ17" s="37">
        <f t="shared" si="40"/>
        <v>175</v>
      </c>
      <c r="BA17" s="37"/>
      <c r="BB17" s="37"/>
      <c r="BC17" s="37">
        <f t="shared" si="41"/>
        <v>175</v>
      </c>
      <c r="BD17" s="37"/>
      <c r="BE17" s="37"/>
      <c r="BF17" s="37">
        <f t="shared" si="42"/>
        <v>175</v>
      </c>
      <c r="BG17" s="37"/>
      <c r="BH17" s="37"/>
      <c r="BI17" s="37">
        <f t="shared" si="43"/>
        <v>100</v>
      </c>
      <c r="BJ17" s="37">
        <f t="shared" si="43"/>
        <v>160</v>
      </c>
      <c r="BK17" s="37"/>
      <c r="BL17" s="37">
        <f t="shared" si="44"/>
        <v>160</v>
      </c>
      <c r="BM17" s="37"/>
      <c r="BN17" s="37">
        <f t="shared" si="45"/>
        <v>160</v>
      </c>
      <c r="BO17" s="37"/>
      <c r="BP17" s="37"/>
      <c r="BQ17" s="37">
        <f t="shared" si="46"/>
        <v>150</v>
      </c>
      <c r="BR17" s="37"/>
      <c r="BS17" s="37"/>
      <c r="BT17" s="37">
        <f t="shared" si="47"/>
        <v>150</v>
      </c>
      <c r="BU17" s="37"/>
      <c r="BV17" s="37">
        <f t="shared" si="58"/>
        <v>150</v>
      </c>
      <c r="BW17" s="37"/>
      <c r="BX17" s="37">
        <f t="shared" si="48"/>
        <v>180</v>
      </c>
      <c r="BY17" s="37"/>
      <c r="BZ17" s="37"/>
      <c r="CA17" s="37"/>
      <c r="CB17" s="37"/>
      <c r="CC17" s="37"/>
      <c r="CD17" s="37"/>
      <c r="CE17" s="37"/>
      <c r="CF17" s="37">
        <f t="shared" si="49"/>
        <v>200</v>
      </c>
      <c r="CG17" s="37"/>
      <c r="CH17" s="66">
        <f t="shared" si="49"/>
        <v>329</v>
      </c>
      <c r="CI17" s="37">
        <f t="shared" si="50"/>
        <v>400</v>
      </c>
      <c r="CJ17" s="37">
        <f t="shared" si="50"/>
        <v>420</v>
      </c>
      <c r="CK17" s="37">
        <f t="shared" si="51"/>
        <v>420</v>
      </c>
      <c r="CL17" s="37">
        <f t="shared" si="51"/>
        <v>420</v>
      </c>
      <c r="CM17" s="37">
        <f t="shared" si="51"/>
        <v>200</v>
      </c>
      <c r="CN17" s="37">
        <f t="shared" si="52"/>
        <v>225</v>
      </c>
      <c r="CO17" s="37">
        <f t="shared" si="52"/>
        <v>500</v>
      </c>
      <c r="CP17" s="37">
        <f t="shared" si="52"/>
        <v>440</v>
      </c>
      <c r="CQ17" s="37">
        <f t="shared" si="6"/>
        <v>225</v>
      </c>
      <c r="CR17" s="37">
        <f t="shared" si="53"/>
        <v>500</v>
      </c>
      <c r="CS17" s="37">
        <f t="shared" si="54"/>
        <v>175</v>
      </c>
      <c r="CT17" s="37">
        <f t="shared" si="54"/>
        <v>275</v>
      </c>
      <c r="CU17" s="37">
        <f t="shared" si="54"/>
        <v>325</v>
      </c>
      <c r="CV17" s="37">
        <f t="shared" si="54"/>
        <v>369</v>
      </c>
      <c r="CW17" s="37">
        <f t="shared" si="54"/>
        <v>160</v>
      </c>
      <c r="CX17" s="37"/>
      <c r="CY17" s="37"/>
      <c r="CZ17" s="37">
        <f t="shared" si="8"/>
        <v>502</v>
      </c>
      <c r="DA17" s="37"/>
      <c r="DB17" s="66">
        <f t="shared" si="55"/>
        <v>0</v>
      </c>
      <c r="DC17" s="37">
        <f t="shared" si="55"/>
        <v>0</v>
      </c>
      <c r="DD17" s="37">
        <f t="shared" si="55"/>
        <v>0</v>
      </c>
      <c r="DE17" s="37">
        <f t="shared" si="55"/>
        <v>0</v>
      </c>
      <c r="DF17" s="37">
        <f t="shared" si="55"/>
        <v>0</v>
      </c>
      <c r="DG17" s="37">
        <f t="shared" si="55"/>
        <v>0</v>
      </c>
      <c r="DH17" s="37"/>
      <c r="DI17" s="37"/>
      <c r="DJ17" s="37"/>
      <c r="DK17" s="37"/>
      <c r="DL17" s="66">
        <f t="shared" si="56"/>
        <v>225</v>
      </c>
      <c r="DM17" s="37">
        <f t="shared" si="56"/>
        <v>200</v>
      </c>
      <c r="DN17" s="37"/>
      <c r="DO17" s="37">
        <f t="shared" si="29"/>
        <v>200</v>
      </c>
      <c r="DP17" s="37">
        <f t="shared" si="29"/>
        <v>1107</v>
      </c>
      <c r="DQ17" s="37">
        <f t="shared" si="29"/>
        <v>323</v>
      </c>
      <c r="DR17" s="37"/>
      <c r="DS17" s="37"/>
      <c r="DT17" s="37"/>
      <c r="DU17" s="37"/>
      <c r="DV17" s="66">
        <f t="shared" si="57"/>
        <v>0</v>
      </c>
      <c r="DW17" s="37">
        <f t="shared" si="57"/>
        <v>0</v>
      </c>
      <c r="DX17" s="37"/>
      <c r="DY17" s="37"/>
      <c r="DZ17" s="37"/>
      <c r="EA17" s="37"/>
      <c r="EB17" s="37"/>
      <c r="EC17" s="37"/>
      <c r="ED17" s="37"/>
      <c r="EE17" s="40"/>
      <c r="EF17" s="66">
        <v>0</v>
      </c>
      <c r="EG17" s="37">
        <v>0</v>
      </c>
      <c r="EH17" s="37">
        <v>0</v>
      </c>
      <c r="EI17" s="37">
        <v>0</v>
      </c>
      <c r="EJ17" s="37">
        <v>0</v>
      </c>
      <c r="EK17" s="37">
        <v>0</v>
      </c>
      <c r="EL17" s="37">
        <v>0</v>
      </c>
      <c r="EM17" s="40">
        <v>0</v>
      </c>
    </row>
    <row r="18" spans="1:143" x14ac:dyDescent="0.2">
      <c r="A18" s="83"/>
      <c r="B18" s="47">
        <v>14</v>
      </c>
      <c r="C18" s="43" t="s">
        <v>28</v>
      </c>
      <c r="D18" s="43">
        <v>0</v>
      </c>
      <c r="E18" s="43"/>
      <c r="F18" s="80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40">
        <v>0</v>
      </c>
      <c r="P18" s="66">
        <v>0</v>
      </c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  <c r="X18" s="37">
        <v>0</v>
      </c>
      <c r="Y18" s="40">
        <v>0</v>
      </c>
      <c r="Z18" s="66">
        <f t="shared" si="30"/>
        <v>700</v>
      </c>
      <c r="AA18" s="37">
        <f t="shared" si="31"/>
        <v>225</v>
      </c>
      <c r="AB18" s="37"/>
      <c r="AC18" s="37"/>
      <c r="AD18" s="37">
        <f t="shared" si="32"/>
        <v>200</v>
      </c>
      <c r="AE18" s="37"/>
      <c r="AF18" s="37"/>
      <c r="AG18" s="37">
        <f t="shared" si="33"/>
        <v>125</v>
      </c>
      <c r="AH18" s="37">
        <f t="shared" si="33"/>
        <v>200</v>
      </c>
      <c r="AI18" s="37"/>
      <c r="AJ18" s="37">
        <f t="shared" si="34"/>
        <v>200</v>
      </c>
      <c r="AK18" s="37"/>
      <c r="AL18" s="37"/>
      <c r="AM18" s="37">
        <f t="shared" si="35"/>
        <v>200</v>
      </c>
      <c r="AN18" s="37"/>
      <c r="AO18" s="37"/>
      <c r="AP18" s="37"/>
      <c r="AQ18" s="37"/>
      <c r="AR18" s="37">
        <f t="shared" si="36"/>
        <v>200</v>
      </c>
      <c r="AS18" s="37"/>
      <c r="AT18" s="37">
        <f t="shared" si="37"/>
        <v>0</v>
      </c>
      <c r="AU18" s="37"/>
      <c r="AV18" s="37">
        <f t="shared" si="38"/>
        <v>200</v>
      </c>
      <c r="AW18" s="37"/>
      <c r="AX18" s="37">
        <f t="shared" si="39"/>
        <v>200</v>
      </c>
      <c r="AY18" s="37"/>
      <c r="AZ18" s="37">
        <f t="shared" si="40"/>
        <v>175</v>
      </c>
      <c r="BA18" s="37"/>
      <c r="BB18" s="37"/>
      <c r="BC18" s="37">
        <f t="shared" si="41"/>
        <v>175</v>
      </c>
      <c r="BD18" s="37"/>
      <c r="BE18" s="37"/>
      <c r="BF18" s="37">
        <f t="shared" si="42"/>
        <v>175</v>
      </c>
      <c r="BG18" s="37"/>
      <c r="BH18" s="37"/>
      <c r="BI18" s="37">
        <f t="shared" si="43"/>
        <v>100</v>
      </c>
      <c r="BJ18" s="37">
        <f t="shared" si="43"/>
        <v>160</v>
      </c>
      <c r="BK18" s="37"/>
      <c r="BL18" s="37">
        <f t="shared" si="44"/>
        <v>160</v>
      </c>
      <c r="BM18" s="37"/>
      <c r="BN18" s="37">
        <f t="shared" si="45"/>
        <v>160</v>
      </c>
      <c r="BO18" s="37"/>
      <c r="BP18" s="37"/>
      <c r="BQ18" s="37">
        <f t="shared" si="46"/>
        <v>150</v>
      </c>
      <c r="BR18" s="37"/>
      <c r="BS18" s="37"/>
      <c r="BT18" s="37">
        <f t="shared" si="47"/>
        <v>150</v>
      </c>
      <c r="BU18" s="37"/>
      <c r="BV18" s="37">
        <f t="shared" si="58"/>
        <v>150</v>
      </c>
      <c r="BW18" s="37"/>
      <c r="BX18" s="37">
        <f t="shared" si="48"/>
        <v>180</v>
      </c>
      <c r="BY18" s="37"/>
      <c r="BZ18" s="37"/>
      <c r="CA18" s="37"/>
      <c r="CB18" s="37"/>
      <c r="CC18" s="37"/>
      <c r="CD18" s="37"/>
      <c r="CE18" s="37"/>
      <c r="CF18" s="37">
        <f t="shared" si="49"/>
        <v>200</v>
      </c>
      <c r="CG18" s="37"/>
      <c r="CH18" s="66">
        <f t="shared" si="49"/>
        <v>329</v>
      </c>
      <c r="CI18" s="37">
        <f t="shared" si="50"/>
        <v>400</v>
      </c>
      <c r="CJ18" s="37">
        <f t="shared" si="50"/>
        <v>420</v>
      </c>
      <c r="CK18" s="37">
        <f t="shared" si="51"/>
        <v>420</v>
      </c>
      <c r="CL18" s="37">
        <f t="shared" si="51"/>
        <v>420</v>
      </c>
      <c r="CM18" s="37">
        <f t="shared" si="51"/>
        <v>200</v>
      </c>
      <c r="CN18" s="37">
        <f t="shared" si="52"/>
        <v>225</v>
      </c>
      <c r="CO18" s="37">
        <f t="shared" si="52"/>
        <v>500</v>
      </c>
      <c r="CP18" s="37">
        <f t="shared" si="52"/>
        <v>440</v>
      </c>
      <c r="CQ18" s="37">
        <f t="shared" si="6"/>
        <v>225</v>
      </c>
      <c r="CR18" s="37">
        <f t="shared" si="53"/>
        <v>500</v>
      </c>
      <c r="CS18" s="37">
        <f t="shared" si="54"/>
        <v>175</v>
      </c>
      <c r="CT18" s="37">
        <f t="shared" si="54"/>
        <v>275</v>
      </c>
      <c r="CU18" s="37">
        <f t="shared" si="54"/>
        <v>325</v>
      </c>
      <c r="CV18" s="37">
        <f t="shared" si="54"/>
        <v>369</v>
      </c>
      <c r="CW18" s="37">
        <f t="shared" si="54"/>
        <v>160</v>
      </c>
      <c r="CX18" s="37"/>
      <c r="CY18" s="37"/>
      <c r="CZ18" s="37">
        <f t="shared" si="8"/>
        <v>502</v>
      </c>
      <c r="DA18" s="37"/>
      <c r="DB18" s="66">
        <f t="shared" si="55"/>
        <v>0</v>
      </c>
      <c r="DC18" s="37">
        <f t="shared" si="55"/>
        <v>0</v>
      </c>
      <c r="DD18" s="37">
        <f t="shared" si="55"/>
        <v>0</v>
      </c>
      <c r="DE18" s="37">
        <f t="shared" si="55"/>
        <v>0</v>
      </c>
      <c r="DF18" s="37">
        <f t="shared" si="55"/>
        <v>0</v>
      </c>
      <c r="DG18" s="37">
        <f t="shared" si="55"/>
        <v>0</v>
      </c>
      <c r="DH18" s="37"/>
      <c r="DI18" s="37"/>
      <c r="DJ18" s="37"/>
      <c r="DK18" s="37"/>
      <c r="DL18" s="66">
        <f t="shared" si="56"/>
        <v>225</v>
      </c>
      <c r="DM18" s="37">
        <f t="shared" si="56"/>
        <v>200</v>
      </c>
      <c r="DN18" s="37"/>
      <c r="DO18" s="37">
        <f t="shared" si="29"/>
        <v>200</v>
      </c>
      <c r="DP18" s="37">
        <f t="shared" si="29"/>
        <v>1107</v>
      </c>
      <c r="DQ18" s="37">
        <f t="shared" si="29"/>
        <v>323</v>
      </c>
      <c r="DR18" s="37"/>
      <c r="DS18" s="37"/>
      <c r="DT18" s="37"/>
      <c r="DU18" s="37"/>
      <c r="DV18" s="66">
        <f t="shared" si="57"/>
        <v>0</v>
      </c>
      <c r="DW18" s="37">
        <f t="shared" si="57"/>
        <v>0</v>
      </c>
      <c r="DX18" s="37"/>
      <c r="DY18" s="37"/>
      <c r="DZ18" s="37"/>
      <c r="EA18" s="37"/>
      <c r="EB18" s="37"/>
      <c r="EC18" s="37"/>
      <c r="ED18" s="37"/>
      <c r="EE18" s="40"/>
      <c r="EF18" s="66">
        <v>0</v>
      </c>
      <c r="EG18" s="37">
        <v>0</v>
      </c>
      <c r="EH18" s="37">
        <v>0</v>
      </c>
      <c r="EI18" s="37">
        <v>0</v>
      </c>
      <c r="EJ18" s="37">
        <v>0</v>
      </c>
      <c r="EK18" s="37">
        <v>0</v>
      </c>
      <c r="EL18" s="37">
        <v>0</v>
      </c>
      <c r="EM18" s="40">
        <v>0</v>
      </c>
    </row>
    <row r="19" spans="1:143" x14ac:dyDescent="0.2">
      <c r="A19" s="83"/>
      <c r="B19" s="47">
        <v>15</v>
      </c>
      <c r="C19" s="43" t="s">
        <v>29</v>
      </c>
      <c r="D19" s="43">
        <v>0</v>
      </c>
      <c r="E19" s="43"/>
      <c r="F19" s="80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40">
        <v>0</v>
      </c>
      <c r="P19" s="66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40">
        <v>0</v>
      </c>
      <c r="Z19" s="66">
        <f t="shared" si="30"/>
        <v>700</v>
      </c>
      <c r="AA19" s="37">
        <f t="shared" si="31"/>
        <v>225</v>
      </c>
      <c r="AB19" s="37"/>
      <c r="AC19" s="37"/>
      <c r="AD19" s="37">
        <f t="shared" si="32"/>
        <v>200</v>
      </c>
      <c r="AE19" s="37"/>
      <c r="AF19" s="37"/>
      <c r="AG19" s="37">
        <f t="shared" si="33"/>
        <v>125</v>
      </c>
      <c r="AH19" s="37">
        <f t="shared" si="33"/>
        <v>200</v>
      </c>
      <c r="AI19" s="37"/>
      <c r="AJ19" s="37">
        <f t="shared" si="34"/>
        <v>200</v>
      </c>
      <c r="AK19" s="37"/>
      <c r="AL19" s="37"/>
      <c r="AM19" s="37">
        <f t="shared" si="35"/>
        <v>200</v>
      </c>
      <c r="AN19" s="37"/>
      <c r="AO19" s="37"/>
      <c r="AP19" s="37"/>
      <c r="AQ19" s="37"/>
      <c r="AR19" s="37">
        <f t="shared" si="36"/>
        <v>200</v>
      </c>
      <c r="AS19" s="37"/>
      <c r="AT19" s="37">
        <f t="shared" si="37"/>
        <v>0</v>
      </c>
      <c r="AU19" s="37"/>
      <c r="AV19" s="37">
        <f t="shared" si="38"/>
        <v>200</v>
      </c>
      <c r="AW19" s="37"/>
      <c r="AX19" s="37">
        <f t="shared" si="39"/>
        <v>200</v>
      </c>
      <c r="AY19" s="37"/>
      <c r="AZ19" s="37">
        <f t="shared" si="40"/>
        <v>175</v>
      </c>
      <c r="BA19" s="37"/>
      <c r="BB19" s="37"/>
      <c r="BC19" s="37">
        <f t="shared" si="41"/>
        <v>175</v>
      </c>
      <c r="BD19" s="37"/>
      <c r="BE19" s="37"/>
      <c r="BF19" s="37">
        <f t="shared" si="42"/>
        <v>175</v>
      </c>
      <c r="BG19" s="37"/>
      <c r="BH19" s="37"/>
      <c r="BI19" s="37">
        <f t="shared" si="43"/>
        <v>100</v>
      </c>
      <c r="BJ19" s="37">
        <f t="shared" si="43"/>
        <v>160</v>
      </c>
      <c r="BK19" s="37"/>
      <c r="BL19" s="37">
        <f t="shared" si="44"/>
        <v>160</v>
      </c>
      <c r="BM19" s="37"/>
      <c r="BN19" s="37">
        <f t="shared" si="45"/>
        <v>160</v>
      </c>
      <c r="BO19" s="37"/>
      <c r="BP19" s="37"/>
      <c r="BQ19" s="37">
        <f t="shared" si="46"/>
        <v>150</v>
      </c>
      <c r="BR19" s="37"/>
      <c r="BS19" s="37"/>
      <c r="BT19" s="37">
        <f t="shared" si="47"/>
        <v>150</v>
      </c>
      <c r="BU19" s="37"/>
      <c r="BV19" s="37">
        <f t="shared" si="58"/>
        <v>150</v>
      </c>
      <c r="BW19" s="37"/>
      <c r="BX19" s="37">
        <f t="shared" si="48"/>
        <v>180</v>
      </c>
      <c r="BY19" s="37"/>
      <c r="BZ19" s="37"/>
      <c r="CA19" s="37"/>
      <c r="CB19" s="37"/>
      <c r="CC19" s="37"/>
      <c r="CD19" s="37"/>
      <c r="CE19" s="37"/>
      <c r="CF19" s="37">
        <f t="shared" si="49"/>
        <v>200</v>
      </c>
      <c r="CG19" s="37"/>
      <c r="CH19" s="66">
        <f t="shared" si="49"/>
        <v>329</v>
      </c>
      <c r="CI19" s="37">
        <f t="shared" si="50"/>
        <v>400</v>
      </c>
      <c r="CJ19" s="37">
        <f t="shared" si="50"/>
        <v>420</v>
      </c>
      <c r="CK19" s="37">
        <f t="shared" si="51"/>
        <v>420</v>
      </c>
      <c r="CL19" s="37">
        <f t="shared" si="51"/>
        <v>420</v>
      </c>
      <c r="CM19" s="37">
        <f t="shared" si="51"/>
        <v>200</v>
      </c>
      <c r="CN19" s="37">
        <f t="shared" si="52"/>
        <v>225</v>
      </c>
      <c r="CO19" s="37">
        <f t="shared" si="52"/>
        <v>500</v>
      </c>
      <c r="CP19" s="37">
        <f t="shared" si="52"/>
        <v>440</v>
      </c>
      <c r="CQ19" s="37">
        <f t="shared" si="6"/>
        <v>225</v>
      </c>
      <c r="CR19" s="37">
        <f t="shared" si="53"/>
        <v>500</v>
      </c>
      <c r="CS19" s="37">
        <f t="shared" si="54"/>
        <v>175</v>
      </c>
      <c r="CT19" s="37">
        <f t="shared" si="54"/>
        <v>275</v>
      </c>
      <c r="CU19" s="37">
        <f t="shared" si="54"/>
        <v>325</v>
      </c>
      <c r="CV19" s="37">
        <f t="shared" si="54"/>
        <v>369</v>
      </c>
      <c r="CW19" s="37">
        <f t="shared" si="54"/>
        <v>160</v>
      </c>
      <c r="CX19" s="37"/>
      <c r="CY19" s="37"/>
      <c r="CZ19" s="37">
        <f t="shared" si="8"/>
        <v>502</v>
      </c>
      <c r="DA19" s="37"/>
      <c r="DB19" s="66">
        <f t="shared" si="55"/>
        <v>0</v>
      </c>
      <c r="DC19" s="37">
        <f t="shared" si="55"/>
        <v>0</v>
      </c>
      <c r="DD19" s="37">
        <f t="shared" si="55"/>
        <v>0</v>
      </c>
      <c r="DE19" s="37">
        <f t="shared" si="55"/>
        <v>0</v>
      </c>
      <c r="DF19" s="37">
        <f t="shared" si="55"/>
        <v>0</v>
      </c>
      <c r="DG19" s="37">
        <f t="shared" si="55"/>
        <v>0</v>
      </c>
      <c r="DH19" s="37"/>
      <c r="DI19" s="37"/>
      <c r="DJ19" s="37"/>
      <c r="DK19" s="37"/>
      <c r="DL19" s="66">
        <f t="shared" si="56"/>
        <v>225</v>
      </c>
      <c r="DM19" s="37">
        <f t="shared" si="56"/>
        <v>200</v>
      </c>
      <c r="DN19" s="37"/>
      <c r="DO19" s="37">
        <f t="shared" si="29"/>
        <v>200</v>
      </c>
      <c r="DP19" s="37">
        <f t="shared" si="29"/>
        <v>1107</v>
      </c>
      <c r="DQ19" s="37">
        <f t="shared" si="29"/>
        <v>323</v>
      </c>
      <c r="DR19" s="37"/>
      <c r="DS19" s="37"/>
      <c r="DT19" s="37"/>
      <c r="DU19" s="37"/>
      <c r="DV19" s="66">
        <f t="shared" si="57"/>
        <v>0</v>
      </c>
      <c r="DW19" s="37">
        <f t="shared" si="57"/>
        <v>0</v>
      </c>
      <c r="DX19" s="37"/>
      <c r="DY19" s="37"/>
      <c r="DZ19" s="37"/>
      <c r="EA19" s="37"/>
      <c r="EB19" s="37"/>
      <c r="EC19" s="37"/>
      <c r="ED19" s="37"/>
      <c r="EE19" s="40"/>
      <c r="EF19" s="66">
        <v>0</v>
      </c>
      <c r="EG19" s="37">
        <v>0</v>
      </c>
      <c r="EH19" s="37">
        <v>0</v>
      </c>
      <c r="EI19" s="37">
        <v>0</v>
      </c>
      <c r="EJ19" s="37">
        <v>0</v>
      </c>
      <c r="EK19" s="37">
        <v>0</v>
      </c>
      <c r="EL19" s="37">
        <v>0</v>
      </c>
      <c r="EM19" s="40">
        <v>0</v>
      </c>
    </row>
    <row r="20" spans="1:143" x14ac:dyDescent="0.2">
      <c r="A20" s="83"/>
      <c r="B20" s="47">
        <v>16</v>
      </c>
      <c r="C20" s="49" t="s">
        <v>56</v>
      </c>
      <c r="D20" s="43">
        <v>0</v>
      </c>
      <c r="E20" s="43"/>
      <c r="F20" s="80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40">
        <v>0</v>
      </c>
      <c r="P20" s="66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40">
        <v>0</v>
      </c>
      <c r="Z20" s="66">
        <f t="shared" si="30"/>
        <v>700</v>
      </c>
      <c r="AA20" s="37">
        <f t="shared" si="31"/>
        <v>225</v>
      </c>
      <c r="AB20" s="37"/>
      <c r="AC20" s="37"/>
      <c r="AD20" s="37">
        <f t="shared" si="32"/>
        <v>200</v>
      </c>
      <c r="AE20" s="37"/>
      <c r="AF20" s="37"/>
      <c r="AG20" s="37">
        <f t="shared" si="33"/>
        <v>125</v>
      </c>
      <c r="AH20" s="37">
        <f t="shared" si="33"/>
        <v>200</v>
      </c>
      <c r="AI20" s="37"/>
      <c r="AJ20" s="37">
        <f t="shared" si="34"/>
        <v>200</v>
      </c>
      <c r="AK20" s="37"/>
      <c r="AL20" s="37"/>
      <c r="AM20" s="37">
        <f t="shared" si="35"/>
        <v>200</v>
      </c>
      <c r="AN20" s="37"/>
      <c r="AO20" s="37"/>
      <c r="AP20" s="37"/>
      <c r="AQ20" s="37"/>
      <c r="AR20" s="37">
        <f t="shared" si="36"/>
        <v>200</v>
      </c>
      <c r="AS20" s="37"/>
      <c r="AT20" s="37">
        <f t="shared" si="37"/>
        <v>0</v>
      </c>
      <c r="AU20" s="37"/>
      <c r="AV20" s="37">
        <f t="shared" si="38"/>
        <v>200</v>
      </c>
      <c r="AW20" s="37"/>
      <c r="AX20" s="37">
        <f t="shared" si="39"/>
        <v>200</v>
      </c>
      <c r="AY20" s="37"/>
      <c r="AZ20" s="37">
        <f t="shared" si="40"/>
        <v>175</v>
      </c>
      <c r="BA20" s="37"/>
      <c r="BB20" s="37"/>
      <c r="BC20" s="37">
        <f t="shared" si="41"/>
        <v>175</v>
      </c>
      <c r="BD20" s="37"/>
      <c r="BE20" s="37"/>
      <c r="BF20" s="37">
        <f t="shared" si="42"/>
        <v>175</v>
      </c>
      <c r="BG20" s="37"/>
      <c r="BH20" s="37"/>
      <c r="BI20" s="37">
        <f t="shared" si="43"/>
        <v>100</v>
      </c>
      <c r="BJ20" s="37">
        <f t="shared" si="43"/>
        <v>160</v>
      </c>
      <c r="BK20" s="37"/>
      <c r="BL20" s="37">
        <f t="shared" si="44"/>
        <v>160</v>
      </c>
      <c r="BM20" s="37"/>
      <c r="BN20" s="37">
        <f t="shared" si="45"/>
        <v>160</v>
      </c>
      <c r="BO20" s="37"/>
      <c r="BP20" s="37"/>
      <c r="BQ20" s="37">
        <f t="shared" si="46"/>
        <v>150</v>
      </c>
      <c r="BR20" s="37"/>
      <c r="BS20" s="37"/>
      <c r="BT20" s="37">
        <f t="shared" si="47"/>
        <v>150</v>
      </c>
      <c r="BU20" s="37"/>
      <c r="BV20" s="37">
        <f t="shared" si="58"/>
        <v>150</v>
      </c>
      <c r="BW20" s="37"/>
      <c r="BX20" s="37">
        <f t="shared" si="48"/>
        <v>180</v>
      </c>
      <c r="BY20" s="37"/>
      <c r="BZ20" s="37"/>
      <c r="CA20" s="37"/>
      <c r="CB20" s="37"/>
      <c r="CC20" s="37"/>
      <c r="CD20" s="37"/>
      <c r="CE20" s="37"/>
      <c r="CF20" s="37">
        <f t="shared" si="49"/>
        <v>200</v>
      </c>
      <c r="CG20" s="37"/>
      <c r="CH20" s="66">
        <f t="shared" si="49"/>
        <v>329</v>
      </c>
      <c r="CI20" s="37">
        <f t="shared" si="50"/>
        <v>400</v>
      </c>
      <c r="CJ20" s="37">
        <f t="shared" si="50"/>
        <v>420</v>
      </c>
      <c r="CK20" s="37">
        <f t="shared" si="51"/>
        <v>420</v>
      </c>
      <c r="CL20" s="37">
        <f t="shared" si="51"/>
        <v>420</v>
      </c>
      <c r="CM20" s="37">
        <f t="shared" si="51"/>
        <v>200</v>
      </c>
      <c r="CN20" s="37">
        <f t="shared" si="52"/>
        <v>225</v>
      </c>
      <c r="CO20" s="37">
        <f t="shared" si="52"/>
        <v>500</v>
      </c>
      <c r="CP20" s="37">
        <f t="shared" si="52"/>
        <v>440</v>
      </c>
      <c r="CQ20" s="37">
        <f t="shared" si="6"/>
        <v>225</v>
      </c>
      <c r="CR20" s="37">
        <f t="shared" si="53"/>
        <v>500</v>
      </c>
      <c r="CS20" s="37">
        <f t="shared" si="54"/>
        <v>175</v>
      </c>
      <c r="CT20" s="37">
        <f t="shared" si="54"/>
        <v>275</v>
      </c>
      <c r="CU20" s="37">
        <f t="shared" si="54"/>
        <v>325</v>
      </c>
      <c r="CV20" s="37">
        <f t="shared" si="54"/>
        <v>369</v>
      </c>
      <c r="CW20" s="37">
        <f t="shared" si="54"/>
        <v>160</v>
      </c>
      <c r="CX20" s="37"/>
      <c r="CY20" s="37"/>
      <c r="CZ20" s="37">
        <f t="shared" si="8"/>
        <v>502</v>
      </c>
      <c r="DA20" s="37"/>
      <c r="DB20" s="66">
        <f t="shared" si="55"/>
        <v>0</v>
      </c>
      <c r="DC20" s="37">
        <f t="shared" si="55"/>
        <v>0</v>
      </c>
      <c r="DD20" s="37">
        <f t="shared" si="55"/>
        <v>0</v>
      </c>
      <c r="DE20" s="37">
        <f t="shared" si="55"/>
        <v>0</v>
      </c>
      <c r="DF20" s="37">
        <f t="shared" si="55"/>
        <v>0</v>
      </c>
      <c r="DG20" s="37">
        <f t="shared" si="55"/>
        <v>0</v>
      </c>
      <c r="DH20" s="37"/>
      <c r="DI20" s="37"/>
      <c r="DJ20" s="37"/>
      <c r="DK20" s="37"/>
      <c r="DL20" s="66">
        <f t="shared" si="56"/>
        <v>225</v>
      </c>
      <c r="DM20" s="37">
        <f t="shared" si="56"/>
        <v>200</v>
      </c>
      <c r="DN20" s="37"/>
      <c r="DO20" s="37">
        <f t="shared" si="29"/>
        <v>200</v>
      </c>
      <c r="DP20" s="37">
        <f t="shared" si="29"/>
        <v>1107</v>
      </c>
      <c r="DQ20" s="37">
        <f t="shared" si="29"/>
        <v>323</v>
      </c>
      <c r="DR20" s="37"/>
      <c r="DS20" s="37"/>
      <c r="DT20" s="37"/>
      <c r="DU20" s="37"/>
      <c r="DV20" s="66">
        <f t="shared" si="57"/>
        <v>0</v>
      </c>
      <c r="DW20" s="37">
        <f t="shared" si="57"/>
        <v>0</v>
      </c>
      <c r="DX20" s="37"/>
      <c r="DY20" s="37"/>
      <c r="DZ20" s="37"/>
      <c r="EA20" s="37"/>
      <c r="EB20" s="37"/>
      <c r="EC20" s="37"/>
      <c r="ED20" s="37"/>
      <c r="EE20" s="40"/>
      <c r="EF20" s="66">
        <v>0</v>
      </c>
      <c r="EG20" s="37">
        <v>0</v>
      </c>
      <c r="EH20" s="37">
        <v>0</v>
      </c>
      <c r="EI20" s="37">
        <v>0</v>
      </c>
      <c r="EJ20" s="37">
        <v>0</v>
      </c>
      <c r="EK20" s="37">
        <v>0</v>
      </c>
      <c r="EL20" s="37">
        <v>0</v>
      </c>
      <c r="EM20" s="40">
        <v>0</v>
      </c>
    </row>
    <row r="21" spans="1:143" x14ac:dyDescent="0.2">
      <c r="A21" s="83"/>
      <c r="B21" s="47">
        <v>17</v>
      </c>
      <c r="C21" s="49" t="s">
        <v>57</v>
      </c>
      <c r="D21" s="43">
        <v>0</v>
      </c>
      <c r="E21" s="43"/>
      <c r="F21" s="80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7">
        <v>0</v>
      </c>
      <c r="O21" s="40">
        <v>0</v>
      </c>
      <c r="P21" s="66">
        <v>0</v>
      </c>
      <c r="Q21" s="37">
        <v>0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0</v>
      </c>
      <c r="X21" s="37">
        <v>0</v>
      </c>
      <c r="Y21" s="40">
        <v>0</v>
      </c>
      <c r="Z21" s="66">
        <f t="shared" si="30"/>
        <v>700</v>
      </c>
      <c r="AA21" s="37">
        <f t="shared" si="31"/>
        <v>225</v>
      </c>
      <c r="AB21" s="37"/>
      <c r="AC21" s="37"/>
      <c r="AD21" s="37">
        <f t="shared" si="32"/>
        <v>200</v>
      </c>
      <c r="AE21" s="37"/>
      <c r="AF21" s="37"/>
      <c r="AG21" s="37">
        <f t="shared" si="33"/>
        <v>125</v>
      </c>
      <c r="AH21" s="37">
        <f t="shared" si="33"/>
        <v>200</v>
      </c>
      <c r="AI21" s="37"/>
      <c r="AJ21" s="37">
        <f t="shared" si="34"/>
        <v>200</v>
      </c>
      <c r="AK21" s="37"/>
      <c r="AL21" s="37"/>
      <c r="AM21" s="37">
        <f t="shared" si="35"/>
        <v>200</v>
      </c>
      <c r="AN21" s="37"/>
      <c r="AO21" s="37"/>
      <c r="AP21" s="37"/>
      <c r="AQ21" s="37"/>
      <c r="AR21" s="37">
        <f t="shared" si="36"/>
        <v>200</v>
      </c>
      <c r="AS21" s="37"/>
      <c r="AT21" s="37">
        <f t="shared" si="37"/>
        <v>0</v>
      </c>
      <c r="AU21" s="37"/>
      <c r="AV21" s="37">
        <f t="shared" si="38"/>
        <v>200</v>
      </c>
      <c r="AW21" s="37"/>
      <c r="AX21" s="37">
        <f t="shared" si="39"/>
        <v>200</v>
      </c>
      <c r="AY21" s="37"/>
      <c r="AZ21" s="37">
        <f t="shared" si="40"/>
        <v>175</v>
      </c>
      <c r="BA21" s="37"/>
      <c r="BB21" s="37"/>
      <c r="BC21" s="37">
        <f t="shared" si="41"/>
        <v>175</v>
      </c>
      <c r="BD21" s="37"/>
      <c r="BE21" s="37"/>
      <c r="BF21" s="37">
        <f t="shared" si="42"/>
        <v>175</v>
      </c>
      <c r="BG21" s="37"/>
      <c r="BH21" s="37"/>
      <c r="BI21" s="37">
        <f t="shared" si="43"/>
        <v>100</v>
      </c>
      <c r="BJ21" s="37">
        <f t="shared" si="43"/>
        <v>160</v>
      </c>
      <c r="BK21" s="37"/>
      <c r="BL21" s="37">
        <f t="shared" si="44"/>
        <v>160</v>
      </c>
      <c r="BM21" s="37"/>
      <c r="BN21" s="37">
        <f t="shared" si="45"/>
        <v>160</v>
      </c>
      <c r="BO21" s="37"/>
      <c r="BP21" s="37"/>
      <c r="BQ21" s="37">
        <f t="shared" si="46"/>
        <v>150</v>
      </c>
      <c r="BR21" s="37"/>
      <c r="BS21" s="37"/>
      <c r="BT21" s="37">
        <f t="shared" si="47"/>
        <v>150</v>
      </c>
      <c r="BU21" s="37"/>
      <c r="BV21" s="37">
        <f t="shared" si="58"/>
        <v>150</v>
      </c>
      <c r="BW21" s="37"/>
      <c r="BX21" s="37">
        <f t="shared" si="48"/>
        <v>180</v>
      </c>
      <c r="BY21" s="37"/>
      <c r="BZ21" s="37"/>
      <c r="CA21" s="37"/>
      <c r="CB21" s="37"/>
      <c r="CC21" s="37"/>
      <c r="CD21" s="37"/>
      <c r="CE21" s="37"/>
      <c r="CF21" s="37">
        <f t="shared" si="49"/>
        <v>200</v>
      </c>
      <c r="CG21" s="37"/>
      <c r="CH21" s="66">
        <f t="shared" si="49"/>
        <v>329</v>
      </c>
      <c r="CI21" s="37">
        <f t="shared" si="50"/>
        <v>400</v>
      </c>
      <c r="CJ21" s="37">
        <f t="shared" si="50"/>
        <v>420</v>
      </c>
      <c r="CK21" s="37">
        <f t="shared" si="51"/>
        <v>420</v>
      </c>
      <c r="CL21" s="37">
        <f t="shared" si="51"/>
        <v>420</v>
      </c>
      <c r="CM21" s="37">
        <f t="shared" si="51"/>
        <v>200</v>
      </c>
      <c r="CN21" s="37">
        <f t="shared" si="52"/>
        <v>225</v>
      </c>
      <c r="CO21" s="37">
        <f t="shared" si="52"/>
        <v>500</v>
      </c>
      <c r="CP21" s="37">
        <f t="shared" si="52"/>
        <v>440</v>
      </c>
      <c r="CQ21" s="37">
        <f t="shared" si="6"/>
        <v>225</v>
      </c>
      <c r="CR21" s="37">
        <f t="shared" si="53"/>
        <v>500</v>
      </c>
      <c r="CS21" s="37">
        <f t="shared" si="54"/>
        <v>175</v>
      </c>
      <c r="CT21" s="37">
        <f t="shared" si="54"/>
        <v>275</v>
      </c>
      <c r="CU21" s="37">
        <f t="shared" si="54"/>
        <v>325</v>
      </c>
      <c r="CV21" s="37">
        <f t="shared" si="54"/>
        <v>369</v>
      </c>
      <c r="CW21" s="37">
        <f t="shared" si="54"/>
        <v>160</v>
      </c>
      <c r="CX21" s="37"/>
      <c r="CY21" s="37"/>
      <c r="CZ21" s="37">
        <f t="shared" si="8"/>
        <v>502</v>
      </c>
      <c r="DA21" s="37"/>
      <c r="DB21" s="66">
        <f t="shared" si="55"/>
        <v>0</v>
      </c>
      <c r="DC21" s="37">
        <f t="shared" si="55"/>
        <v>0</v>
      </c>
      <c r="DD21" s="37">
        <f t="shared" si="55"/>
        <v>0</v>
      </c>
      <c r="DE21" s="37">
        <f t="shared" si="55"/>
        <v>0</v>
      </c>
      <c r="DF21" s="37">
        <f t="shared" si="55"/>
        <v>0</v>
      </c>
      <c r="DG21" s="37">
        <f t="shared" si="55"/>
        <v>0</v>
      </c>
      <c r="DH21" s="37"/>
      <c r="DI21" s="37"/>
      <c r="DJ21" s="37"/>
      <c r="DK21" s="37"/>
      <c r="DL21" s="66">
        <f t="shared" si="56"/>
        <v>225</v>
      </c>
      <c r="DM21" s="37">
        <f t="shared" si="56"/>
        <v>200</v>
      </c>
      <c r="DN21" s="37"/>
      <c r="DO21" s="37">
        <f t="shared" si="29"/>
        <v>200</v>
      </c>
      <c r="DP21" s="37">
        <f t="shared" si="29"/>
        <v>1107</v>
      </c>
      <c r="DQ21" s="37">
        <f t="shared" si="29"/>
        <v>323</v>
      </c>
      <c r="DR21" s="37"/>
      <c r="DS21" s="37"/>
      <c r="DT21" s="37"/>
      <c r="DU21" s="37"/>
      <c r="DV21" s="66">
        <f t="shared" si="57"/>
        <v>0</v>
      </c>
      <c r="DW21" s="37">
        <f t="shared" si="57"/>
        <v>0</v>
      </c>
      <c r="DX21" s="37"/>
      <c r="DY21" s="37"/>
      <c r="DZ21" s="37"/>
      <c r="EA21" s="37"/>
      <c r="EB21" s="37"/>
      <c r="EC21" s="37"/>
      <c r="ED21" s="37"/>
      <c r="EE21" s="40"/>
      <c r="EF21" s="66">
        <v>0</v>
      </c>
      <c r="EG21" s="37">
        <v>0</v>
      </c>
      <c r="EH21" s="37">
        <v>0</v>
      </c>
      <c r="EI21" s="37">
        <v>0</v>
      </c>
      <c r="EJ21" s="37">
        <v>0</v>
      </c>
      <c r="EK21" s="37">
        <v>0</v>
      </c>
      <c r="EL21" s="37">
        <v>0</v>
      </c>
      <c r="EM21" s="40">
        <v>0</v>
      </c>
    </row>
    <row r="22" spans="1:143" x14ac:dyDescent="0.2">
      <c r="A22" s="83"/>
      <c r="B22" s="47">
        <v>18</v>
      </c>
      <c r="C22" s="49" t="s">
        <v>58</v>
      </c>
      <c r="D22" s="43">
        <v>0</v>
      </c>
      <c r="E22" s="43"/>
      <c r="F22" s="80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40">
        <v>0</v>
      </c>
      <c r="P22" s="66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40">
        <v>0</v>
      </c>
      <c r="Z22" s="66">
        <f t="shared" si="30"/>
        <v>700</v>
      </c>
      <c r="AA22" s="37">
        <f t="shared" si="31"/>
        <v>225</v>
      </c>
      <c r="AB22" s="37"/>
      <c r="AC22" s="37"/>
      <c r="AD22" s="37">
        <f t="shared" si="32"/>
        <v>200</v>
      </c>
      <c r="AE22" s="37"/>
      <c r="AF22" s="37"/>
      <c r="AG22" s="37">
        <f t="shared" si="33"/>
        <v>125</v>
      </c>
      <c r="AH22" s="37">
        <f t="shared" si="33"/>
        <v>200</v>
      </c>
      <c r="AI22" s="37"/>
      <c r="AJ22" s="37">
        <f t="shared" si="34"/>
        <v>200</v>
      </c>
      <c r="AK22" s="37"/>
      <c r="AL22" s="37"/>
      <c r="AM22" s="37">
        <f t="shared" si="35"/>
        <v>200</v>
      </c>
      <c r="AN22" s="37"/>
      <c r="AO22" s="37"/>
      <c r="AP22" s="37"/>
      <c r="AQ22" s="37"/>
      <c r="AR22" s="37">
        <f t="shared" si="36"/>
        <v>200</v>
      </c>
      <c r="AS22" s="37"/>
      <c r="AT22" s="37">
        <f t="shared" si="37"/>
        <v>0</v>
      </c>
      <c r="AU22" s="37"/>
      <c r="AV22" s="37">
        <f t="shared" si="38"/>
        <v>200</v>
      </c>
      <c r="AW22" s="37"/>
      <c r="AX22" s="37">
        <f t="shared" si="39"/>
        <v>200</v>
      </c>
      <c r="AY22" s="37"/>
      <c r="AZ22" s="37">
        <f t="shared" si="40"/>
        <v>175</v>
      </c>
      <c r="BA22" s="37"/>
      <c r="BB22" s="37"/>
      <c r="BC22" s="37">
        <f t="shared" si="41"/>
        <v>175</v>
      </c>
      <c r="BD22" s="37"/>
      <c r="BE22" s="37"/>
      <c r="BF22" s="37">
        <f t="shared" si="42"/>
        <v>175</v>
      </c>
      <c r="BG22" s="37"/>
      <c r="BH22" s="37"/>
      <c r="BI22" s="37">
        <f t="shared" si="43"/>
        <v>100</v>
      </c>
      <c r="BJ22" s="37">
        <f t="shared" si="43"/>
        <v>160</v>
      </c>
      <c r="BK22" s="37"/>
      <c r="BL22" s="37">
        <f t="shared" si="44"/>
        <v>160</v>
      </c>
      <c r="BM22" s="37"/>
      <c r="BN22" s="37">
        <f t="shared" si="45"/>
        <v>160</v>
      </c>
      <c r="BO22" s="37"/>
      <c r="BP22" s="37"/>
      <c r="BQ22" s="37">
        <f t="shared" si="46"/>
        <v>150</v>
      </c>
      <c r="BR22" s="37"/>
      <c r="BS22" s="37"/>
      <c r="BT22" s="37">
        <f t="shared" si="47"/>
        <v>150</v>
      </c>
      <c r="BU22" s="37"/>
      <c r="BV22" s="37">
        <f t="shared" si="58"/>
        <v>150</v>
      </c>
      <c r="BW22" s="37"/>
      <c r="BX22" s="37">
        <f t="shared" si="48"/>
        <v>180</v>
      </c>
      <c r="BY22" s="37"/>
      <c r="BZ22" s="37"/>
      <c r="CA22" s="37"/>
      <c r="CB22" s="37"/>
      <c r="CC22" s="37"/>
      <c r="CD22" s="37"/>
      <c r="CE22" s="37"/>
      <c r="CF22" s="37">
        <f t="shared" si="49"/>
        <v>200</v>
      </c>
      <c r="CG22" s="37"/>
      <c r="CH22" s="66">
        <f t="shared" si="49"/>
        <v>329</v>
      </c>
      <c r="CI22" s="37">
        <f t="shared" si="50"/>
        <v>400</v>
      </c>
      <c r="CJ22" s="37">
        <f t="shared" si="50"/>
        <v>420</v>
      </c>
      <c r="CK22" s="37">
        <f t="shared" si="51"/>
        <v>420</v>
      </c>
      <c r="CL22" s="37">
        <f t="shared" si="51"/>
        <v>420</v>
      </c>
      <c r="CM22" s="37">
        <f t="shared" si="51"/>
        <v>200</v>
      </c>
      <c r="CN22" s="37">
        <f t="shared" si="52"/>
        <v>225</v>
      </c>
      <c r="CO22" s="37">
        <f t="shared" si="52"/>
        <v>500</v>
      </c>
      <c r="CP22" s="37">
        <f t="shared" si="52"/>
        <v>440</v>
      </c>
      <c r="CQ22" s="37">
        <f t="shared" si="52"/>
        <v>225</v>
      </c>
      <c r="CR22" s="37">
        <f t="shared" si="53"/>
        <v>500</v>
      </c>
      <c r="CS22" s="37">
        <f t="shared" si="54"/>
        <v>175</v>
      </c>
      <c r="CT22" s="37">
        <f t="shared" si="54"/>
        <v>275</v>
      </c>
      <c r="CU22" s="37">
        <f t="shared" si="54"/>
        <v>325</v>
      </c>
      <c r="CV22" s="37">
        <f t="shared" si="54"/>
        <v>369</v>
      </c>
      <c r="CW22" s="37">
        <f t="shared" si="54"/>
        <v>160</v>
      </c>
      <c r="CX22" s="37"/>
      <c r="CY22" s="37"/>
      <c r="CZ22" s="37">
        <f t="shared" si="8"/>
        <v>502</v>
      </c>
      <c r="DA22" s="37"/>
      <c r="DB22" s="66">
        <f t="shared" si="55"/>
        <v>0</v>
      </c>
      <c r="DC22" s="37">
        <f t="shared" si="55"/>
        <v>0</v>
      </c>
      <c r="DD22" s="37">
        <f t="shared" si="55"/>
        <v>0</v>
      </c>
      <c r="DE22" s="37">
        <f t="shared" si="55"/>
        <v>0</v>
      </c>
      <c r="DF22" s="37">
        <f t="shared" si="55"/>
        <v>0</v>
      </c>
      <c r="DG22" s="37">
        <f t="shared" si="55"/>
        <v>0</v>
      </c>
      <c r="DH22" s="37"/>
      <c r="DI22" s="37"/>
      <c r="DJ22" s="37"/>
      <c r="DK22" s="37"/>
      <c r="DL22" s="66">
        <f t="shared" si="56"/>
        <v>225</v>
      </c>
      <c r="DM22" s="37">
        <f t="shared" si="56"/>
        <v>200</v>
      </c>
      <c r="DN22" s="37"/>
      <c r="DO22" s="37">
        <f t="shared" si="29"/>
        <v>200</v>
      </c>
      <c r="DP22" s="37">
        <f t="shared" si="29"/>
        <v>1107</v>
      </c>
      <c r="DQ22" s="37">
        <f t="shared" si="29"/>
        <v>323</v>
      </c>
      <c r="DR22" s="37"/>
      <c r="DS22" s="37"/>
      <c r="DT22" s="37"/>
      <c r="DU22" s="37"/>
      <c r="DV22" s="66">
        <f t="shared" si="57"/>
        <v>0</v>
      </c>
      <c r="DW22" s="37">
        <f t="shared" si="57"/>
        <v>0</v>
      </c>
      <c r="DX22" s="37"/>
      <c r="DY22" s="37"/>
      <c r="DZ22" s="37"/>
      <c r="EA22" s="37"/>
      <c r="EB22" s="37"/>
      <c r="EC22" s="37"/>
      <c r="ED22" s="37"/>
      <c r="EE22" s="40"/>
      <c r="EF22" s="66">
        <v>0</v>
      </c>
      <c r="EG22" s="37">
        <v>0</v>
      </c>
      <c r="EH22" s="37">
        <v>0</v>
      </c>
      <c r="EI22" s="37">
        <v>0</v>
      </c>
      <c r="EJ22" s="37">
        <v>0</v>
      </c>
      <c r="EK22" s="37">
        <v>0</v>
      </c>
      <c r="EL22" s="37">
        <v>0</v>
      </c>
      <c r="EM22" s="40">
        <v>0</v>
      </c>
    </row>
    <row r="23" spans="1:143" x14ac:dyDescent="0.2">
      <c r="A23" s="83"/>
      <c r="B23" s="47">
        <v>19</v>
      </c>
      <c r="C23" s="49" t="s">
        <v>64</v>
      </c>
      <c r="D23" s="43">
        <v>0</v>
      </c>
      <c r="E23" s="43"/>
      <c r="F23" s="80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40">
        <v>0</v>
      </c>
      <c r="P23" s="67">
        <v>0</v>
      </c>
      <c r="Q23" s="41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40">
        <v>0</v>
      </c>
      <c r="Z23" s="66">
        <f t="shared" si="30"/>
        <v>700</v>
      </c>
      <c r="AA23" s="37">
        <f t="shared" si="31"/>
        <v>225</v>
      </c>
      <c r="AB23" s="37"/>
      <c r="AC23" s="37"/>
      <c r="AD23" s="37">
        <f t="shared" si="32"/>
        <v>200</v>
      </c>
      <c r="AE23" s="37"/>
      <c r="AF23" s="37"/>
      <c r="AG23" s="37">
        <f t="shared" si="33"/>
        <v>125</v>
      </c>
      <c r="AH23" s="37">
        <f t="shared" si="33"/>
        <v>200</v>
      </c>
      <c r="AI23" s="37"/>
      <c r="AJ23" s="37">
        <f t="shared" si="34"/>
        <v>200</v>
      </c>
      <c r="AK23" s="37"/>
      <c r="AL23" s="37"/>
      <c r="AM23" s="37">
        <f t="shared" si="35"/>
        <v>200</v>
      </c>
      <c r="AN23" s="37"/>
      <c r="AO23" s="37"/>
      <c r="AP23" s="37"/>
      <c r="AQ23" s="37"/>
      <c r="AR23" s="37">
        <f t="shared" si="36"/>
        <v>200</v>
      </c>
      <c r="AS23" s="37"/>
      <c r="AT23" s="37">
        <f t="shared" si="37"/>
        <v>0</v>
      </c>
      <c r="AU23" s="37"/>
      <c r="AV23" s="37">
        <f t="shared" si="38"/>
        <v>200</v>
      </c>
      <c r="AW23" s="37"/>
      <c r="AX23" s="37">
        <f t="shared" si="39"/>
        <v>200</v>
      </c>
      <c r="AY23" s="37"/>
      <c r="AZ23" s="37">
        <f t="shared" si="40"/>
        <v>175</v>
      </c>
      <c r="BA23" s="37"/>
      <c r="BB23" s="37"/>
      <c r="BC23" s="37">
        <f t="shared" si="41"/>
        <v>175</v>
      </c>
      <c r="BD23" s="37"/>
      <c r="BE23" s="37"/>
      <c r="BF23" s="37">
        <f t="shared" si="42"/>
        <v>175</v>
      </c>
      <c r="BG23" s="37"/>
      <c r="BH23" s="37"/>
      <c r="BI23" s="37">
        <f t="shared" si="43"/>
        <v>100</v>
      </c>
      <c r="BJ23" s="37">
        <f t="shared" si="43"/>
        <v>160</v>
      </c>
      <c r="BK23" s="37"/>
      <c r="BL23" s="37">
        <f t="shared" si="44"/>
        <v>160</v>
      </c>
      <c r="BM23" s="37"/>
      <c r="BN23" s="37">
        <f t="shared" si="45"/>
        <v>160</v>
      </c>
      <c r="BO23" s="37"/>
      <c r="BP23" s="37"/>
      <c r="BQ23" s="37">
        <f t="shared" si="46"/>
        <v>150</v>
      </c>
      <c r="BR23" s="37"/>
      <c r="BS23" s="37"/>
      <c r="BT23" s="37">
        <f t="shared" si="47"/>
        <v>150</v>
      </c>
      <c r="BU23" s="37"/>
      <c r="BV23" s="37">
        <f t="shared" si="58"/>
        <v>150</v>
      </c>
      <c r="BW23" s="37"/>
      <c r="BX23" s="37">
        <f t="shared" si="48"/>
        <v>180</v>
      </c>
      <c r="BY23" s="37"/>
      <c r="BZ23" s="37"/>
      <c r="CA23" s="37"/>
      <c r="CB23" s="37"/>
      <c r="CC23" s="37"/>
      <c r="CD23" s="37"/>
      <c r="CE23" s="41"/>
      <c r="CF23" s="41">
        <f t="shared" si="49"/>
        <v>200</v>
      </c>
      <c r="CG23" s="37"/>
      <c r="CH23" s="66">
        <f t="shared" si="49"/>
        <v>329</v>
      </c>
      <c r="CI23" s="37">
        <f t="shared" si="50"/>
        <v>400</v>
      </c>
      <c r="CJ23" s="37">
        <f t="shared" si="50"/>
        <v>420</v>
      </c>
      <c r="CK23" s="37">
        <f t="shared" si="51"/>
        <v>420</v>
      </c>
      <c r="CL23" s="37">
        <f t="shared" si="51"/>
        <v>420</v>
      </c>
      <c r="CM23" s="37">
        <f t="shared" si="51"/>
        <v>200</v>
      </c>
      <c r="CN23" s="37">
        <f t="shared" si="52"/>
        <v>225</v>
      </c>
      <c r="CO23" s="37">
        <f t="shared" si="52"/>
        <v>500</v>
      </c>
      <c r="CP23" s="37">
        <f t="shared" si="52"/>
        <v>440</v>
      </c>
      <c r="CQ23" s="37">
        <f t="shared" si="52"/>
        <v>225</v>
      </c>
      <c r="CR23" s="37">
        <f t="shared" si="53"/>
        <v>500</v>
      </c>
      <c r="CS23" s="37">
        <f t="shared" si="54"/>
        <v>175</v>
      </c>
      <c r="CT23" s="37">
        <f t="shared" si="54"/>
        <v>275</v>
      </c>
      <c r="CU23" s="37">
        <f t="shared" si="54"/>
        <v>325</v>
      </c>
      <c r="CV23" s="37">
        <f t="shared" si="54"/>
        <v>369</v>
      </c>
      <c r="CW23" s="37">
        <f t="shared" si="54"/>
        <v>160</v>
      </c>
      <c r="CX23" s="37"/>
      <c r="CY23" s="37"/>
      <c r="CZ23" s="37">
        <f t="shared" si="8"/>
        <v>502</v>
      </c>
      <c r="DA23" s="37"/>
      <c r="DB23" s="66">
        <f t="shared" si="55"/>
        <v>0</v>
      </c>
      <c r="DC23" s="37">
        <f t="shared" si="55"/>
        <v>0</v>
      </c>
      <c r="DD23" s="37">
        <f t="shared" si="55"/>
        <v>0</v>
      </c>
      <c r="DE23" s="37">
        <f t="shared" si="55"/>
        <v>0</v>
      </c>
      <c r="DF23" s="37">
        <f t="shared" si="55"/>
        <v>0</v>
      </c>
      <c r="DG23" s="37">
        <f t="shared" si="55"/>
        <v>0</v>
      </c>
      <c r="DH23" s="37"/>
      <c r="DI23" s="37"/>
      <c r="DJ23" s="37"/>
      <c r="DK23" s="37"/>
      <c r="DL23" s="66">
        <f t="shared" si="56"/>
        <v>225</v>
      </c>
      <c r="DM23" s="37">
        <f t="shared" si="56"/>
        <v>200</v>
      </c>
      <c r="DN23" s="37"/>
      <c r="DO23" s="37">
        <f t="shared" ref="DO23:DQ86" si="59">+DO$5</f>
        <v>200</v>
      </c>
      <c r="DP23" s="37">
        <f t="shared" si="59"/>
        <v>1107</v>
      </c>
      <c r="DQ23" s="37">
        <f t="shared" si="59"/>
        <v>323</v>
      </c>
      <c r="DR23" s="37"/>
      <c r="DS23" s="37"/>
      <c r="DT23" s="37"/>
      <c r="DU23" s="37"/>
      <c r="DV23" s="66">
        <f t="shared" si="57"/>
        <v>0</v>
      </c>
      <c r="DW23" s="37">
        <f t="shared" si="57"/>
        <v>0</v>
      </c>
      <c r="DX23" s="37"/>
      <c r="DY23" s="37"/>
      <c r="DZ23" s="37"/>
      <c r="EA23" s="37"/>
      <c r="EB23" s="37"/>
      <c r="EC23" s="37"/>
      <c r="ED23" s="37"/>
      <c r="EE23" s="40"/>
      <c r="EF23" s="66">
        <v>0</v>
      </c>
      <c r="EG23" s="37">
        <v>0</v>
      </c>
      <c r="EH23" s="37">
        <v>0</v>
      </c>
      <c r="EI23" s="37">
        <v>0</v>
      </c>
      <c r="EJ23" s="37">
        <v>0</v>
      </c>
      <c r="EK23" s="37">
        <v>0</v>
      </c>
      <c r="EL23" s="37">
        <v>0</v>
      </c>
      <c r="EM23" s="40">
        <v>0</v>
      </c>
    </row>
    <row r="24" spans="1:143" x14ac:dyDescent="0.2">
      <c r="A24" s="82" t="s">
        <v>97</v>
      </c>
      <c r="B24" s="55">
        <v>20</v>
      </c>
      <c r="C24" s="45" t="s">
        <v>40</v>
      </c>
      <c r="D24" s="45">
        <f>ROUND(F24*0.6665,0)</f>
        <v>467</v>
      </c>
      <c r="E24" s="45">
        <v>100</v>
      </c>
      <c r="F24" s="78">
        <v>700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9">
        <v>0</v>
      </c>
      <c r="P24" s="37">
        <v>0</v>
      </c>
      <c r="Q24" s="37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9">
        <v>0</v>
      </c>
      <c r="Z24" s="96">
        <v>0</v>
      </c>
      <c r="AA24" s="94">
        <v>0</v>
      </c>
      <c r="AB24" s="38"/>
      <c r="AC24" s="38"/>
      <c r="AD24" s="38">
        <f t="shared" si="32"/>
        <v>200</v>
      </c>
      <c r="AE24" s="38"/>
      <c r="AF24" s="38"/>
      <c r="AG24" s="38">
        <f t="shared" si="33"/>
        <v>125</v>
      </c>
      <c r="AH24" s="38">
        <f t="shared" si="33"/>
        <v>200</v>
      </c>
      <c r="AI24" s="38"/>
      <c r="AJ24" s="38">
        <f t="shared" si="34"/>
        <v>200</v>
      </c>
      <c r="AK24" s="38"/>
      <c r="AL24" s="38"/>
      <c r="AM24" s="38">
        <f t="shared" si="35"/>
        <v>200</v>
      </c>
      <c r="AN24" s="38"/>
      <c r="AO24" s="38"/>
      <c r="AP24" s="38"/>
      <c r="AQ24" s="38"/>
      <c r="AR24" s="38">
        <f t="shared" si="36"/>
        <v>200</v>
      </c>
      <c r="AS24" s="38"/>
      <c r="AT24" s="38">
        <f>+AT$5</f>
        <v>0</v>
      </c>
      <c r="AU24" s="38"/>
      <c r="AV24" s="38">
        <f t="shared" si="38"/>
        <v>200</v>
      </c>
      <c r="AW24" s="38"/>
      <c r="AX24" s="38">
        <f t="shared" si="39"/>
        <v>200</v>
      </c>
      <c r="AY24" s="38"/>
      <c r="AZ24" s="38">
        <f t="shared" si="40"/>
        <v>175</v>
      </c>
      <c r="BA24" s="38"/>
      <c r="BB24" s="38"/>
      <c r="BC24" s="38">
        <f t="shared" si="41"/>
        <v>175</v>
      </c>
      <c r="BD24" s="38"/>
      <c r="BE24" s="38"/>
      <c r="BF24" s="38">
        <f t="shared" si="42"/>
        <v>175</v>
      </c>
      <c r="BG24" s="38"/>
      <c r="BH24" s="38"/>
      <c r="BI24" s="38">
        <f t="shared" si="43"/>
        <v>100</v>
      </c>
      <c r="BJ24" s="38">
        <f t="shared" si="43"/>
        <v>160</v>
      </c>
      <c r="BK24" s="38"/>
      <c r="BL24" s="38">
        <f t="shared" si="44"/>
        <v>160</v>
      </c>
      <c r="BM24" s="38"/>
      <c r="BN24" s="38">
        <f t="shared" si="45"/>
        <v>160</v>
      </c>
      <c r="BO24" s="38"/>
      <c r="BP24" s="38"/>
      <c r="BQ24" s="38">
        <f t="shared" si="46"/>
        <v>150</v>
      </c>
      <c r="BR24" s="38"/>
      <c r="BS24" s="38"/>
      <c r="BT24" s="38">
        <f t="shared" si="47"/>
        <v>150</v>
      </c>
      <c r="BU24" s="38"/>
      <c r="BV24" s="38">
        <f t="shared" si="58"/>
        <v>150</v>
      </c>
      <c r="BW24" s="38"/>
      <c r="BX24" s="38">
        <f t="shared" si="48"/>
        <v>180</v>
      </c>
      <c r="BY24" s="38"/>
      <c r="BZ24" s="38"/>
      <c r="CA24" s="38"/>
      <c r="CB24" s="38"/>
      <c r="CC24" s="38"/>
      <c r="CD24" s="38"/>
      <c r="CE24" s="38"/>
      <c r="CF24" s="92">
        <f>+CF$5-50</f>
        <v>150</v>
      </c>
      <c r="CG24" s="38"/>
      <c r="CH24" s="68">
        <f t="shared" si="49"/>
        <v>329</v>
      </c>
      <c r="CI24" s="38">
        <f t="shared" si="50"/>
        <v>400</v>
      </c>
      <c r="CJ24" s="38">
        <f t="shared" si="50"/>
        <v>420</v>
      </c>
      <c r="CK24" s="38">
        <f t="shared" si="51"/>
        <v>420</v>
      </c>
      <c r="CL24" s="38">
        <f t="shared" si="51"/>
        <v>420</v>
      </c>
      <c r="CM24" s="38">
        <f t="shared" si="51"/>
        <v>200</v>
      </c>
      <c r="CN24" s="38">
        <f t="shared" si="52"/>
        <v>225</v>
      </c>
      <c r="CO24" s="92">
        <f>+CO$5-48</f>
        <v>452</v>
      </c>
      <c r="CP24" s="92">
        <f t="shared" ref="CP24:CP25" si="60">+CP$5-49</f>
        <v>391</v>
      </c>
      <c r="CQ24" s="94">
        <v>0</v>
      </c>
      <c r="CR24" s="38">
        <f t="shared" si="53"/>
        <v>500</v>
      </c>
      <c r="CS24" s="38">
        <f t="shared" si="54"/>
        <v>175</v>
      </c>
      <c r="CT24" s="94">
        <v>0</v>
      </c>
      <c r="CU24" s="38">
        <f t="shared" si="54"/>
        <v>325</v>
      </c>
      <c r="CV24" s="38">
        <f t="shared" si="54"/>
        <v>369</v>
      </c>
      <c r="CW24" s="38">
        <f t="shared" si="54"/>
        <v>160</v>
      </c>
      <c r="CX24" s="38"/>
      <c r="CY24" s="38"/>
      <c r="CZ24" s="92">
        <f>+CZ$5-49</f>
        <v>453</v>
      </c>
      <c r="DA24" s="38"/>
      <c r="DB24" s="68">
        <v>0</v>
      </c>
      <c r="DC24" s="38">
        <v>0</v>
      </c>
      <c r="DD24" s="38">
        <v>0</v>
      </c>
      <c r="DE24" s="38">
        <v>0</v>
      </c>
      <c r="DF24" s="38">
        <v>0</v>
      </c>
      <c r="DG24" s="38">
        <v>0</v>
      </c>
      <c r="DH24" s="38"/>
      <c r="DI24" s="38"/>
      <c r="DJ24" s="38"/>
      <c r="DK24" s="38"/>
      <c r="DL24" s="96">
        <v>0</v>
      </c>
      <c r="DM24" s="38">
        <f t="shared" si="56"/>
        <v>200</v>
      </c>
      <c r="DN24" s="38"/>
      <c r="DO24" s="38">
        <f t="shared" si="59"/>
        <v>200</v>
      </c>
      <c r="DP24" s="38">
        <f t="shared" si="59"/>
        <v>1107</v>
      </c>
      <c r="DQ24" s="38">
        <f t="shared" si="59"/>
        <v>323</v>
      </c>
      <c r="DR24" s="38"/>
      <c r="DS24" s="38"/>
      <c r="DT24" s="38"/>
      <c r="DU24" s="38"/>
      <c r="DV24" s="68">
        <v>0</v>
      </c>
      <c r="DW24" s="38">
        <v>0</v>
      </c>
      <c r="DX24" s="38"/>
      <c r="DY24" s="38"/>
      <c r="DZ24" s="38"/>
      <c r="EA24" s="38"/>
      <c r="EB24" s="38"/>
      <c r="EC24" s="38"/>
      <c r="ED24" s="38"/>
      <c r="EE24" s="39"/>
      <c r="EF24" s="68">
        <v>0</v>
      </c>
      <c r="EG24" s="38">
        <v>0</v>
      </c>
      <c r="EH24" s="38">
        <v>0</v>
      </c>
      <c r="EI24" s="38">
        <v>0</v>
      </c>
      <c r="EJ24" s="38">
        <v>0</v>
      </c>
      <c r="EK24" s="38">
        <v>0</v>
      </c>
      <c r="EL24" s="38">
        <v>0</v>
      </c>
      <c r="EM24" s="39">
        <v>0</v>
      </c>
    </row>
    <row r="25" spans="1:143" x14ac:dyDescent="0.2">
      <c r="A25" s="83"/>
      <c r="B25" s="47">
        <v>21</v>
      </c>
      <c r="C25" s="43" t="s">
        <v>72</v>
      </c>
      <c r="D25" s="43">
        <f>ROUND(F25*0.6665,0)</f>
        <v>150</v>
      </c>
      <c r="E25" s="43">
        <v>200</v>
      </c>
      <c r="F25" s="80">
        <v>225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40">
        <v>0</v>
      </c>
      <c r="P25" s="37">
        <v>0</v>
      </c>
      <c r="Q25" s="37">
        <v>0</v>
      </c>
      <c r="R25" s="37">
        <v>0</v>
      </c>
      <c r="S25" s="37">
        <v>0</v>
      </c>
      <c r="T25" s="37">
        <v>0</v>
      </c>
      <c r="U25" s="37">
        <v>0</v>
      </c>
      <c r="V25" s="37">
        <v>0</v>
      </c>
      <c r="W25" s="37">
        <v>0</v>
      </c>
      <c r="X25" s="37">
        <v>0</v>
      </c>
      <c r="Y25" s="40">
        <v>0</v>
      </c>
      <c r="Z25" s="66">
        <f t="shared" si="30"/>
        <v>700</v>
      </c>
      <c r="AA25" s="93">
        <v>0</v>
      </c>
      <c r="AB25" s="37"/>
      <c r="AC25" s="37"/>
      <c r="AD25" s="37">
        <f t="shared" si="32"/>
        <v>200</v>
      </c>
      <c r="AE25" s="37"/>
      <c r="AF25" s="37"/>
      <c r="AG25" s="37">
        <f t="shared" si="33"/>
        <v>125</v>
      </c>
      <c r="AH25" s="37">
        <f t="shared" si="33"/>
        <v>200</v>
      </c>
      <c r="AI25" s="37"/>
      <c r="AJ25" s="37">
        <f t="shared" si="34"/>
        <v>200</v>
      </c>
      <c r="AK25" s="37"/>
      <c r="AL25" s="37"/>
      <c r="AM25" s="37">
        <f t="shared" si="35"/>
        <v>200</v>
      </c>
      <c r="AN25" s="37"/>
      <c r="AO25" s="37"/>
      <c r="AP25" s="37"/>
      <c r="AQ25" s="37"/>
      <c r="AR25" s="37">
        <f t="shared" si="36"/>
        <v>200</v>
      </c>
      <c r="AS25" s="37"/>
      <c r="AT25" s="37">
        <f>+AT$5</f>
        <v>0</v>
      </c>
      <c r="AU25" s="37"/>
      <c r="AV25" s="37">
        <f t="shared" si="38"/>
        <v>200</v>
      </c>
      <c r="AW25" s="37"/>
      <c r="AX25" s="37">
        <f t="shared" si="39"/>
        <v>200</v>
      </c>
      <c r="AY25" s="37"/>
      <c r="AZ25" s="37">
        <f t="shared" si="40"/>
        <v>175</v>
      </c>
      <c r="BA25" s="37"/>
      <c r="BB25" s="37"/>
      <c r="BC25" s="37">
        <f t="shared" si="41"/>
        <v>175</v>
      </c>
      <c r="BD25" s="37"/>
      <c r="BE25" s="37"/>
      <c r="BF25" s="37">
        <f t="shared" si="42"/>
        <v>175</v>
      </c>
      <c r="BG25" s="37"/>
      <c r="BH25" s="37"/>
      <c r="BI25" s="37">
        <f t="shared" si="43"/>
        <v>100</v>
      </c>
      <c r="BJ25" s="37">
        <f t="shared" si="43"/>
        <v>160</v>
      </c>
      <c r="BK25" s="37"/>
      <c r="BL25" s="37">
        <f t="shared" si="44"/>
        <v>160</v>
      </c>
      <c r="BM25" s="37"/>
      <c r="BN25" s="37">
        <f t="shared" si="45"/>
        <v>160</v>
      </c>
      <c r="BO25" s="37"/>
      <c r="BP25" s="37"/>
      <c r="BQ25" s="37">
        <f t="shared" si="46"/>
        <v>150</v>
      </c>
      <c r="BR25" s="37"/>
      <c r="BS25" s="37"/>
      <c r="BT25" s="37">
        <f t="shared" si="47"/>
        <v>150</v>
      </c>
      <c r="BU25" s="37"/>
      <c r="BV25" s="37">
        <f t="shared" si="58"/>
        <v>150</v>
      </c>
      <c r="BW25" s="37"/>
      <c r="BX25" s="37">
        <f t="shared" si="48"/>
        <v>180</v>
      </c>
      <c r="BY25" s="37"/>
      <c r="BZ25" s="37"/>
      <c r="CA25" s="37"/>
      <c r="CB25" s="37"/>
      <c r="CC25" s="37"/>
      <c r="CD25" s="37"/>
      <c r="CE25" s="37"/>
      <c r="CF25" s="91">
        <f t="shared" ref="CF25:CF88" si="61">+CF$5-50</f>
        <v>150</v>
      </c>
      <c r="CG25" s="37"/>
      <c r="CH25" s="66">
        <f t="shared" si="49"/>
        <v>329</v>
      </c>
      <c r="CI25" s="37">
        <f t="shared" si="50"/>
        <v>400</v>
      </c>
      <c r="CJ25" s="37">
        <f t="shared" si="50"/>
        <v>420</v>
      </c>
      <c r="CK25" s="37">
        <f t="shared" si="51"/>
        <v>420</v>
      </c>
      <c r="CL25" s="37">
        <f t="shared" si="51"/>
        <v>420</v>
      </c>
      <c r="CM25" s="37">
        <f t="shared" si="51"/>
        <v>200</v>
      </c>
      <c r="CN25" s="37">
        <f t="shared" si="52"/>
        <v>225</v>
      </c>
      <c r="CO25" s="91">
        <f>+CO$5-48</f>
        <v>452</v>
      </c>
      <c r="CP25" s="91">
        <f t="shared" si="60"/>
        <v>391</v>
      </c>
      <c r="CQ25" s="93">
        <v>0</v>
      </c>
      <c r="CR25" s="37">
        <f t="shared" si="53"/>
        <v>500</v>
      </c>
      <c r="CS25" s="37">
        <f t="shared" si="54"/>
        <v>175</v>
      </c>
      <c r="CT25" s="37">
        <f t="shared" si="54"/>
        <v>275</v>
      </c>
      <c r="CU25" s="37">
        <f t="shared" si="54"/>
        <v>325</v>
      </c>
      <c r="CV25" s="37">
        <f t="shared" si="54"/>
        <v>369</v>
      </c>
      <c r="CW25" s="37">
        <f t="shared" si="54"/>
        <v>160</v>
      </c>
      <c r="CX25" s="37"/>
      <c r="CY25" s="37"/>
      <c r="CZ25" s="91">
        <f t="shared" ref="CZ25:CZ28" si="62">+CZ$5-49</f>
        <v>453</v>
      </c>
      <c r="DA25" s="37"/>
      <c r="DB25" s="108">
        <v>-49</v>
      </c>
      <c r="DC25" s="104">
        <v>-49</v>
      </c>
      <c r="DD25" s="104">
        <v>-49</v>
      </c>
      <c r="DE25" s="37">
        <v>0</v>
      </c>
      <c r="DF25" s="104">
        <v>-49</v>
      </c>
      <c r="DG25" s="104">
        <v>-49</v>
      </c>
      <c r="DH25" s="37"/>
      <c r="DI25" s="37"/>
      <c r="DJ25" s="37"/>
      <c r="DK25" s="37"/>
      <c r="DL25" s="100">
        <v>0</v>
      </c>
      <c r="DM25" s="37">
        <f t="shared" si="56"/>
        <v>200</v>
      </c>
      <c r="DN25" s="37"/>
      <c r="DO25" s="37">
        <f t="shared" si="59"/>
        <v>200</v>
      </c>
      <c r="DP25" s="37">
        <f t="shared" si="59"/>
        <v>1107</v>
      </c>
      <c r="DQ25" s="37">
        <f t="shared" si="59"/>
        <v>323</v>
      </c>
      <c r="DR25" s="37"/>
      <c r="DS25" s="37"/>
      <c r="DT25" s="37"/>
      <c r="DU25" s="37"/>
      <c r="DV25" s="66">
        <v>0</v>
      </c>
      <c r="DW25" s="37">
        <v>0</v>
      </c>
      <c r="DX25" s="37"/>
      <c r="DY25" s="37"/>
      <c r="DZ25" s="37"/>
      <c r="EA25" s="37"/>
      <c r="EB25" s="37"/>
      <c r="EC25" s="37"/>
      <c r="ED25" s="37"/>
      <c r="EE25" s="40"/>
      <c r="EF25" s="66">
        <v>0</v>
      </c>
      <c r="EG25" s="37">
        <v>0</v>
      </c>
      <c r="EH25" s="37">
        <v>0</v>
      </c>
      <c r="EI25" s="37">
        <v>0</v>
      </c>
      <c r="EJ25" s="37">
        <v>0</v>
      </c>
      <c r="EK25" s="37">
        <v>0</v>
      </c>
      <c r="EL25" s="37">
        <v>0</v>
      </c>
      <c r="EM25" s="40">
        <v>0</v>
      </c>
    </row>
    <row r="26" spans="1:143" x14ac:dyDescent="0.2">
      <c r="A26" s="83"/>
      <c r="B26" s="47">
        <v>22</v>
      </c>
      <c r="C26" s="43"/>
      <c r="D26" s="43">
        <f>ROUND(F26*0.6665,0)</f>
        <v>0</v>
      </c>
      <c r="E26" s="43">
        <v>100</v>
      </c>
      <c r="F26" s="80"/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40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40">
        <v>0</v>
      </c>
      <c r="Z26" s="66">
        <f t="shared" si="30"/>
        <v>700</v>
      </c>
      <c r="AA26" s="37">
        <f>+AA$5</f>
        <v>225</v>
      </c>
      <c r="AB26" s="37"/>
      <c r="AC26" s="37"/>
      <c r="AD26" s="37">
        <f t="shared" si="32"/>
        <v>200</v>
      </c>
      <c r="AE26" s="37"/>
      <c r="AF26" s="37"/>
      <c r="AG26" s="37">
        <f t="shared" si="33"/>
        <v>125</v>
      </c>
      <c r="AH26" s="37">
        <f t="shared" si="33"/>
        <v>200</v>
      </c>
      <c r="AI26" s="37"/>
      <c r="AJ26" s="37">
        <f t="shared" si="34"/>
        <v>200</v>
      </c>
      <c r="AK26" s="37"/>
      <c r="AL26" s="37"/>
      <c r="AM26" s="37">
        <f t="shared" si="35"/>
        <v>200</v>
      </c>
      <c r="AN26" s="37"/>
      <c r="AO26" s="37"/>
      <c r="AP26" s="37"/>
      <c r="AQ26" s="37"/>
      <c r="AR26" s="37">
        <f t="shared" si="36"/>
        <v>200</v>
      </c>
      <c r="AS26" s="37"/>
      <c r="AT26" s="37">
        <f t="shared" ref="AT26:AT83" si="63">+AT$5</f>
        <v>0</v>
      </c>
      <c r="AU26" s="37"/>
      <c r="AV26" s="37">
        <f t="shared" si="38"/>
        <v>200</v>
      </c>
      <c r="AW26" s="37"/>
      <c r="AX26" s="37">
        <f t="shared" si="39"/>
        <v>200</v>
      </c>
      <c r="AY26" s="37"/>
      <c r="AZ26" s="37">
        <f t="shared" si="40"/>
        <v>175</v>
      </c>
      <c r="BA26" s="37"/>
      <c r="BB26" s="37"/>
      <c r="BC26" s="37">
        <f t="shared" si="41"/>
        <v>175</v>
      </c>
      <c r="BD26" s="37"/>
      <c r="BE26" s="37"/>
      <c r="BF26" s="37">
        <f t="shared" si="42"/>
        <v>175</v>
      </c>
      <c r="BG26" s="37"/>
      <c r="BH26" s="37"/>
      <c r="BI26" s="37">
        <f t="shared" si="43"/>
        <v>100</v>
      </c>
      <c r="BJ26" s="37">
        <f t="shared" si="43"/>
        <v>160</v>
      </c>
      <c r="BK26" s="37"/>
      <c r="BL26" s="37">
        <f t="shared" si="44"/>
        <v>160</v>
      </c>
      <c r="BM26" s="37"/>
      <c r="BN26" s="37">
        <f t="shared" si="45"/>
        <v>160</v>
      </c>
      <c r="BO26" s="37"/>
      <c r="BP26" s="37"/>
      <c r="BQ26" s="37">
        <f t="shared" si="46"/>
        <v>150</v>
      </c>
      <c r="BR26" s="37"/>
      <c r="BS26" s="37"/>
      <c r="BT26" s="37">
        <f t="shared" si="47"/>
        <v>150</v>
      </c>
      <c r="BU26" s="37"/>
      <c r="BV26" s="37">
        <f t="shared" si="58"/>
        <v>150</v>
      </c>
      <c r="BW26" s="37"/>
      <c r="BX26" s="37">
        <f t="shared" si="48"/>
        <v>180</v>
      </c>
      <c r="BY26" s="37"/>
      <c r="BZ26" s="37"/>
      <c r="CA26" s="37"/>
      <c r="CB26" s="37"/>
      <c r="CC26" s="37"/>
      <c r="CD26" s="37"/>
      <c r="CE26" s="37"/>
      <c r="CF26" s="91">
        <f t="shared" si="61"/>
        <v>150</v>
      </c>
      <c r="CG26" s="37"/>
      <c r="CH26" s="66">
        <f t="shared" si="49"/>
        <v>329</v>
      </c>
      <c r="CI26" s="37">
        <f t="shared" si="50"/>
        <v>400</v>
      </c>
      <c r="CJ26" s="37">
        <f t="shared" si="50"/>
        <v>420</v>
      </c>
      <c r="CK26" s="37">
        <f t="shared" si="51"/>
        <v>420</v>
      </c>
      <c r="CL26" s="37">
        <f t="shared" si="51"/>
        <v>420</v>
      </c>
      <c r="CM26" s="37">
        <f t="shared" si="51"/>
        <v>200</v>
      </c>
      <c r="CN26" s="37">
        <f t="shared" si="52"/>
        <v>225</v>
      </c>
      <c r="CO26" s="37">
        <f t="shared" si="52"/>
        <v>500</v>
      </c>
      <c r="CP26" s="37">
        <f t="shared" si="52"/>
        <v>440</v>
      </c>
      <c r="CQ26" s="37">
        <f t="shared" si="52"/>
        <v>225</v>
      </c>
      <c r="CR26" s="37">
        <f t="shared" si="53"/>
        <v>500</v>
      </c>
      <c r="CS26" s="37">
        <f t="shared" si="54"/>
        <v>175</v>
      </c>
      <c r="CT26" s="37">
        <f t="shared" si="54"/>
        <v>275</v>
      </c>
      <c r="CU26" s="37">
        <f t="shared" si="54"/>
        <v>325</v>
      </c>
      <c r="CV26" s="37">
        <f t="shared" si="54"/>
        <v>369</v>
      </c>
      <c r="CW26" s="37">
        <f t="shared" si="54"/>
        <v>160</v>
      </c>
      <c r="CX26" s="37"/>
      <c r="CY26" s="37"/>
      <c r="CZ26" s="91">
        <f t="shared" si="62"/>
        <v>453</v>
      </c>
      <c r="DA26" s="37"/>
      <c r="DB26" s="66">
        <v>0</v>
      </c>
      <c r="DC26" s="37">
        <v>0</v>
      </c>
      <c r="DD26" s="37">
        <v>0</v>
      </c>
      <c r="DE26" s="37">
        <v>0</v>
      </c>
      <c r="DF26" s="37">
        <v>0</v>
      </c>
      <c r="DG26" s="37">
        <v>0</v>
      </c>
      <c r="DH26" s="37"/>
      <c r="DI26" s="37"/>
      <c r="DJ26" s="37"/>
      <c r="DK26" s="37"/>
      <c r="DL26" s="66">
        <f t="shared" si="56"/>
        <v>225</v>
      </c>
      <c r="DM26" s="37">
        <f t="shared" si="56"/>
        <v>200</v>
      </c>
      <c r="DN26" s="37"/>
      <c r="DO26" s="37">
        <f t="shared" si="59"/>
        <v>200</v>
      </c>
      <c r="DP26" s="37">
        <f t="shared" si="59"/>
        <v>1107</v>
      </c>
      <c r="DQ26" s="37">
        <f t="shared" si="59"/>
        <v>323</v>
      </c>
      <c r="DR26" s="37"/>
      <c r="DS26" s="37"/>
      <c r="DT26" s="37"/>
      <c r="DU26" s="37"/>
      <c r="DV26" s="66">
        <v>0</v>
      </c>
      <c r="DW26" s="37">
        <v>0</v>
      </c>
      <c r="DX26" s="37"/>
      <c r="DY26" s="37"/>
      <c r="DZ26" s="37"/>
      <c r="EA26" s="37"/>
      <c r="EB26" s="37"/>
      <c r="EC26" s="37"/>
      <c r="ED26" s="37"/>
      <c r="EE26" s="40"/>
      <c r="EF26" s="66">
        <v>0</v>
      </c>
      <c r="EG26" s="37">
        <v>0</v>
      </c>
      <c r="EH26" s="37">
        <v>0</v>
      </c>
      <c r="EI26" s="37">
        <v>0</v>
      </c>
      <c r="EJ26" s="37">
        <v>0</v>
      </c>
      <c r="EK26" s="37">
        <v>0</v>
      </c>
      <c r="EL26" s="37">
        <v>0</v>
      </c>
      <c r="EM26" s="40">
        <v>0</v>
      </c>
    </row>
    <row r="27" spans="1:143" x14ac:dyDescent="0.2">
      <c r="A27" s="83"/>
      <c r="B27" s="47">
        <v>23</v>
      </c>
      <c r="C27" s="43"/>
      <c r="D27" s="43"/>
      <c r="E27" s="43"/>
      <c r="F27" s="80"/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40">
        <v>0</v>
      </c>
      <c r="P27" s="37">
        <v>0</v>
      </c>
      <c r="Q27" s="37">
        <v>0</v>
      </c>
      <c r="R27" s="37">
        <v>0</v>
      </c>
      <c r="S27" s="37">
        <v>0</v>
      </c>
      <c r="T27" s="37">
        <v>0</v>
      </c>
      <c r="U27" s="37">
        <v>0</v>
      </c>
      <c r="V27" s="37">
        <v>0</v>
      </c>
      <c r="W27" s="37">
        <v>0</v>
      </c>
      <c r="X27" s="37">
        <v>0</v>
      </c>
      <c r="Y27" s="40">
        <v>0</v>
      </c>
      <c r="Z27" s="66">
        <f t="shared" si="30"/>
        <v>700</v>
      </c>
      <c r="AA27" s="37">
        <f t="shared" ref="AA27:AA90" si="64">+AA$5</f>
        <v>225</v>
      </c>
      <c r="AB27" s="37"/>
      <c r="AC27" s="37"/>
      <c r="AD27" s="37">
        <f t="shared" si="32"/>
        <v>200</v>
      </c>
      <c r="AE27" s="37"/>
      <c r="AF27" s="37"/>
      <c r="AG27" s="37">
        <f t="shared" si="33"/>
        <v>125</v>
      </c>
      <c r="AH27" s="37">
        <f t="shared" si="33"/>
        <v>200</v>
      </c>
      <c r="AI27" s="37"/>
      <c r="AJ27" s="37">
        <f t="shared" si="34"/>
        <v>200</v>
      </c>
      <c r="AK27" s="37"/>
      <c r="AL27" s="37"/>
      <c r="AM27" s="37">
        <f t="shared" si="35"/>
        <v>200</v>
      </c>
      <c r="AN27" s="37"/>
      <c r="AO27" s="37"/>
      <c r="AP27" s="37"/>
      <c r="AQ27" s="37"/>
      <c r="AR27" s="37">
        <f t="shared" si="36"/>
        <v>200</v>
      </c>
      <c r="AS27" s="37"/>
      <c r="AT27" s="37">
        <f t="shared" si="63"/>
        <v>0</v>
      </c>
      <c r="AU27" s="37"/>
      <c r="AV27" s="37">
        <f t="shared" si="38"/>
        <v>200</v>
      </c>
      <c r="AW27" s="37"/>
      <c r="AX27" s="37">
        <f t="shared" si="39"/>
        <v>200</v>
      </c>
      <c r="AY27" s="37"/>
      <c r="AZ27" s="37">
        <f t="shared" si="40"/>
        <v>175</v>
      </c>
      <c r="BA27" s="37"/>
      <c r="BB27" s="37"/>
      <c r="BC27" s="37">
        <f t="shared" si="41"/>
        <v>175</v>
      </c>
      <c r="BD27" s="37"/>
      <c r="BE27" s="37"/>
      <c r="BF27" s="37">
        <f t="shared" si="42"/>
        <v>175</v>
      </c>
      <c r="BG27" s="37"/>
      <c r="BH27" s="37"/>
      <c r="BI27" s="37">
        <f t="shared" si="43"/>
        <v>100</v>
      </c>
      <c r="BJ27" s="37">
        <f t="shared" si="43"/>
        <v>160</v>
      </c>
      <c r="BK27" s="37"/>
      <c r="BL27" s="37">
        <f t="shared" si="44"/>
        <v>160</v>
      </c>
      <c r="BM27" s="37"/>
      <c r="BN27" s="37">
        <f t="shared" si="45"/>
        <v>160</v>
      </c>
      <c r="BO27" s="37"/>
      <c r="BP27" s="37"/>
      <c r="BQ27" s="37">
        <f t="shared" si="46"/>
        <v>150</v>
      </c>
      <c r="BR27" s="37"/>
      <c r="BS27" s="37"/>
      <c r="BT27" s="37">
        <f t="shared" si="47"/>
        <v>150</v>
      </c>
      <c r="BU27" s="37"/>
      <c r="BV27" s="37">
        <f t="shared" si="58"/>
        <v>150</v>
      </c>
      <c r="BW27" s="37"/>
      <c r="BX27" s="37">
        <f t="shared" si="48"/>
        <v>180</v>
      </c>
      <c r="BY27" s="37"/>
      <c r="BZ27" s="37"/>
      <c r="CA27" s="37"/>
      <c r="CB27" s="37"/>
      <c r="CC27" s="37"/>
      <c r="CD27" s="37"/>
      <c r="CE27" s="37"/>
      <c r="CF27" s="91">
        <f t="shared" si="61"/>
        <v>150</v>
      </c>
      <c r="CG27" s="37"/>
      <c r="CH27" s="66">
        <f t="shared" si="49"/>
        <v>329</v>
      </c>
      <c r="CI27" s="37">
        <f t="shared" si="50"/>
        <v>400</v>
      </c>
      <c r="CJ27" s="37">
        <f t="shared" si="50"/>
        <v>420</v>
      </c>
      <c r="CK27" s="37">
        <f t="shared" si="51"/>
        <v>420</v>
      </c>
      <c r="CL27" s="37">
        <f t="shared" si="51"/>
        <v>420</v>
      </c>
      <c r="CM27" s="37">
        <f t="shared" si="51"/>
        <v>200</v>
      </c>
      <c r="CN27" s="37">
        <f t="shared" si="52"/>
        <v>225</v>
      </c>
      <c r="CO27" s="37">
        <f t="shared" si="52"/>
        <v>500</v>
      </c>
      <c r="CP27" s="37">
        <f t="shared" si="52"/>
        <v>440</v>
      </c>
      <c r="CQ27" s="37">
        <f t="shared" si="52"/>
        <v>225</v>
      </c>
      <c r="CR27" s="37">
        <f t="shared" si="53"/>
        <v>500</v>
      </c>
      <c r="CS27" s="37">
        <f t="shared" si="54"/>
        <v>175</v>
      </c>
      <c r="CT27" s="37">
        <f t="shared" si="54"/>
        <v>275</v>
      </c>
      <c r="CU27" s="37">
        <f t="shared" si="54"/>
        <v>325</v>
      </c>
      <c r="CV27" s="37">
        <f t="shared" si="54"/>
        <v>369</v>
      </c>
      <c r="CW27" s="37">
        <f t="shared" si="54"/>
        <v>160</v>
      </c>
      <c r="CX27" s="37"/>
      <c r="CY27" s="37"/>
      <c r="CZ27" s="91">
        <f t="shared" si="62"/>
        <v>453</v>
      </c>
      <c r="DA27" s="37"/>
      <c r="DB27" s="66">
        <v>0</v>
      </c>
      <c r="DC27" s="37">
        <v>0</v>
      </c>
      <c r="DD27" s="37">
        <v>0</v>
      </c>
      <c r="DE27" s="37">
        <v>0</v>
      </c>
      <c r="DF27" s="37">
        <v>0</v>
      </c>
      <c r="DG27" s="37">
        <v>0</v>
      </c>
      <c r="DH27" s="37"/>
      <c r="DI27" s="37"/>
      <c r="DJ27" s="37"/>
      <c r="DK27" s="37"/>
      <c r="DL27" s="66">
        <f t="shared" si="56"/>
        <v>225</v>
      </c>
      <c r="DM27" s="37">
        <f t="shared" si="56"/>
        <v>200</v>
      </c>
      <c r="DN27" s="37"/>
      <c r="DO27" s="37">
        <f t="shared" si="59"/>
        <v>200</v>
      </c>
      <c r="DP27" s="37">
        <f t="shared" si="59"/>
        <v>1107</v>
      </c>
      <c r="DQ27" s="37">
        <f t="shared" si="59"/>
        <v>323</v>
      </c>
      <c r="DR27" s="37"/>
      <c r="DS27" s="37"/>
      <c r="DT27" s="37"/>
      <c r="DU27" s="37"/>
      <c r="DV27" s="66">
        <v>0</v>
      </c>
      <c r="DW27" s="37">
        <v>0</v>
      </c>
      <c r="DX27" s="37"/>
      <c r="DY27" s="37"/>
      <c r="DZ27" s="37"/>
      <c r="EA27" s="37"/>
      <c r="EB27" s="37"/>
      <c r="EC27" s="37"/>
      <c r="ED27" s="37"/>
      <c r="EE27" s="40"/>
      <c r="EF27" s="66">
        <v>0</v>
      </c>
      <c r="EG27" s="37">
        <v>0</v>
      </c>
      <c r="EH27" s="37">
        <v>0</v>
      </c>
      <c r="EI27" s="37">
        <v>0</v>
      </c>
      <c r="EJ27" s="37">
        <v>0</v>
      </c>
      <c r="EK27" s="37">
        <v>0</v>
      </c>
      <c r="EL27" s="37">
        <v>0</v>
      </c>
      <c r="EM27" s="40">
        <v>0</v>
      </c>
    </row>
    <row r="28" spans="1:143" x14ac:dyDescent="0.2">
      <c r="A28" s="83"/>
      <c r="B28" s="47">
        <v>24</v>
      </c>
      <c r="C28" s="43" t="s">
        <v>73</v>
      </c>
      <c r="D28" s="43">
        <f>ROUND(F28*0.6665,0)</f>
        <v>133</v>
      </c>
      <c r="E28" s="43">
        <v>100</v>
      </c>
      <c r="F28" s="80">
        <v>200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40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0</v>
      </c>
      <c r="W28" s="37">
        <v>0</v>
      </c>
      <c r="X28" s="37">
        <v>0</v>
      </c>
      <c r="Y28" s="40">
        <v>0</v>
      </c>
      <c r="Z28" s="66">
        <f t="shared" si="30"/>
        <v>700</v>
      </c>
      <c r="AA28" s="91">
        <f>+AA$5-50</f>
        <v>175</v>
      </c>
      <c r="AB28" s="37"/>
      <c r="AC28" s="37"/>
      <c r="AD28" s="93">
        <v>0</v>
      </c>
      <c r="AE28" s="37"/>
      <c r="AF28" s="37"/>
      <c r="AG28" s="37">
        <f t="shared" si="33"/>
        <v>125</v>
      </c>
      <c r="AH28" s="37">
        <f t="shared" si="33"/>
        <v>200</v>
      </c>
      <c r="AI28" s="37"/>
      <c r="AJ28" s="93">
        <v>0</v>
      </c>
      <c r="AK28" s="37"/>
      <c r="AL28" s="37"/>
      <c r="AM28" s="37">
        <f t="shared" si="35"/>
        <v>200</v>
      </c>
      <c r="AN28" s="37"/>
      <c r="AO28" s="37"/>
      <c r="AP28" s="37"/>
      <c r="AQ28" s="37"/>
      <c r="AR28" s="37">
        <f t="shared" si="36"/>
        <v>200</v>
      </c>
      <c r="AS28" s="37"/>
      <c r="AT28" s="37">
        <f t="shared" si="63"/>
        <v>0</v>
      </c>
      <c r="AU28" s="37"/>
      <c r="AV28" s="37">
        <f t="shared" si="38"/>
        <v>200</v>
      </c>
      <c r="AW28" s="37"/>
      <c r="AX28" s="37">
        <f t="shared" si="39"/>
        <v>200</v>
      </c>
      <c r="AY28" s="37"/>
      <c r="AZ28" s="37">
        <f t="shared" si="40"/>
        <v>175</v>
      </c>
      <c r="BA28" s="37"/>
      <c r="BB28" s="37"/>
      <c r="BC28" s="37">
        <f t="shared" si="41"/>
        <v>175</v>
      </c>
      <c r="BD28" s="37"/>
      <c r="BE28" s="37"/>
      <c r="BF28" s="37">
        <f t="shared" si="42"/>
        <v>175</v>
      </c>
      <c r="BG28" s="37"/>
      <c r="BH28" s="37"/>
      <c r="BI28" s="37">
        <f t="shared" si="43"/>
        <v>100</v>
      </c>
      <c r="BJ28" s="37">
        <f t="shared" si="43"/>
        <v>160</v>
      </c>
      <c r="BK28" s="37"/>
      <c r="BL28" s="37">
        <f t="shared" si="44"/>
        <v>160</v>
      </c>
      <c r="BM28" s="37"/>
      <c r="BN28" s="37">
        <f t="shared" si="45"/>
        <v>160</v>
      </c>
      <c r="BO28" s="37"/>
      <c r="BP28" s="37"/>
      <c r="BQ28" s="37">
        <f t="shared" si="46"/>
        <v>150</v>
      </c>
      <c r="BR28" s="37"/>
      <c r="BS28" s="37"/>
      <c r="BT28" s="37">
        <f t="shared" si="47"/>
        <v>150</v>
      </c>
      <c r="BU28" s="37"/>
      <c r="BV28" s="37">
        <f t="shared" si="58"/>
        <v>150</v>
      </c>
      <c r="BW28" s="37"/>
      <c r="BX28" s="37">
        <f t="shared" si="48"/>
        <v>180</v>
      </c>
      <c r="BY28" s="37"/>
      <c r="BZ28" s="37"/>
      <c r="CA28" s="37"/>
      <c r="CB28" s="37"/>
      <c r="CC28" s="37"/>
      <c r="CD28" s="37"/>
      <c r="CE28" s="37"/>
      <c r="CF28" s="91">
        <f t="shared" si="61"/>
        <v>150</v>
      </c>
      <c r="CG28" s="37"/>
      <c r="CH28" s="100">
        <v>0</v>
      </c>
      <c r="CI28" s="37">
        <f>+CI$5</f>
        <v>400</v>
      </c>
      <c r="CJ28" s="37">
        <f>+CJ$5</f>
        <v>420</v>
      </c>
      <c r="CK28" s="37">
        <f>+CK$5</f>
        <v>420</v>
      </c>
      <c r="CL28" s="37">
        <f>+CL$5</f>
        <v>420</v>
      </c>
      <c r="CM28" s="93">
        <v>0</v>
      </c>
      <c r="CN28" s="93">
        <v>0</v>
      </c>
      <c r="CO28" s="37">
        <f t="shared" si="52"/>
        <v>500</v>
      </c>
      <c r="CP28" s="37">
        <f t="shared" si="52"/>
        <v>440</v>
      </c>
      <c r="CQ28" s="91">
        <f>+CQ$5-50</f>
        <v>175</v>
      </c>
      <c r="CR28" s="37">
        <f t="shared" si="53"/>
        <v>500</v>
      </c>
      <c r="CS28" s="37">
        <f>+CS$5</f>
        <v>175</v>
      </c>
      <c r="CT28" s="37">
        <f>+CT$5</f>
        <v>275</v>
      </c>
      <c r="CU28" s="37">
        <f t="shared" si="54"/>
        <v>325</v>
      </c>
      <c r="CV28" s="37">
        <f t="shared" si="54"/>
        <v>369</v>
      </c>
      <c r="CW28" s="37">
        <f t="shared" si="54"/>
        <v>160</v>
      </c>
      <c r="CX28" s="37"/>
      <c r="CY28" s="37"/>
      <c r="CZ28" s="91">
        <f t="shared" si="62"/>
        <v>453</v>
      </c>
      <c r="DA28" s="37"/>
      <c r="DB28" s="66">
        <v>0</v>
      </c>
      <c r="DC28" s="37">
        <v>0</v>
      </c>
      <c r="DD28" s="37">
        <v>0</v>
      </c>
      <c r="DE28" s="37">
        <v>0</v>
      </c>
      <c r="DF28" s="37">
        <v>0</v>
      </c>
      <c r="DG28" s="37">
        <v>0</v>
      </c>
      <c r="DH28" s="37"/>
      <c r="DI28" s="37"/>
      <c r="DJ28" s="37"/>
      <c r="DK28" s="37"/>
      <c r="DL28" s="101">
        <f>+DL$5-50</f>
        <v>175</v>
      </c>
      <c r="DM28" s="37">
        <f>+DM$5</f>
        <v>200</v>
      </c>
      <c r="DN28" s="37"/>
      <c r="DO28" s="93">
        <v>0</v>
      </c>
      <c r="DP28" s="37">
        <f t="shared" si="59"/>
        <v>1107</v>
      </c>
      <c r="DQ28" s="37">
        <f t="shared" si="59"/>
        <v>323</v>
      </c>
      <c r="DR28" s="37"/>
      <c r="DS28" s="37"/>
      <c r="DT28" s="37"/>
      <c r="DU28" s="37"/>
      <c r="DV28" s="66">
        <v>0</v>
      </c>
      <c r="DW28" s="37">
        <v>0</v>
      </c>
      <c r="DX28" s="37"/>
      <c r="DY28" s="37"/>
      <c r="DZ28" s="37"/>
      <c r="EA28" s="37"/>
      <c r="EB28" s="37"/>
      <c r="EC28" s="37"/>
      <c r="ED28" s="37"/>
      <c r="EE28" s="40"/>
      <c r="EF28" s="66">
        <v>0</v>
      </c>
      <c r="EG28" s="37">
        <v>0</v>
      </c>
      <c r="EH28" s="37">
        <v>0</v>
      </c>
      <c r="EI28" s="37">
        <v>0</v>
      </c>
      <c r="EJ28" s="37">
        <v>0</v>
      </c>
      <c r="EK28" s="37">
        <v>0</v>
      </c>
      <c r="EL28" s="37">
        <v>0</v>
      </c>
      <c r="EM28" s="40">
        <v>0</v>
      </c>
    </row>
    <row r="29" spans="1:143" x14ac:dyDescent="0.2">
      <c r="A29" s="83"/>
      <c r="B29" s="47">
        <v>25</v>
      </c>
      <c r="C29" s="43"/>
      <c r="D29" s="43"/>
      <c r="E29" s="43"/>
      <c r="F29" s="80"/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40">
        <v>0</v>
      </c>
      <c r="P29" s="37">
        <v>0</v>
      </c>
      <c r="Q29" s="37">
        <v>0</v>
      </c>
      <c r="R29" s="37">
        <v>0</v>
      </c>
      <c r="S29" s="37">
        <v>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40">
        <v>0</v>
      </c>
      <c r="Z29" s="66">
        <f t="shared" si="30"/>
        <v>700</v>
      </c>
      <c r="AA29" s="37">
        <f t="shared" si="64"/>
        <v>225</v>
      </c>
      <c r="AB29" s="37"/>
      <c r="AC29" s="37"/>
      <c r="AD29" s="37">
        <f t="shared" si="32"/>
        <v>200</v>
      </c>
      <c r="AE29" s="37"/>
      <c r="AF29" s="37"/>
      <c r="AG29" s="37">
        <f t="shared" si="33"/>
        <v>125</v>
      </c>
      <c r="AH29" s="37">
        <f t="shared" si="33"/>
        <v>200</v>
      </c>
      <c r="AI29" s="37"/>
      <c r="AJ29" s="37">
        <f t="shared" ref="AJ29:AJ33" si="65">+AJ$5</f>
        <v>200</v>
      </c>
      <c r="AK29" s="37"/>
      <c r="AL29" s="37"/>
      <c r="AM29" s="37">
        <f t="shared" si="35"/>
        <v>200</v>
      </c>
      <c r="AN29" s="37"/>
      <c r="AO29" s="37"/>
      <c r="AP29" s="37"/>
      <c r="AQ29" s="37"/>
      <c r="AR29" s="37">
        <f t="shared" si="36"/>
        <v>200</v>
      </c>
      <c r="AS29" s="37"/>
      <c r="AT29" s="37">
        <f t="shared" si="63"/>
        <v>0</v>
      </c>
      <c r="AU29" s="37"/>
      <c r="AV29" s="37">
        <f t="shared" si="38"/>
        <v>200</v>
      </c>
      <c r="AW29" s="37"/>
      <c r="AX29" s="37">
        <f t="shared" si="39"/>
        <v>200</v>
      </c>
      <c r="AY29" s="37"/>
      <c r="AZ29" s="37">
        <f t="shared" si="40"/>
        <v>175</v>
      </c>
      <c r="BA29" s="37"/>
      <c r="BB29" s="37"/>
      <c r="BC29" s="37">
        <f t="shared" si="41"/>
        <v>175</v>
      </c>
      <c r="BD29" s="37"/>
      <c r="BE29" s="37"/>
      <c r="BF29" s="37">
        <f t="shared" si="42"/>
        <v>175</v>
      </c>
      <c r="BG29" s="37"/>
      <c r="BH29" s="37"/>
      <c r="BI29" s="37">
        <f t="shared" si="43"/>
        <v>100</v>
      </c>
      <c r="BJ29" s="37">
        <f t="shared" si="43"/>
        <v>160</v>
      </c>
      <c r="BK29" s="37"/>
      <c r="BL29" s="37">
        <f t="shared" si="44"/>
        <v>160</v>
      </c>
      <c r="BM29" s="37"/>
      <c r="BN29" s="37">
        <f t="shared" si="45"/>
        <v>160</v>
      </c>
      <c r="BO29" s="37"/>
      <c r="BP29" s="37"/>
      <c r="BQ29" s="37">
        <f t="shared" si="46"/>
        <v>150</v>
      </c>
      <c r="BR29" s="37"/>
      <c r="BS29" s="37"/>
      <c r="BT29" s="37">
        <f t="shared" si="47"/>
        <v>150</v>
      </c>
      <c r="BU29" s="37"/>
      <c r="BV29" s="37">
        <f t="shared" si="58"/>
        <v>150</v>
      </c>
      <c r="BW29" s="37"/>
      <c r="BX29" s="37">
        <f t="shared" si="48"/>
        <v>180</v>
      </c>
      <c r="BY29" s="37"/>
      <c r="BZ29" s="37"/>
      <c r="CA29" s="37"/>
      <c r="CB29" s="37"/>
      <c r="CC29" s="37"/>
      <c r="CD29" s="37"/>
      <c r="CE29" s="37"/>
      <c r="CF29" s="37">
        <f t="shared" si="49"/>
        <v>200</v>
      </c>
      <c r="CG29" s="37"/>
      <c r="CH29" s="66">
        <f t="shared" si="49"/>
        <v>329</v>
      </c>
      <c r="CI29" s="37">
        <f t="shared" si="50"/>
        <v>400</v>
      </c>
      <c r="CJ29" s="37">
        <f t="shared" si="50"/>
        <v>420</v>
      </c>
      <c r="CK29" s="37">
        <f t="shared" si="51"/>
        <v>420</v>
      </c>
      <c r="CL29" s="37">
        <f t="shared" si="51"/>
        <v>420</v>
      </c>
      <c r="CM29" s="37">
        <f t="shared" si="51"/>
        <v>200</v>
      </c>
      <c r="CN29" s="37">
        <f t="shared" si="52"/>
        <v>225</v>
      </c>
      <c r="CO29" s="37">
        <f t="shared" si="52"/>
        <v>500</v>
      </c>
      <c r="CP29" s="37">
        <f t="shared" si="52"/>
        <v>440</v>
      </c>
      <c r="CQ29" s="37">
        <f t="shared" si="52"/>
        <v>225</v>
      </c>
      <c r="CR29" s="37">
        <f t="shared" si="53"/>
        <v>500</v>
      </c>
      <c r="CS29" s="37">
        <f t="shared" si="54"/>
        <v>175</v>
      </c>
      <c r="CT29" s="37">
        <f t="shared" si="54"/>
        <v>275</v>
      </c>
      <c r="CU29" s="37">
        <f t="shared" si="54"/>
        <v>325</v>
      </c>
      <c r="CV29" s="37">
        <f t="shared" si="54"/>
        <v>369</v>
      </c>
      <c r="CW29" s="37">
        <f t="shared" si="54"/>
        <v>160</v>
      </c>
      <c r="CX29" s="37"/>
      <c r="CY29" s="37"/>
      <c r="CZ29" s="37">
        <f t="shared" si="8"/>
        <v>502</v>
      </c>
      <c r="DA29" s="37"/>
      <c r="DB29" s="66">
        <v>0</v>
      </c>
      <c r="DC29" s="37">
        <v>0</v>
      </c>
      <c r="DD29" s="37">
        <v>0</v>
      </c>
      <c r="DE29" s="37">
        <v>0</v>
      </c>
      <c r="DF29" s="37">
        <v>0</v>
      </c>
      <c r="DG29" s="37">
        <v>0</v>
      </c>
      <c r="DH29" s="37"/>
      <c r="DI29" s="37"/>
      <c r="DJ29" s="37"/>
      <c r="DK29" s="37"/>
      <c r="DL29" s="66">
        <f t="shared" si="56"/>
        <v>225</v>
      </c>
      <c r="DM29" s="37">
        <f t="shared" si="56"/>
        <v>200</v>
      </c>
      <c r="DN29" s="37"/>
      <c r="DO29" s="37">
        <f t="shared" si="59"/>
        <v>200</v>
      </c>
      <c r="DP29" s="37">
        <f t="shared" si="59"/>
        <v>1107</v>
      </c>
      <c r="DQ29" s="37">
        <f t="shared" si="59"/>
        <v>323</v>
      </c>
      <c r="DR29" s="37"/>
      <c r="DS29" s="37"/>
      <c r="DT29" s="37"/>
      <c r="DU29" s="37"/>
      <c r="DV29" s="66">
        <v>0</v>
      </c>
      <c r="DW29" s="37">
        <v>0</v>
      </c>
      <c r="DX29" s="37"/>
      <c r="DY29" s="37"/>
      <c r="DZ29" s="37"/>
      <c r="EA29" s="37"/>
      <c r="EB29" s="37"/>
      <c r="EC29" s="37"/>
      <c r="ED29" s="37"/>
      <c r="EE29" s="40"/>
      <c r="EF29" s="66">
        <v>0</v>
      </c>
      <c r="EG29" s="37">
        <v>0</v>
      </c>
      <c r="EH29" s="37">
        <v>0</v>
      </c>
      <c r="EI29" s="37">
        <v>0</v>
      </c>
      <c r="EJ29" s="37">
        <v>0</v>
      </c>
      <c r="EK29" s="37">
        <v>0</v>
      </c>
      <c r="EL29" s="37">
        <v>0</v>
      </c>
      <c r="EM29" s="40">
        <v>0</v>
      </c>
    </row>
    <row r="30" spans="1:143" x14ac:dyDescent="0.2">
      <c r="A30" s="83"/>
      <c r="B30" s="47">
        <v>26</v>
      </c>
      <c r="C30" s="43"/>
      <c r="D30" s="43">
        <f t="shared" ref="D30:D39" si="66">ROUND(F30*0.6665,0)</f>
        <v>0</v>
      </c>
      <c r="E30" s="43">
        <v>110</v>
      </c>
      <c r="F30" s="80"/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40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40">
        <v>0</v>
      </c>
      <c r="Z30" s="66">
        <f t="shared" si="30"/>
        <v>700</v>
      </c>
      <c r="AA30" s="37">
        <f t="shared" si="64"/>
        <v>225</v>
      </c>
      <c r="AB30" s="37"/>
      <c r="AC30" s="37"/>
      <c r="AD30" s="37">
        <f t="shared" si="32"/>
        <v>200</v>
      </c>
      <c r="AE30" s="37"/>
      <c r="AF30" s="37"/>
      <c r="AG30" s="37">
        <f t="shared" ref="AG30:AH45" si="67">+AG$5</f>
        <v>125</v>
      </c>
      <c r="AH30" s="37">
        <f t="shared" si="67"/>
        <v>200</v>
      </c>
      <c r="AI30" s="37"/>
      <c r="AJ30" s="37">
        <f t="shared" si="65"/>
        <v>200</v>
      </c>
      <c r="AK30" s="37"/>
      <c r="AL30" s="37"/>
      <c r="AM30" s="37">
        <f t="shared" si="35"/>
        <v>200</v>
      </c>
      <c r="AN30" s="37"/>
      <c r="AO30" s="37"/>
      <c r="AP30" s="37"/>
      <c r="AQ30" s="37"/>
      <c r="AR30" s="37">
        <f t="shared" si="36"/>
        <v>200</v>
      </c>
      <c r="AS30" s="37"/>
      <c r="AT30" s="37">
        <f t="shared" si="63"/>
        <v>0</v>
      </c>
      <c r="AU30" s="37"/>
      <c r="AV30" s="37">
        <f t="shared" si="38"/>
        <v>200</v>
      </c>
      <c r="AW30" s="37"/>
      <c r="AX30" s="37">
        <f t="shared" si="39"/>
        <v>200</v>
      </c>
      <c r="AY30" s="37"/>
      <c r="AZ30" s="37">
        <f t="shared" si="40"/>
        <v>175</v>
      </c>
      <c r="BA30" s="37"/>
      <c r="BB30" s="37"/>
      <c r="BC30" s="37">
        <f t="shared" si="41"/>
        <v>175</v>
      </c>
      <c r="BD30" s="37"/>
      <c r="BE30" s="37"/>
      <c r="BF30" s="37">
        <f t="shared" si="42"/>
        <v>175</v>
      </c>
      <c r="BG30" s="37"/>
      <c r="BH30" s="37"/>
      <c r="BI30" s="37">
        <f t="shared" ref="BI30:BJ54" si="68">+BI$5</f>
        <v>100</v>
      </c>
      <c r="BJ30" s="37">
        <f t="shared" si="68"/>
        <v>160</v>
      </c>
      <c r="BK30" s="37"/>
      <c r="BL30" s="37">
        <f t="shared" si="44"/>
        <v>160</v>
      </c>
      <c r="BM30" s="37"/>
      <c r="BN30" s="37">
        <f t="shared" si="45"/>
        <v>160</v>
      </c>
      <c r="BO30" s="37"/>
      <c r="BP30" s="37"/>
      <c r="BQ30" s="37">
        <f t="shared" si="46"/>
        <v>150</v>
      </c>
      <c r="BR30" s="37"/>
      <c r="BS30" s="37"/>
      <c r="BT30" s="37">
        <f t="shared" si="47"/>
        <v>150</v>
      </c>
      <c r="BU30" s="37"/>
      <c r="BV30" s="37">
        <f t="shared" si="58"/>
        <v>150</v>
      </c>
      <c r="BW30" s="37"/>
      <c r="BX30" s="37">
        <f t="shared" si="48"/>
        <v>180</v>
      </c>
      <c r="BY30" s="37"/>
      <c r="BZ30" s="37"/>
      <c r="CA30" s="37"/>
      <c r="CB30" s="37"/>
      <c r="CC30" s="37"/>
      <c r="CD30" s="37"/>
      <c r="CE30" s="37"/>
      <c r="CF30" s="91">
        <f t="shared" si="61"/>
        <v>150</v>
      </c>
      <c r="CG30" s="37"/>
      <c r="CH30" s="66">
        <f t="shared" si="49"/>
        <v>329</v>
      </c>
      <c r="CI30" s="37">
        <f t="shared" si="49"/>
        <v>400</v>
      </c>
      <c r="CJ30" s="37">
        <f t="shared" si="49"/>
        <v>420</v>
      </c>
      <c r="CK30" s="37">
        <f t="shared" si="49"/>
        <v>420</v>
      </c>
      <c r="CL30" s="37">
        <f t="shared" si="49"/>
        <v>420</v>
      </c>
      <c r="CM30" s="37">
        <f t="shared" si="49"/>
        <v>200</v>
      </c>
      <c r="CN30" s="37">
        <f t="shared" si="49"/>
        <v>225</v>
      </c>
      <c r="CO30" s="37">
        <f t="shared" si="49"/>
        <v>500</v>
      </c>
      <c r="CP30" s="37">
        <f t="shared" si="49"/>
        <v>440</v>
      </c>
      <c r="CQ30" s="37">
        <f t="shared" si="49"/>
        <v>225</v>
      </c>
      <c r="CR30" s="37">
        <f t="shared" si="53"/>
        <v>500</v>
      </c>
      <c r="CS30" s="37">
        <f t="shared" si="53"/>
        <v>175</v>
      </c>
      <c r="CT30" s="37">
        <f t="shared" si="53"/>
        <v>275</v>
      </c>
      <c r="CU30" s="37">
        <f t="shared" si="53"/>
        <v>325</v>
      </c>
      <c r="CV30" s="37">
        <f t="shared" si="53"/>
        <v>369</v>
      </c>
      <c r="CW30" s="37">
        <f t="shared" si="53"/>
        <v>160</v>
      </c>
      <c r="CX30" s="37"/>
      <c r="CY30" s="37"/>
      <c r="CZ30" s="91">
        <f t="shared" ref="CZ30:CZ72" si="69">+CZ$5-49</f>
        <v>453</v>
      </c>
      <c r="DA30" s="37"/>
      <c r="DB30" s="66">
        <v>0</v>
      </c>
      <c r="DC30" s="37">
        <v>0</v>
      </c>
      <c r="DD30" s="37">
        <v>0</v>
      </c>
      <c r="DE30" s="37">
        <v>0</v>
      </c>
      <c r="DF30" s="37">
        <v>0</v>
      </c>
      <c r="DG30" s="37">
        <v>0</v>
      </c>
      <c r="DH30" s="37"/>
      <c r="DI30" s="37"/>
      <c r="DJ30" s="37"/>
      <c r="DK30" s="37"/>
      <c r="DL30" s="66">
        <f t="shared" ref="DL30:DM30" si="70">+DL$5</f>
        <v>225</v>
      </c>
      <c r="DM30" s="37">
        <f t="shared" si="70"/>
        <v>200</v>
      </c>
      <c r="DN30" s="37"/>
      <c r="DO30" s="37">
        <f t="shared" si="59"/>
        <v>200</v>
      </c>
      <c r="DP30" s="37">
        <f t="shared" si="59"/>
        <v>1107</v>
      </c>
      <c r="DQ30" s="37">
        <f t="shared" si="59"/>
        <v>323</v>
      </c>
      <c r="DR30" s="37"/>
      <c r="DS30" s="37"/>
      <c r="DT30" s="37"/>
      <c r="DU30" s="37"/>
      <c r="DV30" s="66">
        <v>0</v>
      </c>
      <c r="DW30" s="37">
        <v>0</v>
      </c>
      <c r="DX30" s="37"/>
      <c r="DY30" s="37"/>
      <c r="DZ30" s="37"/>
      <c r="EA30" s="37"/>
      <c r="EB30" s="37"/>
      <c r="EC30" s="37"/>
      <c r="ED30" s="37"/>
      <c r="EE30" s="40"/>
      <c r="EF30" s="66">
        <v>0</v>
      </c>
      <c r="EG30" s="37">
        <v>0</v>
      </c>
      <c r="EH30" s="37">
        <v>0</v>
      </c>
      <c r="EI30" s="37">
        <v>0</v>
      </c>
      <c r="EJ30" s="37">
        <v>0</v>
      </c>
      <c r="EK30" s="37">
        <v>0</v>
      </c>
      <c r="EL30" s="37">
        <v>0</v>
      </c>
      <c r="EM30" s="40">
        <v>0</v>
      </c>
    </row>
    <row r="31" spans="1:143" x14ac:dyDescent="0.2">
      <c r="A31" s="83"/>
      <c r="B31" s="47">
        <v>27</v>
      </c>
      <c r="C31" s="43" t="s">
        <v>112</v>
      </c>
      <c r="D31" s="43">
        <f t="shared" si="66"/>
        <v>83</v>
      </c>
      <c r="E31" s="43">
        <v>110</v>
      </c>
      <c r="F31" s="80">
        <v>125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40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40">
        <v>0</v>
      </c>
      <c r="Z31" s="66">
        <f t="shared" si="30"/>
        <v>700</v>
      </c>
      <c r="AA31" s="37">
        <f t="shared" si="64"/>
        <v>225</v>
      </c>
      <c r="AB31" s="37"/>
      <c r="AC31" s="37"/>
      <c r="AD31" s="37">
        <f>+AD$5</f>
        <v>200</v>
      </c>
      <c r="AE31" s="37"/>
      <c r="AF31" s="37"/>
      <c r="AG31" s="93">
        <v>0</v>
      </c>
      <c r="AH31" s="91">
        <f>+AH$5-126</f>
        <v>74</v>
      </c>
      <c r="AI31" s="37"/>
      <c r="AJ31" s="37">
        <f>+AJ$5</f>
        <v>200</v>
      </c>
      <c r="AK31" s="37"/>
      <c r="AL31" s="37"/>
      <c r="AM31" s="37">
        <f t="shared" si="35"/>
        <v>200</v>
      </c>
      <c r="AN31" s="37"/>
      <c r="AO31" s="37"/>
      <c r="AP31" s="37"/>
      <c r="AQ31" s="37"/>
      <c r="AR31" s="37">
        <f t="shared" si="36"/>
        <v>200</v>
      </c>
      <c r="AS31" s="37"/>
      <c r="AT31" s="37">
        <f t="shared" si="63"/>
        <v>0</v>
      </c>
      <c r="AU31" s="37"/>
      <c r="AV31" s="37">
        <f t="shared" si="38"/>
        <v>200</v>
      </c>
      <c r="AW31" s="37"/>
      <c r="AX31" s="37">
        <f t="shared" si="39"/>
        <v>200</v>
      </c>
      <c r="AY31" s="37"/>
      <c r="AZ31" s="37">
        <f t="shared" si="40"/>
        <v>175</v>
      </c>
      <c r="BA31" s="37"/>
      <c r="BB31" s="37"/>
      <c r="BC31" s="37">
        <f t="shared" si="41"/>
        <v>175</v>
      </c>
      <c r="BD31" s="37"/>
      <c r="BE31" s="37"/>
      <c r="BF31" s="37">
        <f t="shared" si="42"/>
        <v>175</v>
      </c>
      <c r="BG31" s="37"/>
      <c r="BH31" s="37"/>
      <c r="BI31" s="37">
        <f t="shared" si="68"/>
        <v>100</v>
      </c>
      <c r="BJ31" s="37">
        <f t="shared" si="68"/>
        <v>160</v>
      </c>
      <c r="BK31" s="37"/>
      <c r="BL31" s="37">
        <f t="shared" si="44"/>
        <v>160</v>
      </c>
      <c r="BM31" s="37"/>
      <c r="BN31" s="37">
        <f t="shared" si="45"/>
        <v>160</v>
      </c>
      <c r="BO31" s="37"/>
      <c r="BP31" s="37"/>
      <c r="BQ31" s="37">
        <f t="shared" si="46"/>
        <v>150</v>
      </c>
      <c r="BR31" s="37"/>
      <c r="BS31" s="37"/>
      <c r="BT31" s="37">
        <f t="shared" si="47"/>
        <v>150</v>
      </c>
      <c r="BU31" s="37"/>
      <c r="BV31" s="37">
        <f t="shared" si="58"/>
        <v>150</v>
      </c>
      <c r="BW31" s="37"/>
      <c r="BX31" s="37">
        <f t="shared" si="48"/>
        <v>180</v>
      </c>
      <c r="BY31" s="37"/>
      <c r="BZ31" s="37"/>
      <c r="CA31" s="37"/>
      <c r="CB31" s="37"/>
      <c r="CC31" s="37"/>
      <c r="CD31" s="37"/>
      <c r="CE31" s="37"/>
      <c r="CF31" s="91">
        <f t="shared" si="61"/>
        <v>150</v>
      </c>
      <c r="CG31" s="37"/>
      <c r="CH31" s="66">
        <f t="shared" ref="CH31:CW54" si="71">+CH$5</f>
        <v>329</v>
      </c>
      <c r="CI31" s="91">
        <f>+CI$5-125</f>
        <v>275</v>
      </c>
      <c r="CJ31" s="37">
        <f t="shared" si="71"/>
        <v>420</v>
      </c>
      <c r="CK31" s="37">
        <f t="shared" si="71"/>
        <v>420</v>
      </c>
      <c r="CL31" s="37">
        <f t="shared" si="71"/>
        <v>420</v>
      </c>
      <c r="CM31" s="37">
        <f t="shared" si="71"/>
        <v>200</v>
      </c>
      <c r="CN31" s="37">
        <f t="shared" si="71"/>
        <v>225</v>
      </c>
      <c r="CO31" s="37">
        <f t="shared" si="71"/>
        <v>500</v>
      </c>
      <c r="CP31" s="37">
        <f t="shared" si="71"/>
        <v>440</v>
      </c>
      <c r="CQ31" s="37">
        <f t="shared" si="71"/>
        <v>225</v>
      </c>
      <c r="CR31" s="37">
        <f t="shared" si="71"/>
        <v>500</v>
      </c>
      <c r="CS31" s="37">
        <f t="shared" si="71"/>
        <v>175</v>
      </c>
      <c r="CT31" s="37">
        <f t="shared" si="71"/>
        <v>275</v>
      </c>
      <c r="CU31" s="37">
        <f t="shared" si="71"/>
        <v>325</v>
      </c>
      <c r="CV31" s="37">
        <f t="shared" si="71"/>
        <v>369</v>
      </c>
      <c r="CW31" s="37">
        <f t="shared" si="71"/>
        <v>160</v>
      </c>
      <c r="CX31" s="37"/>
      <c r="CY31" s="37"/>
      <c r="CZ31" s="91">
        <f t="shared" si="69"/>
        <v>453</v>
      </c>
      <c r="DA31" s="37"/>
      <c r="DB31" s="66">
        <v>0</v>
      </c>
      <c r="DC31" s="37">
        <v>0</v>
      </c>
      <c r="DD31" s="37">
        <v>0</v>
      </c>
      <c r="DE31" s="37">
        <v>0</v>
      </c>
      <c r="DF31" s="37">
        <v>0</v>
      </c>
      <c r="DG31" s="37">
        <v>0</v>
      </c>
      <c r="DH31" s="37"/>
      <c r="DI31" s="37"/>
      <c r="DJ31" s="37"/>
      <c r="DK31" s="37"/>
      <c r="DL31" s="66">
        <f>+DL$5</f>
        <v>225</v>
      </c>
      <c r="DM31" s="91">
        <f>+DM$5-126</f>
        <v>74</v>
      </c>
      <c r="DN31" s="37"/>
      <c r="DO31" s="37">
        <f t="shared" si="59"/>
        <v>200</v>
      </c>
      <c r="DP31" s="91">
        <f t="shared" ref="DP31:DQ31" si="72">+DP$5-125</f>
        <v>982</v>
      </c>
      <c r="DQ31" s="91">
        <f t="shared" si="72"/>
        <v>198</v>
      </c>
      <c r="DR31" s="37"/>
      <c r="DS31" s="37"/>
      <c r="DT31" s="37"/>
      <c r="DU31" s="37"/>
      <c r="DV31" s="66">
        <v>0</v>
      </c>
      <c r="DW31" s="37">
        <v>0</v>
      </c>
      <c r="DX31" s="37"/>
      <c r="DY31" s="37"/>
      <c r="DZ31" s="37"/>
      <c r="EA31" s="37"/>
      <c r="EB31" s="37"/>
      <c r="EC31" s="37"/>
      <c r="ED31" s="37"/>
      <c r="EE31" s="40"/>
      <c r="EF31" s="66">
        <v>0</v>
      </c>
      <c r="EG31" s="37">
        <v>0</v>
      </c>
      <c r="EH31" s="37">
        <v>0</v>
      </c>
      <c r="EI31" s="37">
        <v>0</v>
      </c>
      <c r="EJ31" s="37">
        <v>0</v>
      </c>
      <c r="EK31" s="37">
        <v>0</v>
      </c>
      <c r="EL31" s="37">
        <v>0</v>
      </c>
      <c r="EM31" s="40">
        <v>0</v>
      </c>
    </row>
    <row r="32" spans="1:143" x14ac:dyDescent="0.2">
      <c r="A32" s="83"/>
      <c r="B32" s="47">
        <v>28</v>
      </c>
      <c r="C32" s="43" t="s">
        <v>113</v>
      </c>
      <c r="D32" s="43">
        <f t="shared" si="66"/>
        <v>133</v>
      </c>
      <c r="E32" s="43">
        <v>110</v>
      </c>
      <c r="F32" s="80">
        <v>200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  <c r="O32" s="40">
        <v>0</v>
      </c>
      <c r="P32" s="37">
        <v>0</v>
      </c>
      <c r="Q32" s="37">
        <v>0</v>
      </c>
      <c r="R32" s="37">
        <v>0</v>
      </c>
      <c r="S32" s="37">
        <v>0</v>
      </c>
      <c r="T32" s="37">
        <v>0</v>
      </c>
      <c r="U32" s="37">
        <v>0</v>
      </c>
      <c r="V32" s="37">
        <v>0</v>
      </c>
      <c r="W32" s="37">
        <v>0</v>
      </c>
      <c r="X32" s="37">
        <v>0</v>
      </c>
      <c r="Y32" s="40">
        <v>0</v>
      </c>
      <c r="Z32" s="66">
        <f t="shared" si="30"/>
        <v>700</v>
      </c>
      <c r="AA32" s="37">
        <f t="shared" si="64"/>
        <v>225</v>
      </c>
      <c r="AB32" s="37"/>
      <c r="AC32" s="37"/>
      <c r="AD32" s="37">
        <f>+AD$5</f>
        <v>200</v>
      </c>
      <c r="AE32" s="37"/>
      <c r="AF32" s="37"/>
      <c r="AG32" s="93">
        <v>0</v>
      </c>
      <c r="AH32" s="93">
        <v>0</v>
      </c>
      <c r="AI32" s="37"/>
      <c r="AJ32" s="37">
        <f t="shared" ref="AJ32:AJ33" si="73">+AJ$5</f>
        <v>200</v>
      </c>
      <c r="AK32" s="37"/>
      <c r="AL32" s="37"/>
      <c r="AM32" s="37">
        <f t="shared" si="35"/>
        <v>200</v>
      </c>
      <c r="AN32" s="37"/>
      <c r="AO32" s="37"/>
      <c r="AP32" s="37"/>
      <c r="AQ32" s="37"/>
      <c r="AR32" s="37">
        <f t="shared" si="36"/>
        <v>200</v>
      </c>
      <c r="AS32" s="37"/>
      <c r="AT32" s="37">
        <f t="shared" si="63"/>
        <v>0</v>
      </c>
      <c r="AU32" s="37"/>
      <c r="AV32" s="37">
        <f t="shared" si="38"/>
        <v>200</v>
      </c>
      <c r="AW32" s="37"/>
      <c r="AX32" s="37">
        <f t="shared" si="39"/>
        <v>200</v>
      </c>
      <c r="AY32" s="37"/>
      <c r="AZ32" s="37">
        <f t="shared" si="40"/>
        <v>175</v>
      </c>
      <c r="BA32" s="37"/>
      <c r="BB32" s="37"/>
      <c r="BC32" s="37">
        <f t="shared" si="41"/>
        <v>175</v>
      </c>
      <c r="BD32" s="37"/>
      <c r="BE32" s="37"/>
      <c r="BF32" s="37">
        <f t="shared" si="42"/>
        <v>175</v>
      </c>
      <c r="BG32" s="37"/>
      <c r="BH32" s="37"/>
      <c r="BI32" s="37">
        <f t="shared" si="68"/>
        <v>100</v>
      </c>
      <c r="BJ32" s="37">
        <f t="shared" si="68"/>
        <v>160</v>
      </c>
      <c r="BK32" s="37"/>
      <c r="BL32" s="37">
        <f t="shared" si="44"/>
        <v>160</v>
      </c>
      <c r="BM32" s="37"/>
      <c r="BN32" s="37">
        <f t="shared" si="45"/>
        <v>160</v>
      </c>
      <c r="BO32" s="37"/>
      <c r="BP32" s="37"/>
      <c r="BQ32" s="37">
        <f t="shared" si="46"/>
        <v>150</v>
      </c>
      <c r="BR32" s="37"/>
      <c r="BS32" s="37"/>
      <c r="BT32" s="37">
        <f t="shared" si="47"/>
        <v>150</v>
      </c>
      <c r="BU32" s="37"/>
      <c r="BV32" s="37">
        <f t="shared" si="58"/>
        <v>150</v>
      </c>
      <c r="BW32" s="37"/>
      <c r="BX32" s="37">
        <f t="shared" si="48"/>
        <v>180</v>
      </c>
      <c r="BY32" s="37"/>
      <c r="BZ32" s="37"/>
      <c r="CA32" s="37"/>
      <c r="CB32" s="37"/>
      <c r="CC32" s="37"/>
      <c r="CD32" s="37"/>
      <c r="CE32" s="37"/>
      <c r="CF32" s="91">
        <f t="shared" si="61"/>
        <v>150</v>
      </c>
      <c r="CG32" s="37"/>
      <c r="CH32" s="66">
        <f t="shared" si="71"/>
        <v>329</v>
      </c>
      <c r="CI32" s="91">
        <f>+CI$5-199</f>
        <v>201</v>
      </c>
      <c r="CJ32" s="37">
        <f t="shared" si="71"/>
        <v>420</v>
      </c>
      <c r="CK32" s="37">
        <f t="shared" si="71"/>
        <v>420</v>
      </c>
      <c r="CL32" s="37">
        <f t="shared" si="71"/>
        <v>420</v>
      </c>
      <c r="CM32" s="37">
        <f t="shared" si="71"/>
        <v>200</v>
      </c>
      <c r="CN32" s="37">
        <f t="shared" si="71"/>
        <v>225</v>
      </c>
      <c r="CO32" s="37">
        <f t="shared" si="71"/>
        <v>500</v>
      </c>
      <c r="CP32" s="37">
        <f t="shared" si="71"/>
        <v>440</v>
      </c>
      <c r="CQ32" s="37">
        <f t="shared" si="71"/>
        <v>225</v>
      </c>
      <c r="CR32" s="37">
        <f t="shared" si="71"/>
        <v>500</v>
      </c>
      <c r="CS32" s="37">
        <f t="shared" si="71"/>
        <v>175</v>
      </c>
      <c r="CT32" s="37">
        <f t="shared" si="71"/>
        <v>275</v>
      </c>
      <c r="CU32" s="37">
        <f t="shared" si="71"/>
        <v>325</v>
      </c>
      <c r="CV32" s="37">
        <f t="shared" si="71"/>
        <v>369</v>
      </c>
      <c r="CW32" s="37">
        <f t="shared" si="71"/>
        <v>160</v>
      </c>
      <c r="CX32" s="37"/>
      <c r="CY32" s="37"/>
      <c r="CZ32" s="91">
        <f t="shared" si="69"/>
        <v>453</v>
      </c>
      <c r="DA32" s="37"/>
      <c r="DB32" s="66">
        <v>0</v>
      </c>
      <c r="DC32" s="37">
        <v>0</v>
      </c>
      <c r="DD32" s="37">
        <v>0</v>
      </c>
      <c r="DE32" s="37">
        <v>0</v>
      </c>
      <c r="DF32" s="37">
        <v>0</v>
      </c>
      <c r="DG32" s="37">
        <v>0</v>
      </c>
      <c r="DH32" s="37"/>
      <c r="DI32" s="37"/>
      <c r="DJ32" s="37"/>
      <c r="DK32" s="37"/>
      <c r="DL32" s="66">
        <f>+DL$5</f>
        <v>225</v>
      </c>
      <c r="DM32" s="93">
        <v>0</v>
      </c>
      <c r="DN32" s="37"/>
      <c r="DO32" s="37">
        <f t="shared" si="59"/>
        <v>200</v>
      </c>
      <c r="DP32" s="91">
        <f>+DP$5-199</f>
        <v>908</v>
      </c>
      <c r="DQ32" s="91">
        <f>+DQ$5-199</f>
        <v>124</v>
      </c>
      <c r="DR32" s="37"/>
      <c r="DS32" s="37"/>
      <c r="DT32" s="37"/>
      <c r="DU32" s="37"/>
      <c r="DV32" s="66">
        <v>0</v>
      </c>
      <c r="DW32" s="37">
        <v>0</v>
      </c>
      <c r="DX32" s="37"/>
      <c r="DY32" s="37"/>
      <c r="DZ32" s="37"/>
      <c r="EA32" s="37"/>
      <c r="EB32" s="37"/>
      <c r="EC32" s="37"/>
      <c r="ED32" s="37"/>
      <c r="EE32" s="40"/>
      <c r="EF32" s="66">
        <v>0</v>
      </c>
      <c r="EG32" s="37">
        <v>0</v>
      </c>
      <c r="EH32" s="37">
        <v>0</v>
      </c>
      <c r="EI32" s="37">
        <v>0</v>
      </c>
      <c r="EJ32" s="37">
        <v>0</v>
      </c>
      <c r="EK32" s="37">
        <v>0</v>
      </c>
      <c r="EL32" s="37">
        <v>0</v>
      </c>
      <c r="EM32" s="40">
        <v>0</v>
      </c>
    </row>
    <row r="33" spans="1:143" x14ac:dyDescent="0.2">
      <c r="A33" s="83"/>
      <c r="B33" s="47">
        <v>29</v>
      </c>
      <c r="C33" s="43"/>
      <c r="D33" s="43"/>
      <c r="E33" s="43"/>
      <c r="F33" s="80"/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40">
        <v>0</v>
      </c>
      <c r="P33" s="37">
        <v>0</v>
      </c>
      <c r="Q33" s="37">
        <v>0</v>
      </c>
      <c r="R33" s="37">
        <v>0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  <c r="Y33" s="40">
        <v>0</v>
      </c>
      <c r="Z33" s="66">
        <f t="shared" si="30"/>
        <v>700</v>
      </c>
      <c r="AA33" s="37">
        <f t="shared" si="64"/>
        <v>225</v>
      </c>
      <c r="AB33" s="37"/>
      <c r="AC33" s="37"/>
      <c r="AD33" s="37">
        <f t="shared" ref="AD33" si="74">+AD$5</f>
        <v>200</v>
      </c>
      <c r="AE33" s="37"/>
      <c r="AF33" s="37"/>
      <c r="AG33" s="37">
        <f t="shared" ref="AG33:AH83" si="75">+AG$5</f>
        <v>125</v>
      </c>
      <c r="AH33" s="37">
        <f t="shared" si="67"/>
        <v>200</v>
      </c>
      <c r="AI33" s="37"/>
      <c r="AJ33" s="37">
        <f t="shared" si="73"/>
        <v>200</v>
      </c>
      <c r="AK33" s="37"/>
      <c r="AL33" s="37"/>
      <c r="AM33" s="37">
        <f t="shared" si="35"/>
        <v>200</v>
      </c>
      <c r="AN33" s="37"/>
      <c r="AO33" s="37"/>
      <c r="AP33" s="37"/>
      <c r="AQ33" s="37"/>
      <c r="AR33" s="37">
        <f t="shared" si="36"/>
        <v>200</v>
      </c>
      <c r="AS33" s="37"/>
      <c r="AT33" s="37">
        <f t="shared" si="63"/>
        <v>0</v>
      </c>
      <c r="AU33" s="37"/>
      <c r="AV33" s="37">
        <f t="shared" si="38"/>
        <v>200</v>
      </c>
      <c r="AW33" s="37"/>
      <c r="AX33" s="37">
        <f t="shared" si="39"/>
        <v>200</v>
      </c>
      <c r="AY33" s="37"/>
      <c r="AZ33" s="37">
        <f t="shared" si="40"/>
        <v>175</v>
      </c>
      <c r="BA33" s="37"/>
      <c r="BB33" s="37"/>
      <c r="BC33" s="37">
        <f t="shared" si="41"/>
        <v>175</v>
      </c>
      <c r="BD33" s="37"/>
      <c r="BE33" s="37"/>
      <c r="BF33" s="37">
        <f t="shared" si="42"/>
        <v>175</v>
      </c>
      <c r="BG33" s="37"/>
      <c r="BH33" s="37"/>
      <c r="BI33" s="37">
        <f t="shared" si="68"/>
        <v>100</v>
      </c>
      <c r="BJ33" s="37">
        <f t="shared" si="68"/>
        <v>160</v>
      </c>
      <c r="BK33" s="37"/>
      <c r="BL33" s="37">
        <f t="shared" si="44"/>
        <v>160</v>
      </c>
      <c r="BM33" s="37"/>
      <c r="BN33" s="37">
        <f t="shared" si="45"/>
        <v>160</v>
      </c>
      <c r="BO33" s="37"/>
      <c r="BP33" s="37"/>
      <c r="BQ33" s="37">
        <f t="shared" si="46"/>
        <v>150</v>
      </c>
      <c r="BR33" s="37"/>
      <c r="BS33" s="37"/>
      <c r="BT33" s="37">
        <f t="shared" si="47"/>
        <v>150</v>
      </c>
      <c r="BU33" s="37"/>
      <c r="BV33" s="37">
        <f t="shared" si="58"/>
        <v>150</v>
      </c>
      <c r="BW33" s="37"/>
      <c r="BX33" s="37">
        <f t="shared" si="48"/>
        <v>180</v>
      </c>
      <c r="BY33" s="37"/>
      <c r="BZ33" s="37"/>
      <c r="CA33" s="37"/>
      <c r="CB33" s="37"/>
      <c r="CC33" s="37"/>
      <c r="CD33" s="37"/>
      <c r="CE33" s="37"/>
      <c r="CF33" s="91">
        <f t="shared" si="61"/>
        <v>150</v>
      </c>
      <c r="CG33" s="37"/>
      <c r="CH33" s="66">
        <f t="shared" si="71"/>
        <v>329</v>
      </c>
      <c r="CI33" s="37">
        <f t="shared" si="71"/>
        <v>400</v>
      </c>
      <c r="CJ33" s="37">
        <f t="shared" si="71"/>
        <v>420</v>
      </c>
      <c r="CK33" s="37">
        <f t="shared" si="71"/>
        <v>420</v>
      </c>
      <c r="CL33" s="37">
        <f t="shared" si="71"/>
        <v>420</v>
      </c>
      <c r="CM33" s="37">
        <f t="shared" si="71"/>
        <v>200</v>
      </c>
      <c r="CN33" s="37">
        <f t="shared" si="71"/>
        <v>225</v>
      </c>
      <c r="CO33" s="37">
        <f t="shared" si="71"/>
        <v>500</v>
      </c>
      <c r="CP33" s="37">
        <f t="shared" si="71"/>
        <v>440</v>
      </c>
      <c r="CQ33" s="37">
        <f t="shared" si="71"/>
        <v>225</v>
      </c>
      <c r="CR33" s="37">
        <f t="shared" si="71"/>
        <v>500</v>
      </c>
      <c r="CS33" s="37">
        <f t="shared" si="71"/>
        <v>175</v>
      </c>
      <c r="CT33" s="37">
        <f t="shared" si="71"/>
        <v>275</v>
      </c>
      <c r="CU33" s="37">
        <f t="shared" si="71"/>
        <v>325</v>
      </c>
      <c r="CV33" s="37">
        <f t="shared" si="71"/>
        <v>369</v>
      </c>
      <c r="CW33" s="37">
        <f t="shared" si="71"/>
        <v>160</v>
      </c>
      <c r="CX33" s="37"/>
      <c r="CY33" s="37"/>
      <c r="CZ33" s="91">
        <f t="shared" si="69"/>
        <v>453</v>
      </c>
      <c r="DA33" s="37"/>
      <c r="DB33" s="66">
        <v>0</v>
      </c>
      <c r="DC33" s="37">
        <v>0</v>
      </c>
      <c r="DD33" s="37">
        <v>0</v>
      </c>
      <c r="DE33" s="37">
        <v>0</v>
      </c>
      <c r="DF33" s="37">
        <v>0</v>
      </c>
      <c r="DG33" s="37">
        <v>0</v>
      </c>
      <c r="DH33" s="37"/>
      <c r="DI33" s="37"/>
      <c r="DJ33" s="37"/>
      <c r="DK33" s="37"/>
      <c r="DL33" s="66">
        <f t="shared" ref="DL33:DM34" si="76">+DL$5</f>
        <v>225</v>
      </c>
      <c r="DM33" s="37">
        <f t="shared" si="76"/>
        <v>200</v>
      </c>
      <c r="DN33" s="37"/>
      <c r="DO33" s="37">
        <f t="shared" si="59"/>
        <v>200</v>
      </c>
      <c r="DP33" s="37">
        <f t="shared" si="59"/>
        <v>1107</v>
      </c>
      <c r="DQ33" s="37">
        <f t="shared" si="59"/>
        <v>323</v>
      </c>
      <c r="DR33" s="37"/>
      <c r="DS33" s="37"/>
      <c r="DT33" s="37"/>
      <c r="DU33" s="37"/>
      <c r="DV33" s="66">
        <v>0</v>
      </c>
      <c r="DW33" s="37">
        <v>0</v>
      </c>
      <c r="DX33" s="37"/>
      <c r="DY33" s="37"/>
      <c r="DZ33" s="37"/>
      <c r="EA33" s="37"/>
      <c r="EB33" s="37"/>
      <c r="EC33" s="37"/>
      <c r="ED33" s="37"/>
      <c r="EE33" s="40"/>
      <c r="EF33" s="66">
        <v>0</v>
      </c>
      <c r="EG33" s="37">
        <v>0</v>
      </c>
      <c r="EH33" s="37">
        <v>0</v>
      </c>
      <c r="EI33" s="37">
        <v>0</v>
      </c>
      <c r="EJ33" s="37">
        <v>0</v>
      </c>
      <c r="EK33" s="37">
        <v>0</v>
      </c>
      <c r="EL33" s="37">
        <v>0</v>
      </c>
      <c r="EM33" s="40">
        <v>0</v>
      </c>
    </row>
    <row r="34" spans="1:143" x14ac:dyDescent="0.2">
      <c r="A34" s="83"/>
      <c r="B34" s="47">
        <v>30</v>
      </c>
      <c r="C34" s="43" t="s">
        <v>74</v>
      </c>
      <c r="D34" s="43">
        <f t="shared" si="66"/>
        <v>133</v>
      </c>
      <c r="E34" s="43"/>
      <c r="F34" s="80">
        <v>200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40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40">
        <v>0</v>
      </c>
      <c r="Z34" s="66">
        <f t="shared" si="30"/>
        <v>700</v>
      </c>
      <c r="AA34" s="91">
        <f>+AA$5-50</f>
        <v>175</v>
      </c>
      <c r="AB34" s="37"/>
      <c r="AC34" s="37"/>
      <c r="AD34" s="37">
        <f>+AD$5</f>
        <v>200</v>
      </c>
      <c r="AE34" s="37"/>
      <c r="AF34" s="37"/>
      <c r="AG34" s="37">
        <f t="shared" si="75"/>
        <v>125</v>
      </c>
      <c r="AH34" s="93">
        <v>0</v>
      </c>
      <c r="AI34" s="37"/>
      <c r="AJ34" s="93">
        <v>0</v>
      </c>
      <c r="AK34" s="37"/>
      <c r="AL34" s="37"/>
      <c r="AM34" s="37">
        <f t="shared" si="35"/>
        <v>200</v>
      </c>
      <c r="AN34" s="37"/>
      <c r="AO34" s="37"/>
      <c r="AP34" s="37"/>
      <c r="AQ34" s="37"/>
      <c r="AR34" s="91">
        <f>+AR$5-26</f>
        <v>174</v>
      </c>
      <c r="AS34" s="37"/>
      <c r="AT34" s="37">
        <f t="shared" si="63"/>
        <v>0</v>
      </c>
      <c r="AU34" s="37"/>
      <c r="AV34" s="93">
        <v>0</v>
      </c>
      <c r="AW34" s="37"/>
      <c r="AX34" s="37">
        <f t="shared" si="39"/>
        <v>200</v>
      </c>
      <c r="AY34" s="37"/>
      <c r="AZ34" s="91">
        <v>100</v>
      </c>
      <c r="BA34" s="37"/>
      <c r="BB34" s="37"/>
      <c r="BC34" s="37">
        <f t="shared" si="41"/>
        <v>175</v>
      </c>
      <c r="BD34" s="37"/>
      <c r="BE34" s="37"/>
      <c r="BF34" s="37">
        <f t="shared" si="42"/>
        <v>175</v>
      </c>
      <c r="BG34" s="37"/>
      <c r="BH34" s="37"/>
      <c r="BI34" s="37">
        <f t="shared" si="68"/>
        <v>100</v>
      </c>
      <c r="BJ34" s="37">
        <f t="shared" si="68"/>
        <v>160</v>
      </c>
      <c r="BK34" s="37"/>
      <c r="BL34" s="37">
        <f t="shared" si="44"/>
        <v>160</v>
      </c>
      <c r="BM34" s="37"/>
      <c r="BN34" s="37">
        <f t="shared" si="45"/>
        <v>160</v>
      </c>
      <c r="BO34" s="37"/>
      <c r="BP34" s="37"/>
      <c r="BQ34" s="37">
        <f t="shared" si="46"/>
        <v>150</v>
      </c>
      <c r="BR34" s="37"/>
      <c r="BS34" s="37"/>
      <c r="BT34" s="37">
        <f t="shared" si="47"/>
        <v>150</v>
      </c>
      <c r="BU34" s="37"/>
      <c r="BV34" s="37">
        <f t="shared" si="58"/>
        <v>150</v>
      </c>
      <c r="BW34" s="37"/>
      <c r="BX34" s="37">
        <f t="shared" si="48"/>
        <v>180</v>
      </c>
      <c r="BY34" s="37"/>
      <c r="BZ34" s="37"/>
      <c r="CA34" s="37"/>
      <c r="CB34" s="37"/>
      <c r="CC34" s="37"/>
      <c r="CD34" s="37"/>
      <c r="CE34" s="37"/>
      <c r="CF34" s="91">
        <f t="shared" si="61"/>
        <v>150</v>
      </c>
      <c r="CG34" s="37"/>
      <c r="CH34" s="66">
        <f t="shared" si="71"/>
        <v>329</v>
      </c>
      <c r="CI34" s="91">
        <f>+CI$5-199</f>
        <v>201</v>
      </c>
      <c r="CJ34" s="91">
        <f>+CJ$5-200</f>
        <v>220</v>
      </c>
      <c r="CK34" s="91">
        <f>+CK$5-200</f>
        <v>220</v>
      </c>
      <c r="CL34" s="91">
        <f>+CL$5-200</f>
        <v>220</v>
      </c>
      <c r="CM34" s="93">
        <f>+CM$5-200</f>
        <v>0</v>
      </c>
      <c r="CN34" s="91">
        <f>+CN$5-50</f>
        <v>175</v>
      </c>
      <c r="CO34" s="91">
        <f>+CO$5-199</f>
        <v>301</v>
      </c>
      <c r="CP34" s="91">
        <f>+CP$5-200</f>
        <v>240</v>
      </c>
      <c r="CQ34" s="91">
        <f>+CQ$5-50</f>
        <v>175</v>
      </c>
      <c r="CR34" s="37">
        <f t="shared" si="71"/>
        <v>500</v>
      </c>
      <c r="CS34" s="37">
        <f t="shared" si="71"/>
        <v>175</v>
      </c>
      <c r="CT34" s="91">
        <f>+CT$5-150</f>
        <v>125</v>
      </c>
      <c r="CU34" s="37">
        <f t="shared" si="71"/>
        <v>325</v>
      </c>
      <c r="CV34" s="37">
        <f t="shared" si="71"/>
        <v>369</v>
      </c>
      <c r="CW34" s="37">
        <f t="shared" si="71"/>
        <v>160</v>
      </c>
      <c r="CX34" s="37"/>
      <c r="CY34" s="37"/>
      <c r="CZ34" s="91">
        <f t="shared" si="69"/>
        <v>453</v>
      </c>
      <c r="DA34" s="37"/>
      <c r="DB34" s="108">
        <v>-200</v>
      </c>
      <c r="DC34" s="37">
        <v>0</v>
      </c>
      <c r="DD34" s="37">
        <v>0</v>
      </c>
      <c r="DE34" s="37">
        <v>0</v>
      </c>
      <c r="DF34" s="104">
        <v>-200</v>
      </c>
      <c r="DG34" s="104">
        <v>-200</v>
      </c>
      <c r="DH34" s="37"/>
      <c r="DI34" s="37"/>
      <c r="DJ34" s="37"/>
      <c r="DK34" s="37"/>
      <c r="DL34" s="101">
        <f>+DL$5-50</f>
        <v>175</v>
      </c>
      <c r="DM34" s="93">
        <v>0</v>
      </c>
      <c r="DN34" s="37"/>
      <c r="DO34" s="93">
        <v>0</v>
      </c>
      <c r="DP34" s="37">
        <f t="shared" si="59"/>
        <v>1107</v>
      </c>
      <c r="DQ34" s="37">
        <f t="shared" si="59"/>
        <v>323</v>
      </c>
      <c r="DR34" s="37"/>
      <c r="DS34" s="37"/>
      <c r="DT34" s="37"/>
      <c r="DU34" s="37"/>
      <c r="DV34" s="66">
        <v>0</v>
      </c>
      <c r="DW34" s="37">
        <v>0</v>
      </c>
      <c r="DX34" s="37"/>
      <c r="DY34" s="37"/>
      <c r="DZ34" s="37"/>
      <c r="EA34" s="37"/>
      <c r="EB34" s="37"/>
      <c r="EC34" s="37"/>
      <c r="ED34" s="37"/>
      <c r="EE34" s="40"/>
      <c r="EF34" s="66">
        <v>0</v>
      </c>
      <c r="EG34" s="37">
        <v>0</v>
      </c>
      <c r="EH34" s="37">
        <v>0</v>
      </c>
      <c r="EI34" s="37">
        <v>0</v>
      </c>
      <c r="EJ34" s="37">
        <v>0</v>
      </c>
      <c r="EK34" s="37">
        <v>0</v>
      </c>
      <c r="EL34" s="37">
        <v>0</v>
      </c>
      <c r="EM34" s="40">
        <v>0</v>
      </c>
    </row>
    <row r="35" spans="1:143" x14ac:dyDescent="0.2">
      <c r="A35" s="83"/>
      <c r="B35" s="47">
        <v>31</v>
      </c>
      <c r="C35" s="43"/>
      <c r="D35" s="43">
        <f t="shared" si="66"/>
        <v>0</v>
      </c>
      <c r="E35" s="43">
        <v>110</v>
      </c>
      <c r="F35" s="80"/>
      <c r="G35" s="37">
        <v>0</v>
      </c>
      <c r="H35" s="37">
        <v>0</v>
      </c>
      <c r="I35" s="37">
        <v>0</v>
      </c>
      <c r="J35" s="37">
        <v>0</v>
      </c>
      <c r="K35" s="37">
        <v>0</v>
      </c>
      <c r="L35" s="37">
        <v>0</v>
      </c>
      <c r="M35" s="37">
        <v>0</v>
      </c>
      <c r="N35" s="37">
        <v>0</v>
      </c>
      <c r="O35" s="40">
        <v>0</v>
      </c>
      <c r="P35" s="37">
        <v>0</v>
      </c>
      <c r="Q35" s="37">
        <v>0</v>
      </c>
      <c r="R35" s="37">
        <v>0</v>
      </c>
      <c r="S35" s="37">
        <v>0</v>
      </c>
      <c r="T35" s="37">
        <v>0</v>
      </c>
      <c r="U35" s="37">
        <v>0</v>
      </c>
      <c r="V35" s="37">
        <v>0</v>
      </c>
      <c r="W35" s="37">
        <v>0</v>
      </c>
      <c r="X35" s="37">
        <v>0</v>
      </c>
      <c r="Y35" s="40">
        <v>0</v>
      </c>
      <c r="Z35" s="66">
        <f t="shared" si="30"/>
        <v>700</v>
      </c>
      <c r="AA35" s="37">
        <f t="shared" si="64"/>
        <v>225</v>
      </c>
      <c r="AB35" s="37"/>
      <c r="AC35" s="37"/>
      <c r="AD35" s="37">
        <f t="shared" ref="AD35:AD83" si="77">+AD$5</f>
        <v>200</v>
      </c>
      <c r="AE35" s="37"/>
      <c r="AF35" s="37"/>
      <c r="AG35" s="37">
        <f t="shared" si="75"/>
        <v>125</v>
      </c>
      <c r="AH35" s="37">
        <f t="shared" si="67"/>
        <v>200</v>
      </c>
      <c r="AI35" s="37"/>
      <c r="AJ35" s="37">
        <f t="shared" ref="AJ35:AJ36" si="78">+AJ$5</f>
        <v>200</v>
      </c>
      <c r="AK35" s="37"/>
      <c r="AL35" s="37"/>
      <c r="AM35" s="37">
        <f t="shared" si="35"/>
        <v>200</v>
      </c>
      <c r="AN35" s="37"/>
      <c r="AO35" s="37"/>
      <c r="AP35" s="37"/>
      <c r="AQ35" s="37"/>
      <c r="AR35" s="37">
        <f t="shared" si="36"/>
        <v>200</v>
      </c>
      <c r="AS35" s="37"/>
      <c r="AT35" s="37">
        <f t="shared" si="63"/>
        <v>0</v>
      </c>
      <c r="AU35" s="37"/>
      <c r="AV35" s="37">
        <f t="shared" si="38"/>
        <v>200</v>
      </c>
      <c r="AW35" s="37"/>
      <c r="AX35" s="37">
        <f t="shared" si="39"/>
        <v>200</v>
      </c>
      <c r="AY35" s="37"/>
      <c r="AZ35" s="37">
        <f t="shared" si="40"/>
        <v>175</v>
      </c>
      <c r="BA35" s="37"/>
      <c r="BB35" s="37"/>
      <c r="BC35" s="37">
        <f t="shared" si="41"/>
        <v>175</v>
      </c>
      <c r="BD35" s="37"/>
      <c r="BE35" s="37"/>
      <c r="BF35" s="37">
        <f t="shared" si="42"/>
        <v>175</v>
      </c>
      <c r="BG35" s="37"/>
      <c r="BH35" s="37"/>
      <c r="BI35" s="37">
        <f t="shared" si="68"/>
        <v>100</v>
      </c>
      <c r="BJ35" s="37">
        <f t="shared" si="68"/>
        <v>160</v>
      </c>
      <c r="BK35" s="37"/>
      <c r="BL35" s="37">
        <f t="shared" si="44"/>
        <v>160</v>
      </c>
      <c r="BM35" s="37"/>
      <c r="BN35" s="37">
        <f t="shared" si="45"/>
        <v>160</v>
      </c>
      <c r="BO35" s="37"/>
      <c r="BP35" s="37"/>
      <c r="BQ35" s="37">
        <f t="shared" si="46"/>
        <v>150</v>
      </c>
      <c r="BR35" s="37"/>
      <c r="BS35" s="37"/>
      <c r="BT35" s="37">
        <f t="shared" si="47"/>
        <v>150</v>
      </c>
      <c r="BU35" s="37"/>
      <c r="BV35" s="37">
        <f t="shared" si="58"/>
        <v>150</v>
      </c>
      <c r="BW35" s="37"/>
      <c r="BX35" s="37">
        <f t="shared" si="48"/>
        <v>180</v>
      </c>
      <c r="BY35" s="37"/>
      <c r="BZ35" s="37"/>
      <c r="CA35" s="37"/>
      <c r="CB35" s="37"/>
      <c r="CC35" s="37"/>
      <c r="CD35" s="37"/>
      <c r="CE35" s="37"/>
      <c r="CF35" s="91">
        <f t="shared" si="61"/>
        <v>150</v>
      </c>
      <c r="CG35" s="37"/>
      <c r="CH35" s="66">
        <f t="shared" si="71"/>
        <v>329</v>
      </c>
      <c r="CI35" s="37">
        <f t="shared" si="71"/>
        <v>400</v>
      </c>
      <c r="CJ35" s="37">
        <f t="shared" si="71"/>
        <v>420</v>
      </c>
      <c r="CK35" s="37">
        <f t="shared" si="71"/>
        <v>420</v>
      </c>
      <c r="CL35" s="37">
        <f t="shared" si="71"/>
        <v>420</v>
      </c>
      <c r="CM35" s="37">
        <f t="shared" si="71"/>
        <v>200</v>
      </c>
      <c r="CN35" s="37">
        <f t="shared" si="71"/>
        <v>225</v>
      </c>
      <c r="CO35" s="37">
        <f t="shared" si="71"/>
        <v>500</v>
      </c>
      <c r="CP35" s="37">
        <f t="shared" si="71"/>
        <v>440</v>
      </c>
      <c r="CQ35" s="37">
        <f t="shared" si="71"/>
        <v>225</v>
      </c>
      <c r="CR35" s="37">
        <f t="shared" si="71"/>
        <v>500</v>
      </c>
      <c r="CS35" s="37">
        <f t="shared" si="71"/>
        <v>175</v>
      </c>
      <c r="CT35" s="37">
        <f t="shared" si="71"/>
        <v>275</v>
      </c>
      <c r="CU35" s="37">
        <f t="shared" si="71"/>
        <v>325</v>
      </c>
      <c r="CV35" s="37">
        <f t="shared" si="71"/>
        <v>369</v>
      </c>
      <c r="CW35" s="37">
        <f t="shared" si="71"/>
        <v>160</v>
      </c>
      <c r="CX35" s="37"/>
      <c r="CY35" s="37"/>
      <c r="CZ35" s="91">
        <f t="shared" si="69"/>
        <v>453</v>
      </c>
      <c r="DA35" s="37"/>
      <c r="DB35" s="66">
        <v>0</v>
      </c>
      <c r="DC35" s="37">
        <v>0</v>
      </c>
      <c r="DD35" s="37">
        <v>0</v>
      </c>
      <c r="DE35" s="37">
        <v>0</v>
      </c>
      <c r="DF35" s="37">
        <v>0</v>
      </c>
      <c r="DG35" s="37">
        <v>0</v>
      </c>
      <c r="DH35" s="37"/>
      <c r="DI35" s="37"/>
      <c r="DJ35" s="37"/>
      <c r="DK35" s="37"/>
      <c r="DL35" s="66">
        <f t="shared" ref="DL35:DM81" si="79">+DL$5</f>
        <v>225</v>
      </c>
      <c r="DM35" s="37">
        <f t="shared" si="79"/>
        <v>200</v>
      </c>
      <c r="DN35" s="37"/>
      <c r="DO35" s="37">
        <f t="shared" si="59"/>
        <v>200</v>
      </c>
      <c r="DP35" s="37">
        <f t="shared" si="59"/>
        <v>1107</v>
      </c>
      <c r="DQ35" s="37">
        <f t="shared" si="59"/>
        <v>323</v>
      </c>
      <c r="DR35" s="37"/>
      <c r="DS35" s="37"/>
      <c r="DT35" s="37"/>
      <c r="DU35" s="37"/>
      <c r="DV35" s="66">
        <v>0</v>
      </c>
      <c r="DW35" s="37">
        <v>0</v>
      </c>
      <c r="DX35" s="37"/>
      <c r="DY35" s="37"/>
      <c r="DZ35" s="37"/>
      <c r="EA35" s="37"/>
      <c r="EB35" s="37"/>
      <c r="EC35" s="37"/>
      <c r="ED35" s="37"/>
      <c r="EE35" s="40"/>
      <c r="EF35" s="66">
        <v>0</v>
      </c>
      <c r="EG35" s="37">
        <v>0</v>
      </c>
      <c r="EH35" s="37">
        <v>0</v>
      </c>
      <c r="EI35" s="37">
        <v>0</v>
      </c>
      <c r="EJ35" s="37">
        <v>0</v>
      </c>
      <c r="EK35" s="37">
        <v>0</v>
      </c>
      <c r="EL35" s="37">
        <v>0</v>
      </c>
      <c r="EM35" s="40">
        <v>0</v>
      </c>
    </row>
    <row r="36" spans="1:143" x14ac:dyDescent="0.2">
      <c r="A36" s="83"/>
      <c r="B36" s="47">
        <v>32</v>
      </c>
      <c r="C36" s="43"/>
      <c r="D36" s="43">
        <f t="shared" si="66"/>
        <v>0</v>
      </c>
      <c r="E36" s="43">
        <v>110</v>
      </c>
      <c r="F36" s="80"/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7">
        <v>0</v>
      </c>
      <c r="O36" s="40">
        <v>0</v>
      </c>
      <c r="P36" s="37">
        <v>0</v>
      </c>
      <c r="Q36" s="37">
        <v>0</v>
      </c>
      <c r="R36" s="37">
        <v>0</v>
      </c>
      <c r="S36" s="37">
        <v>0</v>
      </c>
      <c r="T36" s="37">
        <v>0</v>
      </c>
      <c r="U36" s="37">
        <v>0</v>
      </c>
      <c r="V36" s="37">
        <v>0</v>
      </c>
      <c r="W36" s="37">
        <v>0</v>
      </c>
      <c r="X36" s="37">
        <v>0</v>
      </c>
      <c r="Y36" s="40">
        <v>0</v>
      </c>
      <c r="Z36" s="66">
        <f t="shared" si="30"/>
        <v>700</v>
      </c>
      <c r="AA36" s="37">
        <f t="shared" si="64"/>
        <v>225</v>
      </c>
      <c r="AB36" s="37"/>
      <c r="AC36" s="37"/>
      <c r="AD36" s="37">
        <f t="shared" si="77"/>
        <v>200</v>
      </c>
      <c r="AE36" s="37"/>
      <c r="AF36" s="37"/>
      <c r="AG36" s="37">
        <f t="shared" si="75"/>
        <v>125</v>
      </c>
      <c r="AH36" s="37">
        <f t="shared" si="67"/>
        <v>200</v>
      </c>
      <c r="AI36" s="37"/>
      <c r="AJ36" s="37">
        <f t="shared" si="78"/>
        <v>200</v>
      </c>
      <c r="AK36" s="37"/>
      <c r="AL36" s="37"/>
      <c r="AM36" s="37">
        <f t="shared" si="35"/>
        <v>200</v>
      </c>
      <c r="AN36" s="37"/>
      <c r="AO36" s="37"/>
      <c r="AP36" s="37"/>
      <c r="AQ36" s="37"/>
      <c r="AR36" s="37">
        <f t="shared" si="36"/>
        <v>200</v>
      </c>
      <c r="AS36" s="37"/>
      <c r="AT36" s="37">
        <f t="shared" si="63"/>
        <v>0</v>
      </c>
      <c r="AU36" s="37"/>
      <c r="AV36" s="37">
        <f t="shared" si="38"/>
        <v>200</v>
      </c>
      <c r="AW36" s="37"/>
      <c r="AX36" s="37">
        <f t="shared" si="39"/>
        <v>200</v>
      </c>
      <c r="AY36" s="37"/>
      <c r="AZ36" s="37">
        <f t="shared" si="40"/>
        <v>175</v>
      </c>
      <c r="BA36" s="37"/>
      <c r="BB36" s="37"/>
      <c r="BC36" s="37">
        <f t="shared" si="41"/>
        <v>175</v>
      </c>
      <c r="BD36" s="37"/>
      <c r="BE36" s="37"/>
      <c r="BF36" s="37">
        <f t="shared" si="42"/>
        <v>175</v>
      </c>
      <c r="BG36" s="37"/>
      <c r="BH36" s="37"/>
      <c r="BI36" s="37">
        <f t="shared" si="68"/>
        <v>100</v>
      </c>
      <c r="BJ36" s="37">
        <f t="shared" si="68"/>
        <v>160</v>
      </c>
      <c r="BK36" s="37"/>
      <c r="BL36" s="37">
        <f t="shared" si="44"/>
        <v>160</v>
      </c>
      <c r="BM36" s="37"/>
      <c r="BN36" s="37">
        <f t="shared" si="45"/>
        <v>160</v>
      </c>
      <c r="BO36" s="37"/>
      <c r="BP36" s="37"/>
      <c r="BQ36" s="37">
        <f t="shared" si="46"/>
        <v>150</v>
      </c>
      <c r="BR36" s="37"/>
      <c r="BS36" s="37"/>
      <c r="BT36" s="37">
        <f t="shared" si="47"/>
        <v>150</v>
      </c>
      <c r="BU36" s="37"/>
      <c r="BV36" s="37">
        <f t="shared" si="58"/>
        <v>150</v>
      </c>
      <c r="BW36" s="37"/>
      <c r="BX36" s="37">
        <f t="shared" si="48"/>
        <v>180</v>
      </c>
      <c r="BY36" s="37"/>
      <c r="BZ36" s="37"/>
      <c r="CA36" s="37"/>
      <c r="CB36" s="37"/>
      <c r="CC36" s="37"/>
      <c r="CD36" s="37"/>
      <c r="CE36" s="37"/>
      <c r="CF36" s="91">
        <f t="shared" si="61"/>
        <v>150</v>
      </c>
      <c r="CG36" s="37"/>
      <c r="CH36" s="66">
        <f t="shared" si="71"/>
        <v>329</v>
      </c>
      <c r="CI36" s="37">
        <f t="shared" si="71"/>
        <v>400</v>
      </c>
      <c r="CJ36" s="37">
        <f t="shared" si="71"/>
        <v>420</v>
      </c>
      <c r="CK36" s="37">
        <f t="shared" si="71"/>
        <v>420</v>
      </c>
      <c r="CL36" s="37">
        <f t="shared" si="71"/>
        <v>420</v>
      </c>
      <c r="CM36" s="37">
        <f t="shared" si="71"/>
        <v>200</v>
      </c>
      <c r="CN36" s="37">
        <f t="shared" si="71"/>
        <v>225</v>
      </c>
      <c r="CO36" s="37">
        <f t="shared" si="71"/>
        <v>500</v>
      </c>
      <c r="CP36" s="37">
        <f t="shared" si="71"/>
        <v>440</v>
      </c>
      <c r="CQ36" s="37">
        <f t="shared" si="71"/>
        <v>225</v>
      </c>
      <c r="CR36" s="37">
        <f t="shared" si="71"/>
        <v>500</v>
      </c>
      <c r="CS36" s="37">
        <f t="shared" si="71"/>
        <v>175</v>
      </c>
      <c r="CT36" s="37">
        <f t="shared" si="71"/>
        <v>275</v>
      </c>
      <c r="CU36" s="37">
        <f t="shared" si="71"/>
        <v>325</v>
      </c>
      <c r="CV36" s="37">
        <f t="shared" si="71"/>
        <v>369</v>
      </c>
      <c r="CW36" s="37">
        <f t="shared" si="71"/>
        <v>160</v>
      </c>
      <c r="CX36" s="37"/>
      <c r="CY36" s="37"/>
      <c r="CZ36" s="91">
        <f t="shared" si="69"/>
        <v>453</v>
      </c>
      <c r="DA36" s="37"/>
      <c r="DB36" s="66">
        <v>0</v>
      </c>
      <c r="DC36" s="37">
        <v>0</v>
      </c>
      <c r="DD36" s="37">
        <v>0</v>
      </c>
      <c r="DE36" s="37">
        <v>0</v>
      </c>
      <c r="DF36" s="37">
        <v>0</v>
      </c>
      <c r="DG36" s="37">
        <v>0</v>
      </c>
      <c r="DH36" s="37"/>
      <c r="DI36" s="37"/>
      <c r="DJ36" s="37"/>
      <c r="DK36" s="37"/>
      <c r="DL36" s="66">
        <f t="shared" si="79"/>
        <v>225</v>
      </c>
      <c r="DM36" s="37">
        <f t="shared" si="79"/>
        <v>200</v>
      </c>
      <c r="DN36" s="37"/>
      <c r="DO36" s="37">
        <f t="shared" si="59"/>
        <v>200</v>
      </c>
      <c r="DP36" s="37">
        <f t="shared" si="59"/>
        <v>1107</v>
      </c>
      <c r="DQ36" s="37">
        <f t="shared" si="59"/>
        <v>323</v>
      </c>
      <c r="DR36" s="37"/>
      <c r="DS36" s="37"/>
      <c r="DT36" s="37"/>
      <c r="DU36" s="37"/>
      <c r="DV36" s="66">
        <v>0</v>
      </c>
      <c r="DW36" s="37">
        <v>0</v>
      </c>
      <c r="DX36" s="37"/>
      <c r="DY36" s="37"/>
      <c r="DZ36" s="37"/>
      <c r="EA36" s="37"/>
      <c r="EB36" s="37"/>
      <c r="EC36" s="37"/>
      <c r="ED36" s="37"/>
      <c r="EE36" s="40"/>
      <c r="EF36" s="66">
        <v>0</v>
      </c>
      <c r="EG36" s="37">
        <v>0</v>
      </c>
      <c r="EH36" s="37">
        <v>0</v>
      </c>
      <c r="EI36" s="37">
        <v>0</v>
      </c>
      <c r="EJ36" s="37">
        <v>0</v>
      </c>
      <c r="EK36" s="37">
        <v>0</v>
      </c>
      <c r="EL36" s="37">
        <v>0</v>
      </c>
      <c r="EM36" s="40">
        <v>0</v>
      </c>
    </row>
    <row r="37" spans="1:143" x14ac:dyDescent="0.2">
      <c r="A37" s="83"/>
      <c r="B37" s="47">
        <v>33</v>
      </c>
      <c r="C37" s="43" t="s">
        <v>75</v>
      </c>
      <c r="D37" s="43">
        <f t="shared" si="66"/>
        <v>133</v>
      </c>
      <c r="E37" s="43">
        <v>110</v>
      </c>
      <c r="F37" s="80">
        <v>200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40">
        <v>0</v>
      </c>
      <c r="P37" s="37">
        <v>0</v>
      </c>
      <c r="Q37" s="37">
        <v>0</v>
      </c>
      <c r="R37" s="37">
        <v>0</v>
      </c>
      <c r="S37" s="37">
        <v>0</v>
      </c>
      <c r="T37" s="37">
        <v>0</v>
      </c>
      <c r="U37" s="37">
        <v>0</v>
      </c>
      <c r="V37" s="37">
        <v>0</v>
      </c>
      <c r="W37" s="37">
        <v>0</v>
      </c>
      <c r="X37" s="37">
        <v>0</v>
      </c>
      <c r="Y37" s="40">
        <v>0</v>
      </c>
      <c r="Z37" s="66">
        <f t="shared" si="30"/>
        <v>700</v>
      </c>
      <c r="AA37" s="37">
        <f t="shared" si="64"/>
        <v>225</v>
      </c>
      <c r="AB37" s="37"/>
      <c r="AC37" s="37"/>
      <c r="AD37" s="37">
        <f t="shared" si="77"/>
        <v>200</v>
      </c>
      <c r="AE37" s="37"/>
      <c r="AF37" s="37"/>
      <c r="AG37" s="37">
        <f t="shared" si="75"/>
        <v>125</v>
      </c>
      <c r="AH37" s="37">
        <f t="shared" si="67"/>
        <v>200</v>
      </c>
      <c r="AI37" s="37"/>
      <c r="AJ37" s="37">
        <f>+AJ$5</f>
        <v>200</v>
      </c>
      <c r="AK37" s="37"/>
      <c r="AL37" s="37"/>
      <c r="AM37" s="93">
        <v>0</v>
      </c>
      <c r="AN37" s="37"/>
      <c r="AO37" s="37"/>
      <c r="AP37" s="37"/>
      <c r="AQ37" s="37"/>
      <c r="AR37" s="37">
        <f t="shared" si="36"/>
        <v>200</v>
      </c>
      <c r="AS37" s="37"/>
      <c r="AT37" s="37">
        <f t="shared" si="63"/>
        <v>0</v>
      </c>
      <c r="AU37" s="37"/>
      <c r="AV37" s="93">
        <v>0</v>
      </c>
      <c r="AW37" s="37"/>
      <c r="AX37" s="37">
        <f t="shared" si="39"/>
        <v>200</v>
      </c>
      <c r="AY37" s="37"/>
      <c r="AZ37" s="37">
        <f t="shared" si="40"/>
        <v>175</v>
      </c>
      <c r="BA37" s="37"/>
      <c r="BB37" s="37"/>
      <c r="BC37" s="37">
        <f t="shared" si="41"/>
        <v>175</v>
      </c>
      <c r="BD37" s="37"/>
      <c r="BE37" s="37"/>
      <c r="BF37" s="37">
        <f t="shared" si="42"/>
        <v>175</v>
      </c>
      <c r="BG37" s="37"/>
      <c r="BH37" s="37"/>
      <c r="BI37" s="37">
        <f t="shared" si="68"/>
        <v>100</v>
      </c>
      <c r="BJ37" s="37">
        <f t="shared" si="68"/>
        <v>160</v>
      </c>
      <c r="BK37" s="37"/>
      <c r="BL37" s="37">
        <f t="shared" si="44"/>
        <v>160</v>
      </c>
      <c r="BM37" s="37"/>
      <c r="BN37" s="37">
        <f t="shared" si="45"/>
        <v>160</v>
      </c>
      <c r="BO37" s="37"/>
      <c r="BP37" s="37"/>
      <c r="BQ37" s="37">
        <f t="shared" si="46"/>
        <v>150</v>
      </c>
      <c r="BR37" s="37"/>
      <c r="BS37" s="37"/>
      <c r="BT37" s="37">
        <f t="shared" si="47"/>
        <v>150</v>
      </c>
      <c r="BU37" s="37"/>
      <c r="BV37" s="37">
        <f t="shared" si="58"/>
        <v>150</v>
      </c>
      <c r="BW37" s="37"/>
      <c r="BX37" s="37">
        <f t="shared" si="48"/>
        <v>180</v>
      </c>
      <c r="BY37" s="37"/>
      <c r="BZ37" s="37"/>
      <c r="CA37" s="37"/>
      <c r="CB37" s="37"/>
      <c r="CC37" s="37"/>
      <c r="CD37" s="37"/>
      <c r="CE37" s="37"/>
      <c r="CF37" s="91">
        <f t="shared" si="61"/>
        <v>150</v>
      </c>
      <c r="CG37" s="37"/>
      <c r="CH37" s="66">
        <f t="shared" si="71"/>
        <v>329</v>
      </c>
      <c r="CI37" s="37">
        <f t="shared" si="71"/>
        <v>400</v>
      </c>
      <c r="CJ37" s="37">
        <f t="shared" si="71"/>
        <v>420</v>
      </c>
      <c r="CK37" s="37">
        <f t="shared" si="71"/>
        <v>420</v>
      </c>
      <c r="CL37" s="37">
        <f t="shared" si="71"/>
        <v>420</v>
      </c>
      <c r="CM37" s="37">
        <f t="shared" si="71"/>
        <v>200</v>
      </c>
      <c r="CN37" s="93">
        <v>0</v>
      </c>
      <c r="CO37" s="37">
        <f t="shared" si="71"/>
        <v>500</v>
      </c>
      <c r="CP37" s="37">
        <f t="shared" si="71"/>
        <v>440</v>
      </c>
      <c r="CQ37" s="37">
        <f t="shared" si="71"/>
        <v>225</v>
      </c>
      <c r="CR37" s="37">
        <f t="shared" si="71"/>
        <v>500</v>
      </c>
      <c r="CS37" s="37">
        <f t="shared" si="71"/>
        <v>175</v>
      </c>
      <c r="CT37" s="37">
        <f t="shared" si="71"/>
        <v>275</v>
      </c>
      <c r="CU37" s="37">
        <f t="shared" si="71"/>
        <v>325</v>
      </c>
      <c r="CV37" s="37">
        <f t="shared" si="71"/>
        <v>369</v>
      </c>
      <c r="CW37" s="37">
        <f t="shared" si="71"/>
        <v>160</v>
      </c>
      <c r="CX37" s="37"/>
      <c r="CY37" s="37"/>
      <c r="CZ37" s="91">
        <f t="shared" si="69"/>
        <v>453</v>
      </c>
      <c r="DA37" s="37"/>
      <c r="DB37" s="66">
        <v>0</v>
      </c>
      <c r="DC37" s="37">
        <v>0</v>
      </c>
      <c r="DD37" s="37">
        <v>0</v>
      </c>
      <c r="DE37" s="37">
        <v>0</v>
      </c>
      <c r="DF37" s="37">
        <v>0</v>
      </c>
      <c r="DG37" s="37">
        <v>0</v>
      </c>
      <c r="DH37" s="37"/>
      <c r="DI37" s="37"/>
      <c r="DJ37" s="37"/>
      <c r="DK37" s="37"/>
      <c r="DL37" s="66">
        <f t="shared" si="79"/>
        <v>225</v>
      </c>
      <c r="DM37" s="37">
        <f t="shared" si="79"/>
        <v>200</v>
      </c>
      <c r="DN37" s="37"/>
      <c r="DO37" s="37">
        <f t="shared" si="59"/>
        <v>200</v>
      </c>
      <c r="DP37" s="37">
        <f t="shared" si="59"/>
        <v>1107</v>
      </c>
      <c r="DQ37" s="37">
        <f t="shared" si="59"/>
        <v>323</v>
      </c>
      <c r="DR37" s="37"/>
      <c r="DS37" s="37"/>
      <c r="DT37" s="37"/>
      <c r="DU37" s="37"/>
      <c r="DV37" s="66">
        <v>0</v>
      </c>
      <c r="DW37" s="37">
        <v>0</v>
      </c>
      <c r="DX37" s="37"/>
      <c r="DY37" s="37"/>
      <c r="DZ37" s="37"/>
      <c r="EA37" s="37"/>
      <c r="EB37" s="37"/>
      <c r="EC37" s="37"/>
      <c r="ED37" s="37"/>
      <c r="EE37" s="40"/>
      <c r="EF37" s="66">
        <v>0</v>
      </c>
      <c r="EG37" s="37">
        <v>0</v>
      </c>
      <c r="EH37" s="37">
        <v>0</v>
      </c>
      <c r="EI37" s="37">
        <v>0</v>
      </c>
      <c r="EJ37" s="37">
        <v>0</v>
      </c>
      <c r="EK37" s="37">
        <v>0</v>
      </c>
      <c r="EL37" s="37">
        <v>0</v>
      </c>
      <c r="EM37" s="40">
        <v>0</v>
      </c>
    </row>
    <row r="38" spans="1:143" x14ac:dyDescent="0.2">
      <c r="A38" s="83"/>
      <c r="B38" s="47">
        <v>34</v>
      </c>
      <c r="C38" s="43"/>
      <c r="D38" s="43">
        <f t="shared" si="66"/>
        <v>0</v>
      </c>
      <c r="E38" s="43">
        <v>175</v>
      </c>
      <c r="F38" s="80"/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37">
        <v>0</v>
      </c>
      <c r="O38" s="40">
        <v>0</v>
      </c>
      <c r="P38" s="37">
        <v>0</v>
      </c>
      <c r="Q38" s="37">
        <v>0</v>
      </c>
      <c r="R38" s="37">
        <v>0</v>
      </c>
      <c r="S38" s="37">
        <v>0</v>
      </c>
      <c r="T38" s="37">
        <v>0</v>
      </c>
      <c r="U38" s="37">
        <v>0</v>
      </c>
      <c r="V38" s="37">
        <v>0</v>
      </c>
      <c r="W38" s="37">
        <v>0</v>
      </c>
      <c r="X38" s="37">
        <v>0</v>
      </c>
      <c r="Y38" s="40">
        <v>0</v>
      </c>
      <c r="Z38" s="66">
        <f t="shared" si="30"/>
        <v>700</v>
      </c>
      <c r="AA38" s="37">
        <f t="shared" si="64"/>
        <v>225</v>
      </c>
      <c r="AB38" s="37"/>
      <c r="AC38" s="37"/>
      <c r="AD38" s="37">
        <f t="shared" si="77"/>
        <v>200</v>
      </c>
      <c r="AE38" s="37"/>
      <c r="AF38" s="37"/>
      <c r="AG38" s="37">
        <f t="shared" si="75"/>
        <v>125</v>
      </c>
      <c r="AH38" s="37">
        <f t="shared" si="67"/>
        <v>200</v>
      </c>
      <c r="AI38" s="37"/>
      <c r="AJ38" s="37">
        <f t="shared" ref="AJ38:AJ45" si="80">+AJ$5</f>
        <v>200</v>
      </c>
      <c r="AK38" s="37"/>
      <c r="AL38" s="37"/>
      <c r="AM38" s="37">
        <f t="shared" si="35"/>
        <v>200</v>
      </c>
      <c r="AN38" s="37"/>
      <c r="AO38" s="37"/>
      <c r="AP38" s="37"/>
      <c r="AQ38" s="37"/>
      <c r="AR38" s="37">
        <f t="shared" si="36"/>
        <v>200</v>
      </c>
      <c r="AS38" s="37"/>
      <c r="AT38" s="37">
        <f t="shared" si="63"/>
        <v>0</v>
      </c>
      <c r="AU38" s="37"/>
      <c r="AV38" s="37">
        <f t="shared" si="38"/>
        <v>200</v>
      </c>
      <c r="AW38" s="37"/>
      <c r="AX38" s="37">
        <f t="shared" si="39"/>
        <v>200</v>
      </c>
      <c r="AY38" s="37"/>
      <c r="AZ38" s="37">
        <f t="shared" si="40"/>
        <v>175</v>
      </c>
      <c r="BA38" s="37"/>
      <c r="BB38" s="37"/>
      <c r="BC38" s="37">
        <f t="shared" si="41"/>
        <v>175</v>
      </c>
      <c r="BD38" s="37"/>
      <c r="BE38" s="37"/>
      <c r="BF38" s="37">
        <f t="shared" si="42"/>
        <v>175</v>
      </c>
      <c r="BG38" s="37"/>
      <c r="BH38" s="37"/>
      <c r="BI38" s="37">
        <f t="shared" si="68"/>
        <v>100</v>
      </c>
      <c r="BJ38" s="37">
        <f t="shared" si="68"/>
        <v>160</v>
      </c>
      <c r="BK38" s="37"/>
      <c r="BL38" s="37">
        <f t="shared" si="44"/>
        <v>160</v>
      </c>
      <c r="BM38" s="37"/>
      <c r="BN38" s="37">
        <f t="shared" si="45"/>
        <v>160</v>
      </c>
      <c r="BO38" s="37"/>
      <c r="BP38" s="37"/>
      <c r="BQ38" s="37">
        <f t="shared" si="46"/>
        <v>150</v>
      </c>
      <c r="BR38" s="37"/>
      <c r="BS38" s="37"/>
      <c r="BT38" s="37">
        <f t="shared" si="47"/>
        <v>150</v>
      </c>
      <c r="BU38" s="37"/>
      <c r="BV38" s="37">
        <f t="shared" si="58"/>
        <v>150</v>
      </c>
      <c r="BW38" s="37"/>
      <c r="BX38" s="37">
        <f t="shared" si="48"/>
        <v>180</v>
      </c>
      <c r="BY38" s="37"/>
      <c r="BZ38" s="37"/>
      <c r="CA38" s="37"/>
      <c r="CB38" s="37"/>
      <c r="CC38" s="37"/>
      <c r="CD38" s="37"/>
      <c r="CE38" s="37"/>
      <c r="CF38" s="91">
        <f t="shared" si="61"/>
        <v>150</v>
      </c>
      <c r="CG38" s="37"/>
      <c r="CH38" s="66">
        <f t="shared" si="71"/>
        <v>329</v>
      </c>
      <c r="CI38" s="37">
        <f t="shared" si="71"/>
        <v>400</v>
      </c>
      <c r="CJ38" s="37">
        <f t="shared" si="71"/>
        <v>420</v>
      </c>
      <c r="CK38" s="37">
        <f t="shared" si="71"/>
        <v>420</v>
      </c>
      <c r="CL38" s="37">
        <f t="shared" si="71"/>
        <v>420</v>
      </c>
      <c r="CM38" s="37">
        <f t="shared" si="71"/>
        <v>200</v>
      </c>
      <c r="CN38" s="37">
        <f t="shared" si="71"/>
        <v>225</v>
      </c>
      <c r="CO38" s="37">
        <f t="shared" si="71"/>
        <v>500</v>
      </c>
      <c r="CP38" s="37">
        <f t="shared" si="71"/>
        <v>440</v>
      </c>
      <c r="CQ38" s="37">
        <f t="shared" si="71"/>
        <v>225</v>
      </c>
      <c r="CR38" s="37">
        <f t="shared" si="71"/>
        <v>500</v>
      </c>
      <c r="CS38" s="37">
        <f t="shared" si="71"/>
        <v>175</v>
      </c>
      <c r="CT38" s="37">
        <f t="shared" si="71"/>
        <v>275</v>
      </c>
      <c r="CU38" s="37">
        <f t="shared" si="71"/>
        <v>325</v>
      </c>
      <c r="CV38" s="37">
        <f t="shared" si="71"/>
        <v>369</v>
      </c>
      <c r="CW38" s="37">
        <f t="shared" si="71"/>
        <v>160</v>
      </c>
      <c r="CX38" s="37"/>
      <c r="CY38" s="37"/>
      <c r="CZ38" s="91">
        <f t="shared" si="69"/>
        <v>453</v>
      </c>
      <c r="DA38" s="37"/>
      <c r="DB38" s="66">
        <v>0</v>
      </c>
      <c r="DC38" s="37">
        <v>0</v>
      </c>
      <c r="DD38" s="37">
        <v>0</v>
      </c>
      <c r="DE38" s="37">
        <v>0</v>
      </c>
      <c r="DF38" s="37">
        <v>0</v>
      </c>
      <c r="DG38" s="37">
        <v>0</v>
      </c>
      <c r="DH38" s="37"/>
      <c r="DI38" s="37"/>
      <c r="DJ38" s="37"/>
      <c r="DK38" s="37"/>
      <c r="DL38" s="66">
        <f t="shared" si="79"/>
        <v>225</v>
      </c>
      <c r="DM38" s="37">
        <f t="shared" si="79"/>
        <v>200</v>
      </c>
      <c r="DN38" s="37"/>
      <c r="DO38" s="37">
        <f t="shared" si="59"/>
        <v>200</v>
      </c>
      <c r="DP38" s="37">
        <f t="shared" si="59"/>
        <v>1107</v>
      </c>
      <c r="DQ38" s="37">
        <f t="shared" si="59"/>
        <v>323</v>
      </c>
      <c r="DR38" s="37"/>
      <c r="DS38" s="37"/>
      <c r="DT38" s="37"/>
      <c r="DU38" s="37"/>
      <c r="DV38" s="66">
        <v>0</v>
      </c>
      <c r="DW38" s="37">
        <v>0</v>
      </c>
      <c r="DX38" s="37"/>
      <c r="DY38" s="37"/>
      <c r="DZ38" s="37"/>
      <c r="EA38" s="37"/>
      <c r="EB38" s="37"/>
      <c r="EC38" s="37"/>
      <c r="ED38" s="37"/>
      <c r="EE38" s="40"/>
      <c r="EF38" s="66">
        <v>0</v>
      </c>
      <c r="EG38" s="37">
        <v>0</v>
      </c>
      <c r="EH38" s="37">
        <v>0</v>
      </c>
      <c r="EI38" s="37">
        <v>0</v>
      </c>
      <c r="EJ38" s="37">
        <v>0</v>
      </c>
      <c r="EK38" s="37">
        <v>0</v>
      </c>
      <c r="EL38" s="37">
        <v>0</v>
      </c>
      <c r="EM38" s="40">
        <v>0</v>
      </c>
    </row>
    <row r="39" spans="1:143" x14ac:dyDescent="0.2">
      <c r="A39" s="83"/>
      <c r="B39" s="47">
        <v>35</v>
      </c>
      <c r="C39" s="43"/>
      <c r="D39" s="43">
        <f t="shared" si="66"/>
        <v>0</v>
      </c>
      <c r="E39" s="43">
        <v>100</v>
      </c>
      <c r="F39" s="80"/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40">
        <v>0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>
        <v>0</v>
      </c>
      <c r="X39" s="37">
        <v>0</v>
      </c>
      <c r="Y39" s="40">
        <v>0</v>
      </c>
      <c r="Z39" s="66">
        <f t="shared" si="30"/>
        <v>700</v>
      </c>
      <c r="AA39" s="37">
        <f t="shared" si="64"/>
        <v>225</v>
      </c>
      <c r="AB39" s="37"/>
      <c r="AC39" s="37"/>
      <c r="AD39" s="37">
        <f t="shared" si="77"/>
        <v>200</v>
      </c>
      <c r="AE39" s="37"/>
      <c r="AF39" s="37"/>
      <c r="AG39" s="37">
        <f t="shared" si="75"/>
        <v>125</v>
      </c>
      <c r="AH39" s="37">
        <f t="shared" si="67"/>
        <v>200</v>
      </c>
      <c r="AI39" s="37"/>
      <c r="AJ39" s="37">
        <f t="shared" si="80"/>
        <v>200</v>
      </c>
      <c r="AK39" s="37"/>
      <c r="AL39" s="37"/>
      <c r="AM39" s="37">
        <f t="shared" si="35"/>
        <v>200</v>
      </c>
      <c r="AN39" s="37"/>
      <c r="AO39" s="37"/>
      <c r="AP39" s="37"/>
      <c r="AQ39" s="37"/>
      <c r="AR39" s="37">
        <f t="shared" si="36"/>
        <v>200</v>
      </c>
      <c r="AS39" s="37"/>
      <c r="AT39" s="37">
        <f t="shared" si="63"/>
        <v>0</v>
      </c>
      <c r="AU39" s="37"/>
      <c r="AV39" s="37">
        <f t="shared" si="38"/>
        <v>200</v>
      </c>
      <c r="AW39" s="37"/>
      <c r="AX39" s="37">
        <f t="shared" si="39"/>
        <v>200</v>
      </c>
      <c r="AY39" s="37"/>
      <c r="AZ39" s="37">
        <f t="shared" si="40"/>
        <v>175</v>
      </c>
      <c r="BA39" s="37"/>
      <c r="BB39" s="37"/>
      <c r="BC39" s="37">
        <f t="shared" si="41"/>
        <v>175</v>
      </c>
      <c r="BD39" s="37"/>
      <c r="BE39" s="37"/>
      <c r="BF39" s="37">
        <f t="shared" si="42"/>
        <v>175</v>
      </c>
      <c r="BG39" s="37"/>
      <c r="BH39" s="37"/>
      <c r="BI39" s="37">
        <f t="shared" si="68"/>
        <v>100</v>
      </c>
      <c r="BJ39" s="37">
        <f t="shared" si="68"/>
        <v>160</v>
      </c>
      <c r="BK39" s="37"/>
      <c r="BL39" s="37">
        <f t="shared" si="44"/>
        <v>160</v>
      </c>
      <c r="BM39" s="37"/>
      <c r="BN39" s="37">
        <f t="shared" si="45"/>
        <v>160</v>
      </c>
      <c r="BO39" s="37"/>
      <c r="BP39" s="37"/>
      <c r="BQ39" s="37">
        <f t="shared" si="46"/>
        <v>150</v>
      </c>
      <c r="BR39" s="37"/>
      <c r="BS39" s="37"/>
      <c r="BT39" s="37">
        <f t="shared" si="47"/>
        <v>150</v>
      </c>
      <c r="BU39" s="37"/>
      <c r="BV39" s="37">
        <f t="shared" si="58"/>
        <v>150</v>
      </c>
      <c r="BW39" s="37"/>
      <c r="BX39" s="37">
        <f t="shared" si="48"/>
        <v>180</v>
      </c>
      <c r="BY39" s="37"/>
      <c r="BZ39" s="37"/>
      <c r="CA39" s="37"/>
      <c r="CB39" s="37"/>
      <c r="CC39" s="37"/>
      <c r="CD39" s="37"/>
      <c r="CE39" s="37"/>
      <c r="CF39" s="91">
        <f t="shared" si="61"/>
        <v>150</v>
      </c>
      <c r="CG39" s="37"/>
      <c r="CH39" s="66">
        <f t="shared" si="71"/>
        <v>329</v>
      </c>
      <c r="CI39" s="37">
        <f t="shared" si="71"/>
        <v>400</v>
      </c>
      <c r="CJ39" s="37">
        <f t="shared" si="71"/>
        <v>420</v>
      </c>
      <c r="CK39" s="37">
        <f t="shared" si="71"/>
        <v>420</v>
      </c>
      <c r="CL39" s="37">
        <f t="shared" si="71"/>
        <v>420</v>
      </c>
      <c r="CM39" s="37">
        <f t="shared" si="71"/>
        <v>200</v>
      </c>
      <c r="CN39" s="37">
        <f t="shared" si="71"/>
        <v>225</v>
      </c>
      <c r="CO39" s="37">
        <f t="shared" si="71"/>
        <v>500</v>
      </c>
      <c r="CP39" s="37">
        <f t="shared" si="71"/>
        <v>440</v>
      </c>
      <c r="CQ39" s="37">
        <f t="shared" si="71"/>
        <v>225</v>
      </c>
      <c r="CR39" s="37">
        <f t="shared" si="71"/>
        <v>500</v>
      </c>
      <c r="CS39" s="37">
        <f t="shared" si="71"/>
        <v>175</v>
      </c>
      <c r="CT39" s="37">
        <f t="shared" si="71"/>
        <v>275</v>
      </c>
      <c r="CU39" s="37">
        <f t="shared" si="71"/>
        <v>325</v>
      </c>
      <c r="CV39" s="37">
        <f t="shared" si="71"/>
        <v>369</v>
      </c>
      <c r="CW39" s="37">
        <f t="shared" si="71"/>
        <v>160</v>
      </c>
      <c r="CX39" s="37"/>
      <c r="CY39" s="37"/>
      <c r="CZ39" s="91">
        <f t="shared" si="69"/>
        <v>453</v>
      </c>
      <c r="DA39" s="37"/>
      <c r="DB39" s="66">
        <v>0</v>
      </c>
      <c r="DC39" s="37">
        <v>0</v>
      </c>
      <c r="DD39" s="37">
        <v>0</v>
      </c>
      <c r="DE39" s="37">
        <v>0</v>
      </c>
      <c r="DF39" s="37">
        <v>0</v>
      </c>
      <c r="DG39" s="37">
        <v>0</v>
      </c>
      <c r="DH39" s="37"/>
      <c r="DI39" s="37"/>
      <c r="DJ39" s="37"/>
      <c r="DK39" s="37"/>
      <c r="DL39" s="66">
        <f t="shared" si="79"/>
        <v>225</v>
      </c>
      <c r="DM39" s="37">
        <f t="shared" si="79"/>
        <v>200</v>
      </c>
      <c r="DN39" s="37"/>
      <c r="DO39" s="37">
        <f t="shared" si="59"/>
        <v>200</v>
      </c>
      <c r="DP39" s="37">
        <f t="shared" si="59"/>
        <v>1107</v>
      </c>
      <c r="DQ39" s="37">
        <f t="shared" si="59"/>
        <v>323</v>
      </c>
      <c r="DR39" s="37"/>
      <c r="DS39" s="37"/>
      <c r="DT39" s="37"/>
      <c r="DU39" s="37"/>
      <c r="DV39" s="66">
        <v>0</v>
      </c>
      <c r="DW39" s="37">
        <v>0</v>
      </c>
      <c r="DX39" s="37"/>
      <c r="DY39" s="37"/>
      <c r="DZ39" s="37"/>
      <c r="EA39" s="37"/>
      <c r="EB39" s="37"/>
      <c r="EC39" s="37"/>
      <c r="ED39" s="37"/>
      <c r="EE39" s="40"/>
      <c r="EF39" s="66">
        <v>0</v>
      </c>
      <c r="EG39" s="37">
        <v>0</v>
      </c>
      <c r="EH39" s="37">
        <v>0</v>
      </c>
      <c r="EI39" s="37">
        <v>0</v>
      </c>
      <c r="EJ39" s="37">
        <v>0</v>
      </c>
      <c r="EK39" s="37">
        <v>0</v>
      </c>
      <c r="EL39" s="37">
        <v>0</v>
      </c>
      <c r="EM39" s="40">
        <v>0</v>
      </c>
    </row>
    <row r="40" spans="1:143" x14ac:dyDescent="0.2">
      <c r="A40" s="83"/>
      <c r="B40" s="47">
        <v>36</v>
      </c>
      <c r="C40" s="43"/>
      <c r="D40" s="43"/>
      <c r="E40" s="43"/>
      <c r="F40" s="80"/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v>0</v>
      </c>
      <c r="N40" s="37">
        <v>0</v>
      </c>
      <c r="O40" s="40">
        <v>0</v>
      </c>
      <c r="P40" s="37">
        <v>0</v>
      </c>
      <c r="Q40" s="37">
        <v>0</v>
      </c>
      <c r="R40" s="37">
        <v>0</v>
      </c>
      <c r="S40" s="37">
        <v>0</v>
      </c>
      <c r="T40" s="37">
        <v>0</v>
      </c>
      <c r="U40" s="37">
        <v>0</v>
      </c>
      <c r="V40" s="37">
        <v>0</v>
      </c>
      <c r="W40" s="37">
        <v>0</v>
      </c>
      <c r="X40" s="37">
        <v>0</v>
      </c>
      <c r="Y40" s="40">
        <v>0</v>
      </c>
      <c r="Z40" s="66">
        <f t="shared" si="30"/>
        <v>700</v>
      </c>
      <c r="AA40" s="37">
        <f t="shared" si="64"/>
        <v>225</v>
      </c>
      <c r="AB40" s="37"/>
      <c r="AC40" s="37"/>
      <c r="AD40" s="37">
        <f t="shared" si="77"/>
        <v>200</v>
      </c>
      <c r="AE40" s="37"/>
      <c r="AF40" s="37"/>
      <c r="AG40" s="37">
        <f t="shared" si="75"/>
        <v>125</v>
      </c>
      <c r="AH40" s="37">
        <f t="shared" si="67"/>
        <v>200</v>
      </c>
      <c r="AI40" s="37"/>
      <c r="AJ40" s="37">
        <f t="shared" si="80"/>
        <v>200</v>
      </c>
      <c r="AK40" s="37"/>
      <c r="AL40" s="37"/>
      <c r="AM40" s="37">
        <f t="shared" si="35"/>
        <v>200</v>
      </c>
      <c r="AN40" s="37"/>
      <c r="AO40" s="37"/>
      <c r="AP40" s="37"/>
      <c r="AQ40" s="37"/>
      <c r="AR40" s="37">
        <f t="shared" si="36"/>
        <v>200</v>
      </c>
      <c r="AS40" s="37"/>
      <c r="AT40" s="37">
        <f t="shared" si="63"/>
        <v>0</v>
      </c>
      <c r="AU40" s="37"/>
      <c r="AV40" s="37">
        <f t="shared" si="38"/>
        <v>200</v>
      </c>
      <c r="AW40" s="37"/>
      <c r="AX40" s="37">
        <f t="shared" si="39"/>
        <v>200</v>
      </c>
      <c r="AY40" s="37"/>
      <c r="AZ40" s="37">
        <f t="shared" si="40"/>
        <v>175</v>
      </c>
      <c r="BA40" s="37"/>
      <c r="BB40" s="37"/>
      <c r="BC40" s="37">
        <f t="shared" si="41"/>
        <v>175</v>
      </c>
      <c r="BD40" s="37"/>
      <c r="BE40" s="37"/>
      <c r="BF40" s="37">
        <f t="shared" si="42"/>
        <v>175</v>
      </c>
      <c r="BG40" s="37"/>
      <c r="BH40" s="37"/>
      <c r="BI40" s="37">
        <f t="shared" si="68"/>
        <v>100</v>
      </c>
      <c r="BJ40" s="37">
        <f t="shared" si="68"/>
        <v>160</v>
      </c>
      <c r="BK40" s="37"/>
      <c r="BL40" s="37">
        <f t="shared" si="44"/>
        <v>160</v>
      </c>
      <c r="BM40" s="37"/>
      <c r="BN40" s="37">
        <f t="shared" si="45"/>
        <v>160</v>
      </c>
      <c r="BO40" s="37"/>
      <c r="BP40" s="37"/>
      <c r="BQ40" s="37">
        <f t="shared" si="46"/>
        <v>150</v>
      </c>
      <c r="BR40" s="37"/>
      <c r="BS40" s="37"/>
      <c r="BT40" s="37">
        <f t="shared" si="47"/>
        <v>150</v>
      </c>
      <c r="BU40" s="37"/>
      <c r="BV40" s="37">
        <f t="shared" si="58"/>
        <v>150</v>
      </c>
      <c r="BW40" s="37"/>
      <c r="BX40" s="37">
        <f t="shared" si="48"/>
        <v>180</v>
      </c>
      <c r="BY40" s="37"/>
      <c r="BZ40" s="37"/>
      <c r="CA40" s="37"/>
      <c r="CB40" s="37"/>
      <c r="CC40" s="37"/>
      <c r="CD40" s="37"/>
      <c r="CE40" s="37"/>
      <c r="CF40" s="91">
        <f t="shared" si="61"/>
        <v>150</v>
      </c>
      <c r="CG40" s="37"/>
      <c r="CH40" s="66">
        <f t="shared" si="71"/>
        <v>329</v>
      </c>
      <c r="CI40" s="37">
        <f t="shared" si="71"/>
        <v>400</v>
      </c>
      <c r="CJ40" s="37">
        <f t="shared" si="71"/>
        <v>420</v>
      </c>
      <c r="CK40" s="37">
        <f t="shared" si="71"/>
        <v>420</v>
      </c>
      <c r="CL40" s="37">
        <f t="shared" si="71"/>
        <v>420</v>
      </c>
      <c r="CM40" s="37">
        <f t="shared" si="71"/>
        <v>200</v>
      </c>
      <c r="CN40" s="37">
        <f t="shared" si="71"/>
        <v>225</v>
      </c>
      <c r="CO40" s="37">
        <f t="shared" si="71"/>
        <v>500</v>
      </c>
      <c r="CP40" s="37">
        <f t="shared" si="71"/>
        <v>440</v>
      </c>
      <c r="CQ40" s="37">
        <f t="shared" si="71"/>
        <v>225</v>
      </c>
      <c r="CR40" s="37">
        <f t="shared" si="71"/>
        <v>500</v>
      </c>
      <c r="CS40" s="37">
        <f t="shared" si="71"/>
        <v>175</v>
      </c>
      <c r="CT40" s="37">
        <f t="shared" si="71"/>
        <v>275</v>
      </c>
      <c r="CU40" s="37">
        <f t="shared" si="71"/>
        <v>325</v>
      </c>
      <c r="CV40" s="37">
        <f t="shared" si="71"/>
        <v>369</v>
      </c>
      <c r="CW40" s="37">
        <f t="shared" si="71"/>
        <v>160</v>
      </c>
      <c r="CX40" s="37"/>
      <c r="CY40" s="37"/>
      <c r="CZ40" s="91">
        <f t="shared" si="69"/>
        <v>453</v>
      </c>
      <c r="DA40" s="37"/>
      <c r="DB40" s="66">
        <v>0</v>
      </c>
      <c r="DC40" s="37">
        <v>0</v>
      </c>
      <c r="DD40" s="37">
        <v>0</v>
      </c>
      <c r="DE40" s="37">
        <v>0</v>
      </c>
      <c r="DF40" s="37">
        <v>0</v>
      </c>
      <c r="DG40" s="37">
        <v>0</v>
      </c>
      <c r="DH40" s="37"/>
      <c r="DI40" s="37"/>
      <c r="DJ40" s="37"/>
      <c r="DK40" s="37"/>
      <c r="DL40" s="66">
        <f t="shared" si="79"/>
        <v>225</v>
      </c>
      <c r="DM40" s="37">
        <f t="shared" si="79"/>
        <v>200</v>
      </c>
      <c r="DN40" s="37"/>
      <c r="DO40" s="37">
        <f t="shared" si="59"/>
        <v>200</v>
      </c>
      <c r="DP40" s="37">
        <f t="shared" si="59"/>
        <v>1107</v>
      </c>
      <c r="DQ40" s="37">
        <f t="shared" si="59"/>
        <v>323</v>
      </c>
      <c r="DR40" s="37"/>
      <c r="DS40" s="37"/>
      <c r="DT40" s="37"/>
      <c r="DU40" s="37"/>
      <c r="DV40" s="66">
        <v>0</v>
      </c>
      <c r="DW40" s="37">
        <v>0</v>
      </c>
      <c r="DX40" s="37"/>
      <c r="DY40" s="37"/>
      <c r="DZ40" s="37"/>
      <c r="EA40" s="37"/>
      <c r="EB40" s="37"/>
      <c r="EC40" s="37"/>
      <c r="ED40" s="37"/>
      <c r="EE40" s="40"/>
      <c r="EF40" s="66">
        <v>0</v>
      </c>
      <c r="EG40" s="37">
        <v>0</v>
      </c>
      <c r="EH40" s="37">
        <v>0</v>
      </c>
      <c r="EI40" s="37">
        <v>0</v>
      </c>
      <c r="EJ40" s="37">
        <v>0</v>
      </c>
      <c r="EK40" s="37">
        <v>0</v>
      </c>
      <c r="EL40" s="37">
        <v>0</v>
      </c>
      <c r="EM40" s="40">
        <v>0</v>
      </c>
    </row>
    <row r="41" spans="1:143" x14ac:dyDescent="0.2">
      <c r="A41" s="83"/>
      <c r="B41" s="47">
        <v>37</v>
      </c>
      <c r="C41" s="43"/>
      <c r="D41" s="43">
        <f t="shared" ref="D41:D48" si="81">ROUND(F41*0.6665,0)</f>
        <v>0</v>
      </c>
      <c r="E41" s="43">
        <v>125</v>
      </c>
      <c r="F41" s="80"/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40">
        <v>0</v>
      </c>
      <c r="P41" s="37">
        <v>0</v>
      </c>
      <c r="Q41" s="37">
        <v>0</v>
      </c>
      <c r="R41" s="37">
        <v>0</v>
      </c>
      <c r="S41" s="37">
        <v>0</v>
      </c>
      <c r="T41" s="37">
        <v>0</v>
      </c>
      <c r="U41" s="37">
        <v>0</v>
      </c>
      <c r="V41" s="37">
        <v>0</v>
      </c>
      <c r="W41" s="37">
        <v>0</v>
      </c>
      <c r="X41" s="37">
        <v>0</v>
      </c>
      <c r="Y41" s="40">
        <v>0</v>
      </c>
      <c r="Z41" s="66">
        <f t="shared" si="30"/>
        <v>700</v>
      </c>
      <c r="AA41" s="37">
        <f t="shared" si="64"/>
        <v>225</v>
      </c>
      <c r="AB41" s="37"/>
      <c r="AC41" s="37"/>
      <c r="AD41" s="37">
        <f t="shared" si="77"/>
        <v>200</v>
      </c>
      <c r="AE41" s="37"/>
      <c r="AF41" s="37"/>
      <c r="AG41" s="37">
        <f t="shared" si="75"/>
        <v>125</v>
      </c>
      <c r="AH41" s="37">
        <f t="shared" si="67"/>
        <v>200</v>
      </c>
      <c r="AI41" s="37"/>
      <c r="AJ41" s="37">
        <f t="shared" si="80"/>
        <v>200</v>
      </c>
      <c r="AK41" s="37"/>
      <c r="AL41" s="37"/>
      <c r="AM41" s="37">
        <f t="shared" si="35"/>
        <v>200</v>
      </c>
      <c r="AN41" s="37"/>
      <c r="AO41" s="37"/>
      <c r="AP41" s="37"/>
      <c r="AQ41" s="37"/>
      <c r="AR41" s="37">
        <f t="shared" si="36"/>
        <v>200</v>
      </c>
      <c r="AS41" s="37"/>
      <c r="AT41" s="37">
        <f t="shared" si="63"/>
        <v>0</v>
      </c>
      <c r="AU41" s="37"/>
      <c r="AV41" s="37">
        <f t="shared" si="38"/>
        <v>200</v>
      </c>
      <c r="AW41" s="37"/>
      <c r="AX41" s="37">
        <f t="shared" si="39"/>
        <v>200</v>
      </c>
      <c r="AY41" s="37"/>
      <c r="AZ41" s="37">
        <f t="shared" si="40"/>
        <v>175</v>
      </c>
      <c r="BA41" s="37"/>
      <c r="BB41" s="37"/>
      <c r="BC41" s="37">
        <f t="shared" si="41"/>
        <v>175</v>
      </c>
      <c r="BD41" s="37"/>
      <c r="BE41" s="37"/>
      <c r="BF41" s="37">
        <f t="shared" si="42"/>
        <v>175</v>
      </c>
      <c r="BG41" s="37"/>
      <c r="BH41" s="37"/>
      <c r="BI41" s="37">
        <f t="shared" si="68"/>
        <v>100</v>
      </c>
      <c r="BJ41" s="37">
        <f t="shared" si="68"/>
        <v>160</v>
      </c>
      <c r="BK41" s="37"/>
      <c r="BL41" s="37">
        <f t="shared" si="44"/>
        <v>160</v>
      </c>
      <c r="BM41" s="37"/>
      <c r="BN41" s="37">
        <f t="shared" si="45"/>
        <v>160</v>
      </c>
      <c r="BO41" s="37"/>
      <c r="BP41" s="37"/>
      <c r="BQ41" s="37">
        <f t="shared" si="46"/>
        <v>150</v>
      </c>
      <c r="BR41" s="37"/>
      <c r="BS41" s="37"/>
      <c r="BT41" s="37">
        <f t="shared" si="47"/>
        <v>150</v>
      </c>
      <c r="BU41" s="37"/>
      <c r="BV41" s="37">
        <f t="shared" si="58"/>
        <v>150</v>
      </c>
      <c r="BW41" s="37"/>
      <c r="BX41" s="37">
        <f t="shared" si="48"/>
        <v>180</v>
      </c>
      <c r="BY41" s="37"/>
      <c r="BZ41" s="37"/>
      <c r="CA41" s="37"/>
      <c r="CB41" s="37"/>
      <c r="CC41" s="37"/>
      <c r="CD41" s="37"/>
      <c r="CE41" s="37"/>
      <c r="CF41" s="91">
        <f t="shared" si="61"/>
        <v>150</v>
      </c>
      <c r="CG41" s="37"/>
      <c r="CH41" s="66">
        <f t="shared" si="71"/>
        <v>329</v>
      </c>
      <c r="CI41" s="37">
        <f t="shared" si="71"/>
        <v>400</v>
      </c>
      <c r="CJ41" s="37">
        <f t="shared" si="71"/>
        <v>420</v>
      </c>
      <c r="CK41" s="37">
        <f t="shared" si="71"/>
        <v>420</v>
      </c>
      <c r="CL41" s="37">
        <f t="shared" si="71"/>
        <v>420</v>
      </c>
      <c r="CM41" s="37">
        <f t="shared" si="71"/>
        <v>200</v>
      </c>
      <c r="CN41" s="37">
        <f t="shared" si="71"/>
        <v>225</v>
      </c>
      <c r="CO41" s="37">
        <f t="shared" si="71"/>
        <v>500</v>
      </c>
      <c r="CP41" s="37">
        <f t="shared" si="71"/>
        <v>440</v>
      </c>
      <c r="CQ41" s="37">
        <f t="shared" si="71"/>
        <v>225</v>
      </c>
      <c r="CR41" s="37">
        <f t="shared" si="71"/>
        <v>500</v>
      </c>
      <c r="CS41" s="37">
        <f t="shared" si="71"/>
        <v>175</v>
      </c>
      <c r="CT41" s="37">
        <f t="shared" si="71"/>
        <v>275</v>
      </c>
      <c r="CU41" s="37">
        <f t="shared" si="71"/>
        <v>325</v>
      </c>
      <c r="CV41" s="37">
        <f t="shared" si="71"/>
        <v>369</v>
      </c>
      <c r="CW41" s="37">
        <f t="shared" si="71"/>
        <v>160</v>
      </c>
      <c r="CX41" s="37"/>
      <c r="CY41" s="37"/>
      <c r="CZ41" s="91">
        <f t="shared" si="69"/>
        <v>453</v>
      </c>
      <c r="DA41" s="37"/>
      <c r="DB41" s="66">
        <v>0</v>
      </c>
      <c r="DC41" s="37">
        <v>0</v>
      </c>
      <c r="DD41" s="37">
        <v>0</v>
      </c>
      <c r="DE41" s="37">
        <v>0</v>
      </c>
      <c r="DF41" s="37">
        <v>0</v>
      </c>
      <c r="DG41" s="37">
        <v>0</v>
      </c>
      <c r="DH41" s="37"/>
      <c r="DI41" s="37"/>
      <c r="DJ41" s="37"/>
      <c r="DK41" s="37"/>
      <c r="DL41" s="66">
        <f t="shared" si="79"/>
        <v>225</v>
      </c>
      <c r="DM41" s="37">
        <f t="shared" si="79"/>
        <v>200</v>
      </c>
      <c r="DN41" s="37"/>
      <c r="DO41" s="37">
        <f t="shared" si="59"/>
        <v>200</v>
      </c>
      <c r="DP41" s="37">
        <f t="shared" si="59"/>
        <v>1107</v>
      </c>
      <c r="DQ41" s="37">
        <f t="shared" si="59"/>
        <v>323</v>
      </c>
      <c r="DR41" s="37"/>
      <c r="DS41" s="37"/>
      <c r="DT41" s="37"/>
      <c r="DU41" s="37"/>
      <c r="DV41" s="66">
        <v>0</v>
      </c>
      <c r="DW41" s="37">
        <v>0</v>
      </c>
      <c r="DX41" s="37"/>
      <c r="DY41" s="37"/>
      <c r="DZ41" s="37"/>
      <c r="EA41" s="37"/>
      <c r="EB41" s="37"/>
      <c r="EC41" s="37"/>
      <c r="ED41" s="37"/>
      <c r="EE41" s="40"/>
      <c r="EF41" s="66">
        <v>0</v>
      </c>
      <c r="EG41" s="37">
        <v>0</v>
      </c>
      <c r="EH41" s="37">
        <v>0</v>
      </c>
      <c r="EI41" s="37">
        <v>0</v>
      </c>
      <c r="EJ41" s="37">
        <v>0</v>
      </c>
      <c r="EK41" s="37">
        <v>0</v>
      </c>
      <c r="EL41" s="37">
        <v>0</v>
      </c>
      <c r="EM41" s="40">
        <v>0</v>
      </c>
    </row>
    <row r="42" spans="1:143" x14ac:dyDescent="0.2">
      <c r="A42" s="83"/>
      <c r="B42" s="47">
        <v>38</v>
      </c>
      <c r="C42" s="43" t="s">
        <v>3</v>
      </c>
      <c r="D42" s="43">
        <f t="shared" si="81"/>
        <v>133</v>
      </c>
      <c r="E42" s="43">
        <v>125</v>
      </c>
      <c r="F42" s="80">
        <v>200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40">
        <v>0</v>
      </c>
      <c r="P42" s="37">
        <v>0</v>
      </c>
      <c r="Q42" s="37">
        <v>0</v>
      </c>
      <c r="R42" s="37">
        <v>0</v>
      </c>
      <c r="S42" s="37">
        <v>0</v>
      </c>
      <c r="T42" s="37">
        <v>0</v>
      </c>
      <c r="U42" s="37">
        <v>0</v>
      </c>
      <c r="V42" s="37">
        <v>0</v>
      </c>
      <c r="W42" s="37">
        <v>0</v>
      </c>
      <c r="X42" s="37">
        <v>0</v>
      </c>
      <c r="Y42" s="40">
        <v>0</v>
      </c>
      <c r="Z42" s="66">
        <f t="shared" si="30"/>
        <v>700</v>
      </c>
      <c r="AA42" s="37">
        <f t="shared" si="64"/>
        <v>225</v>
      </c>
      <c r="AB42" s="37"/>
      <c r="AC42" s="37"/>
      <c r="AD42" s="37">
        <f t="shared" si="77"/>
        <v>200</v>
      </c>
      <c r="AE42" s="37"/>
      <c r="AF42" s="37"/>
      <c r="AG42" s="37">
        <f t="shared" si="75"/>
        <v>125</v>
      </c>
      <c r="AH42" s="37">
        <f t="shared" si="67"/>
        <v>200</v>
      </c>
      <c r="AI42" s="37"/>
      <c r="AJ42" s="91">
        <f>+AJ$5-26</f>
        <v>174</v>
      </c>
      <c r="AK42" s="37"/>
      <c r="AL42" s="37"/>
      <c r="AM42" s="37">
        <f t="shared" si="35"/>
        <v>200</v>
      </c>
      <c r="AN42" s="37"/>
      <c r="AO42" s="37"/>
      <c r="AP42" s="37"/>
      <c r="AQ42" s="37"/>
      <c r="AR42" s="93">
        <v>0</v>
      </c>
      <c r="AS42" s="37"/>
      <c r="AT42" s="37">
        <f t="shared" si="63"/>
        <v>0</v>
      </c>
      <c r="AU42" s="37"/>
      <c r="AV42" s="37">
        <f t="shared" si="38"/>
        <v>200</v>
      </c>
      <c r="AW42" s="37"/>
      <c r="AX42" s="37">
        <f t="shared" si="39"/>
        <v>200</v>
      </c>
      <c r="AY42" s="37"/>
      <c r="AZ42" s="37">
        <f t="shared" si="40"/>
        <v>175</v>
      </c>
      <c r="BA42" s="37"/>
      <c r="BB42" s="37"/>
      <c r="BC42" s="37">
        <f t="shared" si="41"/>
        <v>175</v>
      </c>
      <c r="BD42" s="37"/>
      <c r="BE42" s="37"/>
      <c r="BF42" s="37">
        <f t="shared" si="42"/>
        <v>175</v>
      </c>
      <c r="BG42" s="37"/>
      <c r="BH42" s="37"/>
      <c r="BI42" s="37">
        <f t="shared" si="68"/>
        <v>100</v>
      </c>
      <c r="BJ42" s="37">
        <f t="shared" si="68"/>
        <v>160</v>
      </c>
      <c r="BK42" s="37"/>
      <c r="BL42" s="37">
        <f t="shared" si="44"/>
        <v>160</v>
      </c>
      <c r="BM42" s="37"/>
      <c r="BN42" s="37">
        <f t="shared" si="45"/>
        <v>160</v>
      </c>
      <c r="BO42" s="37"/>
      <c r="BP42" s="37"/>
      <c r="BQ42" s="37">
        <f t="shared" si="46"/>
        <v>150</v>
      </c>
      <c r="BR42" s="37"/>
      <c r="BS42" s="37"/>
      <c r="BT42" s="37">
        <f t="shared" si="47"/>
        <v>150</v>
      </c>
      <c r="BU42" s="37"/>
      <c r="BV42" s="37">
        <f t="shared" si="58"/>
        <v>150</v>
      </c>
      <c r="BW42" s="37"/>
      <c r="BX42" s="37">
        <f t="shared" si="48"/>
        <v>180</v>
      </c>
      <c r="BY42" s="37"/>
      <c r="BZ42" s="37"/>
      <c r="CA42" s="37"/>
      <c r="CB42" s="37"/>
      <c r="CC42" s="37"/>
      <c r="CD42" s="37"/>
      <c r="CE42" s="37"/>
      <c r="CF42" s="91">
        <f t="shared" si="61"/>
        <v>150</v>
      </c>
      <c r="CG42" s="37"/>
      <c r="CH42" s="66">
        <f t="shared" si="71"/>
        <v>329</v>
      </c>
      <c r="CI42" s="37">
        <f t="shared" si="71"/>
        <v>400</v>
      </c>
      <c r="CJ42" s="91">
        <f>+CJ$5-200</f>
        <v>220</v>
      </c>
      <c r="CK42" s="37">
        <f t="shared" si="71"/>
        <v>420</v>
      </c>
      <c r="CL42" s="37">
        <f t="shared" si="71"/>
        <v>420</v>
      </c>
      <c r="CM42" s="91">
        <f>+CM$5-175</f>
        <v>25</v>
      </c>
      <c r="CN42" s="93">
        <v>0</v>
      </c>
      <c r="CO42" s="37">
        <f t="shared" si="71"/>
        <v>500</v>
      </c>
      <c r="CP42" s="37">
        <f t="shared" si="71"/>
        <v>440</v>
      </c>
      <c r="CQ42" s="37">
        <f t="shared" si="71"/>
        <v>225</v>
      </c>
      <c r="CR42" s="37">
        <f t="shared" si="71"/>
        <v>500</v>
      </c>
      <c r="CS42" s="37">
        <f t="shared" si="71"/>
        <v>175</v>
      </c>
      <c r="CT42" s="37">
        <f t="shared" si="71"/>
        <v>275</v>
      </c>
      <c r="CU42" s="37">
        <f t="shared" si="71"/>
        <v>325</v>
      </c>
      <c r="CV42" s="37">
        <f t="shared" si="71"/>
        <v>369</v>
      </c>
      <c r="CW42" s="37">
        <f t="shared" si="71"/>
        <v>160</v>
      </c>
      <c r="CX42" s="37"/>
      <c r="CY42" s="37"/>
      <c r="CZ42" s="91">
        <f t="shared" si="69"/>
        <v>453</v>
      </c>
      <c r="DA42" s="37"/>
      <c r="DB42" s="66">
        <v>0</v>
      </c>
      <c r="DC42" s="37">
        <v>0</v>
      </c>
      <c r="DD42" s="37">
        <v>0</v>
      </c>
      <c r="DE42" s="37">
        <v>0</v>
      </c>
      <c r="DF42" s="37">
        <v>0</v>
      </c>
      <c r="DG42" s="37">
        <v>0</v>
      </c>
      <c r="DH42" s="37"/>
      <c r="DI42" s="37"/>
      <c r="DJ42" s="37"/>
      <c r="DK42" s="37"/>
      <c r="DL42" s="66">
        <f t="shared" si="79"/>
        <v>225</v>
      </c>
      <c r="DM42" s="37">
        <f t="shared" si="79"/>
        <v>200</v>
      </c>
      <c r="DN42" s="37"/>
      <c r="DO42" s="91">
        <f>+DO$5-26</f>
        <v>174</v>
      </c>
      <c r="DP42" s="37">
        <f t="shared" si="59"/>
        <v>1107</v>
      </c>
      <c r="DQ42" s="37">
        <f t="shared" si="59"/>
        <v>323</v>
      </c>
      <c r="DR42" s="37"/>
      <c r="DS42" s="37"/>
      <c r="DT42" s="37"/>
      <c r="DU42" s="37"/>
      <c r="DV42" s="66">
        <v>0</v>
      </c>
      <c r="DW42" s="37">
        <v>0</v>
      </c>
      <c r="DX42" s="37"/>
      <c r="DY42" s="37"/>
      <c r="DZ42" s="37"/>
      <c r="EA42" s="37"/>
      <c r="EB42" s="37"/>
      <c r="EC42" s="37"/>
      <c r="ED42" s="37"/>
      <c r="EE42" s="40"/>
      <c r="EF42" s="66">
        <v>0</v>
      </c>
      <c r="EG42" s="37">
        <v>0</v>
      </c>
      <c r="EH42" s="37">
        <v>0</v>
      </c>
      <c r="EI42" s="37">
        <v>0</v>
      </c>
      <c r="EJ42" s="37">
        <v>0</v>
      </c>
      <c r="EK42" s="37">
        <v>0</v>
      </c>
      <c r="EL42" s="37">
        <v>0</v>
      </c>
      <c r="EM42" s="40">
        <v>0</v>
      </c>
    </row>
    <row r="43" spans="1:143" x14ac:dyDescent="0.2">
      <c r="A43" s="83"/>
      <c r="B43" s="47">
        <v>39</v>
      </c>
      <c r="C43" s="43"/>
      <c r="D43" s="43">
        <f t="shared" si="81"/>
        <v>0</v>
      </c>
      <c r="E43" s="43">
        <v>125</v>
      </c>
      <c r="F43" s="80"/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40">
        <v>0</v>
      </c>
      <c r="P43" s="37">
        <v>0</v>
      </c>
      <c r="Q43" s="37">
        <v>0</v>
      </c>
      <c r="R43" s="37">
        <v>0</v>
      </c>
      <c r="S43" s="37">
        <v>0</v>
      </c>
      <c r="T43" s="37">
        <v>0</v>
      </c>
      <c r="U43" s="37">
        <v>0</v>
      </c>
      <c r="V43" s="37">
        <v>0</v>
      </c>
      <c r="W43" s="37">
        <v>0</v>
      </c>
      <c r="X43" s="37">
        <v>0</v>
      </c>
      <c r="Y43" s="40">
        <v>0</v>
      </c>
      <c r="Z43" s="66">
        <f t="shared" si="30"/>
        <v>700</v>
      </c>
      <c r="AA43" s="37">
        <f t="shared" si="64"/>
        <v>225</v>
      </c>
      <c r="AB43" s="37"/>
      <c r="AC43" s="37"/>
      <c r="AD43" s="37">
        <f t="shared" si="77"/>
        <v>200</v>
      </c>
      <c r="AE43" s="37"/>
      <c r="AF43" s="37"/>
      <c r="AG43" s="37">
        <f t="shared" si="75"/>
        <v>125</v>
      </c>
      <c r="AH43" s="37">
        <f t="shared" si="67"/>
        <v>200</v>
      </c>
      <c r="AI43" s="37"/>
      <c r="AJ43" s="37">
        <f t="shared" si="80"/>
        <v>200</v>
      </c>
      <c r="AK43" s="37"/>
      <c r="AL43" s="37"/>
      <c r="AM43" s="37">
        <f t="shared" si="35"/>
        <v>200</v>
      </c>
      <c r="AN43" s="37"/>
      <c r="AO43" s="37"/>
      <c r="AP43" s="37"/>
      <c r="AQ43" s="37"/>
      <c r="AR43" s="37">
        <f t="shared" si="36"/>
        <v>200</v>
      </c>
      <c r="AS43" s="37"/>
      <c r="AT43" s="37">
        <f t="shared" si="63"/>
        <v>0</v>
      </c>
      <c r="AU43" s="37"/>
      <c r="AV43" s="37">
        <f t="shared" si="38"/>
        <v>200</v>
      </c>
      <c r="AW43" s="37"/>
      <c r="AX43" s="37">
        <f t="shared" si="39"/>
        <v>200</v>
      </c>
      <c r="AY43" s="37"/>
      <c r="AZ43" s="37">
        <f t="shared" si="40"/>
        <v>175</v>
      </c>
      <c r="BA43" s="37"/>
      <c r="BB43" s="37"/>
      <c r="BC43" s="37">
        <f t="shared" si="41"/>
        <v>175</v>
      </c>
      <c r="BD43" s="37"/>
      <c r="BE43" s="37"/>
      <c r="BF43" s="37">
        <f t="shared" si="42"/>
        <v>175</v>
      </c>
      <c r="BG43" s="37"/>
      <c r="BH43" s="37"/>
      <c r="BI43" s="37">
        <f t="shared" si="68"/>
        <v>100</v>
      </c>
      <c r="BJ43" s="37">
        <f t="shared" si="68"/>
        <v>160</v>
      </c>
      <c r="BK43" s="37"/>
      <c r="BL43" s="37">
        <f t="shared" si="44"/>
        <v>160</v>
      </c>
      <c r="BM43" s="37"/>
      <c r="BN43" s="37">
        <f t="shared" si="45"/>
        <v>160</v>
      </c>
      <c r="BO43" s="37"/>
      <c r="BP43" s="37"/>
      <c r="BQ43" s="37">
        <f t="shared" si="46"/>
        <v>150</v>
      </c>
      <c r="BR43" s="37"/>
      <c r="BS43" s="37"/>
      <c r="BT43" s="37">
        <f t="shared" si="47"/>
        <v>150</v>
      </c>
      <c r="BU43" s="37"/>
      <c r="BV43" s="37">
        <f t="shared" si="58"/>
        <v>150</v>
      </c>
      <c r="BW43" s="37"/>
      <c r="BX43" s="37">
        <f t="shared" si="48"/>
        <v>180</v>
      </c>
      <c r="BY43" s="37"/>
      <c r="BZ43" s="37"/>
      <c r="CA43" s="37"/>
      <c r="CB43" s="37"/>
      <c r="CC43" s="37"/>
      <c r="CD43" s="37"/>
      <c r="CE43" s="37"/>
      <c r="CF43" s="91">
        <f t="shared" si="61"/>
        <v>150</v>
      </c>
      <c r="CG43" s="37"/>
      <c r="CH43" s="66">
        <f t="shared" si="71"/>
        <v>329</v>
      </c>
      <c r="CI43" s="37">
        <f t="shared" si="71"/>
        <v>400</v>
      </c>
      <c r="CJ43" s="37">
        <f t="shared" si="71"/>
        <v>420</v>
      </c>
      <c r="CK43" s="37">
        <f t="shared" si="71"/>
        <v>420</v>
      </c>
      <c r="CL43" s="37">
        <f t="shared" si="71"/>
        <v>420</v>
      </c>
      <c r="CM43" s="37">
        <f t="shared" si="71"/>
        <v>200</v>
      </c>
      <c r="CN43" s="37">
        <f t="shared" si="71"/>
        <v>225</v>
      </c>
      <c r="CO43" s="37">
        <f t="shared" si="71"/>
        <v>500</v>
      </c>
      <c r="CP43" s="37">
        <f t="shared" si="71"/>
        <v>440</v>
      </c>
      <c r="CQ43" s="37">
        <f t="shared" si="71"/>
        <v>225</v>
      </c>
      <c r="CR43" s="37">
        <f t="shared" si="71"/>
        <v>500</v>
      </c>
      <c r="CS43" s="37">
        <f t="shared" si="71"/>
        <v>175</v>
      </c>
      <c r="CT43" s="37">
        <f t="shared" si="71"/>
        <v>275</v>
      </c>
      <c r="CU43" s="37">
        <f t="shared" si="71"/>
        <v>325</v>
      </c>
      <c r="CV43" s="37">
        <f t="shared" si="71"/>
        <v>369</v>
      </c>
      <c r="CW43" s="37">
        <f t="shared" si="71"/>
        <v>160</v>
      </c>
      <c r="CX43" s="37"/>
      <c r="CY43" s="37"/>
      <c r="CZ43" s="91">
        <f t="shared" si="69"/>
        <v>453</v>
      </c>
      <c r="DA43" s="37"/>
      <c r="DB43" s="66">
        <v>0</v>
      </c>
      <c r="DC43" s="37">
        <v>0</v>
      </c>
      <c r="DD43" s="37">
        <v>0</v>
      </c>
      <c r="DE43" s="37">
        <v>0</v>
      </c>
      <c r="DF43" s="37">
        <v>0</v>
      </c>
      <c r="DG43" s="37">
        <v>0</v>
      </c>
      <c r="DH43" s="37"/>
      <c r="DI43" s="37"/>
      <c r="DJ43" s="37"/>
      <c r="DK43" s="37"/>
      <c r="DL43" s="66">
        <f t="shared" si="79"/>
        <v>225</v>
      </c>
      <c r="DM43" s="37">
        <f t="shared" si="79"/>
        <v>200</v>
      </c>
      <c r="DN43" s="37"/>
      <c r="DO43" s="37">
        <f t="shared" si="59"/>
        <v>200</v>
      </c>
      <c r="DP43" s="37">
        <f t="shared" si="59"/>
        <v>1107</v>
      </c>
      <c r="DQ43" s="37">
        <f t="shared" si="59"/>
        <v>323</v>
      </c>
      <c r="DR43" s="37"/>
      <c r="DS43" s="37"/>
      <c r="DT43" s="37"/>
      <c r="DU43" s="37"/>
      <c r="DV43" s="66">
        <v>0</v>
      </c>
      <c r="DW43" s="37">
        <v>0</v>
      </c>
      <c r="DX43" s="37"/>
      <c r="DY43" s="37"/>
      <c r="DZ43" s="37"/>
      <c r="EA43" s="37"/>
      <c r="EB43" s="37"/>
      <c r="EC43" s="37"/>
      <c r="ED43" s="37"/>
      <c r="EE43" s="40"/>
      <c r="EF43" s="66">
        <v>0</v>
      </c>
      <c r="EG43" s="37">
        <v>0</v>
      </c>
      <c r="EH43" s="37">
        <v>0</v>
      </c>
      <c r="EI43" s="37">
        <v>0</v>
      </c>
      <c r="EJ43" s="37">
        <v>0</v>
      </c>
      <c r="EK43" s="37">
        <v>0</v>
      </c>
      <c r="EL43" s="37">
        <v>0</v>
      </c>
      <c r="EM43" s="40">
        <v>0</v>
      </c>
    </row>
    <row r="44" spans="1:143" x14ac:dyDescent="0.2">
      <c r="A44" s="83"/>
      <c r="B44" s="47">
        <v>40</v>
      </c>
      <c r="C44" s="49"/>
      <c r="D44" s="43">
        <f t="shared" si="81"/>
        <v>0</v>
      </c>
      <c r="E44" s="43">
        <v>125</v>
      </c>
      <c r="F44" s="80"/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40">
        <v>0</v>
      </c>
      <c r="P44" s="37">
        <v>0</v>
      </c>
      <c r="Q44" s="37">
        <v>0</v>
      </c>
      <c r="R44" s="37">
        <v>0</v>
      </c>
      <c r="S44" s="37">
        <v>0</v>
      </c>
      <c r="T44" s="37">
        <v>0</v>
      </c>
      <c r="U44" s="37">
        <v>0</v>
      </c>
      <c r="V44" s="37">
        <v>0</v>
      </c>
      <c r="W44" s="37">
        <v>0</v>
      </c>
      <c r="X44" s="37">
        <v>0</v>
      </c>
      <c r="Y44" s="40">
        <v>0</v>
      </c>
      <c r="Z44" s="66">
        <f t="shared" si="30"/>
        <v>700</v>
      </c>
      <c r="AA44" s="37">
        <f t="shared" si="64"/>
        <v>225</v>
      </c>
      <c r="AB44" s="37"/>
      <c r="AC44" s="37"/>
      <c r="AD44" s="37">
        <f t="shared" si="77"/>
        <v>200</v>
      </c>
      <c r="AE44" s="37"/>
      <c r="AF44" s="37"/>
      <c r="AG44" s="37">
        <f t="shared" si="75"/>
        <v>125</v>
      </c>
      <c r="AH44" s="37">
        <f t="shared" si="67"/>
        <v>200</v>
      </c>
      <c r="AI44" s="37"/>
      <c r="AJ44" s="37">
        <f t="shared" si="80"/>
        <v>200</v>
      </c>
      <c r="AK44" s="37"/>
      <c r="AL44" s="37"/>
      <c r="AM44" s="37">
        <f t="shared" si="35"/>
        <v>200</v>
      </c>
      <c r="AN44" s="37"/>
      <c r="AO44" s="37"/>
      <c r="AP44" s="37"/>
      <c r="AQ44" s="37"/>
      <c r="AR44" s="37">
        <f t="shared" si="36"/>
        <v>200</v>
      </c>
      <c r="AS44" s="37"/>
      <c r="AT44" s="37">
        <f t="shared" si="63"/>
        <v>0</v>
      </c>
      <c r="AU44" s="37"/>
      <c r="AV44" s="37">
        <f t="shared" si="38"/>
        <v>200</v>
      </c>
      <c r="AW44" s="37"/>
      <c r="AX44" s="37">
        <f t="shared" si="39"/>
        <v>200</v>
      </c>
      <c r="AY44" s="37"/>
      <c r="AZ44" s="37">
        <f t="shared" si="40"/>
        <v>175</v>
      </c>
      <c r="BA44" s="37"/>
      <c r="BB44" s="37"/>
      <c r="BC44" s="37">
        <f t="shared" si="41"/>
        <v>175</v>
      </c>
      <c r="BD44" s="37"/>
      <c r="BE44" s="37"/>
      <c r="BF44" s="37">
        <f t="shared" si="42"/>
        <v>175</v>
      </c>
      <c r="BG44" s="37"/>
      <c r="BH44" s="37"/>
      <c r="BI44" s="37">
        <f t="shared" si="68"/>
        <v>100</v>
      </c>
      <c r="BJ44" s="37">
        <f t="shared" si="68"/>
        <v>160</v>
      </c>
      <c r="BK44" s="37"/>
      <c r="BL44" s="37">
        <f t="shared" si="44"/>
        <v>160</v>
      </c>
      <c r="BM44" s="37"/>
      <c r="BN44" s="37">
        <f t="shared" si="45"/>
        <v>160</v>
      </c>
      <c r="BO44" s="37"/>
      <c r="BP44" s="37"/>
      <c r="BQ44" s="37">
        <f t="shared" si="46"/>
        <v>150</v>
      </c>
      <c r="BR44" s="37"/>
      <c r="BS44" s="37"/>
      <c r="BT44" s="37">
        <f t="shared" si="47"/>
        <v>150</v>
      </c>
      <c r="BU44" s="37"/>
      <c r="BV44" s="37">
        <f t="shared" si="58"/>
        <v>150</v>
      </c>
      <c r="BW44" s="37"/>
      <c r="BX44" s="37">
        <f t="shared" si="48"/>
        <v>180</v>
      </c>
      <c r="BY44" s="37"/>
      <c r="BZ44" s="37"/>
      <c r="CA44" s="37"/>
      <c r="CB44" s="37"/>
      <c r="CC44" s="37"/>
      <c r="CD44" s="37"/>
      <c r="CE44" s="37"/>
      <c r="CF44" s="91">
        <f t="shared" si="61"/>
        <v>150</v>
      </c>
      <c r="CG44" s="37"/>
      <c r="CH44" s="66">
        <f t="shared" si="71"/>
        <v>329</v>
      </c>
      <c r="CI44" s="37">
        <f t="shared" si="71"/>
        <v>400</v>
      </c>
      <c r="CJ44" s="37">
        <f t="shared" si="71"/>
        <v>420</v>
      </c>
      <c r="CK44" s="37">
        <f t="shared" si="71"/>
        <v>420</v>
      </c>
      <c r="CL44" s="37">
        <f t="shared" si="71"/>
        <v>420</v>
      </c>
      <c r="CM44" s="37">
        <f t="shared" si="71"/>
        <v>200</v>
      </c>
      <c r="CN44" s="37">
        <f t="shared" si="71"/>
        <v>225</v>
      </c>
      <c r="CO44" s="37">
        <f t="shared" si="71"/>
        <v>500</v>
      </c>
      <c r="CP44" s="37">
        <f t="shared" si="71"/>
        <v>440</v>
      </c>
      <c r="CQ44" s="37">
        <f t="shared" si="71"/>
        <v>225</v>
      </c>
      <c r="CR44" s="37">
        <f t="shared" si="71"/>
        <v>500</v>
      </c>
      <c r="CS44" s="37">
        <f t="shared" si="71"/>
        <v>175</v>
      </c>
      <c r="CT44" s="37">
        <f t="shared" si="71"/>
        <v>275</v>
      </c>
      <c r="CU44" s="37">
        <f t="shared" si="71"/>
        <v>325</v>
      </c>
      <c r="CV44" s="37">
        <f t="shared" si="71"/>
        <v>369</v>
      </c>
      <c r="CW44" s="37">
        <f t="shared" si="71"/>
        <v>160</v>
      </c>
      <c r="CX44" s="37"/>
      <c r="CY44" s="37"/>
      <c r="CZ44" s="91">
        <f t="shared" si="69"/>
        <v>453</v>
      </c>
      <c r="DA44" s="37"/>
      <c r="DB44" s="66">
        <v>0</v>
      </c>
      <c r="DC44" s="37">
        <v>0</v>
      </c>
      <c r="DD44" s="37">
        <v>0</v>
      </c>
      <c r="DE44" s="37">
        <v>0</v>
      </c>
      <c r="DF44" s="37">
        <v>0</v>
      </c>
      <c r="DG44" s="37">
        <v>0</v>
      </c>
      <c r="DH44" s="37"/>
      <c r="DI44" s="37"/>
      <c r="DJ44" s="37"/>
      <c r="DK44" s="37"/>
      <c r="DL44" s="66">
        <f t="shared" si="79"/>
        <v>225</v>
      </c>
      <c r="DM44" s="37">
        <f t="shared" si="79"/>
        <v>200</v>
      </c>
      <c r="DN44" s="37"/>
      <c r="DO44" s="37">
        <f t="shared" si="59"/>
        <v>200</v>
      </c>
      <c r="DP44" s="37">
        <f t="shared" si="59"/>
        <v>1107</v>
      </c>
      <c r="DQ44" s="37">
        <f t="shared" si="59"/>
        <v>323</v>
      </c>
      <c r="DR44" s="37"/>
      <c r="DS44" s="37"/>
      <c r="DT44" s="37"/>
      <c r="DU44" s="37"/>
      <c r="DV44" s="66">
        <v>0</v>
      </c>
      <c r="DW44" s="37">
        <v>0</v>
      </c>
      <c r="DX44" s="37"/>
      <c r="DY44" s="37"/>
      <c r="DZ44" s="37"/>
      <c r="EA44" s="37"/>
      <c r="EB44" s="37"/>
      <c r="EC44" s="37"/>
      <c r="ED44" s="37"/>
      <c r="EE44" s="40"/>
      <c r="EF44" s="66">
        <v>0</v>
      </c>
      <c r="EG44" s="37">
        <v>0</v>
      </c>
      <c r="EH44" s="37">
        <v>0</v>
      </c>
      <c r="EI44" s="37">
        <v>0</v>
      </c>
      <c r="EJ44" s="37">
        <v>0</v>
      </c>
      <c r="EK44" s="37">
        <v>0</v>
      </c>
      <c r="EL44" s="37">
        <v>0</v>
      </c>
      <c r="EM44" s="40">
        <v>0</v>
      </c>
    </row>
    <row r="45" spans="1:143" x14ac:dyDescent="0.2">
      <c r="A45" s="83"/>
      <c r="B45" s="47">
        <v>41</v>
      </c>
      <c r="C45" s="49"/>
      <c r="D45" s="43"/>
      <c r="E45" s="43"/>
      <c r="F45" s="80"/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40">
        <v>0</v>
      </c>
      <c r="P45" s="37">
        <v>0</v>
      </c>
      <c r="Q45" s="37">
        <v>0</v>
      </c>
      <c r="R45" s="37">
        <v>0</v>
      </c>
      <c r="S45" s="37">
        <v>0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  <c r="Y45" s="40">
        <v>0</v>
      </c>
      <c r="Z45" s="66">
        <f t="shared" si="30"/>
        <v>700</v>
      </c>
      <c r="AA45" s="37">
        <f t="shared" si="64"/>
        <v>225</v>
      </c>
      <c r="AB45" s="37"/>
      <c r="AC45" s="37"/>
      <c r="AD45" s="37">
        <f t="shared" si="77"/>
        <v>200</v>
      </c>
      <c r="AE45" s="37"/>
      <c r="AF45" s="37"/>
      <c r="AG45" s="37">
        <f t="shared" si="75"/>
        <v>125</v>
      </c>
      <c r="AH45" s="37">
        <f t="shared" si="67"/>
        <v>200</v>
      </c>
      <c r="AI45" s="37"/>
      <c r="AJ45" s="37">
        <f t="shared" si="80"/>
        <v>200</v>
      </c>
      <c r="AK45" s="37"/>
      <c r="AL45" s="37"/>
      <c r="AM45" s="37">
        <f t="shared" si="35"/>
        <v>200</v>
      </c>
      <c r="AN45" s="37"/>
      <c r="AO45" s="37"/>
      <c r="AP45" s="37"/>
      <c r="AQ45" s="37"/>
      <c r="AR45" s="37">
        <f t="shared" si="36"/>
        <v>200</v>
      </c>
      <c r="AS45" s="37"/>
      <c r="AT45" s="37">
        <f t="shared" si="63"/>
        <v>0</v>
      </c>
      <c r="AU45" s="37"/>
      <c r="AV45" s="37">
        <f t="shared" si="38"/>
        <v>200</v>
      </c>
      <c r="AW45" s="37"/>
      <c r="AX45" s="37">
        <f t="shared" si="39"/>
        <v>200</v>
      </c>
      <c r="AY45" s="37"/>
      <c r="AZ45" s="37">
        <f t="shared" si="40"/>
        <v>175</v>
      </c>
      <c r="BA45" s="37"/>
      <c r="BB45" s="37"/>
      <c r="BC45" s="37">
        <f t="shared" si="41"/>
        <v>175</v>
      </c>
      <c r="BD45" s="37"/>
      <c r="BE45" s="37"/>
      <c r="BF45" s="37">
        <f t="shared" si="42"/>
        <v>175</v>
      </c>
      <c r="BG45" s="37"/>
      <c r="BH45" s="37"/>
      <c r="BI45" s="37">
        <f t="shared" si="68"/>
        <v>100</v>
      </c>
      <c r="BJ45" s="37">
        <f t="shared" si="68"/>
        <v>160</v>
      </c>
      <c r="BK45" s="37"/>
      <c r="BL45" s="37">
        <f t="shared" si="44"/>
        <v>160</v>
      </c>
      <c r="BM45" s="37"/>
      <c r="BN45" s="37">
        <f t="shared" si="45"/>
        <v>160</v>
      </c>
      <c r="BO45" s="37"/>
      <c r="BP45" s="37"/>
      <c r="BQ45" s="37">
        <f t="shared" si="46"/>
        <v>150</v>
      </c>
      <c r="BR45" s="37"/>
      <c r="BS45" s="37"/>
      <c r="BT45" s="37">
        <f t="shared" si="47"/>
        <v>150</v>
      </c>
      <c r="BU45" s="37"/>
      <c r="BV45" s="37">
        <f t="shared" si="58"/>
        <v>150</v>
      </c>
      <c r="BW45" s="37"/>
      <c r="BX45" s="37">
        <f t="shared" si="48"/>
        <v>180</v>
      </c>
      <c r="BY45" s="37"/>
      <c r="BZ45" s="37"/>
      <c r="CA45" s="37"/>
      <c r="CB45" s="37"/>
      <c r="CC45" s="37"/>
      <c r="CD45" s="37"/>
      <c r="CE45" s="37"/>
      <c r="CF45" s="91">
        <f t="shared" si="61"/>
        <v>150</v>
      </c>
      <c r="CG45" s="37"/>
      <c r="CH45" s="66">
        <f t="shared" si="71"/>
        <v>329</v>
      </c>
      <c r="CI45" s="37">
        <f t="shared" si="71"/>
        <v>400</v>
      </c>
      <c r="CJ45" s="37">
        <f t="shared" si="71"/>
        <v>420</v>
      </c>
      <c r="CK45" s="37">
        <f t="shared" si="71"/>
        <v>420</v>
      </c>
      <c r="CL45" s="37">
        <f t="shared" si="71"/>
        <v>420</v>
      </c>
      <c r="CM45" s="37">
        <f t="shared" si="71"/>
        <v>200</v>
      </c>
      <c r="CN45" s="37">
        <f t="shared" si="71"/>
        <v>225</v>
      </c>
      <c r="CO45" s="37">
        <f t="shared" si="71"/>
        <v>500</v>
      </c>
      <c r="CP45" s="37">
        <f t="shared" si="71"/>
        <v>440</v>
      </c>
      <c r="CQ45" s="37">
        <f t="shared" si="71"/>
        <v>225</v>
      </c>
      <c r="CR45" s="37">
        <f t="shared" si="71"/>
        <v>500</v>
      </c>
      <c r="CS45" s="37">
        <f t="shared" si="71"/>
        <v>175</v>
      </c>
      <c r="CT45" s="37">
        <f t="shared" si="71"/>
        <v>275</v>
      </c>
      <c r="CU45" s="37">
        <f t="shared" si="71"/>
        <v>325</v>
      </c>
      <c r="CV45" s="37">
        <f t="shared" si="71"/>
        <v>369</v>
      </c>
      <c r="CW45" s="37">
        <f t="shared" si="71"/>
        <v>160</v>
      </c>
      <c r="CX45" s="37"/>
      <c r="CY45" s="37"/>
      <c r="CZ45" s="91">
        <f t="shared" si="69"/>
        <v>453</v>
      </c>
      <c r="DA45" s="37"/>
      <c r="DB45" s="66">
        <v>0</v>
      </c>
      <c r="DC45" s="37">
        <v>0</v>
      </c>
      <c r="DD45" s="37">
        <v>0</v>
      </c>
      <c r="DE45" s="37">
        <v>0</v>
      </c>
      <c r="DF45" s="37">
        <v>0</v>
      </c>
      <c r="DG45" s="37">
        <v>0</v>
      </c>
      <c r="DH45" s="37"/>
      <c r="DI45" s="37"/>
      <c r="DJ45" s="37"/>
      <c r="DK45" s="37"/>
      <c r="DL45" s="66">
        <f t="shared" si="79"/>
        <v>225</v>
      </c>
      <c r="DM45" s="37">
        <f t="shared" si="79"/>
        <v>200</v>
      </c>
      <c r="DN45" s="37"/>
      <c r="DO45" s="37">
        <f t="shared" si="59"/>
        <v>200</v>
      </c>
      <c r="DP45" s="37">
        <f t="shared" si="59"/>
        <v>1107</v>
      </c>
      <c r="DQ45" s="37">
        <f t="shared" si="59"/>
        <v>323</v>
      </c>
      <c r="DR45" s="37"/>
      <c r="DS45" s="37"/>
      <c r="DT45" s="37"/>
      <c r="DU45" s="37"/>
      <c r="DV45" s="66">
        <v>0</v>
      </c>
      <c r="DW45" s="37">
        <v>0</v>
      </c>
      <c r="DX45" s="37"/>
      <c r="DY45" s="37"/>
      <c r="DZ45" s="37"/>
      <c r="EA45" s="37"/>
      <c r="EB45" s="37"/>
      <c r="EC45" s="37"/>
      <c r="ED45" s="37"/>
      <c r="EE45" s="40"/>
      <c r="EF45" s="66">
        <v>0</v>
      </c>
      <c r="EG45" s="37">
        <v>0</v>
      </c>
      <c r="EH45" s="37">
        <v>0</v>
      </c>
      <c r="EI45" s="37">
        <v>0</v>
      </c>
      <c r="EJ45" s="37">
        <v>0</v>
      </c>
      <c r="EK45" s="37">
        <v>0</v>
      </c>
      <c r="EL45" s="37">
        <v>0</v>
      </c>
      <c r="EM45" s="40">
        <v>0</v>
      </c>
    </row>
    <row r="46" spans="1:143" x14ac:dyDescent="0.2">
      <c r="A46" s="83"/>
      <c r="B46" s="47">
        <v>42</v>
      </c>
      <c r="C46" s="43" t="s">
        <v>33</v>
      </c>
      <c r="D46" s="43">
        <f t="shared" si="81"/>
        <v>133</v>
      </c>
      <c r="E46" s="43">
        <v>75</v>
      </c>
      <c r="F46" s="80">
        <v>200</v>
      </c>
      <c r="G46" s="37">
        <v>0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40">
        <v>0</v>
      </c>
      <c r="P46" s="37">
        <v>0</v>
      </c>
      <c r="Q46" s="37">
        <v>0</v>
      </c>
      <c r="R46" s="37">
        <v>0</v>
      </c>
      <c r="S46" s="37">
        <v>0</v>
      </c>
      <c r="T46" s="37">
        <v>0</v>
      </c>
      <c r="U46" s="37">
        <v>0</v>
      </c>
      <c r="V46" s="37">
        <v>0</v>
      </c>
      <c r="W46" s="37">
        <v>0</v>
      </c>
      <c r="X46" s="37">
        <v>0</v>
      </c>
      <c r="Y46" s="40">
        <v>0</v>
      </c>
      <c r="Z46" s="66">
        <f t="shared" si="30"/>
        <v>700</v>
      </c>
      <c r="AA46" s="37">
        <f t="shared" si="64"/>
        <v>225</v>
      </c>
      <c r="AB46" s="37"/>
      <c r="AC46" s="37"/>
      <c r="AD46" s="37">
        <f t="shared" si="77"/>
        <v>200</v>
      </c>
      <c r="AE46" s="37"/>
      <c r="AF46" s="37"/>
      <c r="AG46" s="37">
        <f t="shared" si="75"/>
        <v>125</v>
      </c>
      <c r="AH46" s="37">
        <f t="shared" si="75"/>
        <v>200</v>
      </c>
      <c r="AI46" s="37"/>
      <c r="AJ46" s="37">
        <f>+AJ$5</f>
        <v>200</v>
      </c>
      <c r="AK46" s="37"/>
      <c r="AL46" s="37"/>
      <c r="AM46" s="93">
        <v>0</v>
      </c>
      <c r="AN46" s="37"/>
      <c r="AO46" s="37"/>
      <c r="AP46" s="37"/>
      <c r="AQ46" s="37"/>
      <c r="AR46" s="37">
        <f t="shared" si="36"/>
        <v>200</v>
      </c>
      <c r="AS46" s="37"/>
      <c r="AT46" s="37">
        <f t="shared" si="63"/>
        <v>0</v>
      </c>
      <c r="AU46" s="37"/>
      <c r="AV46" s="93">
        <v>0</v>
      </c>
      <c r="AW46" s="37"/>
      <c r="AX46" s="93">
        <v>0</v>
      </c>
      <c r="AY46" s="37"/>
      <c r="AZ46" s="93">
        <v>0</v>
      </c>
      <c r="BA46" s="37"/>
      <c r="BB46" s="37"/>
      <c r="BC46" s="37">
        <f t="shared" si="41"/>
        <v>175</v>
      </c>
      <c r="BD46" s="37"/>
      <c r="BE46" s="37"/>
      <c r="BF46" s="37">
        <f t="shared" si="42"/>
        <v>175</v>
      </c>
      <c r="BG46" s="37"/>
      <c r="BH46" s="37"/>
      <c r="BI46" s="37">
        <f t="shared" si="68"/>
        <v>100</v>
      </c>
      <c r="BJ46" s="37">
        <f>+BJ$5</f>
        <v>160</v>
      </c>
      <c r="BK46" s="37"/>
      <c r="BL46" s="37">
        <f t="shared" si="44"/>
        <v>160</v>
      </c>
      <c r="BM46" s="37"/>
      <c r="BN46" s="37">
        <f t="shared" si="45"/>
        <v>160</v>
      </c>
      <c r="BO46" s="37"/>
      <c r="BP46" s="37"/>
      <c r="BQ46" s="37">
        <f t="shared" si="46"/>
        <v>150</v>
      </c>
      <c r="BR46" s="37"/>
      <c r="BS46" s="37"/>
      <c r="BT46" s="37">
        <f t="shared" si="47"/>
        <v>150</v>
      </c>
      <c r="BU46" s="37"/>
      <c r="BV46" s="37">
        <f t="shared" si="58"/>
        <v>150</v>
      </c>
      <c r="BW46" s="37"/>
      <c r="BX46" s="37">
        <f t="shared" si="48"/>
        <v>180</v>
      </c>
      <c r="BY46" s="37"/>
      <c r="BZ46" s="37"/>
      <c r="CA46" s="37"/>
      <c r="CB46" s="37"/>
      <c r="CC46" s="37"/>
      <c r="CD46" s="37"/>
      <c r="CE46" s="37"/>
      <c r="CF46" s="91">
        <f t="shared" si="61"/>
        <v>150</v>
      </c>
      <c r="CG46" s="37"/>
      <c r="CH46" s="66">
        <f t="shared" si="71"/>
        <v>329</v>
      </c>
      <c r="CI46" s="37">
        <f t="shared" si="71"/>
        <v>400</v>
      </c>
      <c r="CJ46" s="37">
        <f t="shared" si="71"/>
        <v>420</v>
      </c>
      <c r="CK46" s="37">
        <f t="shared" si="71"/>
        <v>420</v>
      </c>
      <c r="CL46" s="37">
        <f t="shared" si="71"/>
        <v>420</v>
      </c>
      <c r="CM46" s="37">
        <f t="shared" si="71"/>
        <v>200</v>
      </c>
      <c r="CN46" s="93">
        <v>0</v>
      </c>
      <c r="CO46" s="37">
        <f t="shared" si="71"/>
        <v>500</v>
      </c>
      <c r="CP46" s="37">
        <f t="shared" si="71"/>
        <v>440</v>
      </c>
      <c r="CQ46" s="37">
        <f t="shared" si="71"/>
        <v>225</v>
      </c>
      <c r="CR46" s="37">
        <f t="shared" si="71"/>
        <v>500</v>
      </c>
      <c r="CS46" s="37">
        <f t="shared" si="71"/>
        <v>175</v>
      </c>
      <c r="CT46" s="91">
        <f>+CT$5-150</f>
        <v>125</v>
      </c>
      <c r="CU46" s="37">
        <f t="shared" si="71"/>
        <v>325</v>
      </c>
      <c r="CV46" s="37">
        <f t="shared" si="71"/>
        <v>369</v>
      </c>
      <c r="CW46" s="37">
        <f t="shared" ref="CS46:CW55" si="82">+CW$5</f>
        <v>160</v>
      </c>
      <c r="CX46" s="37"/>
      <c r="CY46" s="37"/>
      <c r="CZ46" s="91">
        <f t="shared" si="69"/>
        <v>453</v>
      </c>
      <c r="DA46" s="37"/>
      <c r="DB46" s="66">
        <v>0</v>
      </c>
      <c r="DC46" s="37">
        <v>0</v>
      </c>
      <c r="DD46" s="37">
        <v>0</v>
      </c>
      <c r="DE46" s="37">
        <v>0</v>
      </c>
      <c r="DF46" s="37">
        <v>0</v>
      </c>
      <c r="DG46" s="37">
        <v>0</v>
      </c>
      <c r="DH46" s="37"/>
      <c r="DI46" s="37"/>
      <c r="DJ46" s="37"/>
      <c r="DK46" s="37"/>
      <c r="DL46" s="66">
        <f t="shared" si="79"/>
        <v>225</v>
      </c>
      <c r="DM46" s="37">
        <f t="shared" si="79"/>
        <v>200</v>
      </c>
      <c r="DN46" s="37"/>
      <c r="DO46" s="37">
        <f t="shared" si="59"/>
        <v>200</v>
      </c>
      <c r="DP46" s="37">
        <f t="shared" si="59"/>
        <v>1107</v>
      </c>
      <c r="DQ46" s="37">
        <f t="shared" si="59"/>
        <v>323</v>
      </c>
      <c r="DR46" s="37"/>
      <c r="DS46" s="37"/>
      <c r="DT46" s="37"/>
      <c r="DU46" s="37"/>
      <c r="DV46" s="66">
        <v>0</v>
      </c>
      <c r="DW46" s="37">
        <v>0</v>
      </c>
      <c r="DX46" s="37"/>
      <c r="DY46" s="37"/>
      <c r="DZ46" s="37"/>
      <c r="EA46" s="37"/>
      <c r="EB46" s="37"/>
      <c r="EC46" s="37"/>
      <c r="ED46" s="37"/>
      <c r="EE46" s="40"/>
      <c r="EF46" s="66">
        <v>0</v>
      </c>
      <c r="EG46" s="37">
        <v>0</v>
      </c>
      <c r="EH46" s="37">
        <v>0</v>
      </c>
      <c r="EI46" s="37">
        <v>0</v>
      </c>
      <c r="EJ46" s="37">
        <v>0</v>
      </c>
      <c r="EK46" s="37">
        <v>0</v>
      </c>
      <c r="EL46" s="37">
        <v>0</v>
      </c>
      <c r="EM46" s="40">
        <v>0</v>
      </c>
    </row>
    <row r="47" spans="1:143" x14ac:dyDescent="0.2">
      <c r="A47" s="83"/>
      <c r="B47" s="47">
        <v>43</v>
      </c>
      <c r="C47" s="43"/>
      <c r="D47" s="43"/>
      <c r="E47" s="43"/>
      <c r="F47" s="80"/>
      <c r="G47" s="37">
        <v>0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40">
        <v>0</v>
      </c>
      <c r="P47" s="37">
        <v>0</v>
      </c>
      <c r="Q47" s="37">
        <v>0</v>
      </c>
      <c r="R47" s="37">
        <v>0</v>
      </c>
      <c r="S47" s="37">
        <v>0</v>
      </c>
      <c r="T47" s="37">
        <v>0</v>
      </c>
      <c r="U47" s="37">
        <v>0</v>
      </c>
      <c r="V47" s="37">
        <v>0</v>
      </c>
      <c r="W47" s="37">
        <v>0</v>
      </c>
      <c r="X47" s="37">
        <v>0</v>
      </c>
      <c r="Y47" s="40">
        <v>0</v>
      </c>
      <c r="Z47" s="66">
        <f t="shared" si="30"/>
        <v>700</v>
      </c>
      <c r="AA47" s="37">
        <f t="shared" si="64"/>
        <v>225</v>
      </c>
      <c r="AB47" s="37"/>
      <c r="AC47" s="37"/>
      <c r="AD47" s="37">
        <f t="shared" si="77"/>
        <v>200</v>
      </c>
      <c r="AE47" s="37"/>
      <c r="AF47" s="37"/>
      <c r="AG47" s="37">
        <f t="shared" si="75"/>
        <v>125</v>
      </c>
      <c r="AH47" s="37">
        <f t="shared" si="75"/>
        <v>200</v>
      </c>
      <c r="AI47" s="37"/>
      <c r="AJ47" s="37">
        <f t="shared" ref="AJ47:AJ83" si="83">+AJ$5</f>
        <v>200</v>
      </c>
      <c r="AK47" s="37"/>
      <c r="AL47" s="37"/>
      <c r="AM47" s="37">
        <f t="shared" si="35"/>
        <v>200</v>
      </c>
      <c r="AN47" s="37"/>
      <c r="AO47" s="37"/>
      <c r="AP47" s="37"/>
      <c r="AQ47" s="37"/>
      <c r="AR47" s="37">
        <f t="shared" si="36"/>
        <v>200</v>
      </c>
      <c r="AS47" s="37"/>
      <c r="AT47" s="37">
        <f t="shared" si="63"/>
        <v>0</v>
      </c>
      <c r="AU47" s="37"/>
      <c r="AV47" s="37">
        <f t="shared" si="38"/>
        <v>200</v>
      </c>
      <c r="AW47" s="37"/>
      <c r="AX47" s="37">
        <f t="shared" si="39"/>
        <v>200</v>
      </c>
      <c r="AY47" s="37"/>
      <c r="AZ47" s="37">
        <f t="shared" si="40"/>
        <v>175</v>
      </c>
      <c r="BA47" s="37"/>
      <c r="BB47" s="37"/>
      <c r="BC47" s="37">
        <f t="shared" si="41"/>
        <v>175</v>
      </c>
      <c r="BD47" s="37"/>
      <c r="BE47" s="37"/>
      <c r="BF47" s="37">
        <f t="shared" si="42"/>
        <v>175</v>
      </c>
      <c r="BG47" s="37"/>
      <c r="BH47" s="37"/>
      <c r="BI47" s="37">
        <f t="shared" si="68"/>
        <v>100</v>
      </c>
      <c r="BJ47" s="37">
        <f t="shared" si="68"/>
        <v>160</v>
      </c>
      <c r="BK47" s="37"/>
      <c r="BL47" s="37">
        <f t="shared" si="44"/>
        <v>160</v>
      </c>
      <c r="BM47" s="37"/>
      <c r="BN47" s="37">
        <f t="shared" si="45"/>
        <v>160</v>
      </c>
      <c r="BO47" s="37"/>
      <c r="BP47" s="37"/>
      <c r="BQ47" s="37">
        <f t="shared" si="46"/>
        <v>150</v>
      </c>
      <c r="BR47" s="37"/>
      <c r="BS47" s="37"/>
      <c r="BT47" s="37">
        <f t="shared" si="47"/>
        <v>150</v>
      </c>
      <c r="BU47" s="37"/>
      <c r="BV47" s="37">
        <f t="shared" si="58"/>
        <v>150</v>
      </c>
      <c r="BW47" s="37"/>
      <c r="BX47" s="37">
        <f t="shared" si="48"/>
        <v>180</v>
      </c>
      <c r="BY47" s="37"/>
      <c r="BZ47" s="37"/>
      <c r="CA47" s="37"/>
      <c r="CB47" s="37"/>
      <c r="CC47" s="37"/>
      <c r="CD47" s="37"/>
      <c r="CE47" s="37"/>
      <c r="CF47" s="91">
        <f t="shared" si="61"/>
        <v>150</v>
      </c>
      <c r="CG47" s="37"/>
      <c r="CH47" s="66">
        <f t="shared" ref="CH47:CW62" si="84">+CH$5</f>
        <v>329</v>
      </c>
      <c r="CI47" s="37">
        <f t="shared" si="84"/>
        <v>400</v>
      </c>
      <c r="CJ47" s="37">
        <f t="shared" si="84"/>
        <v>420</v>
      </c>
      <c r="CK47" s="37">
        <f t="shared" si="84"/>
        <v>420</v>
      </c>
      <c r="CL47" s="37">
        <f t="shared" si="84"/>
        <v>420</v>
      </c>
      <c r="CM47" s="37">
        <f t="shared" si="84"/>
        <v>200</v>
      </c>
      <c r="CN47" s="37">
        <f t="shared" si="84"/>
        <v>225</v>
      </c>
      <c r="CO47" s="37">
        <f t="shared" si="84"/>
        <v>500</v>
      </c>
      <c r="CP47" s="37">
        <f t="shared" si="84"/>
        <v>440</v>
      </c>
      <c r="CQ47" s="37">
        <f t="shared" si="84"/>
        <v>225</v>
      </c>
      <c r="CR47" s="37">
        <f t="shared" si="84"/>
        <v>500</v>
      </c>
      <c r="CS47" s="37">
        <f t="shared" si="82"/>
        <v>175</v>
      </c>
      <c r="CT47" s="37">
        <f t="shared" si="82"/>
        <v>275</v>
      </c>
      <c r="CU47" s="37">
        <f t="shared" si="82"/>
        <v>325</v>
      </c>
      <c r="CV47" s="37">
        <f t="shared" si="82"/>
        <v>369</v>
      </c>
      <c r="CW47" s="37">
        <f t="shared" si="82"/>
        <v>160</v>
      </c>
      <c r="CX47" s="37"/>
      <c r="CY47" s="37"/>
      <c r="CZ47" s="91">
        <f t="shared" si="69"/>
        <v>453</v>
      </c>
      <c r="DA47" s="37"/>
      <c r="DB47" s="66">
        <v>0</v>
      </c>
      <c r="DC47" s="37">
        <v>0</v>
      </c>
      <c r="DD47" s="37">
        <v>0</v>
      </c>
      <c r="DE47" s="37">
        <v>0</v>
      </c>
      <c r="DF47" s="37">
        <v>0</v>
      </c>
      <c r="DG47" s="37">
        <v>0</v>
      </c>
      <c r="DH47" s="37"/>
      <c r="DI47" s="37"/>
      <c r="DJ47" s="37"/>
      <c r="DK47" s="37"/>
      <c r="DL47" s="66">
        <f t="shared" si="79"/>
        <v>225</v>
      </c>
      <c r="DM47" s="37">
        <f t="shared" si="79"/>
        <v>200</v>
      </c>
      <c r="DN47" s="37"/>
      <c r="DO47" s="37">
        <f t="shared" si="59"/>
        <v>200</v>
      </c>
      <c r="DP47" s="37">
        <f t="shared" si="59"/>
        <v>1107</v>
      </c>
      <c r="DQ47" s="37">
        <f t="shared" si="59"/>
        <v>323</v>
      </c>
      <c r="DR47" s="37"/>
      <c r="DS47" s="37"/>
      <c r="DT47" s="37"/>
      <c r="DU47" s="37"/>
      <c r="DV47" s="66">
        <v>0</v>
      </c>
      <c r="DW47" s="37">
        <v>0</v>
      </c>
      <c r="DX47" s="37"/>
      <c r="DY47" s="37"/>
      <c r="DZ47" s="37"/>
      <c r="EA47" s="37"/>
      <c r="EB47" s="37"/>
      <c r="EC47" s="37"/>
      <c r="ED47" s="37"/>
      <c r="EE47" s="40"/>
      <c r="EF47" s="66">
        <v>0</v>
      </c>
      <c r="EG47" s="37">
        <v>0</v>
      </c>
      <c r="EH47" s="37">
        <v>0</v>
      </c>
      <c r="EI47" s="37">
        <v>0</v>
      </c>
      <c r="EJ47" s="37">
        <v>0</v>
      </c>
      <c r="EK47" s="37">
        <v>0</v>
      </c>
      <c r="EL47" s="37">
        <v>0</v>
      </c>
      <c r="EM47" s="40">
        <v>0</v>
      </c>
    </row>
    <row r="48" spans="1:143" x14ac:dyDescent="0.2">
      <c r="A48" s="83"/>
      <c r="B48" s="47">
        <v>44</v>
      </c>
      <c r="C48" s="43" t="s">
        <v>37</v>
      </c>
      <c r="D48" s="43">
        <f t="shared" si="81"/>
        <v>133</v>
      </c>
      <c r="E48" s="43">
        <v>75</v>
      </c>
      <c r="F48" s="80">
        <v>200</v>
      </c>
      <c r="G48" s="37">
        <v>0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40">
        <v>0</v>
      </c>
      <c r="P48" s="37">
        <v>0</v>
      </c>
      <c r="Q48" s="37">
        <v>0</v>
      </c>
      <c r="R48" s="37">
        <v>0</v>
      </c>
      <c r="S48" s="37">
        <v>0</v>
      </c>
      <c r="T48" s="37">
        <v>0</v>
      </c>
      <c r="U48" s="37">
        <v>0</v>
      </c>
      <c r="V48" s="37">
        <v>0</v>
      </c>
      <c r="W48" s="37">
        <v>0</v>
      </c>
      <c r="X48" s="37">
        <v>0</v>
      </c>
      <c r="Y48" s="40">
        <v>0</v>
      </c>
      <c r="Z48" s="66">
        <f t="shared" si="30"/>
        <v>700</v>
      </c>
      <c r="AA48" s="37">
        <f t="shared" si="64"/>
        <v>225</v>
      </c>
      <c r="AB48" s="37"/>
      <c r="AC48" s="37"/>
      <c r="AD48" s="37">
        <f t="shared" si="77"/>
        <v>200</v>
      </c>
      <c r="AE48" s="37"/>
      <c r="AF48" s="37"/>
      <c r="AG48" s="37">
        <f t="shared" si="75"/>
        <v>125</v>
      </c>
      <c r="AH48" s="37">
        <f t="shared" si="75"/>
        <v>200</v>
      </c>
      <c r="AI48" s="37"/>
      <c r="AJ48" s="37">
        <f t="shared" si="83"/>
        <v>200</v>
      </c>
      <c r="AK48" s="37"/>
      <c r="AL48" s="37"/>
      <c r="AM48" s="93">
        <v>0</v>
      </c>
      <c r="AN48" s="37"/>
      <c r="AO48" s="37"/>
      <c r="AP48" s="37"/>
      <c r="AQ48" s="37"/>
      <c r="AR48" s="37">
        <f t="shared" si="36"/>
        <v>200</v>
      </c>
      <c r="AS48" s="37"/>
      <c r="AT48" s="37">
        <f t="shared" si="63"/>
        <v>0</v>
      </c>
      <c r="AU48" s="37"/>
      <c r="AV48" s="93">
        <v>0</v>
      </c>
      <c r="AW48" s="37"/>
      <c r="AX48" s="93">
        <v>0</v>
      </c>
      <c r="AY48" s="37"/>
      <c r="AZ48" s="93">
        <v>0</v>
      </c>
      <c r="BA48" s="37"/>
      <c r="BB48" s="37"/>
      <c r="BC48" s="37">
        <f t="shared" si="41"/>
        <v>175</v>
      </c>
      <c r="BD48" s="37"/>
      <c r="BE48" s="37"/>
      <c r="BF48" s="37">
        <f t="shared" si="42"/>
        <v>175</v>
      </c>
      <c r="BG48" s="37"/>
      <c r="BH48" s="37"/>
      <c r="BI48" s="37">
        <f t="shared" si="68"/>
        <v>100</v>
      </c>
      <c r="BJ48" s="37">
        <f t="shared" si="68"/>
        <v>160</v>
      </c>
      <c r="BK48" s="37"/>
      <c r="BL48" s="37">
        <f t="shared" si="44"/>
        <v>160</v>
      </c>
      <c r="BM48" s="37"/>
      <c r="BN48" s="37">
        <f t="shared" si="45"/>
        <v>160</v>
      </c>
      <c r="BO48" s="37"/>
      <c r="BP48" s="37"/>
      <c r="BQ48" s="37">
        <f t="shared" si="46"/>
        <v>150</v>
      </c>
      <c r="BR48" s="37"/>
      <c r="BS48" s="37"/>
      <c r="BT48" s="37">
        <f t="shared" si="47"/>
        <v>150</v>
      </c>
      <c r="BU48" s="37"/>
      <c r="BV48" s="37">
        <f t="shared" si="58"/>
        <v>150</v>
      </c>
      <c r="BW48" s="37"/>
      <c r="BX48" s="37">
        <f t="shared" si="48"/>
        <v>180</v>
      </c>
      <c r="BY48" s="37"/>
      <c r="BZ48" s="37"/>
      <c r="CA48" s="37"/>
      <c r="CB48" s="37"/>
      <c r="CC48" s="37"/>
      <c r="CD48" s="37"/>
      <c r="CE48" s="37"/>
      <c r="CF48" s="91">
        <f t="shared" si="61"/>
        <v>150</v>
      </c>
      <c r="CG48" s="37"/>
      <c r="CH48" s="66">
        <f t="shared" si="84"/>
        <v>329</v>
      </c>
      <c r="CI48" s="37">
        <f t="shared" si="84"/>
        <v>400</v>
      </c>
      <c r="CJ48" s="37">
        <f t="shared" si="84"/>
        <v>420</v>
      </c>
      <c r="CK48" s="37">
        <f t="shared" si="84"/>
        <v>420</v>
      </c>
      <c r="CL48" s="37">
        <f t="shared" si="84"/>
        <v>420</v>
      </c>
      <c r="CM48" s="37">
        <f t="shared" si="84"/>
        <v>200</v>
      </c>
      <c r="CN48" s="37">
        <f t="shared" si="84"/>
        <v>225</v>
      </c>
      <c r="CO48" s="37">
        <f t="shared" si="84"/>
        <v>500</v>
      </c>
      <c r="CP48" s="37">
        <f t="shared" si="84"/>
        <v>440</v>
      </c>
      <c r="CQ48" s="37">
        <f t="shared" si="84"/>
        <v>225</v>
      </c>
      <c r="CR48" s="37">
        <f t="shared" si="84"/>
        <v>500</v>
      </c>
      <c r="CS48" s="37">
        <f t="shared" si="82"/>
        <v>175</v>
      </c>
      <c r="CT48" s="91">
        <f>+CT$5-150</f>
        <v>125</v>
      </c>
      <c r="CU48" s="37">
        <f t="shared" si="82"/>
        <v>325</v>
      </c>
      <c r="CV48" s="37">
        <f t="shared" si="82"/>
        <v>369</v>
      </c>
      <c r="CW48" s="37">
        <f t="shared" si="82"/>
        <v>160</v>
      </c>
      <c r="CX48" s="37"/>
      <c r="CY48" s="37"/>
      <c r="CZ48" s="91">
        <f t="shared" si="69"/>
        <v>453</v>
      </c>
      <c r="DA48" s="37"/>
      <c r="DB48" s="66">
        <v>0</v>
      </c>
      <c r="DC48" s="37">
        <v>0</v>
      </c>
      <c r="DD48" s="37">
        <v>0</v>
      </c>
      <c r="DE48" s="37">
        <v>0</v>
      </c>
      <c r="DF48" s="37">
        <v>0</v>
      </c>
      <c r="DG48" s="37">
        <v>0</v>
      </c>
      <c r="DH48" s="37"/>
      <c r="DI48" s="37"/>
      <c r="DJ48" s="37"/>
      <c r="DK48" s="37"/>
      <c r="DL48" s="66">
        <f t="shared" si="79"/>
        <v>225</v>
      </c>
      <c r="DM48" s="37">
        <f t="shared" si="79"/>
        <v>200</v>
      </c>
      <c r="DN48" s="37"/>
      <c r="DO48" s="37">
        <f t="shared" si="59"/>
        <v>200</v>
      </c>
      <c r="DP48" s="37">
        <f t="shared" si="59"/>
        <v>1107</v>
      </c>
      <c r="DQ48" s="37">
        <f t="shared" si="59"/>
        <v>323</v>
      </c>
      <c r="DR48" s="37"/>
      <c r="DS48" s="37"/>
      <c r="DT48" s="37"/>
      <c r="DU48" s="37"/>
      <c r="DV48" s="66">
        <v>0</v>
      </c>
      <c r="DW48" s="37">
        <v>0</v>
      </c>
      <c r="DX48" s="37"/>
      <c r="DY48" s="37"/>
      <c r="DZ48" s="37"/>
      <c r="EA48" s="37"/>
      <c r="EB48" s="37"/>
      <c r="EC48" s="37"/>
      <c r="ED48" s="37"/>
      <c r="EE48" s="40"/>
      <c r="EF48" s="66">
        <v>0</v>
      </c>
      <c r="EG48" s="37">
        <v>0</v>
      </c>
      <c r="EH48" s="37">
        <v>0</v>
      </c>
      <c r="EI48" s="37">
        <v>0</v>
      </c>
      <c r="EJ48" s="37">
        <v>0</v>
      </c>
      <c r="EK48" s="37">
        <v>0</v>
      </c>
      <c r="EL48" s="37">
        <v>0</v>
      </c>
      <c r="EM48" s="40">
        <v>0</v>
      </c>
    </row>
    <row r="49" spans="1:143" x14ac:dyDescent="0.2">
      <c r="A49" s="83"/>
      <c r="B49" s="47">
        <v>45</v>
      </c>
      <c r="C49" s="43"/>
      <c r="D49" s="43"/>
      <c r="E49" s="43"/>
      <c r="F49" s="80"/>
      <c r="G49" s="37">
        <v>0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40">
        <v>0</v>
      </c>
      <c r="P49" s="37">
        <v>0</v>
      </c>
      <c r="Q49" s="37">
        <v>0</v>
      </c>
      <c r="R49" s="37">
        <v>0</v>
      </c>
      <c r="S49" s="37">
        <v>0</v>
      </c>
      <c r="T49" s="37">
        <v>0</v>
      </c>
      <c r="U49" s="37">
        <v>0</v>
      </c>
      <c r="V49" s="37">
        <v>0</v>
      </c>
      <c r="W49" s="37">
        <v>0</v>
      </c>
      <c r="X49" s="37">
        <v>0</v>
      </c>
      <c r="Y49" s="40">
        <v>0</v>
      </c>
      <c r="Z49" s="66">
        <f t="shared" si="30"/>
        <v>700</v>
      </c>
      <c r="AA49" s="37">
        <f t="shared" si="64"/>
        <v>225</v>
      </c>
      <c r="AB49" s="37"/>
      <c r="AC49" s="37"/>
      <c r="AD49" s="37">
        <f t="shared" si="77"/>
        <v>200</v>
      </c>
      <c r="AE49" s="37"/>
      <c r="AF49" s="37"/>
      <c r="AG49" s="37">
        <f t="shared" si="75"/>
        <v>125</v>
      </c>
      <c r="AH49" s="37">
        <f t="shared" si="75"/>
        <v>200</v>
      </c>
      <c r="AI49" s="37"/>
      <c r="AJ49" s="37">
        <f t="shared" si="83"/>
        <v>200</v>
      </c>
      <c r="AK49" s="37"/>
      <c r="AL49" s="37"/>
      <c r="AM49" s="37">
        <f t="shared" si="35"/>
        <v>200</v>
      </c>
      <c r="AN49" s="37"/>
      <c r="AO49" s="37"/>
      <c r="AP49" s="37"/>
      <c r="AQ49" s="37"/>
      <c r="AR49" s="37">
        <f t="shared" si="36"/>
        <v>200</v>
      </c>
      <c r="AS49" s="37"/>
      <c r="AT49" s="37">
        <f t="shared" si="63"/>
        <v>0</v>
      </c>
      <c r="AU49" s="37"/>
      <c r="AV49" s="37">
        <f t="shared" si="38"/>
        <v>200</v>
      </c>
      <c r="AW49" s="37"/>
      <c r="AX49" s="37">
        <f t="shared" si="39"/>
        <v>200</v>
      </c>
      <c r="AY49" s="37"/>
      <c r="AZ49" s="37">
        <f t="shared" si="40"/>
        <v>175</v>
      </c>
      <c r="BA49" s="37"/>
      <c r="BB49" s="37"/>
      <c r="BC49" s="37">
        <f t="shared" si="41"/>
        <v>175</v>
      </c>
      <c r="BD49" s="37"/>
      <c r="BE49" s="37"/>
      <c r="BF49" s="37">
        <f t="shared" si="42"/>
        <v>175</v>
      </c>
      <c r="BG49" s="37"/>
      <c r="BH49" s="37"/>
      <c r="BI49" s="37">
        <f t="shared" si="68"/>
        <v>100</v>
      </c>
      <c r="BJ49" s="37">
        <f t="shared" si="68"/>
        <v>160</v>
      </c>
      <c r="BK49" s="37"/>
      <c r="BL49" s="37">
        <f t="shared" si="44"/>
        <v>160</v>
      </c>
      <c r="BM49" s="37"/>
      <c r="BN49" s="37">
        <f t="shared" si="45"/>
        <v>160</v>
      </c>
      <c r="BO49" s="37"/>
      <c r="BP49" s="37"/>
      <c r="BQ49" s="37">
        <f t="shared" si="46"/>
        <v>150</v>
      </c>
      <c r="BR49" s="37"/>
      <c r="BS49" s="37"/>
      <c r="BT49" s="37">
        <f t="shared" si="47"/>
        <v>150</v>
      </c>
      <c r="BU49" s="37"/>
      <c r="BV49" s="37">
        <f t="shared" si="58"/>
        <v>150</v>
      </c>
      <c r="BW49" s="37"/>
      <c r="BX49" s="37">
        <f t="shared" si="48"/>
        <v>180</v>
      </c>
      <c r="BY49" s="37"/>
      <c r="BZ49" s="37"/>
      <c r="CA49" s="37"/>
      <c r="CB49" s="37"/>
      <c r="CC49" s="37"/>
      <c r="CD49" s="37"/>
      <c r="CE49" s="37"/>
      <c r="CF49" s="91">
        <f t="shared" si="61"/>
        <v>150</v>
      </c>
      <c r="CG49" s="37"/>
      <c r="CH49" s="66">
        <f t="shared" si="84"/>
        <v>329</v>
      </c>
      <c r="CI49" s="37">
        <f t="shared" si="84"/>
        <v>400</v>
      </c>
      <c r="CJ49" s="37">
        <f t="shared" si="84"/>
        <v>420</v>
      </c>
      <c r="CK49" s="37">
        <f t="shared" si="84"/>
        <v>420</v>
      </c>
      <c r="CL49" s="37">
        <f t="shared" si="84"/>
        <v>420</v>
      </c>
      <c r="CM49" s="37">
        <f t="shared" si="84"/>
        <v>200</v>
      </c>
      <c r="CN49" s="37">
        <f t="shared" si="84"/>
        <v>225</v>
      </c>
      <c r="CO49" s="37">
        <f t="shared" si="84"/>
        <v>500</v>
      </c>
      <c r="CP49" s="37">
        <f t="shared" si="84"/>
        <v>440</v>
      </c>
      <c r="CQ49" s="37">
        <f t="shared" si="84"/>
        <v>225</v>
      </c>
      <c r="CR49" s="37">
        <f t="shared" si="84"/>
        <v>500</v>
      </c>
      <c r="CS49" s="37">
        <f t="shared" si="82"/>
        <v>175</v>
      </c>
      <c r="CT49" s="37">
        <f t="shared" si="82"/>
        <v>275</v>
      </c>
      <c r="CU49" s="37">
        <f t="shared" si="82"/>
        <v>325</v>
      </c>
      <c r="CV49" s="37">
        <f t="shared" si="82"/>
        <v>369</v>
      </c>
      <c r="CW49" s="37">
        <f t="shared" si="82"/>
        <v>160</v>
      </c>
      <c r="CX49" s="37"/>
      <c r="CY49" s="37"/>
      <c r="CZ49" s="91">
        <f t="shared" si="69"/>
        <v>453</v>
      </c>
      <c r="DA49" s="37"/>
      <c r="DB49" s="66">
        <v>0</v>
      </c>
      <c r="DC49" s="37">
        <v>0</v>
      </c>
      <c r="DD49" s="37">
        <v>0</v>
      </c>
      <c r="DE49" s="37">
        <v>0</v>
      </c>
      <c r="DF49" s="37">
        <v>0</v>
      </c>
      <c r="DG49" s="37">
        <v>0</v>
      </c>
      <c r="DH49" s="37"/>
      <c r="DI49" s="37"/>
      <c r="DJ49" s="37"/>
      <c r="DK49" s="37"/>
      <c r="DL49" s="66">
        <f t="shared" si="79"/>
        <v>225</v>
      </c>
      <c r="DM49" s="37">
        <f t="shared" si="79"/>
        <v>200</v>
      </c>
      <c r="DN49" s="37"/>
      <c r="DO49" s="37">
        <f t="shared" si="59"/>
        <v>200</v>
      </c>
      <c r="DP49" s="37">
        <f t="shared" si="59"/>
        <v>1107</v>
      </c>
      <c r="DQ49" s="37">
        <f t="shared" si="59"/>
        <v>323</v>
      </c>
      <c r="DR49" s="37"/>
      <c r="DS49" s="37"/>
      <c r="DT49" s="37"/>
      <c r="DU49" s="37"/>
      <c r="DV49" s="66">
        <v>0</v>
      </c>
      <c r="DW49" s="37">
        <v>0</v>
      </c>
      <c r="DX49" s="37"/>
      <c r="DY49" s="37"/>
      <c r="DZ49" s="37"/>
      <c r="EA49" s="37"/>
      <c r="EB49" s="37"/>
      <c r="EC49" s="37"/>
      <c r="ED49" s="37"/>
      <c r="EE49" s="40"/>
      <c r="EF49" s="66">
        <v>0</v>
      </c>
      <c r="EG49" s="37">
        <v>0</v>
      </c>
      <c r="EH49" s="37">
        <v>0</v>
      </c>
      <c r="EI49" s="37">
        <v>0</v>
      </c>
      <c r="EJ49" s="37">
        <v>0</v>
      </c>
      <c r="EK49" s="37">
        <v>0</v>
      </c>
      <c r="EL49" s="37">
        <v>0</v>
      </c>
      <c r="EM49" s="40">
        <v>0</v>
      </c>
    </row>
    <row r="50" spans="1:143" x14ac:dyDescent="0.2">
      <c r="A50" s="83"/>
      <c r="B50" s="47">
        <v>46</v>
      </c>
      <c r="C50" s="43" t="s">
        <v>76</v>
      </c>
      <c r="D50" s="43"/>
      <c r="E50" s="43"/>
      <c r="F50" s="80">
        <v>175</v>
      </c>
      <c r="G50" s="37">
        <v>0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40">
        <v>0</v>
      </c>
      <c r="P50" s="37">
        <v>0</v>
      </c>
      <c r="Q50" s="37">
        <v>0</v>
      </c>
      <c r="R50" s="37">
        <v>0</v>
      </c>
      <c r="S50" s="37">
        <v>0</v>
      </c>
      <c r="T50" s="37">
        <v>0</v>
      </c>
      <c r="U50" s="37">
        <v>0</v>
      </c>
      <c r="V50" s="37">
        <v>0</v>
      </c>
      <c r="W50" s="37">
        <v>0</v>
      </c>
      <c r="X50" s="37">
        <v>0</v>
      </c>
      <c r="Y50" s="40">
        <v>0</v>
      </c>
      <c r="Z50" s="66">
        <f t="shared" si="30"/>
        <v>700</v>
      </c>
      <c r="AA50" s="37">
        <f t="shared" si="64"/>
        <v>225</v>
      </c>
      <c r="AB50" s="37"/>
      <c r="AC50" s="37"/>
      <c r="AD50" s="37">
        <f t="shared" si="77"/>
        <v>200</v>
      </c>
      <c r="AE50" s="37"/>
      <c r="AF50" s="37"/>
      <c r="AG50" s="37">
        <f t="shared" si="75"/>
        <v>125</v>
      </c>
      <c r="AH50" s="37">
        <f t="shared" si="75"/>
        <v>200</v>
      </c>
      <c r="AI50" s="37"/>
      <c r="AJ50" s="93">
        <v>0</v>
      </c>
      <c r="AK50" s="37"/>
      <c r="AL50" s="37"/>
      <c r="AM50" s="93">
        <v>0</v>
      </c>
      <c r="AN50" s="37"/>
      <c r="AO50" s="37"/>
      <c r="AP50" s="37"/>
      <c r="AQ50" s="37"/>
      <c r="AR50" s="37">
        <f t="shared" si="36"/>
        <v>200</v>
      </c>
      <c r="AS50" s="37"/>
      <c r="AT50" s="37">
        <f t="shared" si="63"/>
        <v>0</v>
      </c>
      <c r="AU50" s="37"/>
      <c r="AV50" s="93">
        <v>0</v>
      </c>
      <c r="AW50" s="37"/>
      <c r="AX50" s="37">
        <f>+AX$5</f>
        <v>200</v>
      </c>
      <c r="AY50" s="37"/>
      <c r="AZ50" s="93">
        <v>0</v>
      </c>
      <c r="BA50" s="37"/>
      <c r="BB50" s="37"/>
      <c r="BC50" s="37">
        <f t="shared" si="41"/>
        <v>175</v>
      </c>
      <c r="BD50" s="37"/>
      <c r="BE50" s="37"/>
      <c r="BF50" s="37">
        <f t="shared" si="42"/>
        <v>175</v>
      </c>
      <c r="BG50" s="37"/>
      <c r="BH50" s="37"/>
      <c r="BI50" s="37">
        <f t="shared" si="68"/>
        <v>100</v>
      </c>
      <c r="BJ50" s="37">
        <f t="shared" si="68"/>
        <v>160</v>
      </c>
      <c r="BK50" s="37"/>
      <c r="BL50" s="37">
        <f t="shared" si="44"/>
        <v>160</v>
      </c>
      <c r="BM50" s="37"/>
      <c r="BN50" s="37">
        <f t="shared" si="45"/>
        <v>160</v>
      </c>
      <c r="BO50" s="37"/>
      <c r="BP50" s="37"/>
      <c r="BQ50" s="37">
        <f t="shared" si="46"/>
        <v>150</v>
      </c>
      <c r="BR50" s="37"/>
      <c r="BS50" s="37"/>
      <c r="BT50" s="37">
        <f t="shared" si="47"/>
        <v>150</v>
      </c>
      <c r="BU50" s="37"/>
      <c r="BV50" s="37">
        <f t="shared" si="58"/>
        <v>150</v>
      </c>
      <c r="BW50" s="37"/>
      <c r="BX50" s="37">
        <f t="shared" si="48"/>
        <v>180</v>
      </c>
      <c r="BY50" s="37"/>
      <c r="BZ50" s="37"/>
      <c r="CA50" s="37"/>
      <c r="CB50" s="37"/>
      <c r="CC50" s="37"/>
      <c r="CD50" s="37"/>
      <c r="CE50" s="37"/>
      <c r="CF50" s="91">
        <f t="shared" si="61"/>
        <v>150</v>
      </c>
      <c r="CG50" s="37"/>
      <c r="CH50" s="66">
        <f t="shared" si="84"/>
        <v>329</v>
      </c>
      <c r="CI50" s="37">
        <f t="shared" si="84"/>
        <v>400</v>
      </c>
      <c r="CJ50" s="37">
        <f t="shared" si="84"/>
        <v>420</v>
      </c>
      <c r="CK50" s="37">
        <f t="shared" si="84"/>
        <v>420</v>
      </c>
      <c r="CL50" s="37">
        <f t="shared" si="84"/>
        <v>420</v>
      </c>
      <c r="CM50" s="93">
        <v>0</v>
      </c>
      <c r="CN50" s="37">
        <f t="shared" si="84"/>
        <v>225</v>
      </c>
      <c r="CO50" s="91">
        <f>+CO$5-175</f>
        <v>325</v>
      </c>
      <c r="CP50" s="91">
        <f>+CP$5-175</f>
        <v>265</v>
      </c>
      <c r="CQ50" s="37">
        <f t="shared" si="84"/>
        <v>225</v>
      </c>
      <c r="CR50" s="91">
        <f>+CR$5-175</f>
        <v>325</v>
      </c>
      <c r="CS50" s="37">
        <f t="shared" si="82"/>
        <v>175</v>
      </c>
      <c r="CT50" s="91">
        <f>+CT$5-150</f>
        <v>125</v>
      </c>
      <c r="CU50" s="37">
        <f t="shared" si="82"/>
        <v>325</v>
      </c>
      <c r="CV50" s="37">
        <f t="shared" si="82"/>
        <v>369</v>
      </c>
      <c r="CW50" s="37">
        <f t="shared" si="82"/>
        <v>160</v>
      </c>
      <c r="CX50" s="37"/>
      <c r="CY50" s="37"/>
      <c r="CZ50" s="91">
        <f t="shared" si="69"/>
        <v>453</v>
      </c>
      <c r="DA50" s="37"/>
      <c r="DB50" s="66">
        <v>0</v>
      </c>
      <c r="DC50" s="37">
        <v>0</v>
      </c>
      <c r="DD50" s="37">
        <v>0</v>
      </c>
      <c r="DE50" s="37">
        <v>0</v>
      </c>
      <c r="DF50" s="37">
        <v>0</v>
      </c>
      <c r="DG50" s="37">
        <v>0</v>
      </c>
      <c r="DH50" s="37"/>
      <c r="DI50" s="37"/>
      <c r="DJ50" s="37"/>
      <c r="DK50" s="37"/>
      <c r="DL50" s="66">
        <f t="shared" si="79"/>
        <v>225</v>
      </c>
      <c r="DM50" s="37">
        <f t="shared" si="79"/>
        <v>200</v>
      </c>
      <c r="DN50" s="37"/>
      <c r="DO50" s="93">
        <v>0</v>
      </c>
      <c r="DP50" s="37">
        <f t="shared" si="59"/>
        <v>1107</v>
      </c>
      <c r="DQ50" s="37">
        <f t="shared" si="59"/>
        <v>323</v>
      </c>
      <c r="DR50" s="37"/>
      <c r="DS50" s="37"/>
      <c r="DT50" s="37"/>
      <c r="DU50" s="37"/>
      <c r="DV50" s="66">
        <v>0</v>
      </c>
      <c r="DW50" s="37">
        <v>0</v>
      </c>
      <c r="DX50" s="37"/>
      <c r="DY50" s="37"/>
      <c r="DZ50" s="37"/>
      <c r="EA50" s="37"/>
      <c r="EB50" s="37"/>
      <c r="EC50" s="37"/>
      <c r="ED50" s="37"/>
      <c r="EE50" s="40"/>
      <c r="EF50" s="66">
        <v>0</v>
      </c>
      <c r="EG50" s="37">
        <v>0</v>
      </c>
      <c r="EH50" s="37">
        <v>0</v>
      </c>
      <c r="EI50" s="37">
        <v>0</v>
      </c>
      <c r="EJ50" s="37">
        <v>0</v>
      </c>
      <c r="EK50" s="37">
        <v>0</v>
      </c>
      <c r="EL50" s="37">
        <v>0</v>
      </c>
      <c r="EM50" s="40">
        <v>0</v>
      </c>
    </row>
    <row r="51" spans="1:143" x14ac:dyDescent="0.2">
      <c r="A51" s="83"/>
      <c r="B51" s="47">
        <v>47</v>
      </c>
      <c r="C51" s="43"/>
      <c r="D51" s="43"/>
      <c r="E51" s="43"/>
      <c r="F51" s="80"/>
      <c r="G51" s="37">
        <v>0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40">
        <v>0</v>
      </c>
      <c r="P51" s="37">
        <v>0</v>
      </c>
      <c r="Q51" s="37">
        <v>0</v>
      </c>
      <c r="R51" s="37">
        <v>0</v>
      </c>
      <c r="S51" s="37">
        <v>0</v>
      </c>
      <c r="T51" s="37">
        <v>0</v>
      </c>
      <c r="U51" s="37">
        <v>0</v>
      </c>
      <c r="V51" s="37">
        <v>0</v>
      </c>
      <c r="W51" s="37">
        <v>0</v>
      </c>
      <c r="X51" s="37">
        <v>0</v>
      </c>
      <c r="Y51" s="40">
        <v>0</v>
      </c>
      <c r="Z51" s="66">
        <f t="shared" si="30"/>
        <v>700</v>
      </c>
      <c r="AA51" s="37">
        <f t="shared" si="64"/>
        <v>225</v>
      </c>
      <c r="AB51" s="37"/>
      <c r="AC51" s="37"/>
      <c r="AD51" s="37">
        <f t="shared" si="77"/>
        <v>200</v>
      </c>
      <c r="AE51" s="37"/>
      <c r="AF51" s="37"/>
      <c r="AG51" s="37">
        <f t="shared" si="75"/>
        <v>125</v>
      </c>
      <c r="AH51" s="37">
        <f t="shared" si="75"/>
        <v>200</v>
      </c>
      <c r="AI51" s="37"/>
      <c r="AJ51" s="37">
        <f t="shared" si="83"/>
        <v>200</v>
      </c>
      <c r="AK51" s="37"/>
      <c r="AL51" s="37"/>
      <c r="AM51" s="37">
        <f t="shared" si="35"/>
        <v>200</v>
      </c>
      <c r="AN51" s="37"/>
      <c r="AO51" s="37"/>
      <c r="AP51" s="37"/>
      <c r="AQ51" s="37"/>
      <c r="AR51" s="37">
        <f t="shared" si="36"/>
        <v>200</v>
      </c>
      <c r="AS51" s="37"/>
      <c r="AT51" s="37">
        <f t="shared" si="63"/>
        <v>0</v>
      </c>
      <c r="AU51" s="37"/>
      <c r="AV51" s="37">
        <f t="shared" si="38"/>
        <v>200</v>
      </c>
      <c r="AW51" s="37"/>
      <c r="AX51" s="37">
        <f t="shared" ref="AX51:AX83" si="85">+AX$5</f>
        <v>200</v>
      </c>
      <c r="AY51" s="37"/>
      <c r="AZ51" s="37">
        <f t="shared" si="40"/>
        <v>175</v>
      </c>
      <c r="BA51" s="37"/>
      <c r="BB51" s="37"/>
      <c r="BC51" s="37">
        <f t="shared" si="41"/>
        <v>175</v>
      </c>
      <c r="BD51" s="37"/>
      <c r="BE51" s="37"/>
      <c r="BF51" s="37">
        <f t="shared" si="42"/>
        <v>175</v>
      </c>
      <c r="BG51" s="37"/>
      <c r="BH51" s="37"/>
      <c r="BI51" s="37">
        <f t="shared" si="68"/>
        <v>100</v>
      </c>
      <c r="BJ51" s="37">
        <f t="shared" si="68"/>
        <v>160</v>
      </c>
      <c r="BK51" s="37"/>
      <c r="BL51" s="37">
        <f t="shared" si="44"/>
        <v>160</v>
      </c>
      <c r="BM51" s="37"/>
      <c r="BN51" s="37">
        <f t="shared" si="45"/>
        <v>160</v>
      </c>
      <c r="BO51" s="37"/>
      <c r="BP51" s="37"/>
      <c r="BQ51" s="37">
        <f t="shared" si="46"/>
        <v>150</v>
      </c>
      <c r="BR51" s="37"/>
      <c r="BS51" s="37"/>
      <c r="BT51" s="37">
        <f t="shared" si="47"/>
        <v>150</v>
      </c>
      <c r="BU51" s="37"/>
      <c r="BV51" s="37">
        <f t="shared" si="58"/>
        <v>150</v>
      </c>
      <c r="BW51" s="37"/>
      <c r="BX51" s="37">
        <f t="shared" si="48"/>
        <v>180</v>
      </c>
      <c r="BY51" s="37"/>
      <c r="BZ51" s="37"/>
      <c r="CA51" s="37"/>
      <c r="CB51" s="37"/>
      <c r="CC51" s="37"/>
      <c r="CD51" s="37"/>
      <c r="CE51" s="37"/>
      <c r="CF51" s="91">
        <f t="shared" si="61"/>
        <v>150</v>
      </c>
      <c r="CG51" s="37"/>
      <c r="CH51" s="66">
        <f t="shared" si="84"/>
        <v>329</v>
      </c>
      <c r="CI51" s="37">
        <f t="shared" si="84"/>
        <v>400</v>
      </c>
      <c r="CJ51" s="37">
        <f t="shared" si="84"/>
        <v>420</v>
      </c>
      <c r="CK51" s="37">
        <f t="shared" si="84"/>
        <v>420</v>
      </c>
      <c r="CL51" s="37">
        <f t="shared" si="84"/>
        <v>420</v>
      </c>
      <c r="CM51" s="37">
        <f t="shared" si="84"/>
        <v>200</v>
      </c>
      <c r="CN51" s="37">
        <f t="shared" si="84"/>
        <v>225</v>
      </c>
      <c r="CO51" s="37">
        <f t="shared" si="84"/>
        <v>500</v>
      </c>
      <c r="CP51" s="37">
        <f t="shared" si="84"/>
        <v>440</v>
      </c>
      <c r="CQ51" s="37">
        <f t="shared" si="84"/>
        <v>225</v>
      </c>
      <c r="CR51" s="37">
        <f t="shared" si="84"/>
        <v>500</v>
      </c>
      <c r="CS51" s="37">
        <f t="shared" si="82"/>
        <v>175</v>
      </c>
      <c r="CT51" s="37">
        <f t="shared" si="82"/>
        <v>275</v>
      </c>
      <c r="CU51" s="37">
        <f t="shared" si="82"/>
        <v>325</v>
      </c>
      <c r="CV51" s="37">
        <f t="shared" si="82"/>
        <v>369</v>
      </c>
      <c r="CW51" s="37">
        <f t="shared" si="82"/>
        <v>160</v>
      </c>
      <c r="CX51" s="37"/>
      <c r="CY51" s="37"/>
      <c r="CZ51" s="91">
        <f t="shared" si="69"/>
        <v>453</v>
      </c>
      <c r="DA51" s="37"/>
      <c r="DB51" s="66">
        <v>0</v>
      </c>
      <c r="DC51" s="37">
        <v>0</v>
      </c>
      <c r="DD51" s="37">
        <v>0</v>
      </c>
      <c r="DE51" s="37">
        <v>0</v>
      </c>
      <c r="DF51" s="37">
        <v>0</v>
      </c>
      <c r="DG51" s="37">
        <v>0</v>
      </c>
      <c r="DH51" s="37"/>
      <c r="DI51" s="37"/>
      <c r="DJ51" s="37"/>
      <c r="DK51" s="37"/>
      <c r="DL51" s="66">
        <f t="shared" si="79"/>
        <v>225</v>
      </c>
      <c r="DM51" s="37">
        <f t="shared" si="79"/>
        <v>200</v>
      </c>
      <c r="DN51" s="37"/>
      <c r="DO51" s="37">
        <f t="shared" si="59"/>
        <v>200</v>
      </c>
      <c r="DP51" s="37">
        <f t="shared" si="59"/>
        <v>1107</v>
      </c>
      <c r="DQ51" s="37">
        <f t="shared" si="59"/>
        <v>323</v>
      </c>
      <c r="DR51" s="37"/>
      <c r="DS51" s="37"/>
      <c r="DT51" s="37"/>
      <c r="DU51" s="37"/>
      <c r="DV51" s="66">
        <v>0</v>
      </c>
      <c r="DW51" s="37">
        <v>0</v>
      </c>
      <c r="DX51" s="37"/>
      <c r="DY51" s="37"/>
      <c r="DZ51" s="37"/>
      <c r="EA51" s="37"/>
      <c r="EB51" s="37"/>
      <c r="EC51" s="37"/>
      <c r="ED51" s="37"/>
      <c r="EE51" s="40"/>
      <c r="EF51" s="66">
        <v>0</v>
      </c>
      <c r="EG51" s="37">
        <v>0</v>
      </c>
      <c r="EH51" s="37">
        <v>0</v>
      </c>
      <c r="EI51" s="37">
        <v>0</v>
      </c>
      <c r="EJ51" s="37">
        <v>0</v>
      </c>
      <c r="EK51" s="37">
        <v>0</v>
      </c>
      <c r="EL51" s="37">
        <v>0</v>
      </c>
      <c r="EM51" s="40">
        <v>0</v>
      </c>
    </row>
    <row r="52" spans="1:143" x14ac:dyDescent="0.2">
      <c r="A52" s="83"/>
      <c r="B52" s="47">
        <v>48</v>
      </c>
      <c r="C52" s="50"/>
      <c r="D52" s="43"/>
      <c r="E52" s="43"/>
      <c r="F52" s="80"/>
      <c r="G52" s="37">
        <v>0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40">
        <v>0</v>
      </c>
      <c r="P52" s="37">
        <v>0</v>
      </c>
      <c r="Q52" s="37">
        <v>0</v>
      </c>
      <c r="R52" s="37">
        <v>0</v>
      </c>
      <c r="S52" s="37">
        <v>0</v>
      </c>
      <c r="T52" s="37">
        <v>0</v>
      </c>
      <c r="U52" s="37">
        <v>0</v>
      </c>
      <c r="V52" s="37">
        <v>0</v>
      </c>
      <c r="W52" s="37">
        <v>0</v>
      </c>
      <c r="X52" s="37">
        <v>0</v>
      </c>
      <c r="Y52" s="40">
        <v>0</v>
      </c>
      <c r="Z52" s="66">
        <f t="shared" si="30"/>
        <v>700</v>
      </c>
      <c r="AA52" s="37">
        <f t="shared" si="64"/>
        <v>225</v>
      </c>
      <c r="AB52" s="37"/>
      <c r="AC52" s="37"/>
      <c r="AD52" s="37">
        <f t="shared" si="77"/>
        <v>200</v>
      </c>
      <c r="AE52" s="37"/>
      <c r="AF52" s="37"/>
      <c r="AG52" s="37">
        <f t="shared" si="75"/>
        <v>125</v>
      </c>
      <c r="AH52" s="37">
        <f t="shared" si="75"/>
        <v>200</v>
      </c>
      <c r="AI52" s="37"/>
      <c r="AJ52" s="37">
        <f t="shared" si="83"/>
        <v>200</v>
      </c>
      <c r="AK52" s="37"/>
      <c r="AL52" s="37"/>
      <c r="AM52" s="37">
        <f t="shared" si="35"/>
        <v>200</v>
      </c>
      <c r="AN52" s="37"/>
      <c r="AO52" s="37"/>
      <c r="AP52" s="37"/>
      <c r="AQ52" s="37"/>
      <c r="AR52" s="37">
        <f t="shared" si="36"/>
        <v>200</v>
      </c>
      <c r="AS52" s="37"/>
      <c r="AT52" s="37">
        <f t="shared" si="63"/>
        <v>0</v>
      </c>
      <c r="AU52" s="37"/>
      <c r="AV52" s="37">
        <f t="shared" si="38"/>
        <v>200</v>
      </c>
      <c r="AW52" s="37"/>
      <c r="AX52" s="37">
        <f t="shared" si="85"/>
        <v>200</v>
      </c>
      <c r="AY52" s="37"/>
      <c r="AZ52" s="37">
        <f t="shared" si="40"/>
        <v>175</v>
      </c>
      <c r="BA52" s="37"/>
      <c r="BB52" s="37"/>
      <c r="BC52" s="37">
        <f t="shared" si="41"/>
        <v>175</v>
      </c>
      <c r="BD52" s="37"/>
      <c r="BE52" s="37"/>
      <c r="BF52" s="37">
        <f t="shared" si="42"/>
        <v>175</v>
      </c>
      <c r="BG52" s="37"/>
      <c r="BH52" s="37"/>
      <c r="BI52" s="37">
        <f t="shared" si="68"/>
        <v>100</v>
      </c>
      <c r="BJ52" s="37">
        <f t="shared" si="68"/>
        <v>160</v>
      </c>
      <c r="BK52" s="37"/>
      <c r="BL52" s="37">
        <f t="shared" si="44"/>
        <v>160</v>
      </c>
      <c r="BM52" s="37"/>
      <c r="BN52" s="37">
        <f t="shared" si="45"/>
        <v>160</v>
      </c>
      <c r="BO52" s="37"/>
      <c r="BP52" s="37"/>
      <c r="BQ52" s="37">
        <f t="shared" si="46"/>
        <v>150</v>
      </c>
      <c r="BR52" s="37"/>
      <c r="BS52" s="37"/>
      <c r="BT52" s="37">
        <f t="shared" si="47"/>
        <v>150</v>
      </c>
      <c r="BU52" s="37"/>
      <c r="BV52" s="37">
        <f t="shared" si="58"/>
        <v>150</v>
      </c>
      <c r="BW52" s="37"/>
      <c r="BX52" s="37">
        <f t="shared" si="48"/>
        <v>180</v>
      </c>
      <c r="BY52" s="37"/>
      <c r="BZ52" s="37"/>
      <c r="CA52" s="37"/>
      <c r="CB52" s="37"/>
      <c r="CC52" s="37"/>
      <c r="CD52" s="37"/>
      <c r="CE52" s="37"/>
      <c r="CF52" s="91">
        <f t="shared" si="61"/>
        <v>150</v>
      </c>
      <c r="CG52" s="37"/>
      <c r="CH52" s="66">
        <f t="shared" si="84"/>
        <v>329</v>
      </c>
      <c r="CI52" s="37">
        <f t="shared" si="84"/>
        <v>400</v>
      </c>
      <c r="CJ52" s="37">
        <f t="shared" si="84"/>
        <v>420</v>
      </c>
      <c r="CK52" s="37">
        <f t="shared" si="84"/>
        <v>420</v>
      </c>
      <c r="CL52" s="37">
        <f t="shared" si="84"/>
        <v>420</v>
      </c>
      <c r="CM52" s="37">
        <f t="shared" si="84"/>
        <v>200</v>
      </c>
      <c r="CN52" s="37">
        <f t="shared" si="84"/>
        <v>225</v>
      </c>
      <c r="CO52" s="37">
        <f t="shared" si="84"/>
        <v>500</v>
      </c>
      <c r="CP52" s="37">
        <f t="shared" si="84"/>
        <v>440</v>
      </c>
      <c r="CQ52" s="37">
        <f t="shared" si="84"/>
        <v>225</v>
      </c>
      <c r="CR52" s="37">
        <f t="shared" si="84"/>
        <v>500</v>
      </c>
      <c r="CS52" s="37">
        <f t="shared" si="82"/>
        <v>175</v>
      </c>
      <c r="CT52" s="37">
        <f t="shared" si="82"/>
        <v>275</v>
      </c>
      <c r="CU52" s="37">
        <f t="shared" si="82"/>
        <v>325</v>
      </c>
      <c r="CV52" s="37">
        <f t="shared" si="82"/>
        <v>369</v>
      </c>
      <c r="CW52" s="37">
        <f t="shared" si="82"/>
        <v>160</v>
      </c>
      <c r="CX52" s="37"/>
      <c r="CY52" s="37"/>
      <c r="CZ52" s="91">
        <f t="shared" si="69"/>
        <v>453</v>
      </c>
      <c r="DA52" s="37"/>
      <c r="DB52" s="66">
        <v>0</v>
      </c>
      <c r="DC52" s="37">
        <v>0</v>
      </c>
      <c r="DD52" s="37">
        <v>0</v>
      </c>
      <c r="DE52" s="37">
        <v>0</v>
      </c>
      <c r="DF52" s="37">
        <v>0</v>
      </c>
      <c r="DG52" s="37">
        <v>0</v>
      </c>
      <c r="DH52" s="37"/>
      <c r="DI52" s="37"/>
      <c r="DJ52" s="37"/>
      <c r="DK52" s="37"/>
      <c r="DL52" s="66">
        <f t="shared" si="79"/>
        <v>225</v>
      </c>
      <c r="DM52" s="37">
        <f t="shared" si="79"/>
        <v>200</v>
      </c>
      <c r="DN52" s="37"/>
      <c r="DO52" s="37">
        <f t="shared" si="59"/>
        <v>200</v>
      </c>
      <c r="DP52" s="37">
        <f t="shared" si="59"/>
        <v>1107</v>
      </c>
      <c r="DQ52" s="37">
        <f t="shared" si="59"/>
        <v>323</v>
      </c>
      <c r="DR52" s="37"/>
      <c r="DS52" s="37"/>
      <c r="DT52" s="37"/>
      <c r="DU52" s="37"/>
      <c r="DV52" s="66">
        <v>0</v>
      </c>
      <c r="DW52" s="37">
        <v>0</v>
      </c>
      <c r="DX52" s="37"/>
      <c r="DY52" s="37"/>
      <c r="DZ52" s="37"/>
      <c r="EA52" s="37"/>
      <c r="EB52" s="37"/>
      <c r="EC52" s="37"/>
      <c r="ED52" s="37"/>
      <c r="EE52" s="40"/>
      <c r="EF52" s="66">
        <v>0</v>
      </c>
      <c r="EG52" s="37">
        <v>0</v>
      </c>
      <c r="EH52" s="37">
        <v>0</v>
      </c>
      <c r="EI52" s="37">
        <v>0</v>
      </c>
      <c r="EJ52" s="37">
        <v>0</v>
      </c>
      <c r="EK52" s="37">
        <v>0</v>
      </c>
      <c r="EL52" s="37">
        <v>0</v>
      </c>
      <c r="EM52" s="40">
        <v>0</v>
      </c>
    </row>
    <row r="53" spans="1:143" x14ac:dyDescent="0.2">
      <c r="A53" s="83"/>
      <c r="B53" s="47">
        <v>49</v>
      </c>
      <c r="C53" s="43" t="s">
        <v>107</v>
      </c>
      <c r="D53" s="43">
        <v>0</v>
      </c>
      <c r="E53" s="43">
        <v>200</v>
      </c>
      <c r="F53" s="80">
        <v>175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40">
        <v>0</v>
      </c>
      <c r="P53" s="37">
        <v>0</v>
      </c>
      <c r="Q53" s="37">
        <v>0</v>
      </c>
      <c r="R53" s="37">
        <v>0</v>
      </c>
      <c r="S53" s="37">
        <v>0</v>
      </c>
      <c r="T53" s="37">
        <v>0</v>
      </c>
      <c r="U53" s="37">
        <v>0</v>
      </c>
      <c r="V53" s="37">
        <v>0</v>
      </c>
      <c r="W53" s="37">
        <v>0</v>
      </c>
      <c r="X53" s="37">
        <v>0</v>
      </c>
      <c r="Y53" s="40">
        <v>0</v>
      </c>
      <c r="Z53" s="66">
        <f t="shared" si="30"/>
        <v>700</v>
      </c>
      <c r="AA53" s="37">
        <f t="shared" si="64"/>
        <v>225</v>
      </c>
      <c r="AB53" s="37"/>
      <c r="AC53" s="37"/>
      <c r="AD53" s="37">
        <f t="shared" si="77"/>
        <v>200</v>
      </c>
      <c r="AE53" s="37"/>
      <c r="AF53" s="37"/>
      <c r="AG53" s="37">
        <f t="shared" si="75"/>
        <v>125</v>
      </c>
      <c r="AH53" s="37">
        <f t="shared" si="75"/>
        <v>200</v>
      </c>
      <c r="AI53" s="37"/>
      <c r="AJ53" s="37">
        <f t="shared" si="83"/>
        <v>200</v>
      </c>
      <c r="AK53" s="37"/>
      <c r="AL53" s="37"/>
      <c r="AM53" s="37">
        <f t="shared" si="35"/>
        <v>200</v>
      </c>
      <c r="AN53" s="37"/>
      <c r="AO53" s="37"/>
      <c r="AP53" s="37"/>
      <c r="AQ53" s="37"/>
      <c r="AR53" s="37">
        <f t="shared" si="36"/>
        <v>200</v>
      </c>
      <c r="AS53" s="37"/>
      <c r="AT53" s="37">
        <f t="shared" si="63"/>
        <v>0</v>
      </c>
      <c r="AU53" s="37"/>
      <c r="AV53" s="37">
        <f>+AV$5</f>
        <v>200</v>
      </c>
      <c r="AW53" s="37"/>
      <c r="AX53" s="37">
        <f t="shared" si="85"/>
        <v>200</v>
      </c>
      <c r="AY53" s="37"/>
      <c r="AZ53" s="91">
        <v>100</v>
      </c>
      <c r="BA53" s="37"/>
      <c r="BB53" s="37"/>
      <c r="BC53" s="93">
        <v>0</v>
      </c>
      <c r="BD53" s="37"/>
      <c r="BE53" s="37"/>
      <c r="BF53" s="93">
        <v>0</v>
      </c>
      <c r="BG53" s="37"/>
      <c r="BH53" s="37"/>
      <c r="BI53" s="91">
        <v>25</v>
      </c>
      <c r="BJ53" s="93">
        <v>0</v>
      </c>
      <c r="BK53" s="37"/>
      <c r="BL53" s="93">
        <v>0</v>
      </c>
      <c r="BM53" s="37"/>
      <c r="BN53" s="37">
        <f>+BN$5</f>
        <v>160</v>
      </c>
      <c r="BO53" s="37"/>
      <c r="BP53" s="37"/>
      <c r="BQ53" s="37">
        <f t="shared" si="46"/>
        <v>150</v>
      </c>
      <c r="BR53" s="37"/>
      <c r="BS53" s="37"/>
      <c r="BT53" s="37">
        <f t="shared" si="47"/>
        <v>150</v>
      </c>
      <c r="BU53" s="37"/>
      <c r="BV53" s="37">
        <f t="shared" si="58"/>
        <v>150</v>
      </c>
      <c r="BW53" s="37"/>
      <c r="BX53" s="37">
        <f t="shared" si="48"/>
        <v>180</v>
      </c>
      <c r="BY53" s="37"/>
      <c r="BZ53" s="37"/>
      <c r="CA53" s="37"/>
      <c r="CB53" s="37"/>
      <c r="CC53" s="37"/>
      <c r="CD53" s="37"/>
      <c r="CE53" s="37"/>
      <c r="CF53" s="91">
        <f t="shared" si="61"/>
        <v>150</v>
      </c>
      <c r="CG53" s="37"/>
      <c r="CH53" s="66">
        <f t="shared" si="84"/>
        <v>329</v>
      </c>
      <c r="CI53" s="37">
        <f t="shared" si="84"/>
        <v>400</v>
      </c>
      <c r="CJ53" s="37">
        <f t="shared" si="84"/>
        <v>420</v>
      </c>
      <c r="CK53" s="37">
        <f t="shared" si="84"/>
        <v>420</v>
      </c>
      <c r="CL53" s="37">
        <f t="shared" si="84"/>
        <v>420</v>
      </c>
      <c r="CM53" s="37">
        <f t="shared" si="84"/>
        <v>200</v>
      </c>
      <c r="CN53" s="91">
        <f>+CN$5-176</f>
        <v>49</v>
      </c>
      <c r="CO53" s="91">
        <f>+CO$5-175</f>
        <v>325</v>
      </c>
      <c r="CP53" s="91">
        <f>+CP$5-175</f>
        <v>265</v>
      </c>
      <c r="CQ53" s="37">
        <f t="shared" si="84"/>
        <v>225</v>
      </c>
      <c r="CR53" s="37">
        <f t="shared" si="84"/>
        <v>500</v>
      </c>
      <c r="CS53" s="93">
        <v>0</v>
      </c>
      <c r="CT53" s="91">
        <f>+CT$5-176</f>
        <v>99</v>
      </c>
      <c r="CU53" s="37">
        <f t="shared" si="82"/>
        <v>325</v>
      </c>
      <c r="CV53" s="91">
        <f>+CV$5-175</f>
        <v>194</v>
      </c>
      <c r="CW53" s="37">
        <f t="shared" si="82"/>
        <v>160</v>
      </c>
      <c r="CX53" s="37"/>
      <c r="CY53" s="37"/>
      <c r="CZ53" s="91">
        <f t="shared" si="69"/>
        <v>453</v>
      </c>
      <c r="DA53" s="37"/>
      <c r="DB53" s="66">
        <v>0</v>
      </c>
      <c r="DC53" s="37">
        <v>0</v>
      </c>
      <c r="DD53" s="37">
        <v>0</v>
      </c>
      <c r="DE53" s="37">
        <v>0</v>
      </c>
      <c r="DF53" s="104">
        <v>-175</v>
      </c>
      <c r="DG53" s="37">
        <v>0</v>
      </c>
      <c r="DH53" s="37"/>
      <c r="DI53" s="37"/>
      <c r="DJ53" s="37"/>
      <c r="DK53" s="37"/>
      <c r="DL53" s="66">
        <f t="shared" si="79"/>
        <v>225</v>
      </c>
      <c r="DM53" s="37">
        <f t="shared" si="79"/>
        <v>200</v>
      </c>
      <c r="DN53" s="37"/>
      <c r="DO53" s="37">
        <f t="shared" si="59"/>
        <v>200</v>
      </c>
      <c r="DP53" s="37">
        <f t="shared" si="59"/>
        <v>1107</v>
      </c>
      <c r="DQ53" s="37">
        <f t="shared" si="59"/>
        <v>323</v>
      </c>
      <c r="DR53" s="37"/>
      <c r="DS53" s="37"/>
      <c r="DT53" s="37"/>
      <c r="DU53" s="37"/>
      <c r="DV53" s="66">
        <v>0</v>
      </c>
      <c r="DW53" s="37">
        <v>0</v>
      </c>
      <c r="DX53" s="37"/>
      <c r="DY53" s="37"/>
      <c r="DZ53" s="37"/>
      <c r="EA53" s="37"/>
      <c r="EB53" s="37"/>
      <c r="EC53" s="37"/>
      <c r="ED53" s="37"/>
      <c r="EE53" s="40"/>
      <c r="EF53" s="66">
        <v>0</v>
      </c>
      <c r="EG53" s="37">
        <v>0</v>
      </c>
      <c r="EH53" s="37">
        <v>0</v>
      </c>
      <c r="EI53" s="37">
        <v>0</v>
      </c>
      <c r="EJ53" s="37">
        <v>0</v>
      </c>
      <c r="EK53" s="37">
        <v>0</v>
      </c>
      <c r="EL53" s="37">
        <v>0</v>
      </c>
      <c r="EM53" s="40">
        <v>0</v>
      </c>
    </row>
    <row r="54" spans="1:143" x14ac:dyDescent="0.2">
      <c r="A54" s="83"/>
      <c r="B54" s="47">
        <v>50</v>
      </c>
      <c r="C54" s="50"/>
      <c r="D54" s="43"/>
      <c r="E54" s="43"/>
      <c r="F54" s="80"/>
      <c r="G54" s="37">
        <v>0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0</v>
      </c>
      <c r="O54" s="40">
        <v>0</v>
      </c>
      <c r="P54" s="37">
        <v>0</v>
      </c>
      <c r="Q54" s="37">
        <v>0</v>
      </c>
      <c r="R54" s="37">
        <v>0</v>
      </c>
      <c r="S54" s="37">
        <v>0</v>
      </c>
      <c r="T54" s="37">
        <v>0</v>
      </c>
      <c r="U54" s="37">
        <v>0</v>
      </c>
      <c r="V54" s="37">
        <v>0</v>
      </c>
      <c r="W54" s="37">
        <v>0</v>
      </c>
      <c r="X54" s="37">
        <v>0</v>
      </c>
      <c r="Y54" s="40">
        <v>0</v>
      </c>
      <c r="Z54" s="66">
        <f t="shared" si="30"/>
        <v>700</v>
      </c>
      <c r="AA54" s="37">
        <f t="shared" si="64"/>
        <v>225</v>
      </c>
      <c r="AB54" s="37"/>
      <c r="AC54" s="37"/>
      <c r="AD54" s="37">
        <f t="shared" si="77"/>
        <v>200</v>
      </c>
      <c r="AE54" s="37"/>
      <c r="AF54" s="37"/>
      <c r="AG54" s="37">
        <f t="shared" si="75"/>
        <v>125</v>
      </c>
      <c r="AH54" s="37">
        <f t="shared" si="75"/>
        <v>200</v>
      </c>
      <c r="AI54" s="37"/>
      <c r="AJ54" s="37">
        <f t="shared" si="83"/>
        <v>200</v>
      </c>
      <c r="AK54" s="37"/>
      <c r="AL54" s="37"/>
      <c r="AM54" s="37">
        <f t="shared" si="35"/>
        <v>200</v>
      </c>
      <c r="AN54" s="37"/>
      <c r="AO54" s="37"/>
      <c r="AP54" s="37"/>
      <c r="AQ54" s="37"/>
      <c r="AR54" s="37">
        <f t="shared" si="36"/>
        <v>200</v>
      </c>
      <c r="AS54" s="37"/>
      <c r="AT54" s="37">
        <f t="shared" si="63"/>
        <v>0</v>
      </c>
      <c r="AU54" s="37"/>
      <c r="AV54" s="37">
        <f t="shared" si="38"/>
        <v>200</v>
      </c>
      <c r="AW54" s="37"/>
      <c r="AX54" s="37">
        <f t="shared" si="85"/>
        <v>200</v>
      </c>
      <c r="AY54" s="37"/>
      <c r="AZ54" s="37">
        <f t="shared" ref="AZ54:AZ58" si="86">+AZ$5</f>
        <v>175</v>
      </c>
      <c r="BA54" s="37"/>
      <c r="BB54" s="37"/>
      <c r="BC54" s="37">
        <f t="shared" si="41"/>
        <v>175</v>
      </c>
      <c r="BD54" s="37"/>
      <c r="BE54" s="37"/>
      <c r="BF54" s="37">
        <f t="shared" si="42"/>
        <v>175</v>
      </c>
      <c r="BG54" s="37"/>
      <c r="BH54" s="37"/>
      <c r="BI54" s="37">
        <f t="shared" ref="BI54:BJ75" si="87">+BI$5</f>
        <v>100</v>
      </c>
      <c r="BJ54" s="37">
        <f t="shared" si="68"/>
        <v>160</v>
      </c>
      <c r="BK54" s="37"/>
      <c r="BL54" s="37">
        <f t="shared" si="44"/>
        <v>160</v>
      </c>
      <c r="BM54" s="37"/>
      <c r="BN54" s="37">
        <f t="shared" ref="BN54:BN117" si="88">+BN$5</f>
        <v>160</v>
      </c>
      <c r="BO54" s="37"/>
      <c r="BP54" s="37"/>
      <c r="BQ54" s="37">
        <f t="shared" si="46"/>
        <v>150</v>
      </c>
      <c r="BR54" s="37"/>
      <c r="BS54" s="37"/>
      <c r="BT54" s="37">
        <f t="shared" si="47"/>
        <v>150</v>
      </c>
      <c r="BU54" s="37"/>
      <c r="BV54" s="37">
        <f t="shared" si="58"/>
        <v>150</v>
      </c>
      <c r="BW54" s="37"/>
      <c r="BX54" s="37">
        <f t="shared" si="48"/>
        <v>180</v>
      </c>
      <c r="BY54" s="37"/>
      <c r="BZ54" s="37"/>
      <c r="CA54" s="37"/>
      <c r="CB54" s="37"/>
      <c r="CC54" s="37"/>
      <c r="CD54" s="37"/>
      <c r="CE54" s="37"/>
      <c r="CF54" s="91">
        <f t="shared" si="61"/>
        <v>150</v>
      </c>
      <c r="CG54" s="37"/>
      <c r="CH54" s="66">
        <f t="shared" si="84"/>
        <v>329</v>
      </c>
      <c r="CI54" s="37">
        <f t="shared" si="84"/>
        <v>400</v>
      </c>
      <c r="CJ54" s="37">
        <f t="shared" si="84"/>
        <v>420</v>
      </c>
      <c r="CK54" s="37">
        <f t="shared" si="84"/>
        <v>420</v>
      </c>
      <c r="CL54" s="37">
        <f t="shared" si="84"/>
        <v>420</v>
      </c>
      <c r="CM54" s="37">
        <f t="shared" si="84"/>
        <v>200</v>
      </c>
      <c r="CN54" s="37">
        <f t="shared" si="84"/>
        <v>225</v>
      </c>
      <c r="CO54" s="37">
        <f t="shared" si="84"/>
        <v>500</v>
      </c>
      <c r="CP54" s="37">
        <f t="shared" si="84"/>
        <v>440</v>
      </c>
      <c r="CQ54" s="37">
        <f t="shared" si="84"/>
        <v>225</v>
      </c>
      <c r="CR54" s="37">
        <f t="shared" si="84"/>
        <v>500</v>
      </c>
      <c r="CS54" s="37">
        <f t="shared" si="82"/>
        <v>175</v>
      </c>
      <c r="CT54" s="37">
        <f t="shared" si="82"/>
        <v>275</v>
      </c>
      <c r="CU54" s="37">
        <f t="shared" si="82"/>
        <v>325</v>
      </c>
      <c r="CV54" s="37">
        <f t="shared" si="82"/>
        <v>369</v>
      </c>
      <c r="CW54" s="37">
        <f t="shared" si="82"/>
        <v>160</v>
      </c>
      <c r="CX54" s="37"/>
      <c r="CY54" s="37"/>
      <c r="CZ54" s="91">
        <f t="shared" si="69"/>
        <v>453</v>
      </c>
      <c r="DA54" s="37"/>
      <c r="DB54" s="66">
        <v>0</v>
      </c>
      <c r="DC54" s="37">
        <v>0</v>
      </c>
      <c r="DD54" s="37">
        <v>0</v>
      </c>
      <c r="DE54" s="37">
        <v>0</v>
      </c>
      <c r="DF54" s="37">
        <v>0</v>
      </c>
      <c r="DG54" s="37">
        <v>0</v>
      </c>
      <c r="DH54" s="37"/>
      <c r="DI54" s="37"/>
      <c r="DJ54" s="37"/>
      <c r="DK54" s="37"/>
      <c r="DL54" s="66">
        <f t="shared" si="79"/>
        <v>225</v>
      </c>
      <c r="DM54" s="37">
        <f t="shared" si="79"/>
        <v>200</v>
      </c>
      <c r="DN54" s="37"/>
      <c r="DO54" s="37">
        <f t="shared" si="59"/>
        <v>200</v>
      </c>
      <c r="DP54" s="37">
        <f t="shared" si="59"/>
        <v>1107</v>
      </c>
      <c r="DQ54" s="37">
        <f t="shared" si="59"/>
        <v>323</v>
      </c>
      <c r="DR54" s="37"/>
      <c r="DS54" s="37"/>
      <c r="DT54" s="37"/>
      <c r="DU54" s="37"/>
      <c r="DV54" s="66">
        <v>0</v>
      </c>
      <c r="DW54" s="37">
        <v>0</v>
      </c>
      <c r="DX54" s="37"/>
      <c r="DY54" s="37"/>
      <c r="DZ54" s="37"/>
      <c r="EA54" s="37"/>
      <c r="EB54" s="37"/>
      <c r="EC54" s="37"/>
      <c r="ED54" s="37"/>
      <c r="EE54" s="40"/>
      <c r="EF54" s="66">
        <v>0</v>
      </c>
      <c r="EG54" s="37">
        <v>0</v>
      </c>
      <c r="EH54" s="37">
        <v>0</v>
      </c>
      <c r="EI54" s="37">
        <v>0</v>
      </c>
      <c r="EJ54" s="37">
        <v>0</v>
      </c>
      <c r="EK54" s="37">
        <v>0</v>
      </c>
      <c r="EL54" s="37">
        <v>0</v>
      </c>
      <c r="EM54" s="40">
        <v>0</v>
      </c>
    </row>
    <row r="55" spans="1:143" x14ac:dyDescent="0.2">
      <c r="A55" s="83"/>
      <c r="B55" s="47">
        <v>51</v>
      </c>
      <c r="C55" s="43"/>
      <c r="D55" s="43">
        <f>ROUND(F55*0.6665,0)</f>
        <v>0</v>
      </c>
      <c r="E55" s="43">
        <v>100</v>
      </c>
      <c r="F55" s="80"/>
      <c r="G55" s="37">
        <v>0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40">
        <v>0</v>
      </c>
      <c r="P55" s="37">
        <v>0</v>
      </c>
      <c r="Q55" s="37">
        <v>0</v>
      </c>
      <c r="R55" s="37">
        <v>0</v>
      </c>
      <c r="S55" s="37">
        <v>0</v>
      </c>
      <c r="T55" s="37">
        <v>0</v>
      </c>
      <c r="U55" s="37">
        <v>0</v>
      </c>
      <c r="V55" s="37">
        <v>0</v>
      </c>
      <c r="W55" s="37">
        <v>0</v>
      </c>
      <c r="X55" s="37">
        <v>0</v>
      </c>
      <c r="Y55" s="40">
        <v>0</v>
      </c>
      <c r="Z55" s="66">
        <f t="shared" si="30"/>
        <v>700</v>
      </c>
      <c r="AA55" s="37">
        <f t="shared" si="64"/>
        <v>225</v>
      </c>
      <c r="AB55" s="37"/>
      <c r="AC55" s="37"/>
      <c r="AD55" s="37">
        <f t="shared" si="77"/>
        <v>200</v>
      </c>
      <c r="AE55" s="37"/>
      <c r="AF55" s="37"/>
      <c r="AG55" s="37">
        <f t="shared" si="75"/>
        <v>125</v>
      </c>
      <c r="AH55" s="37">
        <f t="shared" si="75"/>
        <v>200</v>
      </c>
      <c r="AI55" s="37"/>
      <c r="AJ55" s="37">
        <f t="shared" si="83"/>
        <v>200</v>
      </c>
      <c r="AK55" s="37"/>
      <c r="AL55" s="37"/>
      <c r="AM55" s="37">
        <f t="shared" si="35"/>
        <v>200</v>
      </c>
      <c r="AN55" s="37"/>
      <c r="AO55" s="37"/>
      <c r="AP55" s="37"/>
      <c r="AQ55" s="37"/>
      <c r="AR55" s="37">
        <f t="shared" si="36"/>
        <v>200</v>
      </c>
      <c r="AS55" s="37"/>
      <c r="AT55" s="37">
        <f t="shared" si="63"/>
        <v>0</v>
      </c>
      <c r="AU55" s="37"/>
      <c r="AV55" s="37">
        <f t="shared" si="38"/>
        <v>200</v>
      </c>
      <c r="AW55" s="37"/>
      <c r="AX55" s="37">
        <f t="shared" si="85"/>
        <v>200</v>
      </c>
      <c r="AY55" s="37"/>
      <c r="AZ55" s="37">
        <f t="shared" si="86"/>
        <v>175</v>
      </c>
      <c r="BA55" s="37"/>
      <c r="BB55" s="37"/>
      <c r="BC55" s="37">
        <f t="shared" si="41"/>
        <v>175</v>
      </c>
      <c r="BD55" s="37"/>
      <c r="BE55" s="37"/>
      <c r="BF55" s="37">
        <f t="shared" si="42"/>
        <v>175</v>
      </c>
      <c r="BG55" s="37"/>
      <c r="BH55" s="37"/>
      <c r="BI55" s="37">
        <f t="shared" si="87"/>
        <v>100</v>
      </c>
      <c r="BJ55" s="37">
        <f t="shared" si="87"/>
        <v>160</v>
      </c>
      <c r="BK55" s="37"/>
      <c r="BL55" s="37">
        <f t="shared" si="44"/>
        <v>160</v>
      </c>
      <c r="BM55" s="37"/>
      <c r="BN55" s="37">
        <f t="shared" si="88"/>
        <v>160</v>
      </c>
      <c r="BO55" s="37"/>
      <c r="BP55" s="37"/>
      <c r="BQ55" s="37">
        <f t="shared" si="46"/>
        <v>150</v>
      </c>
      <c r="BR55" s="37"/>
      <c r="BS55" s="37"/>
      <c r="BT55" s="37">
        <f t="shared" si="47"/>
        <v>150</v>
      </c>
      <c r="BU55" s="37"/>
      <c r="BV55" s="37">
        <f t="shared" si="58"/>
        <v>150</v>
      </c>
      <c r="BW55" s="37"/>
      <c r="BX55" s="37">
        <f t="shared" si="48"/>
        <v>180</v>
      </c>
      <c r="BY55" s="37"/>
      <c r="BZ55" s="37"/>
      <c r="CA55" s="37"/>
      <c r="CB55" s="37"/>
      <c r="CC55" s="37"/>
      <c r="CD55" s="37"/>
      <c r="CE55" s="37"/>
      <c r="CF55" s="91">
        <f t="shared" si="61"/>
        <v>150</v>
      </c>
      <c r="CG55" s="37"/>
      <c r="CH55" s="66">
        <f t="shared" si="84"/>
        <v>329</v>
      </c>
      <c r="CI55" s="37">
        <f t="shared" si="84"/>
        <v>400</v>
      </c>
      <c r="CJ55" s="37">
        <f t="shared" si="84"/>
        <v>420</v>
      </c>
      <c r="CK55" s="37">
        <f t="shared" si="84"/>
        <v>420</v>
      </c>
      <c r="CL55" s="37">
        <f t="shared" si="84"/>
        <v>420</v>
      </c>
      <c r="CM55" s="37">
        <f t="shared" si="84"/>
        <v>200</v>
      </c>
      <c r="CN55" s="37">
        <f t="shared" si="84"/>
        <v>225</v>
      </c>
      <c r="CO55" s="37">
        <f t="shared" si="84"/>
        <v>500</v>
      </c>
      <c r="CP55" s="37">
        <f t="shared" si="84"/>
        <v>440</v>
      </c>
      <c r="CQ55" s="37">
        <f t="shared" si="84"/>
        <v>225</v>
      </c>
      <c r="CR55" s="37">
        <f t="shared" si="84"/>
        <v>500</v>
      </c>
      <c r="CS55" s="37">
        <f t="shared" si="82"/>
        <v>175</v>
      </c>
      <c r="CT55" s="37">
        <f t="shared" si="82"/>
        <v>275</v>
      </c>
      <c r="CU55" s="37">
        <f t="shared" si="82"/>
        <v>325</v>
      </c>
      <c r="CV55" s="37">
        <f t="shared" si="82"/>
        <v>369</v>
      </c>
      <c r="CW55" s="37">
        <f t="shared" si="82"/>
        <v>160</v>
      </c>
      <c r="CX55" s="37"/>
      <c r="CY55" s="37"/>
      <c r="CZ55" s="91">
        <f t="shared" si="69"/>
        <v>453</v>
      </c>
      <c r="DA55" s="37"/>
      <c r="DB55" s="66">
        <v>0</v>
      </c>
      <c r="DC55" s="37">
        <v>0</v>
      </c>
      <c r="DD55" s="37">
        <v>0</v>
      </c>
      <c r="DE55" s="37">
        <v>0</v>
      </c>
      <c r="DF55" s="37">
        <v>0</v>
      </c>
      <c r="DG55" s="37">
        <v>0</v>
      </c>
      <c r="DH55" s="37"/>
      <c r="DI55" s="37"/>
      <c r="DJ55" s="37"/>
      <c r="DK55" s="37"/>
      <c r="DL55" s="66">
        <f t="shared" si="79"/>
        <v>225</v>
      </c>
      <c r="DM55" s="37">
        <f t="shared" si="79"/>
        <v>200</v>
      </c>
      <c r="DN55" s="37"/>
      <c r="DO55" s="37">
        <f t="shared" si="59"/>
        <v>200</v>
      </c>
      <c r="DP55" s="37">
        <f t="shared" si="59"/>
        <v>1107</v>
      </c>
      <c r="DQ55" s="37">
        <f t="shared" si="59"/>
        <v>323</v>
      </c>
      <c r="DR55" s="37"/>
      <c r="DS55" s="37"/>
      <c r="DT55" s="37"/>
      <c r="DU55" s="37"/>
      <c r="DV55" s="66">
        <v>0</v>
      </c>
      <c r="DW55" s="37">
        <v>0</v>
      </c>
      <c r="DX55" s="37"/>
      <c r="DY55" s="37"/>
      <c r="DZ55" s="37"/>
      <c r="EA55" s="37"/>
      <c r="EB55" s="37"/>
      <c r="EC55" s="37"/>
      <c r="ED55" s="37"/>
      <c r="EE55" s="40"/>
      <c r="EF55" s="66">
        <v>0</v>
      </c>
      <c r="EG55" s="37">
        <v>0</v>
      </c>
      <c r="EH55" s="37">
        <v>0</v>
      </c>
      <c r="EI55" s="37">
        <v>0</v>
      </c>
      <c r="EJ55" s="37">
        <v>0</v>
      </c>
      <c r="EK55" s="37">
        <v>0</v>
      </c>
      <c r="EL55" s="37">
        <v>0</v>
      </c>
      <c r="EM55" s="40">
        <v>0</v>
      </c>
    </row>
    <row r="56" spans="1:143" x14ac:dyDescent="0.2">
      <c r="A56" s="83"/>
      <c r="B56" s="47">
        <v>52</v>
      </c>
      <c r="C56" s="43" t="s">
        <v>38</v>
      </c>
      <c r="D56" s="43">
        <f>ROUND(F56*0.6665,0)</f>
        <v>117</v>
      </c>
      <c r="E56" s="43">
        <v>125</v>
      </c>
      <c r="F56" s="80">
        <v>175</v>
      </c>
      <c r="G56" s="37">
        <v>0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40">
        <v>0</v>
      </c>
      <c r="P56" s="37">
        <v>0</v>
      </c>
      <c r="Q56" s="37">
        <v>0</v>
      </c>
      <c r="R56" s="37">
        <v>0</v>
      </c>
      <c r="S56" s="37">
        <v>0</v>
      </c>
      <c r="T56" s="37">
        <v>0</v>
      </c>
      <c r="U56" s="37">
        <v>0</v>
      </c>
      <c r="V56" s="37">
        <v>0</v>
      </c>
      <c r="W56" s="37">
        <v>0</v>
      </c>
      <c r="X56" s="37">
        <v>0</v>
      </c>
      <c r="Y56" s="40">
        <v>0</v>
      </c>
      <c r="Z56" s="66">
        <f t="shared" si="30"/>
        <v>700</v>
      </c>
      <c r="AA56" s="37">
        <f t="shared" si="64"/>
        <v>225</v>
      </c>
      <c r="AB56" s="37"/>
      <c r="AC56" s="37"/>
      <c r="AD56" s="37">
        <f t="shared" si="77"/>
        <v>200</v>
      </c>
      <c r="AE56" s="37"/>
      <c r="AF56" s="37"/>
      <c r="AG56" s="37">
        <f t="shared" si="75"/>
        <v>125</v>
      </c>
      <c r="AH56" s="37">
        <f t="shared" si="75"/>
        <v>200</v>
      </c>
      <c r="AI56" s="37"/>
      <c r="AJ56" s="37">
        <f t="shared" si="83"/>
        <v>200</v>
      </c>
      <c r="AK56" s="37"/>
      <c r="AL56" s="37"/>
      <c r="AM56" s="37">
        <f t="shared" si="35"/>
        <v>200</v>
      </c>
      <c r="AN56" s="37"/>
      <c r="AO56" s="37"/>
      <c r="AP56" s="37"/>
      <c r="AQ56" s="37"/>
      <c r="AR56" s="37">
        <f t="shared" si="36"/>
        <v>200</v>
      </c>
      <c r="AS56" s="37"/>
      <c r="AT56" s="37">
        <f t="shared" si="63"/>
        <v>0</v>
      </c>
      <c r="AU56" s="37"/>
      <c r="AV56" s="37">
        <f>+AV$5</f>
        <v>200</v>
      </c>
      <c r="AW56" s="37"/>
      <c r="AX56" s="37">
        <f t="shared" si="85"/>
        <v>200</v>
      </c>
      <c r="AY56" s="37"/>
      <c r="AZ56" s="37">
        <f>+AZ$5</f>
        <v>175</v>
      </c>
      <c r="BA56" s="37"/>
      <c r="BB56" s="37"/>
      <c r="BC56" s="37">
        <f t="shared" si="41"/>
        <v>175</v>
      </c>
      <c r="BD56" s="37"/>
      <c r="BE56" s="37"/>
      <c r="BF56" s="93">
        <v>0</v>
      </c>
      <c r="BG56" s="37"/>
      <c r="BH56" s="37"/>
      <c r="BI56" s="37">
        <f>+BI$5</f>
        <v>100</v>
      </c>
      <c r="BJ56" s="37">
        <f t="shared" si="87"/>
        <v>160</v>
      </c>
      <c r="BK56" s="37"/>
      <c r="BL56" s="93">
        <v>0</v>
      </c>
      <c r="BM56" s="37"/>
      <c r="BN56" s="37">
        <f t="shared" si="88"/>
        <v>160</v>
      </c>
      <c r="BO56" s="37"/>
      <c r="BP56" s="37"/>
      <c r="BQ56" s="37">
        <f t="shared" si="46"/>
        <v>150</v>
      </c>
      <c r="BR56" s="37"/>
      <c r="BS56" s="37"/>
      <c r="BT56" s="37">
        <f t="shared" si="47"/>
        <v>150</v>
      </c>
      <c r="BU56" s="37"/>
      <c r="BV56" s="37">
        <f t="shared" si="58"/>
        <v>150</v>
      </c>
      <c r="BW56" s="37"/>
      <c r="BX56" s="37">
        <f t="shared" si="48"/>
        <v>180</v>
      </c>
      <c r="BY56" s="37"/>
      <c r="BZ56" s="37"/>
      <c r="CA56" s="37"/>
      <c r="CB56" s="37"/>
      <c r="CC56" s="37"/>
      <c r="CD56" s="37"/>
      <c r="CE56" s="37"/>
      <c r="CF56" s="91">
        <f t="shared" si="61"/>
        <v>150</v>
      </c>
      <c r="CG56" s="37"/>
      <c r="CH56" s="66">
        <f t="shared" si="84"/>
        <v>329</v>
      </c>
      <c r="CI56" s="37">
        <f t="shared" si="84"/>
        <v>400</v>
      </c>
      <c r="CJ56" s="37">
        <f t="shared" si="84"/>
        <v>420</v>
      </c>
      <c r="CK56" s="37">
        <f t="shared" si="84"/>
        <v>420</v>
      </c>
      <c r="CL56" s="37">
        <f t="shared" si="84"/>
        <v>420</v>
      </c>
      <c r="CM56" s="37">
        <f t="shared" si="84"/>
        <v>200</v>
      </c>
      <c r="CN56" s="37">
        <f t="shared" si="84"/>
        <v>225</v>
      </c>
      <c r="CO56" s="91">
        <f>+CO$5-175</f>
        <v>325</v>
      </c>
      <c r="CP56" s="91">
        <f>+CP$5-175</f>
        <v>265</v>
      </c>
      <c r="CQ56" s="37">
        <f t="shared" si="84"/>
        <v>225</v>
      </c>
      <c r="CR56" s="37">
        <f t="shared" si="84"/>
        <v>500</v>
      </c>
      <c r="CS56" s="93">
        <v>0</v>
      </c>
      <c r="CT56" s="91">
        <f>+CT$5-176</f>
        <v>99</v>
      </c>
      <c r="CU56" s="37">
        <f t="shared" si="84"/>
        <v>325</v>
      </c>
      <c r="CV56" s="91">
        <f>+CV$5-175</f>
        <v>194</v>
      </c>
      <c r="CW56" s="37">
        <f t="shared" si="84"/>
        <v>160</v>
      </c>
      <c r="CX56" s="37"/>
      <c r="CY56" s="37"/>
      <c r="CZ56" s="91">
        <f t="shared" si="69"/>
        <v>453</v>
      </c>
      <c r="DA56" s="37"/>
      <c r="DB56" s="66">
        <v>0</v>
      </c>
      <c r="DC56" s="37">
        <v>0</v>
      </c>
      <c r="DD56" s="37">
        <v>0</v>
      </c>
      <c r="DE56" s="37">
        <v>0</v>
      </c>
      <c r="DF56" s="37">
        <v>0</v>
      </c>
      <c r="DG56" s="37">
        <v>0</v>
      </c>
      <c r="DH56" s="37"/>
      <c r="DI56" s="37"/>
      <c r="DJ56" s="37"/>
      <c r="DK56" s="37"/>
      <c r="DL56" s="66">
        <f t="shared" si="79"/>
        <v>225</v>
      </c>
      <c r="DM56" s="37">
        <f t="shared" si="79"/>
        <v>200</v>
      </c>
      <c r="DN56" s="37"/>
      <c r="DO56" s="37">
        <f t="shared" si="59"/>
        <v>200</v>
      </c>
      <c r="DP56" s="37">
        <f t="shared" si="59"/>
        <v>1107</v>
      </c>
      <c r="DQ56" s="37">
        <f t="shared" si="59"/>
        <v>323</v>
      </c>
      <c r="DR56" s="37"/>
      <c r="DS56" s="37"/>
      <c r="DT56" s="37"/>
      <c r="DU56" s="37"/>
      <c r="DV56" s="66">
        <v>0</v>
      </c>
      <c r="DW56" s="37">
        <v>0</v>
      </c>
      <c r="DX56" s="37"/>
      <c r="DY56" s="37"/>
      <c r="DZ56" s="37"/>
      <c r="EA56" s="37"/>
      <c r="EB56" s="37"/>
      <c r="EC56" s="37"/>
      <c r="ED56" s="37"/>
      <c r="EE56" s="40"/>
      <c r="EF56" s="66">
        <v>0</v>
      </c>
      <c r="EG56" s="37">
        <v>0</v>
      </c>
      <c r="EH56" s="37">
        <v>0</v>
      </c>
      <c r="EI56" s="37">
        <v>0</v>
      </c>
      <c r="EJ56" s="37">
        <v>0</v>
      </c>
      <c r="EK56" s="37">
        <v>0</v>
      </c>
      <c r="EL56" s="37">
        <v>0</v>
      </c>
      <c r="EM56" s="40">
        <v>0</v>
      </c>
    </row>
    <row r="57" spans="1:143" x14ac:dyDescent="0.2">
      <c r="A57" s="83"/>
      <c r="B57" s="47">
        <v>53</v>
      </c>
      <c r="C57" s="50"/>
      <c r="D57" s="43"/>
      <c r="E57" s="43"/>
      <c r="F57" s="80"/>
      <c r="G57" s="37">
        <v>0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40">
        <v>0</v>
      </c>
      <c r="P57" s="37">
        <v>0</v>
      </c>
      <c r="Q57" s="37">
        <v>0</v>
      </c>
      <c r="R57" s="37">
        <v>0</v>
      </c>
      <c r="S57" s="37">
        <v>0</v>
      </c>
      <c r="T57" s="37">
        <v>0</v>
      </c>
      <c r="U57" s="37">
        <v>0</v>
      </c>
      <c r="V57" s="37">
        <v>0</v>
      </c>
      <c r="W57" s="37">
        <v>0</v>
      </c>
      <c r="X57" s="37">
        <v>0</v>
      </c>
      <c r="Y57" s="40">
        <v>0</v>
      </c>
      <c r="Z57" s="66">
        <f t="shared" si="30"/>
        <v>700</v>
      </c>
      <c r="AA57" s="37">
        <f t="shared" si="64"/>
        <v>225</v>
      </c>
      <c r="AB57" s="37"/>
      <c r="AC57" s="37"/>
      <c r="AD57" s="37">
        <f t="shared" si="77"/>
        <v>200</v>
      </c>
      <c r="AE57" s="37"/>
      <c r="AF57" s="37"/>
      <c r="AG57" s="37">
        <f t="shared" si="75"/>
        <v>125</v>
      </c>
      <c r="AH57" s="37">
        <f t="shared" si="75"/>
        <v>200</v>
      </c>
      <c r="AI57" s="37"/>
      <c r="AJ57" s="37">
        <f t="shared" si="83"/>
        <v>200</v>
      </c>
      <c r="AK57" s="37"/>
      <c r="AL57" s="37"/>
      <c r="AM57" s="37">
        <f t="shared" si="35"/>
        <v>200</v>
      </c>
      <c r="AN57" s="37"/>
      <c r="AO57" s="37"/>
      <c r="AP57" s="37"/>
      <c r="AQ57" s="37"/>
      <c r="AR57" s="37">
        <f t="shared" si="36"/>
        <v>200</v>
      </c>
      <c r="AS57" s="37"/>
      <c r="AT57" s="37">
        <f t="shared" si="63"/>
        <v>0</v>
      </c>
      <c r="AU57" s="37"/>
      <c r="AV57" s="37">
        <f t="shared" ref="AV57:AV83" si="89">+AV$5</f>
        <v>200</v>
      </c>
      <c r="AW57" s="37"/>
      <c r="AX57" s="37">
        <f t="shared" si="85"/>
        <v>200</v>
      </c>
      <c r="AY57" s="37"/>
      <c r="AZ57" s="37">
        <f t="shared" ref="AZ57:AZ58" si="90">+AZ$5</f>
        <v>175</v>
      </c>
      <c r="BA57" s="37"/>
      <c r="BB57" s="37"/>
      <c r="BC57" s="37">
        <f t="shared" si="41"/>
        <v>175</v>
      </c>
      <c r="BD57" s="37"/>
      <c r="BE57" s="37"/>
      <c r="BF57" s="37">
        <f t="shared" si="42"/>
        <v>175</v>
      </c>
      <c r="BG57" s="37"/>
      <c r="BH57" s="37"/>
      <c r="BI57" s="37">
        <f t="shared" ref="BI57:BI58" si="91">+BI$5</f>
        <v>100</v>
      </c>
      <c r="BJ57" s="37">
        <f t="shared" si="87"/>
        <v>160</v>
      </c>
      <c r="BK57" s="37"/>
      <c r="BL57" s="37">
        <f t="shared" si="44"/>
        <v>160</v>
      </c>
      <c r="BM57" s="37"/>
      <c r="BN57" s="37">
        <f t="shared" si="88"/>
        <v>160</v>
      </c>
      <c r="BO57" s="37"/>
      <c r="BP57" s="37"/>
      <c r="BQ57" s="37">
        <f t="shared" si="46"/>
        <v>150</v>
      </c>
      <c r="BR57" s="37"/>
      <c r="BS57" s="37"/>
      <c r="BT57" s="37">
        <f t="shared" si="47"/>
        <v>150</v>
      </c>
      <c r="BU57" s="37"/>
      <c r="BV57" s="37">
        <f t="shared" si="58"/>
        <v>150</v>
      </c>
      <c r="BW57" s="37"/>
      <c r="BX57" s="37">
        <f t="shared" si="48"/>
        <v>180</v>
      </c>
      <c r="BY57" s="37"/>
      <c r="BZ57" s="37"/>
      <c r="CA57" s="37"/>
      <c r="CB57" s="37"/>
      <c r="CC57" s="37"/>
      <c r="CD57" s="37"/>
      <c r="CE57" s="37"/>
      <c r="CF57" s="91">
        <f t="shared" si="61"/>
        <v>150</v>
      </c>
      <c r="CG57" s="37"/>
      <c r="CH57" s="66">
        <f t="shared" si="84"/>
        <v>329</v>
      </c>
      <c r="CI57" s="37">
        <f t="shared" si="84"/>
        <v>400</v>
      </c>
      <c r="CJ57" s="37">
        <f t="shared" si="84"/>
        <v>420</v>
      </c>
      <c r="CK57" s="37">
        <f t="shared" si="84"/>
        <v>420</v>
      </c>
      <c r="CL57" s="37">
        <f t="shared" si="84"/>
        <v>420</v>
      </c>
      <c r="CM57" s="37">
        <f t="shared" si="84"/>
        <v>200</v>
      </c>
      <c r="CN57" s="37">
        <f t="shared" si="84"/>
        <v>225</v>
      </c>
      <c r="CO57" s="37">
        <f t="shared" si="84"/>
        <v>500</v>
      </c>
      <c r="CP57" s="37">
        <f t="shared" si="84"/>
        <v>440</v>
      </c>
      <c r="CQ57" s="37">
        <f t="shared" si="84"/>
        <v>225</v>
      </c>
      <c r="CR57" s="37">
        <f t="shared" si="84"/>
        <v>500</v>
      </c>
      <c r="CS57" s="37">
        <f t="shared" si="84"/>
        <v>175</v>
      </c>
      <c r="CT57" s="37">
        <f t="shared" si="84"/>
        <v>275</v>
      </c>
      <c r="CU57" s="37">
        <f t="shared" si="84"/>
        <v>325</v>
      </c>
      <c r="CV57" s="37">
        <f t="shared" si="84"/>
        <v>369</v>
      </c>
      <c r="CW57" s="37">
        <f t="shared" si="84"/>
        <v>160</v>
      </c>
      <c r="CX57" s="37"/>
      <c r="CY57" s="37"/>
      <c r="CZ57" s="91">
        <f t="shared" si="69"/>
        <v>453</v>
      </c>
      <c r="DA57" s="37"/>
      <c r="DB57" s="66">
        <v>0</v>
      </c>
      <c r="DC57" s="37">
        <v>0</v>
      </c>
      <c r="DD57" s="37">
        <v>0</v>
      </c>
      <c r="DE57" s="37">
        <v>0</v>
      </c>
      <c r="DF57" s="37">
        <v>0</v>
      </c>
      <c r="DG57" s="37">
        <v>0</v>
      </c>
      <c r="DH57" s="37"/>
      <c r="DI57" s="37"/>
      <c r="DJ57" s="37"/>
      <c r="DK57" s="37"/>
      <c r="DL57" s="66">
        <f t="shared" si="79"/>
        <v>225</v>
      </c>
      <c r="DM57" s="37">
        <f t="shared" si="79"/>
        <v>200</v>
      </c>
      <c r="DN57" s="37"/>
      <c r="DO57" s="37">
        <f t="shared" si="59"/>
        <v>200</v>
      </c>
      <c r="DP57" s="37">
        <f t="shared" si="59"/>
        <v>1107</v>
      </c>
      <c r="DQ57" s="37">
        <f t="shared" si="59"/>
        <v>323</v>
      </c>
      <c r="DR57" s="37"/>
      <c r="DS57" s="37"/>
      <c r="DT57" s="37"/>
      <c r="DU57" s="37"/>
      <c r="DV57" s="66">
        <v>0</v>
      </c>
      <c r="DW57" s="37">
        <v>0</v>
      </c>
      <c r="DX57" s="37"/>
      <c r="DY57" s="37"/>
      <c r="DZ57" s="37"/>
      <c r="EA57" s="37"/>
      <c r="EB57" s="37"/>
      <c r="EC57" s="37"/>
      <c r="ED57" s="37"/>
      <c r="EE57" s="40"/>
      <c r="EF57" s="66">
        <v>0</v>
      </c>
      <c r="EG57" s="37">
        <v>0</v>
      </c>
      <c r="EH57" s="37">
        <v>0</v>
      </c>
      <c r="EI57" s="37">
        <v>0</v>
      </c>
      <c r="EJ57" s="37">
        <v>0</v>
      </c>
      <c r="EK57" s="37">
        <v>0</v>
      </c>
      <c r="EL57" s="37">
        <v>0</v>
      </c>
      <c r="EM57" s="40">
        <v>0</v>
      </c>
    </row>
    <row r="58" spans="1:143" x14ac:dyDescent="0.2">
      <c r="A58" s="83"/>
      <c r="B58" s="47">
        <v>54</v>
      </c>
      <c r="C58" s="43"/>
      <c r="D58" s="43"/>
      <c r="E58" s="43"/>
      <c r="F58" s="80"/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40">
        <v>0</v>
      </c>
      <c r="P58" s="37">
        <v>0</v>
      </c>
      <c r="Q58" s="37">
        <v>0</v>
      </c>
      <c r="R58" s="37">
        <v>0</v>
      </c>
      <c r="S58" s="37">
        <v>0</v>
      </c>
      <c r="T58" s="37">
        <v>0</v>
      </c>
      <c r="U58" s="37">
        <v>0</v>
      </c>
      <c r="V58" s="37">
        <v>0</v>
      </c>
      <c r="W58" s="37">
        <v>0</v>
      </c>
      <c r="X58" s="37">
        <v>0</v>
      </c>
      <c r="Y58" s="40">
        <v>0</v>
      </c>
      <c r="Z58" s="66">
        <f t="shared" si="30"/>
        <v>700</v>
      </c>
      <c r="AA58" s="37">
        <f t="shared" si="64"/>
        <v>225</v>
      </c>
      <c r="AB58" s="37"/>
      <c r="AC58" s="37"/>
      <c r="AD58" s="37">
        <f t="shared" si="77"/>
        <v>200</v>
      </c>
      <c r="AE58" s="37"/>
      <c r="AF58" s="37"/>
      <c r="AG58" s="37">
        <f t="shared" si="75"/>
        <v>125</v>
      </c>
      <c r="AH58" s="37">
        <f t="shared" si="75"/>
        <v>200</v>
      </c>
      <c r="AI58" s="37"/>
      <c r="AJ58" s="37">
        <f t="shared" si="83"/>
        <v>200</v>
      </c>
      <c r="AK58" s="37"/>
      <c r="AL58" s="37"/>
      <c r="AM58" s="37">
        <f t="shared" si="35"/>
        <v>200</v>
      </c>
      <c r="AN58" s="37"/>
      <c r="AO58" s="37"/>
      <c r="AP58" s="37"/>
      <c r="AQ58" s="37"/>
      <c r="AR58" s="37">
        <f t="shared" si="36"/>
        <v>200</v>
      </c>
      <c r="AS58" s="37"/>
      <c r="AT58" s="37">
        <f t="shared" si="63"/>
        <v>0</v>
      </c>
      <c r="AU58" s="37"/>
      <c r="AV58" s="37">
        <f t="shared" si="89"/>
        <v>200</v>
      </c>
      <c r="AW58" s="37"/>
      <c r="AX58" s="37">
        <f t="shared" si="85"/>
        <v>200</v>
      </c>
      <c r="AY58" s="37"/>
      <c r="AZ58" s="37">
        <f t="shared" si="90"/>
        <v>175</v>
      </c>
      <c r="BA58" s="37"/>
      <c r="BB58" s="37"/>
      <c r="BC58" s="37">
        <f t="shared" si="41"/>
        <v>175</v>
      </c>
      <c r="BD58" s="37"/>
      <c r="BE58" s="37"/>
      <c r="BF58" s="37">
        <f t="shared" si="42"/>
        <v>175</v>
      </c>
      <c r="BG58" s="37"/>
      <c r="BH58" s="37"/>
      <c r="BI58" s="37">
        <f t="shared" si="91"/>
        <v>100</v>
      </c>
      <c r="BJ58" s="37">
        <f t="shared" si="87"/>
        <v>160</v>
      </c>
      <c r="BK58" s="37"/>
      <c r="BL58" s="37">
        <f t="shared" si="44"/>
        <v>160</v>
      </c>
      <c r="BM58" s="37"/>
      <c r="BN58" s="37">
        <f t="shared" si="88"/>
        <v>160</v>
      </c>
      <c r="BO58" s="37"/>
      <c r="BP58" s="37"/>
      <c r="BQ58" s="37">
        <f t="shared" si="46"/>
        <v>150</v>
      </c>
      <c r="BR58" s="37"/>
      <c r="BS58" s="37"/>
      <c r="BT58" s="37">
        <f t="shared" si="47"/>
        <v>150</v>
      </c>
      <c r="BU58" s="37"/>
      <c r="BV58" s="37">
        <f t="shared" si="58"/>
        <v>150</v>
      </c>
      <c r="BW58" s="37"/>
      <c r="BX58" s="37">
        <f t="shared" si="48"/>
        <v>180</v>
      </c>
      <c r="BY58" s="37"/>
      <c r="BZ58" s="37"/>
      <c r="CA58" s="37"/>
      <c r="CB58" s="37"/>
      <c r="CC58" s="37"/>
      <c r="CD58" s="37"/>
      <c r="CE58" s="37"/>
      <c r="CF58" s="91">
        <f t="shared" si="61"/>
        <v>150</v>
      </c>
      <c r="CG58" s="37"/>
      <c r="CH58" s="66">
        <f t="shared" si="84"/>
        <v>329</v>
      </c>
      <c r="CI58" s="37">
        <f t="shared" si="84"/>
        <v>400</v>
      </c>
      <c r="CJ58" s="37">
        <f t="shared" si="84"/>
        <v>420</v>
      </c>
      <c r="CK58" s="37">
        <f t="shared" si="84"/>
        <v>420</v>
      </c>
      <c r="CL58" s="37">
        <f t="shared" si="84"/>
        <v>420</v>
      </c>
      <c r="CM58" s="37">
        <f t="shared" si="84"/>
        <v>200</v>
      </c>
      <c r="CN58" s="37">
        <f t="shared" si="84"/>
        <v>225</v>
      </c>
      <c r="CO58" s="37">
        <f t="shared" si="84"/>
        <v>500</v>
      </c>
      <c r="CP58" s="37">
        <f t="shared" si="84"/>
        <v>440</v>
      </c>
      <c r="CQ58" s="37">
        <f t="shared" si="84"/>
        <v>225</v>
      </c>
      <c r="CR58" s="37">
        <f t="shared" si="84"/>
        <v>500</v>
      </c>
      <c r="CS58" s="37">
        <f t="shared" si="84"/>
        <v>175</v>
      </c>
      <c r="CT58" s="37">
        <f t="shared" si="84"/>
        <v>275</v>
      </c>
      <c r="CU58" s="37">
        <f t="shared" si="84"/>
        <v>325</v>
      </c>
      <c r="CV58" s="37">
        <f t="shared" si="84"/>
        <v>369</v>
      </c>
      <c r="CW58" s="37">
        <f t="shared" si="84"/>
        <v>160</v>
      </c>
      <c r="CX58" s="37"/>
      <c r="CY58" s="37"/>
      <c r="CZ58" s="91">
        <f t="shared" si="69"/>
        <v>453</v>
      </c>
      <c r="DA58" s="37"/>
      <c r="DB58" s="66">
        <v>0</v>
      </c>
      <c r="DC58" s="37">
        <v>0</v>
      </c>
      <c r="DD58" s="37">
        <v>0</v>
      </c>
      <c r="DE58" s="37">
        <v>0</v>
      </c>
      <c r="DF58" s="37">
        <v>0</v>
      </c>
      <c r="DG58" s="37">
        <v>0</v>
      </c>
      <c r="DH58" s="37"/>
      <c r="DI58" s="37"/>
      <c r="DJ58" s="37"/>
      <c r="DK58" s="37"/>
      <c r="DL58" s="66">
        <f t="shared" si="79"/>
        <v>225</v>
      </c>
      <c r="DM58" s="37">
        <f t="shared" si="79"/>
        <v>200</v>
      </c>
      <c r="DN58" s="37"/>
      <c r="DO58" s="37">
        <f t="shared" si="59"/>
        <v>200</v>
      </c>
      <c r="DP58" s="37">
        <f t="shared" si="59"/>
        <v>1107</v>
      </c>
      <c r="DQ58" s="37">
        <f t="shared" si="59"/>
        <v>323</v>
      </c>
      <c r="DR58" s="37"/>
      <c r="DS58" s="37"/>
      <c r="DT58" s="37"/>
      <c r="DU58" s="37"/>
      <c r="DV58" s="66">
        <v>0</v>
      </c>
      <c r="DW58" s="37">
        <v>0</v>
      </c>
      <c r="DX58" s="37"/>
      <c r="DY58" s="37"/>
      <c r="DZ58" s="37"/>
      <c r="EA58" s="37"/>
      <c r="EB58" s="37"/>
      <c r="EC58" s="37"/>
      <c r="ED58" s="37"/>
      <c r="EE58" s="40"/>
      <c r="EF58" s="66">
        <v>0</v>
      </c>
      <c r="EG58" s="37">
        <v>0</v>
      </c>
      <c r="EH58" s="37">
        <v>0</v>
      </c>
      <c r="EI58" s="37">
        <v>0</v>
      </c>
      <c r="EJ58" s="37">
        <v>0</v>
      </c>
      <c r="EK58" s="37">
        <v>0</v>
      </c>
      <c r="EL58" s="37">
        <v>0</v>
      </c>
      <c r="EM58" s="40">
        <v>0</v>
      </c>
    </row>
    <row r="59" spans="1:143" x14ac:dyDescent="0.2">
      <c r="A59" s="83"/>
      <c r="B59" s="47">
        <v>55</v>
      </c>
      <c r="C59" s="49" t="s">
        <v>61</v>
      </c>
      <c r="D59" s="43"/>
      <c r="E59" s="43"/>
      <c r="F59" s="80">
        <v>100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40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40">
        <v>0</v>
      </c>
      <c r="Z59" s="66">
        <f t="shared" si="30"/>
        <v>700</v>
      </c>
      <c r="AA59" s="37">
        <f t="shared" si="64"/>
        <v>225</v>
      </c>
      <c r="AB59" s="37"/>
      <c r="AC59" s="37"/>
      <c r="AD59" s="37">
        <f t="shared" si="77"/>
        <v>200</v>
      </c>
      <c r="AE59" s="37"/>
      <c r="AF59" s="37"/>
      <c r="AG59" s="37">
        <f t="shared" si="75"/>
        <v>125</v>
      </c>
      <c r="AH59" s="37">
        <f t="shared" si="75"/>
        <v>200</v>
      </c>
      <c r="AI59" s="37"/>
      <c r="AJ59" s="37">
        <f t="shared" si="83"/>
        <v>200</v>
      </c>
      <c r="AK59" s="37"/>
      <c r="AL59" s="37"/>
      <c r="AM59" s="37">
        <f t="shared" si="35"/>
        <v>200</v>
      </c>
      <c r="AN59" s="37"/>
      <c r="AO59" s="37"/>
      <c r="AP59" s="37"/>
      <c r="AQ59" s="37"/>
      <c r="AR59" s="37">
        <f t="shared" si="36"/>
        <v>200</v>
      </c>
      <c r="AS59" s="37"/>
      <c r="AT59" s="37">
        <f t="shared" si="63"/>
        <v>0</v>
      </c>
      <c r="AU59" s="37"/>
      <c r="AV59" s="37">
        <f t="shared" si="89"/>
        <v>200</v>
      </c>
      <c r="AW59" s="37"/>
      <c r="AX59" s="37">
        <f t="shared" si="85"/>
        <v>200</v>
      </c>
      <c r="AY59" s="37"/>
      <c r="AZ59" s="93">
        <v>0</v>
      </c>
      <c r="BA59" s="37"/>
      <c r="BB59" s="37"/>
      <c r="BC59" s="91">
        <f>+BC$5-25</f>
        <v>150</v>
      </c>
      <c r="BD59" s="37"/>
      <c r="BE59" s="37"/>
      <c r="BF59" s="37">
        <f t="shared" si="42"/>
        <v>175</v>
      </c>
      <c r="BG59" s="37"/>
      <c r="BH59" s="37"/>
      <c r="BI59" s="93">
        <v>0</v>
      </c>
      <c r="BJ59" s="93">
        <v>0</v>
      </c>
      <c r="BK59" s="37"/>
      <c r="BL59" s="93">
        <v>0</v>
      </c>
      <c r="BM59" s="37"/>
      <c r="BN59" s="37">
        <f t="shared" si="88"/>
        <v>160</v>
      </c>
      <c r="BO59" s="37"/>
      <c r="BP59" s="37"/>
      <c r="BQ59" s="37">
        <f t="shared" si="46"/>
        <v>150</v>
      </c>
      <c r="BR59" s="37"/>
      <c r="BS59" s="37"/>
      <c r="BT59" s="37">
        <f t="shared" si="47"/>
        <v>150</v>
      </c>
      <c r="BU59" s="37"/>
      <c r="BV59" s="37">
        <f t="shared" si="58"/>
        <v>150</v>
      </c>
      <c r="BW59" s="37"/>
      <c r="BX59" s="37">
        <f t="shared" si="48"/>
        <v>180</v>
      </c>
      <c r="BY59" s="37"/>
      <c r="BZ59" s="37"/>
      <c r="CA59" s="37"/>
      <c r="CB59" s="37"/>
      <c r="CC59" s="37"/>
      <c r="CD59" s="37"/>
      <c r="CE59" s="37"/>
      <c r="CF59" s="91">
        <f t="shared" si="61"/>
        <v>150</v>
      </c>
      <c r="CG59" s="37"/>
      <c r="CH59" s="66">
        <f t="shared" si="84"/>
        <v>329</v>
      </c>
      <c r="CI59" s="37">
        <f t="shared" si="84"/>
        <v>400</v>
      </c>
      <c r="CJ59" s="37">
        <f t="shared" si="84"/>
        <v>420</v>
      </c>
      <c r="CK59" s="37">
        <f t="shared" si="84"/>
        <v>420</v>
      </c>
      <c r="CL59" s="37">
        <f t="shared" si="84"/>
        <v>420</v>
      </c>
      <c r="CM59" s="37">
        <f t="shared" si="84"/>
        <v>200</v>
      </c>
      <c r="CN59" s="93">
        <v>0</v>
      </c>
      <c r="CO59" s="91">
        <f>+CO$5-150</f>
        <v>350</v>
      </c>
      <c r="CP59" s="91">
        <f>+CP$5-150</f>
        <v>290</v>
      </c>
      <c r="CQ59" s="37">
        <f t="shared" si="84"/>
        <v>225</v>
      </c>
      <c r="CR59" s="37">
        <f t="shared" si="84"/>
        <v>500</v>
      </c>
      <c r="CS59" s="91">
        <f>+CS$5-25</f>
        <v>150</v>
      </c>
      <c r="CT59" s="37">
        <f t="shared" si="84"/>
        <v>275</v>
      </c>
      <c r="CU59" s="37">
        <f t="shared" si="84"/>
        <v>325</v>
      </c>
      <c r="CV59" s="91">
        <f>+CV$5-150</f>
        <v>219</v>
      </c>
      <c r="CW59" s="37">
        <f t="shared" si="84"/>
        <v>160</v>
      </c>
      <c r="CX59" s="37"/>
      <c r="CY59" s="37"/>
      <c r="CZ59" s="91">
        <f t="shared" si="69"/>
        <v>453</v>
      </c>
      <c r="DA59" s="37"/>
      <c r="DB59" s="66">
        <v>0</v>
      </c>
      <c r="DC59" s="37">
        <v>0</v>
      </c>
      <c r="DD59" s="37">
        <v>0</v>
      </c>
      <c r="DE59" s="37">
        <v>0</v>
      </c>
      <c r="DF59" s="37">
        <v>0</v>
      </c>
      <c r="DG59" s="37">
        <v>0</v>
      </c>
      <c r="DH59" s="37"/>
      <c r="DI59" s="37"/>
      <c r="DJ59" s="37"/>
      <c r="DK59" s="37"/>
      <c r="DL59" s="66">
        <f t="shared" si="79"/>
        <v>225</v>
      </c>
      <c r="DM59" s="37">
        <f t="shared" si="79"/>
        <v>200</v>
      </c>
      <c r="DN59" s="37"/>
      <c r="DO59" s="37">
        <f t="shared" si="59"/>
        <v>200</v>
      </c>
      <c r="DP59" s="37">
        <f t="shared" si="59"/>
        <v>1107</v>
      </c>
      <c r="DQ59" s="37">
        <f t="shared" si="59"/>
        <v>323</v>
      </c>
      <c r="DR59" s="37"/>
      <c r="DS59" s="37"/>
      <c r="DT59" s="37"/>
      <c r="DU59" s="37"/>
      <c r="DV59" s="66">
        <v>0</v>
      </c>
      <c r="DW59" s="37">
        <v>0</v>
      </c>
      <c r="DX59" s="37"/>
      <c r="DY59" s="37"/>
      <c r="DZ59" s="37"/>
      <c r="EA59" s="37"/>
      <c r="EB59" s="37"/>
      <c r="EC59" s="37"/>
      <c r="ED59" s="37"/>
      <c r="EE59" s="40"/>
      <c r="EF59" s="66">
        <v>0</v>
      </c>
      <c r="EG59" s="37">
        <v>0</v>
      </c>
      <c r="EH59" s="37">
        <v>0</v>
      </c>
      <c r="EI59" s="37">
        <v>0</v>
      </c>
      <c r="EJ59" s="37">
        <v>0</v>
      </c>
      <c r="EK59" s="37">
        <v>0</v>
      </c>
      <c r="EL59" s="37">
        <v>0</v>
      </c>
      <c r="EM59" s="40">
        <v>0</v>
      </c>
    </row>
    <row r="60" spans="1:143" x14ac:dyDescent="0.2">
      <c r="A60" s="83"/>
      <c r="B60" s="47">
        <v>56</v>
      </c>
      <c r="C60" s="43" t="s">
        <v>12</v>
      </c>
      <c r="D60" s="43">
        <f>ROUND(F60*0.6665,0)</f>
        <v>107</v>
      </c>
      <c r="E60" s="43">
        <v>75</v>
      </c>
      <c r="F60" s="80">
        <v>160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40">
        <v>0</v>
      </c>
      <c r="P60" s="37">
        <v>0</v>
      </c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37">
        <v>0</v>
      </c>
      <c r="W60" s="37">
        <v>0</v>
      </c>
      <c r="X60" s="37">
        <v>0</v>
      </c>
      <c r="Y60" s="40">
        <v>0</v>
      </c>
      <c r="Z60" s="66">
        <f t="shared" si="30"/>
        <v>700</v>
      </c>
      <c r="AA60" s="37">
        <f t="shared" si="64"/>
        <v>225</v>
      </c>
      <c r="AB60" s="37"/>
      <c r="AC60" s="37"/>
      <c r="AD60" s="37">
        <f t="shared" si="77"/>
        <v>200</v>
      </c>
      <c r="AE60" s="37"/>
      <c r="AF60" s="37"/>
      <c r="AG60" s="37">
        <f t="shared" si="75"/>
        <v>125</v>
      </c>
      <c r="AH60" s="37">
        <f t="shared" si="75"/>
        <v>200</v>
      </c>
      <c r="AI60" s="37"/>
      <c r="AJ60" s="37">
        <f t="shared" si="83"/>
        <v>200</v>
      </c>
      <c r="AK60" s="37"/>
      <c r="AL60" s="37"/>
      <c r="AM60" s="37">
        <f t="shared" si="35"/>
        <v>200</v>
      </c>
      <c r="AN60" s="37"/>
      <c r="AO60" s="37"/>
      <c r="AP60" s="37"/>
      <c r="AQ60" s="37"/>
      <c r="AR60" s="37">
        <f t="shared" si="36"/>
        <v>200</v>
      </c>
      <c r="AS60" s="37"/>
      <c r="AT60" s="37">
        <f t="shared" si="63"/>
        <v>0</v>
      </c>
      <c r="AU60" s="37"/>
      <c r="AV60" s="37">
        <f t="shared" si="89"/>
        <v>200</v>
      </c>
      <c r="AW60" s="37"/>
      <c r="AX60" s="37">
        <f t="shared" si="85"/>
        <v>200</v>
      </c>
      <c r="AY60" s="37"/>
      <c r="AZ60" s="93">
        <v>0</v>
      </c>
      <c r="BA60" s="37"/>
      <c r="BB60" s="37"/>
      <c r="BC60" s="37">
        <f t="shared" si="41"/>
        <v>175</v>
      </c>
      <c r="BD60" s="37"/>
      <c r="BE60" s="37"/>
      <c r="BF60" s="91">
        <f>+BF$5-48</f>
        <v>127</v>
      </c>
      <c r="BG60" s="37"/>
      <c r="BH60" s="37"/>
      <c r="BI60" s="37">
        <f>+BI$5</f>
        <v>100</v>
      </c>
      <c r="BJ60" s="93">
        <v>0</v>
      </c>
      <c r="BK60" s="37"/>
      <c r="BL60" s="93">
        <v>0</v>
      </c>
      <c r="BM60" s="37"/>
      <c r="BN60" s="93">
        <v>0</v>
      </c>
      <c r="BO60" s="37"/>
      <c r="BP60" s="37"/>
      <c r="BQ60" s="37">
        <f t="shared" si="46"/>
        <v>150</v>
      </c>
      <c r="BR60" s="37"/>
      <c r="BS60" s="37"/>
      <c r="BT60" s="37">
        <f t="shared" si="47"/>
        <v>150</v>
      </c>
      <c r="BU60" s="37"/>
      <c r="BV60" s="37">
        <f t="shared" si="58"/>
        <v>150</v>
      </c>
      <c r="BW60" s="37"/>
      <c r="BX60" s="37">
        <f t="shared" si="48"/>
        <v>180</v>
      </c>
      <c r="BY60" s="37"/>
      <c r="BZ60" s="37"/>
      <c r="CA60" s="37"/>
      <c r="CB60" s="37"/>
      <c r="CC60" s="37"/>
      <c r="CD60" s="37"/>
      <c r="CE60" s="37"/>
      <c r="CF60" s="91">
        <f t="shared" si="61"/>
        <v>150</v>
      </c>
      <c r="CG60" s="37"/>
      <c r="CH60" s="66">
        <f t="shared" si="84"/>
        <v>329</v>
      </c>
      <c r="CI60" s="37">
        <f t="shared" si="84"/>
        <v>400</v>
      </c>
      <c r="CJ60" s="37">
        <f t="shared" si="84"/>
        <v>420</v>
      </c>
      <c r="CK60" s="37">
        <f t="shared" si="84"/>
        <v>420</v>
      </c>
      <c r="CL60" s="37">
        <f t="shared" si="84"/>
        <v>420</v>
      </c>
      <c r="CM60" s="37">
        <f t="shared" si="84"/>
        <v>200</v>
      </c>
      <c r="CN60" s="93">
        <v>0</v>
      </c>
      <c r="CO60" s="91">
        <f>+CO$5-150</f>
        <v>350</v>
      </c>
      <c r="CP60" s="91">
        <f>+CP$5-150</f>
        <v>290</v>
      </c>
      <c r="CQ60" s="37">
        <f t="shared" si="84"/>
        <v>225</v>
      </c>
      <c r="CR60" s="37">
        <f t="shared" si="84"/>
        <v>500</v>
      </c>
      <c r="CS60" s="37">
        <f t="shared" si="84"/>
        <v>175</v>
      </c>
      <c r="CT60" s="91">
        <f>+CT$5-151</f>
        <v>124</v>
      </c>
      <c r="CU60" s="37">
        <f t="shared" si="84"/>
        <v>325</v>
      </c>
      <c r="CV60" s="91">
        <f>+CV$5-150</f>
        <v>219</v>
      </c>
      <c r="CW60" s="37">
        <f t="shared" si="84"/>
        <v>160</v>
      </c>
      <c r="CX60" s="37"/>
      <c r="CY60" s="37"/>
      <c r="CZ60" s="91">
        <f t="shared" si="69"/>
        <v>453</v>
      </c>
      <c r="DA60" s="37"/>
      <c r="DB60" s="66">
        <v>0</v>
      </c>
      <c r="DC60" s="37">
        <v>0</v>
      </c>
      <c r="DD60" s="37">
        <v>0</v>
      </c>
      <c r="DE60" s="37">
        <v>0</v>
      </c>
      <c r="DF60" s="37">
        <v>0</v>
      </c>
      <c r="DG60" s="37">
        <v>0</v>
      </c>
      <c r="DH60" s="37"/>
      <c r="DI60" s="37"/>
      <c r="DJ60" s="37"/>
      <c r="DK60" s="37"/>
      <c r="DL60" s="66">
        <f t="shared" si="79"/>
        <v>225</v>
      </c>
      <c r="DM60" s="37">
        <f t="shared" si="79"/>
        <v>200</v>
      </c>
      <c r="DN60" s="37"/>
      <c r="DO60" s="37">
        <f t="shared" si="59"/>
        <v>200</v>
      </c>
      <c r="DP60" s="37">
        <f t="shared" si="59"/>
        <v>1107</v>
      </c>
      <c r="DQ60" s="37">
        <f t="shared" si="59"/>
        <v>323</v>
      </c>
      <c r="DR60" s="37"/>
      <c r="DS60" s="37"/>
      <c r="DT60" s="37"/>
      <c r="DU60" s="37"/>
      <c r="DV60" s="66">
        <v>0</v>
      </c>
      <c r="DW60" s="37">
        <v>0</v>
      </c>
      <c r="DX60" s="37"/>
      <c r="DY60" s="37"/>
      <c r="DZ60" s="37"/>
      <c r="EA60" s="37"/>
      <c r="EB60" s="37"/>
      <c r="EC60" s="37"/>
      <c r="ED60" s="37"/>
      <c r="EE60" s="40"/>
      <c r="EF60" s="66">
        <v>0</v>
      </c>
      <c r="EG60" s="37">
        <v>0</v>
      </c>
      <c r="EH60" s="37">
        <v>0</v>
      </c>
      <c r="EI60" s="37">
        <v>0</v>
      </c>
      <c r="EJ60" s="37">
        <v>0</v>
      </c>
      <c r="EK60" s="37">
        <v>0</v>
      </c>
      <c r="EL60" s="37">
        <v>0</v>
      </c>
      <c r="EM60" s="40">
        <v>0</v>
      </c>
    </row>
    <row r="61" spans="1:143" x14ac:dyDescent="0.2">
      <c r="A61" s="83"/>
      <c r="B61" s="47">
        <v>57</v>
      </c>
      <c r="C61" s="43"/>
      <c r="D61" s="43">
        <f>ROUND(F61*0.6665,0)</f>
        <v>0</v>
      </c>
      <c r="E61" s="43">
        <v>100</v>
      </c>
      <c r="F61" s="80"/>
      <c r="G61" s="37">
        <v>0</v>
      </c>
      <c r="H61" s="37">
        <v>0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40">
        <v>0</v>
      </c>
      <c r="P61" s="37">
        <v>0</v>
      </c>
      <c r="Q61" s="37">
        <v>0</v>
      </c>
      <c r="R61" s="37">
        <v>0</v>
      </c>
      <c r="S61" s="37">
        <v>0</v>
      </c>
      <c r="T61" s="37">
        <v>0</v>
      </c>
      <c r="U61" s="37">
        <v>0</v>
      </c>
      <c r="V61" s="37">
        <v>0</v>
      </c>
      <c r="W61" s="37">
        <v>0</v>
      </c>
      <c r="X61" s="37">
        <v>0</v>
      </c>
      <c r="Y61" s="40">
        <v>0</v>
      </c>
      <c r="Z61" s="66">
        <f t="shared" si="30"/>
        <v>700</v>
      </c>
      <c r="AA61" s="37">
        <f t="shared" si="64"/>
        <v>225</v>
      </c>
      <c r="AB61" s="37"/>
      <c r="AC61" s="37"/>
      <c r="AD61" s="37">
        <f t="shared" si="77"/>
        <v>200</v>
      </c>
      <c r="AE61" s="37"/>
      <c r="AF61" s="37"/>
      <c r="AG61" s="37">
        <f t="shared" si="75"/>
        <v>125</v>
      </c>
      <c r="AH61" s="37">
        <f t="shared" si="75"/>
        <v>200</v>
      </c>
      <c r="AI61" s="37"/>
      <c r="AJ61" s="37">
        <f t="shared" si="83"/>
        <v>200</v>
      </c>
      <c r="AK61" s="37"/>
      <c r="AL61" s="37"/>
      <c r="AM61" s="37">
        <f t="shared" si="35"/>
        <v>200</v>
      </c>
      <c r="AN61" s="37"/>
      <c r="AO61" s="37"/>
      <c r="AP61" s="37"/>
      <c r="AQ61" s="37"/>
      <c r="AR61" s="37">
        <f t="shared" si="36"/>
        <v>200</v>
      </c>
      <c r="AS61" s="37"/>
      <c r="AT61" s="37">
        <f t="shared" si="63"/>
        <v>0</v>
      </c>
      <c r="AU61" s="37"/>
      <c r="AV61" s="37">
        <f t="shared" si="89"/>
        <v>200</v>
      </c>
      <c r="AW61" s="37"/>
      <c r="AX61" s="37">
        <f t="shared" si="85"/>
        <v>200</v>
      </c>
      <c r="AY61" s="37"/>
      <c r="AZ61" s="37">
        <f t="shared" ref="AZ61:AZ63" si="92">+AZ$5</f>
        <v>175</v>
      </c>
      <c r="BA61" s="37"/>
      <c r="BB61" s="37"/>
      <c r="BC61" s="37">
        <f t="shared" si="41"/>
        <v>175</v>
      </c>
      <c r="BD61" s="37"/>
      <c r="BE61" s="37"/>
      <c r="BF61" s="37">
        <f t="shared" si="42"/>
        <v>175</v>
      </c>
      <c r="BG61" s="37"/>
      <c r="BH61" s="37"/>
      <c r="BI61" s="37">
        <f t="shared" ref="BI61:BJ83" si="93">+BI$5</f>
        <v>100</v>
      </c>
      <c r="BJ61" s="37">
        <f t="shared" si="87"/>
        <v>160</v>
      </c>
      <c r="BK61" s="37"/>
      <c r="BL61" s="37">
        <f t="shared" si="44"/>
        <v>160</v>
      </c>
      <c r="BM61" s="37"/>
      <c r="BN61" s="37">
        <f t="shared" si="88"/>
        <v>160</v>
      </c>
      <c r="BO61" s="37"/>
      <c r="BP61" s="37"/>
      <c r="BQ61" s="37">
        <f t="shared" si="46"/>
        <v>150</v>
      </c>
      <c r="BR61" s="37"/>
      <c r="BS61" s="37"/>
      <c r="BT61" s="37">
        <f t="shared" si="47"/>
        <v>150</v>
      </c>
      <c r="BU61" s="37"/>
      <c r="BV61" s="37">
        <f t="shared" si="58"/>
        <v>150</v>
      </c>
      <c r="BW61" s="37"/>
      <c r="BX61" s="37">
        <f t="shared" si="48"/>
        <v>180</v>
      </c>
      <c r="BY61" s="37"/>
      <c r="BZ61" s="37"/>
      <c r="CA61" s="37"/>
      <c r="CB61" s="37"/>
      <c r="CC61" s="37"/>
      <c r="CD61" s="37"/>
      <c r="CE61" s="37"/>
      <c r="CF61" s="91">
        <f t="shared" si="61"/>
        <v>150</v>
      </c>
      <c r="CG61" s="37"/>
      <c r="CH61" s="66">
        <f t="shared" si="84"/>
        <v>329</v>
      </c>
      <c r="CI61" s="37">
        <f t="shared" si="84"/>
        <v>400</v>
      </c>
      <c r="CJ61" s="37">
        <f t="shared" si="84"/>
        <v>420</v>
      </c>
      <c r="CK61" s="37">
        <f t="shared" si="84"/>
        <v>420</v>
      </c>
      <c r="CL61" s="37">
        <f t="shared" si="84"/>
        <v>420</v>
      </c>
      <c r="CM61" s="37">
        <f t="shared" si="84"/>
        <v>200</v>
      </c>
      <c r="CN61" s="37">
        <f t="shared" si="84"/>
        <v>225</v>
      </c>
      <c r="CO61" s="37">
        <f t="shared" si="84"/>
        <v>500</v>
      </c>
      <c r="CP61" s="37">
        <f t="shared" si="84"/>
        <v>440</v>
      </c>
      <c r="CQ61" s="37">
        <f t="shared" si="84"/>
        <v>225</v>
      </c>
      <c r="CR61" s="37">
        <f t="shared" si="84"/>
        <v>500</v>
      </c>
      <c r="CS61" s="37">
        <f t="shared" si="84"/>
        <v>175</v>
      </c>
      <c r="CT61" s="37">
        <f t="shared" si="84"/>
        <v>275</v>
      </c>
      <c r="CU61" s="37">
        <f t="shared" si="84"/>
        <v>325</v>
      </c>
      <c r="CV61" s="37">
        <f t="shared" si="84"/>
        <v>369</v>
      </c>
      <c r="CW61" s="37">
        <f t="shared" si="84"/>
        <v>160</v>
      </c>
      <c r="CX61" s="37"/>
      <c r="CY61" s="37"/>
      <c r="CZ61" s="91">
        <f t="shared" si="69"/>
        <v>453</v>
      </c>
      <c r="DA61" s="37"/>
      <c r="DB61" s="66">
        <v>0</v>
      </c>
      <c r="DC61" s="37">
        <v>0</v>
      </c>
      <c r="DD61" s="37">
        <v>0</v>
      </c>
      <c r="DE61" s="37">
        <v>0</v>
      </c>
      <c r="DF61" s="37">
        <v>0</v>
      </c>
      <c r="DG61" s="37">
        <v>0</v>
      </c>
      <c r="DH61" s="37"/>
      <c r="DI61" s="37"/>
      <c r="DJ61" s="37"/>
      <c r="DK61" s="37"/>
      <c r="DL61" s="66">
        <f t="shared" si="79"/>
        <v>225</v>
      </c>
      <c r="DM61" s="37">
        <f t="shared" si="79"/>
        <v>200</v>
      </c>
      <c r="DN61" s="37"/>
      <c r="DO61" s="37">
        <f t="shared" si="59"/>
        <v>200</v>
      </c>
      <c r="DP61" s="37">
        <f t="shared" si="59"/>
        <v>1107</v>
      </c>
      <c r="DQ61" s="37">
        <f t="shared" si="59"/>
        <v>323</v>
      </c>
      <c r="DR61" s="37"/>
      <c r="DS61" s="37"/>
      <c r="DT61" s="37"/>
      <c r="DU61" s="37"/>
      <c r="DV61" s="66">
        <v>0</v>
      </c>
      <c r="DW61" s="37">
        <v>0</v>
      </c>
      <c r="DX61" s="37"/>
      <c r="DY61" s="37"/>
      <c r="DZ61" s="37"/>
      <c r="EA61" s="37"/>
      <c r="EB61" s="37"/>
      <c r="EC61" s="37"/>
      <c r="ED61" s="37"/>
      <c r="EE61" s="40"/>
      <c r="EF61" s="66">
        <v>0</v>
      </c>
      <c r="EG61" s="37">
        <v>0</v>
      </c>
      <c r="EH61" s="37">
        <v>0</v>
      </c>
      <c r="EI61" s="37">
        <v>0</v>
      </c>
      <c r="EJ61" s="37">
        <v>0</v>
      </c>
      <c r="EK61" s="37">
        <v>0</v>
      </c>
      <c r="EL61" s="37">
        <v>0</v>
      </c>
      <c r="EM61" s="40">
        <v>0</v>
      </c>
    </row>
    <row r="62" spans="1:143" x14ac:dyDescent="0.2">
      <c r="A62" s="83"/>
      <c r="B62" s="47">
        <v>58</v>
      </c>
      <c r="C62" s="43" t="s">
        <v>119</v>
      </c>
      <c r="D62" s="43"/>
      <c r="E62" s="43"/>
      <c r="F62" s="80">
        <v>160</v>
      </c>
      <c r="G62" s="37">
        <v>0</v>
      </c>
      <c r="H62" s="37">
        <v>0</v>
      </c>
      <c r="I62" s="37">
        <v>0</v>
      </c>
      <c r="J62" s="37">
        <v>0</v>
      </c>
      <c r="K62" s="37">
        <v>0</v>
      </c>
      <c r="L62" s="37">
        <v>0</v>
      </c>
      <c r="M62" s="37">
        <v>0</v>
      </c>
      <c r="N62" s="37">
        <v>0</v>
      </c>
      <c r="O62" s="40">
        <v>0</v>
      </c>
      <c r="P62" s="37">
        <v>0</v>
      </c>
      <c r="Q62" s="37">
        <v>0</v>
      </c>
      <c r="R62" s="37">
        <v>0</v>
      </c>
      <c r="S62" s="37">
        <v>0</v>
      </c>
      <c r="T62" s="37">
        <v>0</v>
      </c>
      <c r="U62" s="37">
        <v>0</v>
      </c>
      <c r="V62" s="37">
        <v>0</v>
      </c>
      <c r="W62" s="37">
        <v>0</v>
      </c>
      <c r="X62" s="37">
        <v>0</v>
      </c>
      <c r="Y62" s="40">
        <v>0</v>
      </c>
      <c r="Z62" s="66">
        <f t="shared" si="30"/>
        <v>700</v>
      </c>
      <c r="AA62" s="37">
        <f t="shared" si="64"/>
        <v>225</v>
      </c>
      <c r="AB62" s="37"/>
      <c r="AC62" s="37"/>
      <c r="AD62" s="37">
        <f t="shared" si="77"/>
        <v>200</v>
      </c>
      <c r="AE62" s="37"/>
      <c r="AF62" s="37"/>
      <c r="AG62" s="37">
        <f t="shared" si="75"/>
        <v>125</v>
      </c>
      <c r="AH62" s="37">
        <f t="shared" si="75"/>
        <v>200</v>
      </c>
      <c r="AI62" s="37"/>
      <c r="AJ62" s="37">
        <f t="shared" si="83"/>
        <v>200</v>
      </c>
      <c r="AK62" s="37"/>
      <c r="AL62" s="37"/>
      <c r="AM62" s="37">
        <f t="shared" si="35"/>
        <v>200</v>
      </c>
      <c r="AN62" s="37"/>
      <c r="AO62" s="37"/>
      <c r="AP62" s="37"/>
      <c r="AQ62" s="37"/>
      <c r="AR62" s="37">
        <f t="shared" si="36"/>
        <v>200</v>
      </c>
      <c r="AS62" s="37"/>
      <c r="AT62" s="37">
        <f t="shared" si="63"/>
        <v>0</v>
      </c>
      <c r="AU62" s="37"/>
      <c r="AV62" s="37">
        <f t="shared" si="89"/>
        <v>200</v>
      </c>
      <c r="AW62" s="37"/>
      <c r="AX62" s="37">
        <f t="shared" si="85"/>
        <v>200</v>
      </c>
      <c r="AY62" s="37"/>
      <c r="AZ62" s="93">
        <v>0</v>
      </c>
      <c r="BA62" s="37"/>
      <c r="BB62" s="37"/>
      <c r="BC62" s="93">
        <v>0</v>
      </c>
      <c r="BD62" s="37"/>
      <c r="BE62" s="37"/>
      <c r="BF62" s="91">
        <f>+BF$5-48</f>
        <v>127</v>
      </c>
      <c r="BG62" s="37"/>
      <c r="BH62" s="37"/>
      <c r="BI62" s="93">
        <v>0</v>
      </c>
      <c r="BJ62" s="93">
        <v>0</v>
      </c>
      <c r="BK62" s="37"/>
      <c r="BL62" s="93">
        <v>0</v>
      </c>
      <c r="BM62" s="37"/>
      <c r="BN62" s="93">
        <v>0</v>
      </c>
      <c r="BO62" s="37"/>
      <c r="BP62" s="37"/>
      <c r="BQ62" s="37">
        <f t="shared" si="46"/>
        <v>150</v>
      </c>
      <c r="BR62" s="37"/>
      <c r="BS62" s="37"/>
      <c r="BT62" s="37">
        <f t="shared" si="47"/>
        <v>150</v>
      </c>
      <c r="BU62" s="37"/>
      <c r="BV62" s="37">
        <f t="shared" si="58"/>
        <v>150</v>
      </c>
      <c r="BW62" s="37"/>
      <c r="BX62" s="37">
        <f t="shared" si="48"/>
        <v>180</v>
      </c>
      <c r="BY62" s="37"/>
      <c r="BZ62" s="37"/>
      <c r="CA62" s="37"/>
      <c r="CB62" s="37"/>
      <c r="CC62" s="37"/>
      <c r="CD62" s="37"/>
      <c r="CE62" s="37"/>
      <c r="CF62" s="91">
        <f t="shared" si="61"/>
        <v>150</v>
      </c>
      <c r="CG62" s="37"/>
      <c r="CH62" s="66">
        <f t="shared" si="84"/>
        <v>329</v>
      </c>
      <c r="CI62" s="37">
        <f t="shared" si="84"/>
        <v>400</v>
      </c>
      <c r="CJ62" s="37">
        <f t="shared" si="84"/>
        <v>420</v>
      </c>
      <c r="CK62" s="37">
        <f t="shared" si="84"/>
        <v>420</v>
      </c>
      <c r="CL62" s="37">
        <f t="shared" si="84"/>
        <v>420</v>
      </c>
      <c r="CM62" s="37">
        <f t="shared" si="84"/>
        <v>200</v>
      </c>
      <c r="CN62" s="91">
        <f>+CN$5-151</f>
        <v>74</v>
      </c>
      <c r="CO62" s="91">
        <f t="shared" ref="CO62:CP64" si="94">+CO$5-150</f>
        <v>350</v>
      </c>
      <c r="CP62" s="91">
        <f t="shared" si="94"/>
        <v>290</v>
      </c>
      <c r="CQ62" s="37">
        <f t="shared" si="84"/>
        <v>225</v>
      </c>
      <c r="CR62" s="37">
        <f t="shared" si="84"/>
        <v>500</v>
      </c>
      <c r="CS62" s="37">
        <f t="shared" si="84"/>
        <v>175</v>
      </c>
      <c r="CT62" s="91">
        <f>+CT$5-151</f>
        <v>124</v>
      </c>
      <c r="CU62" s="37">
        <f t="shared" si="84"/>
        <v>325</v>
      </c>
      <c r="CV62" s="91">
        <f t="shared" ref="CV62" si="95">+CV$5-150</f>
        <v>219</v>
      </c>
      <c r="CW62" s="37">
        <f t="shared" si="84"/>
        <v>160</v>
      </c>
      <c r="CX62" s="37"/>
      <c r="CY62" s="37"/>
      <c r="CZ62" s="91">
        <f t="shared" si="69"/>
        <v>453</v>
      </c>
      <c r="DA62" s="37"/>
      <c r="DB62" s="66">
        <v>0</v>
      </c>
      <c r="DC62" s="37">
        <v>0</v>
      </c>
      <c r="DD62" s="37">
        <v>0</v>
      </c>
      <c r="DE62" s="37">
        <v>0</v>
      </c>
      <c r="DF62" s="37">
        <v>0</v>
      </c>
      <c r="DG62" s="37">
        <v>0</v>
      </c>
      <c r="DH62" s="37"/>
      <c r="DI62" s="37"/>
      <c r="DJ62" s="37"/>
      <c r="DK62" s="37"/>
      <c r="DL62" s="66">
        <f t="shared" si="79"/>
        <v>225</v>
      </c>
      <c r="DM62" s="37">
        <f t="shared" si="79"/>
        <v>200</v>
      </c>
      <c r="DN62" s="37"/>
      <c r="DO62" s="37">
        <f t="shared" si="59"/>
        <v>200</v>
      </c>
      <c r="DP62" s="37">
        <f t="shared" si="59"/>
        <v>1107</v>
      </c>
      <c r="DQ62" s="37">
        <f t="shared" si="59"/>
        <v>323</v>
      </c>
      <c r="DR62" s="37"/>
      <c r="DS62" s="37"/>
      <c r="DT62" s="37"/>
      <c r="DU62" s="37"/>
      <c r="DV62" s="66">
        <v>0</v>
      </c>
      <c r="DW62" s="37">
        <v>0</v>
      </c>
      <c r="DX62" s="37"/>
      <c r="DY62" s="37"/>
      <c r="DZ62" s="37"/>
      <c r="EA62" s="37"/>
      <c r="EB62" s="37"/>
      <c r="EC62" s="37"/>
      <c r="ED62" s="37"/>
      <c r="EE62" s="40"/>
      <c r="EF62" s="66">
        <v>0</v>
      </c>
      <c r="EG62" s="37">
        <v>0</v>
      </c>
      <c r="EH62" s="37">
        <v>0</v>
      </c>
      <c r="EI62" s="37">
        <v>0</v>
      </c>
      <c r="EJ62" s="37">
        <v>0</v>
      </c>
      <c r="EK62" s="37">
        <v>0</v>
      </c>
      <c r="EL62" s="37">
        <v>0</v>
      </c>
      <c r="EM62" s="40">
        <v>0</v>
      </c>
    </row>
    <row r="63" spans="1:143" x14ac:dyDescent="0.2">
      <c r="A63" s="83"/>
      <c r="B63" s="47">
        <v>59</v>
      </c>
      <c r="C63" s="43"/>
      <c r="D63" s="43">
        <f>ROUND(F63*0.6665,0)</f>
        <v>0</v>
      </c>
      <c r="E63" s="43">
        <v>100</v>
      </c>
      <c r="F63" s="80"/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40">
        <v>0</v>
      </c>
      <c r="P63" s="37">
        <v>0</v>
      </c>
      <c r="Q63" s="37">
        <v>0</v>
      </c>
      <c r="R63" s="37">
        <v>0</v>
      </c>
      <c r="S63" s="37">
        <v>0</v>
      </c>
      <c r="T63" s="37">
        <v>0</v>
      </c>
      <c r="U63" s="37">
        <v>0</v>
      </c>
      <c r="V63" s="37">
        <v>0</v>
      </c>
      <c r="W63" s="37">
        <v>0</v>
      </c>
      <c r="X63" s="37">
        <v>0</v>
      </c>
      <c r="Y63" s="40">
        <v>0</v>
      </c>
      <c r="Z63" s="66">
        <f t="shared" si="30"/>
        <v>700</v>
      </c>
      <c r="AA63" s="37">
        <f t="shared" si="64"/>
        <v>225</v>
      </c>
      <c r="AB63" s="37"/>
      <c r="AC63" s="37"/>
      <c r="AD63" s="37">
        <f t="shared" si="77"/>
        <v>200</v>
      </c>
      <c r="AE63" s="37"/>
      <c r="AF63" s="37"/>
      <c r="AG63" s="37">
        <f t="shared" si="75"/>
        <v>125</v>
      </c>
      <c r="AH63" s="37">
        <f t="shared" si="75"/>
        <v>200</v>
      </c>
      <c r="AI63" s="37"/>
      <c r="AJ63" s="37">
        <f t="shared" si="83"/>
        <v>200</v>
      </c>
      <c r="AK63" s="37"/>
      <c r="AL63" s="37"/>
      <c r="AM63" s="37">
        <f t="shared" si="35"/>
        <v>200</v>
      </c>
      <c r="AN63" s="37"/>
      <c r="AO63" s="37"/>
      <c r="AP63" s="37"/>
      <c r="AQ63" s="37"/>
      <c r="AR63" s="37">
        <f t="shared" si="36"/>
        <v>200</v>
      </c>
      <c r="AS63" s="37"/>
      <c r="AT63" s="37">
        <f t="shared" si="63"/>
        <v>0</v>
      </c>
      <c r="AU63" s="37"/>
      <c r="AV63" s="37">
        <f t="shared" si="89"/>
        <v>200</v>
      </c>
      <c r="AW63" s="37"/>
      <c r="AX63" s="37">
        <f t="shared" si="85"/>
        <v>200</v>
      </c>
      <c r="AY63" s="37"/>
      <c r="AZ63" s="37">
        <f t="shared" si="92"/>
        <v>175</v>
      </c>
      <c r="BA63" s="37"/>
      <c r="BB63" s="37"/>
      <c r="BC63" s="37">
        <f t="shared" si="41"/>
        <v>175</v>
      </c>
      <c r="BD63" s="37"/>
      <c r="BE63" s="37"/>
      <c r="BF63" s="37">
        <f t="shared" si="42"/>
        <v>175</v>
      </c>
      <c r="BG63" s="37"/>
      <c r="BH63" s="37"/>
      <c r="BI63" s="37">
        <f t="shared" si="93"/>
        <v>100</v>
      </c>
      <c r="BJ63" s="37">
        <f t="shared" si="87"/>
        <v>160</v>
      </c>
      <c r="BK63" s="37"/>
      <c r="BL63" s="37">
        <f t="shared" si="44"/>
        <v>160</v>
      </c>
      <c r="BM63" s="37"/>
      <c r="BN63" s="37">
        <f t="shared" si="88"/>
        <v>160</v>
      </c>
      <c r="BO63" s="37"/>
      <c r="BP63" s="37"/>
      <c r="BQ63" s="37">
        <f t="shared" si="46"/>
        <v>150</v>
      </c>
      <c r="BR63" s="37"/>
      <c r="BS63" s="37"/>
      <c r="BT63" s="37">
        <f t="shared" si="47"/>
        <v>150</v>
      </c>
      <c r="BU63" s="37"/>
      <c r="BV63" s="37">
        <f t="shared" si="58"/>
        <v>150</v>
      </c>
      <c r="BW63" s="37"/>
      <c r="BX63" s="37">
        <f t="shared" si="48"/>
        <v>180</v>
      </c>
      <c r="BY63" s="37"/>
      <c r="BZ63" s="37"/>
      <c r="CA63" s="37"/>
      <c r="CB63" s="37"/>
      <c r="CC63" s="37"/>
      <c r="CD63" s="37"/>
      <c r="CE63" s="37"/>
      <c r="CF63" s="91">
        <f t="shared" si="61"/>
        <v>150</v>
      </c>
      <c r="CG63" s="37"/>
      <c r="CH63" s="66">
        <f t="shared" ref="CH63:CW79" si="96">+CH$5</f>
        <v>329</v>
      </c>
      <c r="CI63" s="37">
        <f t="shared" si="96"/>
        <v>400</v>
      </c>
      <c r="CJ63" s="37">
        <f t="shared" si="96"/>
        <v>420</v>
      </c>
      <c r="CK63" s="37">
        <f t="shared" si="96"/>
        <v>420</v>
      </c>
      <c r="CL63" s="37">
        <f t="shared" si="96"/>
        <v>420</v>
      </c>
      <c r="CM63" s="37">
        <f t="shared" si="96"/>
        <v>200</v>
      </c>
      <c r="CN63" s="37">
        <f t="shared" si="96"/>
        <v>225</v>
      </c>
      <c r="CO63" s="37">
        <f t="shared" si="96"/>
        <v>500</v>
      </c>
      <c r="CP63" s="37">
        <f t="shared" si="96"/>
        <v>440</v>
      </c>
      <c r="CQ63" s="37">
        <f t="shared" si="96"/>
        <v>225</v>
      </c>
      <c r="CR63" s="37">
        <f t="shared" si="96"/>
        <v>500</v>
      </c>
      <c r="CS63" s="37">
        <f t="shared" si="96"/>
        <v>175</v>
      </c>
      <c r="CT63" s="37">
        <f t="shared" si="96"/>
        <v>275</v>
      </c>
      <c r="CU63" s="37">
        <f t="shared" si="96"/>
        <v>325</v>
      </c>
      <c r="CV63" s="37">
        <f t="shared" si="96"/>
        <v>369</v>
      </c>
      <c r="CW63" s="37">
        <f t="shared" si="96"/>
        <v>160</v>
      </c>
      <c r="CX63" s="37"/>
      <c r="CY63" s="37"/>
      <c r="CZ63" s="91">
        <f t="shared" si="69"/>
        <v>453</v>
      </c>
      <c r="DA63" s="37"/>
      <c r="DB63" s="66">
        <v>0</v>
      </c>
      <c r="DC63" s="37">
        <v>0</v>
      </c>
      <c r="DD63" s="37">
        <v>0</v>
      </c>
      <c r="DE63" s="37">
        <v>0</v>
      </c>
      <c r="DF63" s="37">
        <v>0</v>
      </c>
      <c r="DG63" s="37">
        <v>0</v>
      </c>
      <c r="DH63" s="37"/>
      <c r="DI63" s="37"/>
      <c r="DJ63" s="37"/>
      <c r="DK63" s="37"/>
      <c r="DL63" s="66">
        <f t="shared" si="79"/>
        <v>225</v>
      </c>
      <c r="DM63" s="37">
        <f t="shared" si="79"/>
        <v>200</v>
      </c>
      <c r="DN63" s="37"/>
      <c r="DO63" s="37">
        <f t="shared" si="59"/>
        <v>200</v>
      </c>
      <c r="DP63" s="37">
        <f t="shared" si="59"/>
        <v>1107</v>
      </c>
      <c r="DQ63" s="37">
        <f t="shared" si="59"/>
        <v>323</v>
      </c>
      <c r="DR63" s="37"/>
      <c r="DS63" s="37"/>
      <c r="DT63" s="37"/>
      <c r="DU63" s="37"/>
      <c r="DV63" s="66">
        <v>0</v>
      </c>
      <c r="DW63" s="37">
        <v>0</v>
      </c>
      <c r="DX63" s="37"/>
      <c r="DY63" s="37"/>
      <c r="DZ63" s="37"/>
      <c r="EA63" s="37"/>
      <c r="EB63" s="37"/>
      <c r="EC63" s="37"/>
      <c r="ED63" s="37"/>
      <c r="EE63" s="40"/>
      <c r="EF63" s="66">
        <v>0</v>
      </c>
      <c r="EG63" s="37">
        <v>0</v>
      </c>
      <c r="EH63" s="37">
        <v>0</v>
      </c>
      <c r="EI63" s="37">
        <v>0</v>
      </c>
      <c r="EJ63" s="37">
        <v>0</v>
      </c>
      <c r="EK63" s="37">
        <v>0</v>
      </c>
      <c r="EL63" s="37">
        <v>0</v>
      </c>
      <c r="EM63" s="40">
        <v>0</v>
      </c>
    </row>
    <row r="64" spans="1:143" x14ac:dyDescent="0.2">
      <c r="A64" s="83"/>
      <c r="B64" s="47">
        <v>60</v>
      </c>
      <c r="C64" s="43" t="s">
        <v>77</v>
      </c>
      <c r="D64" s="43">
        <f>ROUND(F64*0.6665,0)</f>
        <v>107</v>
      </c>
      <c r="E64" s="43">
        <v>100</v>
      </c>
      <c r="F64" s="80">
        <v>160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37">
        <v>0</v>
      </c>
      <c r="N64" s="37">
        <v>0</v>
      </c>
      <c r="O64" s="40">
        <v>0</v>
      </c>
      <c r="P64" s="37">
        <v>0</v>
      </c>
      <c r="Q64" s="37">
        <v>0</v>
      </c>
      <c r="R64" s="37">
        <v>0</v>
      </c>
      <c r="S64" s="37">
        <v>0</v>
      </c>
      <c r="T64" s="37">
        <v>0</v>
      </c>
      <c r="U64" s="37">
        <v>0</v>
      </c>
      <c r="V64" s="37">
        <v>0</v>
      </c>
      <c r="W64" s="37">
        <v>0</v>
      </c>
      <c r="X64" s="37">
        <v>0</v>
      </c>
      <c r="Y64" s="40">
        <v>0</v>
      </c>
      <c r="Z64" s="66">
        <f t="shared" si="30"/>
        <v>700</v>
      </c>
      <c r="AA64" s="37">
        <f t="shared" si="64"/>
        <v>225</v>
      </c>
      <c r="AB64" s="37"/>
      <c r="AC64" s="37"/>
      <c r="AD64" s="37">
        <f t="shared" si="77"/>
        <v>200</v>
      </c>
      <c r="AE64" s="37"/>
      <c r="AF64" s="37"/>
      <c r="AG64" s="37">
        <f t="shared" si="75"/>
        <v>125</v>
      </c>
      <c r="AH64" s="37">
        <f t="shared" si="75"/>
        <v>200</v>
      </c>
      <c r="AI64" s="37"/>
      <c r="AJ64" s="37">
        <f t="shared" si="83"/>
        <v>200</v>
      </c>
      <c r="AK64" s="37"/>
      <c r="AL64" s="37"/>
      <c r="AM64" s="37">
        <f t="shared" si="35"/>
        <v>200</v>
      </c>
      <c r="AN64" s="37"/>
      <c r="AO64" s="37"/>
      <c r="AP64" s="37"/>
      <c r="AQ64" s="37"/>
      <c r="AR64" s="37">
        <f t="shared" si="36"/>
        <v>200</v>
      </c>
      <c r="AS64" s="37"/>
      <c r="AT64" s="37">
        <f t="shared" si="63"/>
        <v>0</v>
      </c>
      <c r="AU64" s="37"/>
      <c r="AV64" s="37">
        <f t="shared" si="89"/>
        <v>200</v>
      </c>
      <c r="AW64" s="37"/>
      <c r="AX64" s="37">
        <f t="shared" si="85"/>
        <v>200</v>
      </c>
      <c r="AY64" s="37"/>
      <c r="AZ64" s="93">
        <v>0</v>
      </c>
      <c r="BA64" s="37"/>
      <c r="BB64" s="37"/>
      <c r="BC64" s="37">
        <f t="shared" si="41"/>
        <v>175</v>
      </c>
      <c r="BD64" s="37"/>
      <c r="BE64" s="37"/>
      <c r="BF64" s="37">
        <f t="shared" si="42"/>
        <v>175</v>
      </c>
      <c r="BG64" s="37"/>
      <c r="BH64" s="37"/>
      <c r="BI64" s="91">
        <v>25</v>
      </c>
      <c r="BJ64" s="93">
        <v>0</v>
      </c>
      <c r="BK64" s="37"/>
      <c r="BL64" s="37">
        <f t="shared" si="44"/>
        <v>160</v>
      </c>
      <c r="BM64" s="37"/>
      <c r="BN64" s="93">
        <v>0</v>
      </c>
      <c r="BO64" s="37"/>
      <c r="BP64" s="37"/>
      <c r="BQ64" s="37">
        <f t="shared" si="46"/>
        <v>150</v>
      </c>
      <c r="BR64" s="37"/>
      <c r="BS64" s="37"/>
      <c r="BT64" s="37">
        <f t="shared" si="47"/>
        <v>150</v>
      </c>
      <c r="BU64" s="37"/>
      <c r="BV64" s="37">
        <f t="shared" si="58"/>
        <v>150</v>
      </c>
      <c r="BW64" s="37"/>
      <c r="BX64" s="37">
        <f t="shared" si="48"/>
        <v>180</v>
      </c>
      <c r="BY64" s="37"/>
      <c r="BZ64" s="37"/>
      <c r="CA64" s="37"/>
      <c r="CB64" s="37"/>
      <c r="CC64" s="37"/>
      <c r="CD64" s="37"/>
      <c r="CE64" s="37"/>
      <c r="CF64" s="91">
        <f t="shared" si="61"/>
        <v>150</v>
      </c>
      <c r="CG64" s="37"/>
      <c r="CH64" s="66">
        <f t="shared" si="96"/>
        <v>329</v>
      </c>
      <c r="CI64" s="37">
        <f t="shared" si="96"/>
        <v>400</v>
      </c>
      <c r="CJ64" s="37">
        <f t="shared" si="96"/>
        <v>420</v>
      </c>
      <c r="CK64" s="37">
        <f t="shared" si="96"/>
        <v>420</v>
      </c>
      <c r="CL64" s="37">
        <f t="shared" si="96"/>
        <v>420</v>
      </c>
      <c r="CM64" s="37">
        <f t="shared" si="96"/>
        <v>200</v>
      </c>
      <c r="CN64" s="93">
        <v>0</v>
      </c>
      <c r="CO64" s="91">
        <f t="shared" si="94"/>
        <v>350</v>
      </c>
      <c r="CP64" s="91">
        <f t="shared" si="94"/>
        <v>290</v>
      </c>
      <c r="CQ64" s="37">
        <f t="shared" si="96"/>
        <v>225</v>
      </c>
      <c r="CR64" s="37">
        <f t="shared" si="96"/>
        <v>500</v>
      </c>
      <c r="CS64" s="91">
        <f t="shared" ref="CS64" si="97">+CS$5-150</f>
        <v>25</v>
      </c>
      <c r="CT64" s="37">
        <f t="shared" si="96"/>
        <v>275</v>
      </c>
      <c r="CU64" s="37">
        <f t="shared" si="96"/>
        <v>325</v>
      </c>
      <c r="CV64" s="91">
        <f t="shared" ref="CV64" si="98">+CV$5-150</f>
        <v>219</v>
      </c>
      <c r="CW64" s="37">
        <f t="shared" si="96"/>
        <v>160</v>
      </c>
      <c r="CX64" s="37"/>
      <c r="CY64" s="37"/>
      <c r="CZ64" s="91">
        <f t="shared" si="69"/>
        <v>453</v>
      </c>
      <c r="DA64" s="37"/>
      <c r="DB64" s="66">
        <v>0</v>
      </c>
      <c r="DC64" s="37">
        <v>0</v>
      </c>
      <c r="DD64" s="37">
        <v>0</v>
      </c>
      <c r="DE64" s="37">
        <v>0</v>
      </c>
      <c r="DF64" s="37">
        <v>0</v>
      </c>
      <c r="DG64" s="37">
        <v>0</v>
      </c>
      <c r="DH64" s="37"/>
      <c r="DI64" s="37"/>
      <c r="DJ64" s="37"/>
      <c r="DK64" s="37"/>
      <c r="DL64" s="66">
        <f t="shared" si="79"/>
        <v>225</v>
      </c>
      <c r="DM64" s="37">
        <f t="shared" si="79"/>
        <v>200</v>
      </c>
      <c r="DN64" s="37"/>
      <c r="DO64" s="37">
        <f t="shared" si="59"/>
        <v>200</v>
      </c>
      <c r="DP64" s="37">
        <f t="shared" si="59"/>
        <v>1107</v>
      </c>
      <c r="DQ64" s="37">
        <f t="shared" si="59"/>
        <v>323</v>
      </c>
      <c r="DR64" s="37"/>
      <c r="DS64" s="37"/>
      <c r="DT64" s="37"/>
      <c r="DU64" s="37"/>
      <c r="DV64" s="66">
        <v>0</v>
      </c>
      <c r="DW64" s="37">
        <v>0</v>
      </c>
      <c r="DX64" s="37"/>
      <c r="DY64" s="37"/>
      <c r="DZ64" s="37"/>
      <c r="EA64" s="37"/>
      <c r="EB64" s="37"/>
      <c r="EC64" s="37"/>
      <c r="ED64" s="37"/>
      <c r="EE64" s="40"/>
      <c r="EF64" s="66">
        <v>0</v>
      </c>
      <c r="EG64" s="37">
        <v>0</v>
      </c>
      <c r="EH64" s="37">
        <v>0</v>
      </c>
      <c r="EI64" s="37">
        <v>0</v>
      </c>
      <c r="EJ64" s="37">
        <v>0</v>
      </c>
      <c r="EK64" s="37">
        <v>0</v>
      </c>
      <c r="EL64" s="37">
        <v>0</v>
      </c>
      <c r="EM64" s="40">
        <v>0</v>
      </c>
    </row>
    <row r="65" spans="1:143" x14ac:dyDescent="0.2">
      <c r="A65" s="83"/>
      <c r="B65" s="47">
        <v>61</v>
      </c>
      <c r="C65" s="50"/>
      <c r="D65" s="43"/>
      <c r="E65" s="43"/>
      <c r="F65" s="80"/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40">
        <v>0</v>
      </c>
      <c r="P65" s="37">
        <v>0</v>
      </c>
      <c r="Q65" s="37">
        <v>0</v>
      </c>
      <c r="R65" s="37">
        <v>0</v>
      </c>
      <c r="S65" s="37">
        <v>0</v>
      </c>
      <c r="T65" s="37">
        <v>0</v>
      </c>
      <c r="U65" s="37">
        <v>0</v>
      </c>
      <c r="V65" s="37">
        <v>0</v>
      </c>
      <c r="W65" s="37">
        <v>0</v>
      </c>
      <c r="X65" s="37">
        <v>0</v>
      </c>
      <c r="Y65" s="40">
        <v>0</v>
      </c>
      <c r="Z65" s="66">
        <f t="shared" si="30"/>
        <v>700</v>
      </c>
      <c r="AA65" s="37">
        <f t="shared" si="64"/>
        <v>225</v>
      </c>
      <c r="AB65" s="37"/>
      <c r="AC65" s="37"/>
      <c r="AD65" s="37">
        <f t="shared" si="77"/>
        <v>200</v>
      </c>
      <c r="AE65" s="37"/>
      <c r="AF65" s="37"/>
      <c r="AG65" s="37">
        <f t="shared" si="75"/>
        <v>125</v>
      </c>
      <c r="AH65" s="37">
        <f t="shared" si="75"/>
        <v>200</v>
      </c>
      <c r="AI65" s="37"/>
      <c r="AJ65" s="37">
        <f t="shared" si="83"/>
        <v>200</v>
      </c>
      <c r="AK65" s="37"/>
      <c r="AL65" s="37"/>
      <c r="AM65" s="37">
        <f t="shared" si="35"/>
        <v>200</v>
      </c>
      <c r="AN65" s="37"/>
      <c r="AO65" s="37"/>
      <c r="AP65" s="37"/>
      <c r="AQ65" s="37"/>
      <c r="AR65" s="37">
        <f t="shared" si="36"/>
        <v>200</v>
      </c>
      <c r="AS65" s="37"/>
      <c r="AT65" s="37">
        <f t="shared" si="63"/>
        <v>0</v>
      </c>
      <c r="AU65" s="37"/>
      <c r="AV65" s="37">
        <f t="shared" si="89"/>
        <v>200</v>
      </c>
      <c r="AW65" s="37"/>
      <c r="AX65" s="37">
        <f t="shared" si="85"/>
        <v>200</v>
      </c>
      <c r="AY65" s="37"/>
      <c r="AZ65" s="37">
        <f t="shared" ref="AZ65:AZ66" si="99">+AZ$5</f>
        <v>175</v>
      </c>
      <c r="BA65" s="37"/>
      <c r="BB65" s="37"/>
      <c r="BC65" s="37">
        <f t="shared" si="41"/>
        <v>175</v>
      </c>
      <c r="BD65" s="37"/>
      <c r="BE65" s="37"/>
      <c r="BF65" s="37">
        <f t="shared" si="42"/>
        <v>175</v>
      </c>
      <c r="BG65" s="37"/>
      <c r="BH65" s="37"/>
      <c r="BI65" s="37">
        <f t="shared" si="93"/>
        <v>100</v>
      </c>
      <c r="BJ65" s="37">
        <f t="shared" si="87"/>
        <v>160</v>
      </c>
      <c r="BK65" s="37"/>
      <c r="BL65" s="37">
        <f t="shared" si="44"/>
        <v>160</v>
      </c>
      <c r="BM65" s="37"/>
      <c r="BN65" s="37">
        <f t="shared" si="88"/>
        <v>160</v>
      </c>
      <c r="BO65" s="37"/>
      <c r="BP65" s="37"/>
      <c r="BQ65" s="37">
        <f t="shared" si="46"/>
        <v>150</v>
      </c>
      <c r="BR65" s="37"/>
      <c r="BS65" s="37"/>
      <c r="BT65" s="37">
        <f t="shared" si="47"/>
        <v>150</v>
      </c>
      <c r="BU65" s="37"/>
      <c r="BV65" s="37">
        <f t="shared" si="58"/>
        <v>150</v>
      </c>
      <c r="BW65" s="37"/>
      <c r="BX65" s="37">
        <f t="shared" si="48"/>
        <v>180</v>
      </c>
      <c r="BY65" s="37"/>
      <c r="BZ65" s="37"/>
      <c r="CA65" s="37"/>
      <c r="CB65" s="37"/>
      <c r="CC65" s="37"/>
      <c r="CD65" s="37"/>
      <c r="CE65" s="37"/>
      <c r="CF65" s="91">
        <f t="shared" si="61"/>
        <v>150</v>
      </c>
      <c r="CG65" s="37"/>
      <c r="CH65" s="66">
        <f t="shared" si="96"/>
        <v>329</v>
      </c>
      <c r="CI65" s="37">
        <f t="shared" si="96"/>
        <v>400</v>
      </c>
      <c r="CJ65" s="37">
        <f t="shared" si="96"/>
        <v>420</v>
      </c>
      <c r="CK65" s="37">
        <f t="shared" si="96"/>
        <v>420</v>
      </c>
      <c r="CL65" s="37">
        <f t="shared" si="96"/>
        <v>420</v>
      </c>
      <c r="CM65" s="37">
        <f t="shared" si="96"/>
        <v>200</v>
      </c>
      <c r="CN65" s="37">
        <f t="shared" si="96"/>
        <v>225</v>
      </c>
      <c r="CO65" s="37">
        <f t="shared" si="96"/>
        <v>500</v>
      </c>
      <c r="CP65" s="37">
        <f t="shared" si="96"/>
        <v>440</v>
      </c>
      <c r="CQ65" s="37">
        <f t="shared" si="96"/>
        <v>225</v>
      </c>
      <c r="CR65" s="37">
        <f t="shared" si="96"/>
        <v>500</v>
      </c>
      <c r="CS65" s="37">
        <f t="shared" si="96"/>
        <v>175</v>
      </c>
      <c r="CT65" s="37">
        <f t="shared" si="96"/>
        <v>275</v>
      </c>
      <c r="CU65" s="37">
        <f t="shared" si="96"/>
        <v>325</v>
      </c>
      <c r="CV65" s="37">
        <f t="shared" si="96"/>
        <v>369</v>
      </c>
      <c r="CW65" s="37">
        <f t="shared" si="96"/>
        <v>160</v>
      </c>
      <c r="CX65" s="37"/>
      <c r="CY65" s="37"/>
      <c r="CZ65" s="91">
        <f t="shared" si="69"/>
        <v>453</v>
      </c>
      <c r="DA65" s="37"/>
      <c r="DB65" s="66">
        <v>0</v>
      </c>
      <c r="DC65" s="37">
        <v>0</v>
      </c>
      <c r="DD65" s="37">
        <v>0</v>
      </c>
      <c r="DE65" s="37">
        <v>0</v>
      </c>
      <c r="DF65" s="37">
        <v>0</v>
      </c>
      <c r="DG65" s="37">
        <v>0</v>
      </c>
      <c r="DH65" s="37"/>
      <c r="DI65" s="37"/>
      <c r="DJ65" s="37"/>
      <c r="DK65" s="37"/>
      <c r="DL65" s="66">
        <f t="shared" si="79"/>
        <v>225</v>
      </c>
      <c r="DM65" s="37">
        <f t="shared" si="79"/>
        <v>200</v>
      </c>
      <c r="DN65" s="37"/>
      <c r="DO65" s="37">
        <f t="shared" si="59"/>
        <v>200</v>
      </c>
      <c r="DP65" s="37">
        <f t="shared" si="59"/>
        <v>1107</v>
      </c>
      <c r="DQ65" s="37">
        <f t="shared" si="59"/>
        <v>323</v>
      </c>
      <c r="DR65" s="37"/>
      <c r="DS65" s="37"/>
      <c r="DT65" s="37"/>
      <c r="DU65" s="37"/>
      <c r="DV65" s="66">
        <v>0</v>
      </c>
      <c r="DW65" s="37">
        <v>0</v>
      </c>
      <c r="DX65" s="37"/>
      <c r="DY65" s="37"/>
      <c r="DZ65" s="37"/>
      <c r="EA65" s="37"/>
      <c r="EB65" s="37"/>
      <c r="EC65" s="37"/>
      <c r="ED65" s="37"/>
      <c r="EE65" s="40"/>
      <c r="EF65" s="66">
        <v>0</v>
      </c>
      <c r="EG65" s="37">
        <v>0</v>
      </c>
      <c r="EH65" s="37">
        <v>0</v>
      </c>
      <c r="EI65" s="37">
        <v>0</v>
      </c>
      <c r="EJ65" s="37">
        <v>0</v>
      </c>
      <c r="EK65" s="37">
        <v>0</v>
      </c>
      <c r="EL65" s="37">
        <v>0</v>
      </c>
      <c r="EM65" s="40">
        <v>0</v>
      </c>
    </row>
    <row r="66" spans="1:143" x14ac:dyDescent="0.2">
      <c r="A66" s="83"/>
      <c r="B66" s="47">
        <v>62</v>
      </c>
      <c r="C66" s="43"/>
      <c r="D66" s="43">
        <f>ROUND(F66*0.6665,0)</f>
        <v>0</v>
      </c>
      <c r="E66" s="43">
        <v>75</v>
      </c>
      <c r="F66" s="80"/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40">
        <v>0</v>
      </c>
      <c r="P66" s="37">
        <v>0</v>
      </c>
      <c r="Q66" s="37">
        <v>0</v>
      </c>
      <c r="R66" s="37">
        <v>0</v>
      </c>
      <c r="S66" s="37">
        <v>0</v>
      </c>
      <c r="T66" s="37">
        <v>0</v>
      </c>
      <c r="U66" s="37">
        <v>0</v>
      </c>
      <c r="V66" s="37">
        <v>0</v>
      </c>
      <c r="W66" s="37">
        <v>0</v>
      </c>
      <c r="X66" s="37">
        <v>0</v>
      </c>
      <c r="Y66" s="40">
        <v>0</v>
      </c>
      <c r="Z66" s="66">
        <f t="shared" si="30"/>
        <v>700</v>
      </c>
      <c r="AA66" s="37">
        <f t="shared" si="64"/>
        <v>225</v>
      </c>
      <c r="AB66" s="37"/>
      <c r="AC66" s="37"/>
      <c r="AD66" s="37">
        <f t="shared" si="77"/>
        <v>200</v>
      </c>
      <c r="AE66" s="37"/>
      <c r="AF66" s="37"/>
      <c r="AG66" s="37">
        <f t="shared" si="75"/>
        <v>125</v>
      </c>
      <c r="AH66" s="37">
        <f t="shared" si="75"/>
        <v>200</v>
      </c>
      <c r="AI66" s="37"/>
      <c r="AJ66" s="37">
        <f t="shared" si="83"/>
        <v>200</v>
      </c>
      <c r="AK66" s="37"/>
      <c r="AL66" s="37"/>
      <c r="AM66" s="37">
        <f t="shared" si="35"/>
        <v>200</v>
      </c>
      <c r="AN66" s="37"/>
      <c r="AO66" s="37"/>
      <c r="AP66" s="37"/>
      <c r="AQ66" s="37"/>
      <c r="AR66" s="37">
        <f t="shared" si="36"/>
        <v>200</v>
      </c>
      <c r="AS66" s="37"/>
      <c r="AT66" s="37">
        <f t="shared" si="63"/>
        <v>0</v>
      </c>
      <c r="AU66" s="37"/>
      <c r="AV66" s="37">
        <f t="shared" si="89"/>
        <v>200</v>
      </c>
      <c r="AW66" s="37"/>
      <c r="AX66" s="37">
        <f t="shared" si="85"/>
        <v>200</v>
      </c>
      <c r="AY66" s="37"/>
      <c r="AZ66" s="37">
        <f t="shared" si="99"/>
        <v>175</v>
      </c>
      <c r="BA66" s="37"/>
      <c r="BB66" s="37"/>
      <c r="BC66" s="37">
        <f t="shared" si="41"/>
        <v>175</v>
      </c>
      <c r="BD66" s="37"/>
      <c r="BE66" s="37"/>
      <c r="BF66" s="37">
        <f t="shared" si="42"/>
        <v>175</v>
      </c>
      <c r="BG66" s="37"/>
      <c r="BH66" s="37"/>
      <c r="BI66" s="37">
        <f t="shared" si="93"/>
        <v>100</v>
      </c>
      <c r="BJ66" s="37">
        <f t="shared" si="87"/>
        <v>160</v>
      </c>
      <c r="BK66" s="37"/>
      <c r="BL66" s="37">
        <f t="shared" si="44"/>
        <v>160</v>
      </c>
      <c r="BM66" s="37"/>
      <c r="BN66" s="37">
        <f t="shared" si="88"/>
        <v>160</v>
      </c>
      <c r="BO66" s="37"/>
      <c r="BP66" s="37"/>
      <c r="BQ66" s="37">
        <f t="shared" si="46"/>
        <v>150</v>
      </c>
      <c r="BR66" s="37"/>
      <c r="BS66" s="37"/>
      <c r="BT66" s="37">
        <f t="shared" si="47"/>
        <v>150</v>
      </c>
      <c r="BU66" s="37"/>
      <c r="BV66" s="37">
        <f t="shared" si="58"/>
        <v>150</v>
      </c>
      <c r="BW66" s="37"/>
      <c r="BX66" s="37">
        <f t="shared" si="48"/>
        <v>180</v>
      </c>
      <c r="BY66" s="37"/>
      <c r="BZ66" s="37"/>
      <c r="CA66" s="37"/>
      <c r="CB66" s="37"/>
      <c r="CC66" s="37"/>
      <c r="CD66" s="37"/>
      <c r="CE66" s="37"/>
      <c r="CF66" s="91">
        <f t="shared" si="61"/>
        <v>150</v>
      </c>
      <c r="CG66" s="37"/>
      <c r="CH66" s="66">
        <f t="shared" si="96"/>
        <v>329</v>
      </c>
      <c r="CI66" s="37">
        <f t="shared" si="96"/>
        <v>400</v>
      </c>
      <c r="CJ66" s="37">
        <f t="shared" si="96"/>
        <v>420</v>
      </c>
      <c r="CK66" s="37">
        <f t="shared" si="96"/>
        <v>420</v>
      </c>
      <c r="CL66" s="37">
        <f t="shared" si="96"/>
        <v>420</v>
      </c>
      <c r="CM66" s="37">
        <f t="shared" si="96"/>
        <v>200</v>
      </c>
      <c r="CN66" s="37">
        <f t="shared" si="96"/>
        <v>225</v>
      </c>
      <c r="CO66" s="37">
        <f t="shared" si="96"/>
        <v>500</v>
      </c>
      <c r="CP66" s="37">
        <f t="shared" si="96"/>
        <v>440</v>
      </c>
      <c r="CQ66" s="37">
        <f t="shared" si="96"/>
        <v>225</v>
      </c>
      <c r="CR66" s="37">
        <f t="shared" si="96"/>
        <v>500</v>
      </c>
      <c r="CS66" s="37">
        <f t="shared" si="96"/>
        <v>175</v>
      </c>
      <c r="CT66" s="37">
        <f t="shared" si="96"/>
        <v>275</v>
      </c>
      <c r="CU66" s="37">
        <f t="shared" si="96"/>
        <v>325</v>
      </c>
      <c r="CV66" s="37">
        <f t="shared" si="96"/>
        <v>369</v>
      </c>
      <c r="CW66" s="37">
        <f t="shared" si="96"/>
        <v>160</v>
      </c>
      <c r="CX66" s="37"/>
      <c r="CY66" s="37"/>
      <c r="CZ66" s="91">
        <f t="shared" si="69"/>
        <v>453</v>
      </c>
      <c r="DA66" s="37"/>
      <c r="DB66" s="66">
        <v>0</v>
      </c>
      <c r="DC66" s="37">
        <v>0</v>
      </c>
      <c r="DD66" s="37">
        <v>0</v>
      </c>
      <c r="DE66" s="37">
        <v>0</v>
      </c>
      <c r="DF66" s="37">
        <v>0</v>
      </c>
      <c r="DG66" s="37">
        <v>0</v>
      </c>
      <c r="DH66" s="37"/>
      <c r="DI66" s="37"/>
      <c r="DJ66" s="37"/>
      <c r="DK66" s="37"/>
      <c r="DL66" s="66">
        <f t="shared" si="79"/>
        <v>225</v>
      </c>
      <c r="DM66" s="37">
        <f t="shared" si="79"/>
        <v>200</v>
      </c>
      <c r="DN66" s="37"/>
      <c r="DO66" s="37">
        <f t="shared" si="59"/>
        <v>200</v>
      </c>
      <c r="DP66" s="37">
        <f t="shared" si="59"/>
        <v>1107</v>
      </c>
      <c r="DQ66" s="37">
        <f t="shared" si="59"/>
        <v>323</v>
      </c>
      <c r="DR66" s="37"/>
      <c r="DS66" s="37"/>
      <c r="DT66" s="37"/>
      <c r="DU66" s="37"/>
      <c r="DV66" s="66">
        <v>0</v>
      </c>
      <c r="DW66" s="37">
        <v>0</v>
      </c>
      <c r="DX66" s="37"/>
      <c r="DY66" s="37"/>
      <c r="DZ66" s="37"/>
      <c r="EA66" s="37"/>
      <c r="EB66" s="37"/>
      <c r="EC66" s="37"/>
      <c r="ED66" s="37"/>
      <c r="EE66" s="40"/>
      <c r="EF66" s="66">
        <v>0</v>
      </c>
      <c r="EG66" s="37">
        <v>0</v>
      </c>
      <c r="EH66" s="37">
        <v>0</v>
      </c>
      <c r="EI66" s="37">
        <v>0</v>
      </c>
      <c r="EJ66" s="37">
        <v>0</v>
      </c>
      <c r="EK66" s="37">
        <v>0</v>
      </c>
      <c r="EL66" s="37">
        <v>0</v>
      </c>
      <c r="EM66" s="40">
        <v>0</v>
      </c>
    </row>
    <row r="67" spans="1:143" x14ac:dyDescent="0.2">
      <c r="A67" s="83"/>
      <c r="B67" s="47">
        <v>63</v>
      </c>
      <c r="C67" s="43" t="s">
        <v>36</v>
      </c>
      <c r="D67" s="43">
        <f>ROUND(F67*0.6665,0)</f>
        <v>100</v>
      </c>
      <c r="E67" s="43">
        <v>75</v>
      </c>
      <c r="F67" s="80">
        <v>150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37">
        <v>0</v>
      </c>
      <c r="O67" s="40">
        <v>0</v>
      </c>
      <c r="P67" s="37">
        <v>0</v>
      </c>
      <c r="Q67" s="37">
        <v>0</v>
      </c>
      <c r="R67" s="37">
        <v>0</v>
      </c>
      <c r="S67" s="37">
        <v>0</v>
      </c>
      <c r="T67" s="37">
        <v>0</v>
      </c>
      <c r="U67" s="37">
        <v>0</v>
      </c>
      <c r="V67" s="37">
        <v>0</v>
      </c>
      <c r="W67" s="37">
        <v>0</v>
      </c>
      <c r="X67" s="37">
        <v>0</v>
      </c>
      <c r="Y67" s="40">
        <v>0</v>
      </c>
      <c r="Z67" s="66">
        <f t="shared" si="30"/>
        <v>700</v>
      </c>
      <c r="AA67" s="37">
        <f t="shared" si="64"/>
        <v>225</v>
      </c>
      <c r="AB67" s="37"/>
      <c r="AC67" s="37"/>
      <c r="AD67" s="37">
        <f t="shared" si="77"/>
        <v>200</v>
      </c>
      <c r="AE67" s="37"/>
      <c r="AF67" s="37"/>
      <c r="AG67" s="37">
        <f t="shared" si="75"/>
        <v>125</v>
      </c>
      <c r="AH67" s="37">
        <f t="shared" si="75"/>
        <v>200</v>
      </c>
      <c r="AI67" s="37"/>
      <c r="AJ67" s="37">
        <f t="shared" si="83"/>
        <v>200</v>
      </c>
      <c r="AK67" s="37"/>
      <c r="AL67" s="37"/>
      <c r="AM67" s="37">
        <f t="shared" si="35"/>
        <v>200</v>
      </c>
      <c r="AN67" s="37"/>
      <c r="AO67" s="37"/>
      <c r="AP67" s="37"/>
      <c r="AQ67" s="37"/>
      <c r="AR67" s="37">
        <f t="shared" si="36"/>
        <v>200</v>
      </c>
      <c r="AS67" s="37"/>
      <c r="AT67" s="37">
        <f t="shared" si="63"/>
        <v>0</v>
      </c>
      <c r="AU67" s="37"/>
      <c r="AV67" s="37">
        <f t="shared" si="89"/>
        <v>200</v>
      </c>
      <c r="AW67" s="37"/>
      <c r="AX67" s="37">
        <f t="shared" si="85"/>
        <v>200</v>
      </c>
      <c r="AY67" s="37"/>
      <c r="AZ67" s="93">
        <v>0</v>
      </c>
      <c r="BA67" s="37"/>
      <c r="BB67" s="37"/>
      <c r="BC67" s="37">
        <f t="shared" si="41"/>
        <v>175</v>
      </c>
      <c r="BD67" s="37"/>
      <c r="BE67" s="37"/>
      <c r="BF67" s="37">
        <f t="shared" si="42"/>
        <v>175</v>
      </c>
      <c r="BG67" s="37"/>
      <c r="BH67" s="37"/>
      <c r="BI67" s="37">
        <f t="shared" si="93"/>
        <v>100</v>
      </c>
      <c r="BJ67" s="93">
        <v>0</v>
      </c>
      <c r="BK67" s="37"/>
      <c r="BL67" s="37">
        <f t="shared" si="44"/>
        <v>160</v>
      </c>
      <c r="BM67" s="37"/>
      <c r="BN67" s="93">
        <v>0</v>
      </c>
      <c r="BO67" s="37"/>
      <c r="BP67" s="37"/>
      <c r="BQ67" s="93">
        <v>0</v>
      </c>
      <c r="BR67" s="37"/>
      <c r="BS67" s="37"/>
      <c r="BT67" s="93">
        <v>0</v>
      </c>
      <c r="BU67" s="37"/>
      <c r="BV67" s="93">
        <v>0</v>
      </c>
      <c r="BW67" s="37"/>
      <c r="BX67" s="91">
        <v>100</v>
      </c>
      <c r="BY67" s="37"/>
      <c r="BZ67" s="37"/>
      <c r="CA67" s="37"/>
      <c r="CB67" s="37"/>
      <c r="CC67" s="37"/>
      <c r="CD67" s="37"/>
      <c r="CE67" s="37"/>
      <c r="CF67" s="91">
        <f t="shared" si="61"/>
        <v>150</v>
      </c>
      <c r="CG67" s="37"/>
      <c r="CH67" s="66">
        <f t="shared" si="96"/>
        <v>329</v>
      </c>
      <c r="CI67" s="37">
        <f t="shared" si="96"/>
        <v>400</v>
      </c>
      <c r="CJ67" s="37">
        <f t="shared" si="96"/>
        <v>420</v>
      </c>
      <c r="CK67" s="37">
        <f t="shared" si="96"/>
        <v>420</v>
      </c>
      <c r="CL67" s="37">
        <f t="shared" si="96"/>
        <v>420</v>
      </c>
      <c r="CM67" s="37">
        <f t="shared" si="96"/>
        <v>200</v>
      </c>
      <c r="CN67" s="91">
        <f>+CN$5-151</f>
        <v>74</v>
      </c>
      <c r="CO67" s="91">
        <f t="shared" ref="CO67:CP67" si="100">+CO$5-150</f>
        <v>350</v>
      </c>
      <c r="CP67" s="91">
        <f t="shared" si="100"/>
        <v>290</v>
      </c>
      <c r="CQ67" s="37">
        <f t="shared" si="96"/>
        <v>225</v>
      </c>
      <c r="CR67" s="37">
        <f t="shared" si="96"/>
        <v>500</v>
      </c>
      <c r="CS67" s="37">
        <f t="shared" si="96"/>
        <v>175</v>
      </c>
      <c r="CT67" s="37">
        <f t="shared" si="96"/>
        <v>275</v>
      </c>
      <c r="CU67" s="37">
        <f t="shared" si="96"/>
        <v>325</v>
      </c>
      <c r="CV67" s="91">
        <f t="shared" ref="CV67" si="101">+CV$5-150</f>
        <v>219</v>
      </c>
      <c r="CW67" s="37">
        <f t="shared" si="96"/>
        <v>160</v>
      </c>
      <c r="CX67" s="37"/>
      <c r="CY67" s="37"/>
      <c r="CZ67" s="91">
        <f t="shared" si="69"/>
        <v>453</v>
      </c>
      <c r="DA67" s="37"/>
      <c r="DB67" s="66">
        <v>0</v>
      </c>
      <c r="DC67" s="37">
        <v>0</v>
      </c>
      <c r="DD67" s="37">
        <v>0</v>
      </c>
      <c r="DE67" s="37">
        <v>0</v>
      </c>
      <c r="DF67" s="37">
        <v>0</v>
      </c>
      <c r="DG67" s="37">
        <v>0</v>
      </c>
      <c r="DH67" s="37"/>
      <c r="DI67" s="37"/>
      <c r="DJ67" s="37"/>
      <c r="DK67" s="37"/>
      <c r="DL67" s="66">
        <f t="shared" si="79"/>
        <v>225</v>
      </c>
      <c r="DM67" s="37">
        <f t="shared" si="79"/>
        <v>200</v>
      </c>
      <c r="DN67" s="37"/>
      <c r="DO67" s="37">
        <f t="shared" si="59"/>
        <v>200</v>
      </c>
      <c r="DP67" s="37">
        <f t="shared" si="59"/>
        <v>1107</v>
      </c>
      <c r="DQ67" s="37">
        <f t="shared" si="59"/>
        <v>323</v>
      </c>
      <c r="DR67" s="37"/>
      <c r="DS67" s="37"/>
      <c r="DT67" s="37"/>
      <c r="DU67" s="37"/>
      <c r="DV67" s="66">
        <v>0</v>
      </c>
      <c r="DW67" s="37">
        <v>0</v>
      </c>
      <c r="DX67" s="37"/>
      <c r="DY67" s="37"/>
      <c r="DZ67" s="37"/>
      <c r="EA67" s="37"/>
      <c r="EB67" s="37"/>
      <c r="EC67" s="37"/>
      <c r="ED67" s="37"/>
      <c r="EE67" s="40"/>
      <c r="EF67" s="66">
        <v>0</v>
      </c>
      <c r="EG67" s="37">
        <v>0</v>
      </c>
      <c r="EH67" s="37">
        <v>0</v>
      </c>
      <c r="EI67" s="37">
        <v>0</v>
      </c>
      <c r="EJ67" s="37">
        <v>0</v>
      </c>
      <c r="EK67" s="104">
        <v>-150</v>
      </c>
      <c r="EL67" s="37">
        <v>0</v>
      </c>
      <c r="EM67" s="40">
        <v>0</v>
      </c>
    </row>
    <row r="68" spans="1:143" x14ac:dyDescent="0.2">
      <c r="A68" s="83"/>
      <c r="B68" s="47">
        <v>64</v>
      </c>
      <c r="C68" s="43"/>
      <c r="D68" s="43">
        <f>ROUND(F68*0.6665,0)</f>
        <v>0</v>
      </c>
      <c r="E68" s="43">
        <v>75</v>
      </c>
      <c r="F68" s="80"/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40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40">
        <v>0</v>
      </c>
      <c r="Z68" s="66">
        <f t="shared" si="30"/>
        <v>700</v>
      </c>
      <c r="AA68" s="37">
        <f t="shared" si="64"/>
        <v>225</v>
      </c>
      <c r="AB68" s="37"/>
      <c r="AC68" s="37"/>
      <c r="AD68" s="37">
        <f t="shared" si="77"/>
        <v>200</v>
      </c>
      <c r="AE68" s="37"/>
      <c r="AF68" s="37"/>
      <c r="AG68" s="37">
        <f t="shared" si="75"/>
        <v>125</v>
      </c>
      <c r="AH68" s="37">
        <f t="shared" si="75"/>
        <v>200</v>
      </c>
      <c r="AI68" s="37"/>
      <c r="AJ68" s="37">
        <f t="shared" si="83"/>
        <v>200</v>
      </c>
      <c r="AK68" s="37"/>
      <c r="AL68" s="37"/>
      <c r="AM68" s="37">
        <f t="shared" si="35"/>
        <v>200</v>
      </c>
      <c r="AN68" s="37"/>
      <c r="AO68" s="37"/>
      <c r="AP68" s="37"/>
      <c r="AQ68" s="37"/>
      <c r="AR68" s="37">
        <f t="shared" si="36"/>
        <v>200</v>
      </c>
      <c r="AS68" s="37"/>
      <c r="AT68" s="37">
        <f t="shared" si="63"/>
        <v>0</v>
      </c>
      <c r="AU68" s="37"/>
      <c r="AV68" s="37">
        <f t="shared" si="89"/>
        <v>200</v>
      </c>
      <c r="AW68" s="37"/>
      <c r="AX68" s="37">
        <f t="shared" si="85"/>
        <v>200</v>
      </c>
      <c r="AY68" s="37"/>
      <c r="AZ68" s="37">
        <f t="shared" ref="AZ68:AZ69" si="102">+AZ$5</f>
        <v>175</v>
      </c>
      <c r="BA68" s="37"/>
      <c r="BB68" s="37"/>
      <c r="BC68" s="37">
        <f t="shared" si="41"/>
        <v>175</v>
      </c>
      <c r="BD68" s="37"/>
      <c r="BE68" s="37"/>
      <c r="BF68" s="37">
        <f t="shared" si="42"/>
        <v>175</v>
      </c>
      <c r="BG68" s="37"/>
      <c r="BH68" s="37"/>
      <c r="BI68" s="37">
        <f t="shared" si="93"/>
        <v>100</v>
      </c>
      <c r="BJ68" s="37">
        <f t="shared" si="87"/>
        <v>160</v>
      </c>
      <c r="BK68" s="37"/>
      <c r="BL68" s="37">
        <f t="shared" si="44"/>
        <v>160</v>
      </c>
      <c r="BM68" s="37"/>
      <c r="BN68" s="37">
        <f t="shared" si="88"/>
        <v>160</v>
      </c>
      <c r="BO68" s="37"/>
      <c r="BP68" s="37"/>
      <c r="BQ68" s="37">
        <f t="shared" si="46"/>
        <v>150</v>
      </c>
      <c r="BR68" s="37"/>
      <c r="BS68" s="37"/>
      <c r="BT68" s="37">
        <f t="shared" si="47"/>
        <v>150</v>
      </c>
      <c r="BU68" s="37"/>
      <c r="BV68" s="37">
        <f t="shared" si="58"/>
        <v>150</v>
      </c>
      <c r="BW68" s="37"/>
      <c r="BX68" s="37">
        <f t="shared" si="48"/>
        <v>180</v>
      </c>
      <c r="BY68" s="37"/>
      <c r="BZ68" s="37"/>
      <c r="CA68" s="37"/>
      <c r="CB68" s="37"/>
      <c r="CC68" s="37"/>
      <c r="CD68" s="37"/>
      <c r="CE68" s="37"/>
      <c r="CF68" s="91">
        <f t="shared" si="61"/>
        <v>150</v>
      </c>
      <c r="CG68" s="37"/>
      <c r="CH68" s="66">
        <f t="shared" si="96"/>
        <v>329</v>
      </c>
      <c r="CI68" s="37">
        <f t="shared" si="96"/>
        <v>400</v>
      </c>
      <c r="CJ68" s="37">
        <f t="shared" si="96"/>
        <v>420</v>
      </c>
      <c r="CK68" s="37">
        <f t="shared" si="96"/>
        <v>420</v>
      </c>
      <c r="CL68" s="37">
        <f t="shared" si="96"/>
        <v>420</v>
      </c>
      <c r="CM68" s="37">
        <f t="shared" si="96"/>
        <v>200</v>
      </c>
      <c r="CN68" s="37">
        <f t="shared" si="96"/>
        <v>225</v>
      </c>
      <c r="CO68" s="37">
        <f t="shared" si="96"/>
        <v>500</v>
      </c>
      <c r="CP68" s="37">
        <f t="shared" si="96"/>
        <v>440</v>
      </c>
      <c r="CQ68" s="37">
        <f t="shared" si="96"/>
        <v>225</v>
      </c>
      <c r="CR68" s="37">
        <f t="shared" si="96"/>
        <v>500</v>
      </c>
      <c r="CS68" s="37">
        <f t="shared" si="96"/>
        <v>175</v>
      </c>
      <c r="CT68" s="37">
        <f t="shared" si="96"/>
        <v>275</v>
      </c>
      <c r="CU68" s="37">
        <f t="shared" si="96"/>
        <v>325</v>
      </c>
      <c r="CV68" s="37">
        <f t="shared" si="96"/>
        <v>369</v>
      </c>
      <c r="CW68" s="37">
        <f t="shared" si="96"/>
        <v>160</v>
      </c>
      <c r="CX68" s="37"/>
      <c r="CY68" s="37"/>
      <c r="CZ68" s="91">
        <f t="shared" si="69"/>
        <v>453</v>
      </c>
      <c r="DA68" s="37"/>
      <c r="DB68" s="66">
        <v>0</v>
      </c>
      <c r="DC68" s="37">
        <v>0</v>
      </c>
      <c r="DD68" s="37">
        <v>0</v>
      </c>
      <c r="DE68" s="37">
        <v>0</v>
      </c>
      <c r="DF68" s="37">
        <v>0</v>
      </c>
      <c r="DG68" s="37">
        <v>0</v>
      </c>
      <c r="DH68" s="37"/>
      <c r="DI68" s="37"/>
      <c r="DJ68" s="37"/>
      <c r="DK68" s="37"/>
      <c r="DL68" s="66">
        <f t="shared" si="79"/>
        <v>225</v>
      </c>
      <c r="DM68" s="37">
        <f t="shared" si="79"/>
        <v>200</v>
      </c>
      <c r="DN68" s="37"/>
      <c r="DO68" s="37">
        <f t="shared" si="59"/>
        <v>200</v>
      </c>
      <c r="DP68" s="37">
        <f t="shared" si="59"/>
        <v>1107</v>
      </c>
      <c r="DQ68" s="37">
        <f t="shared" si="59"/>
        <v>323</v>
      </c>
      <c r="DR68" s="37"/>
      <c r="DS68" s="37"/>
      <c r="DT68" s="37"/>
      <c r="DU68" s="37"/>
      <c r="DV68" s="66">
        <v>0</v>
      </c>
      <c r="DW68" s="37">
        <v>0</v>
      </c>
      <c r="DX68" s="37"/>
      <c r="DY68" s="37"/>
      <c r="DZ68" s="37"/>
      <c r="EA68" s="37"/>
      <c r="EB68" s="37"/>
      <c r="EC68" s="37"/>
      <c r="ED68" s="37"/>
      <c r="EE68" s="40"/>
      <c r="EF68" s="66">
        <v>0</v>
      </c>
      <c r="EG68" s="37">
        <v>0</v>
      </c>
      <c r="EH68" s="37">
        <v>0</v>
      </c>
      <c r="EI68" s="37">
        <v>0</v>
      </c>
      <c r="EJ68" s="37">
        <v>0</v>
      </c>
      <c r="EK68" s="37">
        <v>0</v>
      </c>
      <c r="EL68" s="37">
        <v>0</v>
      </c>
      <c r="EM68" s="40">
        <v>0</v>
      </c>
    </row>
    <row r="69" spans="1:143" x14ac:dyDescent="0.2">
      <c r="A69" s="83"/>
      <c r="B69" s="47">
        <v>65</v>
      </c>
      <c r="C69" s="43"/>
      <c r="D69" s="43">
        <f>ROUND(F69*0.6665,0)</f>
        <v>0</v>
      </c>
      <c r="E69" s="43"/>
      <c r="F69" s="80"/>
      <c r="G69" s="37">
        <v>0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7">
        <v>0</v>
      </c>
      <c r="N69" s="37">
        <v>0</v>
      </c>
      <c r="O69" s="40">
        <v>0</v>
      </c>
      <c r="P69" s="37">
        <v>0</v>
      </c>
      <c r="Q69" s="37">
        <v>0</v>
      </c>
      <c r="R69" s="37">
        <v>0</v>
      </c>
      <c r="S69" s="37">
        <v>0</v>
      </c>
      <c r="T69" s="37">
        <v>0</v>
      </c>
      <c r="U69" s="37">
        <v>0</v>
      </c>
      <c r="V69" s="37">
        <v>0</v>
      </c>
      <c r="W69" s="37">
        <v>0</v>
      </c>
      <c r="X69" s="37">
        <v>0</v>
      </c>
      <c r="Y69" s="40">
        <v>0</v>
      </c>
      <c r="Z69" s="66">
        <f t="shared" si="30"/>
        <v>700</v>
      </c>
      <c r="AA69" s="37">
        <f t="shared" si="64"/>
        <v>225</v>
      </c>
      <c r="AB69" s="37"/>
      <c r="AC69" s="37"/>
      <c r="AD69" s="37">
        <f t="shared" si="77"/>
        <v>200</v>
      </c>
      <c r="AE69" s="37"/>
      <c r="AF69" s="37"/>
      <c r="AG69" s="37">
        <f t="shared" si="75"/>
        <v>125</v>
      </c>
      <c r="AH69" s="37">
        <f t="shared" si="75"/>
        <v>200</v>
      </c>
      <c r="AI69" s="37"/>
      <c r="AJ69" s="37">
        <f t="shared" si="83"/>
        <v>200</v>
      </c>
      <c r="AK69" s="37"/>
      <c r="AL69" s="37"/>
      <c r="AM69" s="37">
        <f t="shared" si="35"/>
        <v>200</v>
      </c>
      <c r="AN69" s="37"/>
      <c r="AO69" s="37"/>
      <c r="AP69" s="37"/>
      <c r="AQ69" s="37"/>
      <c r="AR69" s="37">
        <f t="shared" si="36"/>
        <v>200</v>
      </c>
      <c r="AS69" s="37"/>
      <c r="AT69" s="37">
        <f t="shared" si="63"/>
        <v>0</v>
      </c>
      <c r="AU69" s="37"/>
      <c r="AV69" s="37">
        <f t="shared" si="89"/>
        <v>200</v>
      </c>
      <c r="AW69" s="37"/>
      <c r="AX69" s="37">
        <f t="shared" si="85"/>
        <v>200</v>
      </c>
      <c r="AY69" s="37"/>
      <c r="AZ69" s="37">
        <f t="shared" si="102"/>
        <v>175</v>
      </c>
      <c r="BA69" s="37"/>
      <c r="BB69" s="37"/>
      <c r="BC69" s="37">
        <f t="shared" si="41"/>
        <v>175</v>
      </c>
      <c r="BD69" s="37"/>
      <c r="BE69" s="37"/>
      <c r="BF69" s="37">
        <f t="shared" si="42"/>
        <v>175</v>
      </c>
      <c r="BG69" s="37"/>
      <c r="BH69" s="37"/>
      <c r="BI69" s="37">
        <f t="shared" si="93"/>
        <v>100</v>
      </c>
      <c r="BJ69" s="37">
        <f t="shared" si="87"/>
        <v>160</v>
      </c>
      <c r="BK69" s="37"/>
      <c r="BL69" s="37">
        <f t="shared" si="44"/>
        <v>160</v>
      </c>
      <c r="BM69" s="37"/>
      <c r="BN69" s="37">
        <f t="shared" si="88"/>
        <v>160</v>
      </c>
      <c r="BO69" s="37"/>
      <c r="BP69" s="37"/>
      <c r="BQ69" s="37">
        <f t="shared" si="46"/>
        <v>150</v>
      </c>
      <c r="BR69" s="37"/>
      <c r="BS69" s="37"/>
      <c r="BT69" s="37">
        <f t="shared" si="47"/>
        <v>150</v>
      </c>
      <c r="BU69" s="37"/>
      <c r="BV69" s="37">
        <f t="shared" si="58"/>
        <v>150</v>
      </c>
      <c r="BW69" s="37"/>
      <c r="BX69" s="37">
        <f t="shared" si="48"/>
        <v>180</v>
      </c>
      <c r="BY69" s="37"/>
      <c r="BZ69" s="37"/>
      <c r="CA69" s="37"/>
      <c r="CB69" s="37"/>
      <c r="CC69" s="37"/>
      <c r="CD69" s="37"/>
      <c r="CE69" s="37"/>
      <c r="CF69" s="91">
        <f t="shared" si="61"/>
        <v>150</v>
      </c>
      <c r="CG69" s="37"/>
      <c r="CH69" s="66">
        <f t="shared" si="96"/>
        <v>329</v>
      </c>
      <c r="CI69" s="37">
        <f t="shared" si="96"/>
        <v>400</v>
      </c>
      <c r="CJ69" s="37">
        <f t="shared" si="96"/>
        <v>420</v>
      </c>
      <c r="CK69" s="37">
        <f t="shared" si="96"/>
        <v>420</v>
      </c>
      <c r="CL69" s="37">
        <f t="shared" si="96"/>
        <v>420</v>
      </c>
      <c r="CM69" s="37">
        <f t="shared" si="96"/>
        <v>200</v>
      </c>
      <c r="CN69" s="37">
        <f t="shared" si="96"/>
        <v>225</v>
      </c>
      <c r="CO69" s="37">
        <f t="shared" si="96"/>
        <v>500</v>
      </c>
      <c r="CP69" s="37">
        <f t="shared" si="96"/>
        <v>440</v>
      </c>
      <c r="CQ69" s="37">
        <f t="shared" si="96"/>
        <v>225</v>
      </c>
      <c r="CR69" s="37">
        <f t="shared" si="96"/>
        <v>500</v>
      </c>
      <c r="CS69" s="37">
        <f t="shared" si="96"/>
        <v>175</v>
      </c>
      <c r="CT69" s="37">
        <f t="shared" si="96"/>
        <v>275</v>
      </c>
      <c r="CU69" s="37">
        <f t="shared" si="96"/>
        <v>325</v>
      </c>
      <c r="CV69" s="37">
        <f t="shared" si="96"/>
        <v>369</v>
      </c>
      <c r="CW69" s="37">
        <f t="shared" si="96"/>
        <v>160</v>
      </c>
      <c r="CX69" s="37"/>
      <c r="CY69" s="37"/>
      <c r="CZ69" s="91">
        <f t="shared" si="69"/>
        <v>453</v>
      </c>
      <c r="DA69" s="37"/>
      <c r="DB69" s="66">
        <v>0</v>
      </c>
      <c r="DC69" s="37">
        <v>0</v>
      </c>
      <c r="DD69" s="37">
        <v>0</v>
      </c>
      <c r="DE69" s="37">
        <v>0</v>
      </c>
      <c r="DF69" s="37">
        <v>0</v>
      </c>
      <c r="DG69" s="37">
        <v>0</v>
      </c>
      <c r="DH69" s="37"/>
      <c r="DI69" s="37"/>
      <c r="DJ69" s="37"/>
      <c r="DK69" s="37"/>
      <c r="DL69" s="66">
        <f t="shared" si="79"/>
        <v>225</v>
      </c>
      <c r="DM69" s="37">
        <f t="shared" si="79"/>
        <v>200</v>
      </c>
      <c r="DN69" s="37"/>
      <c r="DO69" s="37">
        <f t="shared" si="59"/>
        <v>200</v>
      </c>
      <c r="DP69" s="37">
        <f t="shared" si="59"/>
        <v>1107</v>
      </c>
      <c r="DQ69" s="37">
        <f t="shared" si="59"/>
        <v>323</v>
      </c>
      <c r="DR69" s="37"/>
      <c r="DS69" s="37"/>
      <c r="DT69" s="37"/>
      <c r="DU69" s="37"/>
      <c r="DV69" s="66">
        <v>0</v>
      </c>
      <c r="DW69" s="37">
        <v>0</v>
      </c>
      <c r="DX69" s="37"/>
      <c r="DY69" s="37"/>
      <c r="DZ69" s="37"/>
      <c r="EA69" s="37"/>
      <c r="EB69" s="37"/>
      <c r="EC69" s="37"/>
      <c r="ED69" s="37"/>
      <c r="EE69" s="40"/>
      <c r="EF69" s="66">
        <v>0</v>
      </c>
      <c r="EG69" s="37">
        <v>0</v>
      </c>
      <c r="EH69" s="37">
        <v>0</v>
      </c>
      <c r="EI69" s="37">
        <v>0</v>
      </c>
      <c r="EJ69" s="37">
        <v>0</v>
      </c>
      <c r="EK69" s="37">
        <v>0</v>
      </c>
      <c r="EL69" s="37">
        <v>0</v>
      </c>
      <c r="EM69" s="40">
        <v>0</v>
      </c>
    </row>
    <row r="70" spans="1:143" x14ac:dyDescent="0.2">
      <c r="A70" s="83"/>
      <c r="B70" s="47">
        <v>66</v>
      </c>
      <c r="C70" s="43" t="s">
        <v>10</v>
      </c>
      <c r="D70" s="43">
        <f>ROUND(F70*0.6665,0)</f>
        <v>100</v>
      </c>
      <c r="E70" s="43">
        <v>100</v>
      </c>
      <c r="F70" s="80">
        <v>150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40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40">
        <v>0</v>
      </c>
      <c r="Z70" s="66">
        <f t="shared" si="30"/>
        <v>700</v>
      </c>
      <c r="AA70" s="37">
        <f t="shared" si="64"/>
        <v>225</v>
      </c>
      <c r="AB70" s="37"/>
      <c r="AC70" s="37"/>
      <c r="AD70" s="37">
        <f t="shared" si="77"/>
        <v>200</v>
      </c>
      <c r="AE70" s="37"/>
      <c r="AF70" s="37"/>
      <c r="AG70" s="37">
        <f t="shared" si="75"/>
        <v>125</v>
      </c>
      <c r="AH70" s="37">
        <f t="shared" si="75"/>
        <v>200</v>
      </c>
      <c r="AI70" s="37"/>
      <c r="AJ70" s="37">
        <f t="shared" si="83"/>
        <v>200</v>
      </c>
      <c r="AK70" s="37"/>
      <c r="AL70" s="37"/>
      <c r="AM70" s="37">
        <f t="shared" si="35"/>
        <v>200</v>
      </c>
      <c r="AN70" s="37"/>
      <c r="AO70" s="37"/>
      <c r="AP70" s="37"/>
      <c r="AQ70" s="37"/>
      <c r="AR70" s="37">
        <f t="shared" si="36"/>
        <v>200</v>
      </c>
      <c r="AS70" s="37"/>
      <c r="AT70" s="37">
        <f t="shared" si="63"/>
        <v>0</v>
      </c>
      <c r="AU70" s="37"/>
      <c r="AV70" s="37">
        <f t="shared" si="89"/>
        <v>200</v>
      </c>
      <c r="AW70" s="37"/>
      <c r="AX70" s="37">
        <f t="shared" si="85"/>
        <v>200</v>
      </c>
      <c r="AY70" s="37"/>
      <c r="AZ70" s="93">
        <v>0</v>
      </c>
      <c r="BA70" s="37"/>
      <c r="BB70" s="37"/>
      <c r="BC70" s="37">
        <f t="shared" si="41"/>
        <v>175</v>
      </c>
      <c r="BD70" s="37"/>
      <c r="BE70" s="37"/>
      <c r="BF70" s="37">
        <f t="shared" si="42"/>
        <v>175</v>
      </c>
      <c r="BG70" s="37"/>
      <c r="BH70" s="37"/>
      <c r="BI70" s="37">
        <f t="shared" si="93"/>
        <v>100</v>
      </c>
      <c r="BJ70" s="93">
        <v>0</v>
      </c>
      <c r="BK70" s="37"/>
      <c r="BL70" s="37">
        <f t="shared" si="44"/>
        <v>160</v>
      </c>
      <c r="BM70" s="37"/>
      <c r="BN70" s="93">
        <v>0</v>
      </c>
      <c r="BO70" s="37"/>
      <c r="BP70" s="37"/>
      <c r="BQ70" s="93">
        <v>0</v>
      </c>
      <c r="BR70" s="37"/>
      <c r="BS70" s="37"/>
      <c r="BT70" s="93">
        <v>0</v>
      </c>
      <c r="BU70" s="37"/>
      <c r="BV70" s="93">
        <v>0</v>
      </c>
      <c r="BW70" s="37"/>
      <c r="BX70" s="93">
        <v>0</v>
      </c>
      <c r="BY70" s="37"/>
      <c r="BZ70" s="37"/>
      <c r="CA70" s="37"/>
      <c r="CB70" s="37"/>
      <c r="CC70" s="37"/>
      <c r="CD70" s="37"/>
      <c r="CE70" s="37"/>
      <c r="CF70" s="91">
        <f t="shared" si="61"/>
        <v>150</v>
      </c>
      <c r="CG70" s="37"/>
      <c r="CH70" s="66">
        <f t="shared" si="96"/>
        <v>329</v>
      </c>
      <c r="CI70" s="37">
        <f t="shared" si="96"/>
        <v>400</v>
      </c>
      <c r="CJ70" s="37">
        <f t="shared" si="96"/>
        <v>420</v>
      </c>
      <c r="CK70" s="37">
        <f t="shared" si="96"/>
        <v>420</v>
      </c>
      <c r="CL70" s="37">
        <f t="shared" si="96"/>
        <v>420</v>
      </c>
      <c r="CM70" s="37">
        <f t="shared" si="96"/>
        <v>200</v>
      </c>
      <c r="CN70" s="91">
        <f>+CN$5-151</f>
        <v>74</v>
      </c>
      <c r="CO70" s="91">
        <f t="shared" ref="CO70:CP70" si="103">+CO$5-150</f>
        <v>350</v>
      </c>
      <c r="CP70" s="91">
        <f t="shared" si="103"/>
        <v>290</v>
      </c>
      <c r="CQ70" s="37">
        <f t="shared" si="96"/>
        <v>225</v>
      </c>
      <c r="CR70" s="37">
        <f t="shared" si="96"/>
        <v>500</v>
      </c>
      <c r="CS70" s="37">
        <f t="shared" si="96"/>
        <v>175</v>
      </c>
      <c r="CT70" s="37">
        <f t="shared" si="96"/>
        <v>275</v>
      </c>
      <c r="CU70" s="37">
        <f t="shared" si="96"/>
        <v>325</v>
      </c>
      <c r="CV70" s="91">
        <f t="shared" ref="CV70" si="104">+CV$5-150</f>
        <v>219</v>
      </c>
      <c r="CW70" s="37">
        <f t="shared" si="96"/>
        <v>160</v>
      </c>
      <c r="CX70" s="37"/>
      <c r="CY70" s="37"/>
      <c r="CZ70" s="91">
        <f t="shared" si="69"/>
        <v>453</v>
      </c>
      <c r="DA70" s="37"/>
      <c r="DB70" s="66">
        <v>0</v>
      </c>
      <c r="DC70" s="37">
        <v>0</v>
      </c>
      <c r="DD70" s="37">
        <v>0</v>
      </c>
      <c r="DE70" s="37">
        <v>0</v>
      </c>
      <c r="DF70" s="37">
        <v>0</v>
      </c>
      <c r="DG70" s="37">
        <v>0</v>
      </c>
      <c r="DH70" s="37"/>
      <c r="DI70" s="37"/>
      <c r="DJ70" s="37"/>
      <c r="DK70" s="37"/>
      <c r="DL70" s="66">
        <f t="shared" si="79"/>
        <v>225</v>
      </c>
      <c r="DM70" s="37">
        <f t="shared" si="79"/>
        <v>200</v>
      </c>
      <c r="DN70" s="37"/>
      <c r="DO70" s="37">
        <f t="shared" si="59"/>
        <v>200</v>
      </c>
      <c r="DP70" s="37">
        <f t="shared" si="59"/>
        <v>1107</v>
      </c>
      <c r="DQ70" s="37">
        <f t="shared" si="59"/>
        <v>323</v>
      </c>
      <c r="DR70" s="37"/>
      <c r="DS70" s="37"/>
      <c r="DT70" s="37"/>
      <c r="DU70" s="37"/>
      <c r="DV70" s="66">
        <v>0</v>
      </c>
      <c r="DW70" s="37">
        <v>0</v>
      </c>
      <c r="DX70" s="37"/>
      <c r="DY70" s="37"/>
      <c r="DZ70" s="37"/>
      <c r="EA70" s="37"/>
      <c r="EB70" s="37"/>
      <c r="EC70" s="37"/>
      <c r="ED70" s="37"/>
      <c r="EE70" s="40"/>
      <c r="EF70" s="66">
        <v>0</v>
      </c>
      <c r="EG70" s="37">
        <v>0</v>
      </c>
      <c r="EH70" s="37">
        <v>0</v>
      </c>
      <c r="EI70" s="37">
        <v>0</v>
      </c>
      <c r="EJ70" s="37">
        <v>0</v>
      </c>
      <c r="EK70" s="104">
        <v>-150</v>
      </c>
      <c r="EL70" s="37">
        <v>0</v>
      </c>
      <c r="EM70" s="40">
        <v>0</v>
      </c>
    </row>
    <row r="71" spans="1:143" x14ac:dyDescent="0.2">
      <c r="A71" s="83"/>
      <c r="B71" s="47">
        <v>67</v>
      </c>
      <c r="C71" s="50"/>
      <c r="D71" s="43"/>
      <c r="E71" s="43"/>
      <c r="F71" s="80"/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40">
        <v>0</v>
      </c>
      <c r="P71" s="37">
        <v>0</v>
      </c>
      <c r="Q71" s="37">
        <v>0</v>
      </c>
      <c r="R71" s="37">
        <v>0</v>
      </c>
      <c r="S71" s="37">
        <v>0</v>
      </c>
      <c r="T71" s="37">
        <v>0</v>
      </c>
      <c r="U71" s="37">
        <v>0</v>
      </c>
      <c r="V71" s="37">
        <v>0</v>
      </c>
      <c r="W71" s="37">
        <v>0</v>
      </c>
      <c r="X71" s="37">
        <v>0</v>
      </c>
      <c r="Y71" s="40">
        <v>0</v>
      </c>
      <c r="Z71" s="66">
        <f t="shared" si="30"/>
        <v>700</v>
      </c>
      <c r="AA71" s="37">
        <f t="shared" si="64"/>
        <v>225</v>
      </c>
      <c r="AB71" s="37"/>
      <c r="AC71" s="37"/>
      <c r="AD71" s="37">
        <f t="shared" si="77"/>
        <v>200</v>
      </c>
      <c r="AE71" s="37"/>
      <c r="AF71" s="37"/>
      <c r="AG71" s="37">
        <f t="shared" si="75"/>
        <v>125</v>
      </c>
      <c r="AH71" s="37">
        <f t="shared" si="75"/>
        <v>200</v>
      </c>
      <c r="AI71" s="37"/>
      <c r="AJ71" s="37">
        <f t="shared" si="83"/>
        <v>200</v>
      </c>
      <c r="AK71" s="37"/>
      <c r="AL71" s="37"/>
      <c r="AM71" s="37">
        <f t="shared" si="35"/>
        <v>200</v>
      </c>
      <c r="AN71" s="37"/>
      <c r="AO71" s="37"/>
      <c r="AP71" s="37"/>
      <c r="AQ71" s="37"/>
      <c r="AR71" s="37">
        <f t="shared" si="36"/>
        <v>200</v>
      </c>
      <c r="AS71" s="37"/>
      <c r="AT71" s="37">
        <f t="shared" si="63"/>
        <v>0</v>
      </c>
      <c r="AU71" s="37"/>
      <c r="AV71" s="37">
        <f t="shared" si="89"/>
        <v>200</v>
      </c>
      <c r="AW71" s="37"/>
      <c r="AX71" s="37">
        <f t="shared" si="85"/>
        <v>200</v>
      </c>
      <c r="AY71" s="37"/>
      <c r="AZ71" s="37">
        <f t="shared" ref="AZ71" si="105">+AZ$5</f>
        <v>175</v>
      </c>
      <c r="BA71" s="37"/>
      <c r="BB71" s="37"/>
      <c r="BC71" s="37">
        <f t="shared" si="41"/>
        <v>175</v>
      </c>
      <c r="BD71" s="37"/>
      <c r="BE71" s="37"/>
      <c r="BF71" s="37">
        <f t="shared" si="42"/>
        <v>175</v>
      </c>
      <c r="BG71" s="37"/>
      <c r="BH71" s="37"/>
      <c r="BI71" s="37">
        <f t="shared" si="93"/>
        <v>100</v>
      </c>
      <c r="BJ71" s="37">
        <f t="shared" si="87"/>
        <v>160</v>
      </c>
      <c r="BK71" s="37"/>
      <c r="BL71" s="37">
        <f t="shared" si="44"/>
        <v>160</v>
      </c>
      <c r="BM71" s="37"/>
      <c r="BN71" s="37">
        <f t="shared" si="88"/>
        <v>160</v>
      </c>
      <c r="BO71" s="37"/>
      <c r="BP71" s="37"/>
      <c r="BQ71" s="37">
        <f t="shared" si="46"/>
        <v>150</v>
      </c>
      <c r="BR71" s="37"/>
      <c r="BS71" s="37"/>
      <c r="BT71" s="37">
        <f t="shared" si="47"/>
        <v>150</v>
      </c>
      <c r="BU71" s="37"/>
      <c r="BV71" s="37">
        <f t="shared" si="58"/>
        <v>150</v>
      </c>
      <c r="BW71" s="37"/>
      <c r="BX71" s="37">
        <f t="shared" si="48"/>
        <v>180</v>
      </c>
      <c r="BY71" s="37"/>
      <c r="BZ71" s="37"/>
      <c r="CA71" s="37"/>
      <c r="CB71" s="37"/>
      <c r="CC71" s="37"/>
      <c r="CD71" s="37"/>
      <c r="CE71" s="37"/>
      <c r="CF71" s="91">
        <f t="shared" si="61"/>
        <v>150</v>
      </c>
      <c r="CG71" s="37"/>
      <c r="CH71" s="66">
        <f t="shared" si="96"/>
        <v>329</v>
      </c>
      <c r="CI71" s="37">
        <f t="shared" si="96"/>
        <v>400</v>
      </c>
      <c r="CJ71" s="37">
        <f t="shared" si="96"/>
        <v>420</v>
      </c>
      <c r="CK71" s="37">
        <f t="shared" si="96"/>
        <v>420</v>
      </c>
      <c r="CL71" s="37">
        <f t="shared" si="96"/>
        <v>420</v>
      </c>
      <c r="CM71" s="37">
        <f t="shared" si="96"/>
        <v>200</v>
      </c>
      <c r="CN71" s="37">
        <f t="shared" si="96"/>
        <v>225</v>
      </c>
      <c r="CO71" s="37">
        <f t="shared" si="96"/>
        <v>500</v>
      </c>
      <c r="CP71" s="37">
        <f t="shared" si="96"/>
        <v>440</v>
      </c>
      <c r="CQ71" s="37">
        <f t="shared" si="96"/>
        <v>225</v>
      </c>
      <c r="CR71" s="37">
        <f t="shared" si="96"/>
        <v>500</v>
      </c>
      <c r="CS71" s="37">
        <f t="shared" si="96"/>
        <v>175</v>
      </c>
      <c r="CT71" s="37">
        <f t="shared" si="96"/>
        <v>275</v>
      </c>
      <c r="CU71" s="37">
        <f t="shared" si="96"/>
        <v>325</v>
      </c>
      <c r="CV71" s="37">
        <f t="shared" si="96"/>
        <v>369</v>
      </c>
      <c r="CW71" s="37">
        <f t="shared" si="96"/>
        <v>160</v>
      </c>
      <c r="CX71" s="37"/>
      <c r="CY71" s="37"/>
      <c r="CZ71" s="91">
        <f t="shared" si="69"/>
        <v>453</v>
      </c>
      <c r="DA71" s="37"/>
      <c r="DB71" s="66">
        <v>0</v>
      </c>
      <c r="DC71" s="37">
        <v>0</v>
      </c>
      <c r="DD71" s="37">
        <v>0</v>
      </c>
      <c r="DE71" s="37">
        <v>0</v>
      </c>
      <c r="DF71" s="37">
        <v>0</v>
      </c>
      <c r="DG71" s="37">
        <v>0</v>
      </c>
      <c r="DH71" s="37"/>
      <c r="DI71" s="37"/>
      <c r="DJ71" s="37"/>
      <c r="DK71" s="37"/>
      <c r="DL71" s="66">
        <f t="shared" si="79"/>
        <v>225</v>
      </c>
      <c r="DM71" s="37">
        <f t="shared" si="79"/>
        <v>200</v>
      </c>
      <c r="DN71" s="37"/>
      <c r="DO71" s="37">
        <f t="shared" si="59"/>
        <v>200</v>
      </c>
      <c r="DP71" s="37">
        <f t="shared" si="59"/>
        <v>1107</v>
      </c>
      <c r="DQ71" s="37">
        <f t="shared" si="59"/>
        <v>323</v>
      </c>
      <c r="DR71" s="37"/>
      <c r="DS71" s="37"/>
      <c r="DT71" s="37"/>
      <c r="DU71" s="37"/>
      <c r="DV71" s="66">
        <v>0</v>
      </c>
      <c r="DW71" s="37">
        <v>0</v>
      </c>
      <c r="DX71" s="37"/>
      <c r="DY71" s="37"/>
      <c r="DZ71" s="37"/>
      <c r="EA71" s="37"/>
      <c r="EB71" s="37"/>
      <c r="EC71" s="37"/>
      <c r="ED71" s="37"/>
      <c r="EE71" s="40"/>
      <c r="EF71" s="66">
        <v>0</v>
      </c>
      <c r="EG71" s="37">
        <v>0</v>
      </c>
      <c r="EH71" s="37">
        <v>0</v>
      </c>
      <c r="EI71" s="37">
        <v>0</v>
      </c>
      <c r="EJ71" s="37">
        <v>0</v>
      </c>
      <c r="EK71" s="37">
        <v>0</v>
      </c>
      <c r="EL71" s="37">
        <v>0</v>
      </c>
      <c r="EM71" s="40">
        <v>0</v>
      </c>
    </row>
    <row r="72" spans="1:143" x14ac:dyDescent="0.2">
      <c r="A72" s="83"/>
      <c r="B72" s="47">
        <v>68</v>
      </c>
      <c r="C72" s="43" t="s">
        <v>8</v>
      </c>
      <c r="D72" s="43">
        <f>ROUND(F72*0.6665,0)</f>
        <v>100</v>
      </c>
      <c r="E72" s="43">
        <v>75</v>
      </c>
      <c r="F72" s="80">
        <v>150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40">
        <v>0</v>
      </c>
      <c r="P72" s="37">
        <v>0</v>
      </c>
      <c r="Q72" s="37">
        <v>0</v>
      </c>
      <c r="R72" s="37">
        <v>0</v>
      </c>
      <c r="S72" s="37">
        <v>0</v>
      </c>
      <c r="T72" s="37">
        <v>0</v>
      </c>
      <c r="U72" s="37">
        <v>0</v>
      </c>
      <c r="V72" s="37">
        <v>0</v>
      </c>
      <c r="W72" s="37">
        <v>0</v>
      </c>
      <c r="X72" s="37">
        <v>0</v>
      </c>
      <c r="Y72" s="40">
        <v>0</v>
      </c>
      <c r="Z72" s="66">
        <f t="shared" si="30"/>
        <v>700</v>
      </c>
      <c r="AA72" s="37">
        <f t="shared" si="64"/>
        <v>225</v>
      </c>
      <c r="AB72" s="37"/>
      <c r="AC72" s="37"/>
      <c r="AD72" s="37">
        <f t="shared" si="77"/>
        <v>200</v>
      </c>
      <c r="AE72" s="37"/>
      <c r="AF72" s="37"/>
      <c r="AG72" s="37">
        <f t="shared" si="75"/>
        <v>125</v>
      </c>
      <c r="AH72" s="37">
        <f t="shared" si="75"/>
        <v>200</v>
      </c>
      <c r="AI72" s="37"/>
      <c r="AJ72" s="37">
        <f t="shared" si="83"/>
        <v>200</v>
      </c>
      <c r="AK72" s="37"/>
      <c r="AL72" s="37"/>
      <c r="AM72" s="37">
        <f t="shared" si="35"/>
        <v>200</v>
      </c>
      <c r="AN72" s="37"/>
      <c r="AO72" s="37"/>
      <c r="AP72" s="37"/>
      <c r="AQ72" s="37"/>
      <c r="AR72" s="37">
        <f t="shared" si="36"/>
        <v>200</v>
      </c>
      <c r="AS72" s="37"/>
      <c r="AT72" s="37">
        <f t="shared" si="63"/>
        <v>0</v>
      </c>
      <c r="AU72" s="37"/>
      <c r="AV72" s="37">
        <f t="shared" si="89"/>
        <v>200</v>
      </c>
      <c r="AW72" s="37"/>
      <c r="AX72" s="37">
        <f t="shared" si="85"/>
        <v>200</v>
      </c>
      <c r="AY72" s="37"/>
      <c r="AZ72" s="93">
        <v>0</v>
      </c>
      <c r="BA72" s="37"/>
      <c r="BB72" s="37"/>
      <c r="BC72" s="37">
        <f t="shared" si="41"/>
        <v>175</v>
      </c>
      <c r="BD72" s="37"/>
      <c r="BE72" s="37"/>
      <c r="BF72" s="37">
        <f t="shared" si="42"/>
        <v>175</v>
      </c>
      <c r="BG72" s="37"/>
      <c r="BH72" s="37"/>
      <c r="BI72" s="37">
        <f t="shared" si="93"/>
        <v>100</v>
      </c>
      <c r="BJ72" s="93">
        <v>0</v>
      </c>
      <c r="BK72" s="37"/>
      <c r="BL72" s="37">
        <f t="shared" si="44"/>
        <v>160</v>
      </c>
      <c r="BM72" s="37"/>
      <c r="BN72" s="93">
        <v>0</v>
      </c>
      <c r="BO72" s="37"/>
      <c r="BP72" s="37"/>
      <c r="BQ72" s="93">
        <v>0</v>
      </c>
      <c r="BR72" s="37"/>
      <c r="BS72" s="37"/>
      <c r="BT72" s="93">
        <v>0</v>
      </c>
      <c r="BU72" s="37"/>
      <c r="BV72" s="93">
        <v>0</v>
      </c>
      <c r="BW72" s="37"/>
      <c r="BX72" s="91">
        <v>100</v>
      </c>
      <c r="BY72" s="37"/>
      <c r="BZ72" s="37"/>
      <c r="CA72" s="37"/>
      <c r="CB72" s="37"/>
      <c r="CC72" s="37"/>
      <c r="CD72" s="37"/>
      <c r="CE72" s="37"/>
      <c r="CF72" s="91">
        <f t="shared" si="61"/>
        <v>150</v>
      </c>
      <c r="CG72" s="37"/>
      <c r="CH72" s="66">
        <f t="shared" si="96"/>
        <v>329</v>
      </c>
      <c r="CI72" s="37">
        <f t="shared" si="96"/>
        <v>400</v>
      </c>
      <c r="CJ72" s="37">
        <f t="shared" si="96"/>
        <v>420</v>
      </c>
      <c r="CK72" s="37">
        <f t="shared" si="96"/>
        <v>420</v>
      </c>
      <c r="CL72" s="37">
        <f t="shared" si="96"/>
        <v>420</v>
      </c>
      <c r="CM72" s="37">
        <f t="shared" si="96"/>
        <v>200</v>
      </c>
      <c r="CN72" s="91">
        <f>+CN$5-151</f>
        <v>74</v>
      </c>
      <c r="CO72" s="91">
        <f t="shared" ref="CO72:CP72" si="106">+CO$5-150</f>
        <v>350</v>
      </c>
      <c r="CP72" s="91">
        <f t="shared" si="106"/>
        <v>290</v>
      </c>
      <c r="CQ72" s="37">
        <f t="shared" si="96"/>
        <v>225</v>
      </c>
      <c r="CR72" s="37">
        <f t="shared" si="96"/>
        <v>500</v>
      </c>
      <c r="CS72" s="37">
        <f t="shared" si="96"/>
        <v>175</v>
      </c>
      <c r="CT72" s="37">
        <f t="shared" si="96"/>
        <v>275</v>
      </c>
      <c r="CU72" s="37">
        <f t="shared" si="96"/>
        <v>325</v>
      </c>
      <c r="CV72" s="91">
        <f t="shared" ref="CV72" si="107">+CV$5-150</f>
        <v>219</v>
      </c>
      <c r="CW72" s="37">
        <f t="shared" si="96"/>
        <v>160</v>
      </c>
      <c r="CX72" s="37"/>
      <c r="CY72" s="37"/>
      <c r="CZ72" s="91">
        <f t="shared" si="69"/>
        <v>453</v>
      </c>
      <c r="DA72" s="37"/>
      <c r="DB72" s="66">
        <v>0</v>
      </c>
      <c r="DC72" s="37">
        <v>0</v>
      </c>
      <c r="DD72" s="37">
        <v>0</v>
      </c>
      <c r="DE72" s="37">
        <v>0</v>
      </c>
      <c r="DF72" s="37">
        <v>0</v>
      </c>
      <c r="DG72" s="37">
        <v>0</v>
      </c>
      <c r="DH72" s="37"/>
      <c r="DI72" s="37"/>
      <c r="DJ72" s="37"/>
      <c r="DK72" s="37"/>
      <c r="DL72" s="66">
        <f t="shared" si="79"/>
        <v>225</v>
      </c>
      <c r="DM72" s="37">
        <f t="shared" si="79"/>
        <v>200</v>
      </c>
      <c r="DN72" s="37"/>
      <c r="DO72" s="37">
        <f t="shared" si="59"/>
        <v>200</v>
      </c>
      <c r="DP72" s="37">
        <f t="shared" si="59"/>
        <v>1107</v>
      </c>
      <c r="DQ72" s="37">
        <f t="shared" si="59"/>
        <v>323</v>
      </c>
      <c r="DR72" s="37"/>
      <c r="DS72" s="37"/>
      <c r="DT72" s="37"/>
      <c r="DU72" s="37"/>
      <c r="DV72" s="66">
        <v>0</v>
      </c>
      <c r="DW72" s="37">
        <v>0</v>
      </c>
      <c r="DX72" s="37"/>
      <c r="DY72" s="37"/>
      <c r="DZ72" s="37"/>
      <c r="EA72" s="37"/>
      <c r="EB72" s="37"/>
      <c r="EC72" s="37"/>
      <c r="ED72" s="37"/>
      <c r="EE72" s="40"/>
      <c r="EF72" s="66">
        <v>0</v>
      </c>
      <c r="EG72" s="37">
        <v>0</v>
      </c>
      <c r="EH72" s="37">
        <v>0</v>
      </c>
      <c r="EI72" s="37">
        <v>0</v>
      </c>
      <c r="EJ72" s="37">
        <v>0</v>
      </c>
      <c r="EK72" s="104">
        <v>-150</v>
      </c>
      <c r="EL72" s="37">
        <v>0</v>
      </c>
      <c r="EM72" s="40">
        <v>0</v>
      </c>
    </row>
    <row r="73" spans="1:143" x14ac:dyDescent="0.2">
      <c r="A73" s="83"/>
      <c r="B73" s="47">
        <v>69</v>
      </c>
      <c r="C73" s="49"/>
      <c r="D73" s="43"/>
      <c r="E73" s="43"/>
      <c r="F73" s="80"/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0</v>
      </c>
      <c r="O73" s="40">
        <v>0</v>
      </c>
      <c r="P73" s="37">
        <v>0</v>
      </c>
      <c r="Q73" s="37">
        <v>0</v>
      </c>
      <c r="R73" s="37">
        <v>0</v>
      </c>
      <c r="S73" s="37">
        <v>0</v>
      </c>
      <c r="T73" s="37">
        <v>0</v>
      </c>
      <c r="U73" s="37">
        <v>0</v>
      </c>
      <c r="V73" s="37">
        <v>0</v>
      </c>
      <c r="W73" s="37">
        <v>0</v>
      </c>
      <c r="X73" s="37">
        <v>0</v>
      </c>
      <c r="Y73" s="40">
        <v>0</v>
      </c>
      <c r="Z73" s="66">
        <f t="shared" si="30"/>
        <v>700</v>
      </c>
      <c r="AA73" s="37">
        <f t="shared" si="64"/>
        <v>225</v>
      </c>
      <c r="AB73" s="37"/>
      <c r="AC73" s="37"/>
      <c r="AD73" s="37">
        <f t="shared" si="77"/>
        <v>200</v>
      </c>
      <c r="AE73" s="37"/>
      <c r="AF73" s="37"/>
      <c r="AG73" s="37">
        <f t="shared" si="75"/>
        <v>125</v>
      </c>
      <c r="AH73" s="37">
        <f t="shared" si="75"/>
        <v>200</v>
      </c>
      <c r="AI73" s="37"/>
      <c r="AJ73" s="37">
        <f t="shared" si="83"/>
        <v>200</v>
      </c>
      <c r="AK73" s="37"/>
      <c r="AL73" s="37"/>
      <c r="AM73" s="37">
        <f t="shared" si="35"/>
        <v>200</v>
      </c>
      <c r="AN73" s="37"/>
      <c r="AO73" s="37"/>
      <c r="AP73" s="37"/>
      <c r="AQ73" s="37"/>
      <c r="AR73" s="37">
        <f t="shared" si="36"/>
        <v>200</v>
      </c>
      <c r="AS73" s="37"/>
      <c r="AT73" s="37">
        <f t="shared" si="63"/>
        <v>0</v>
      </c>
      <c r="AU73" s="37"/>
      <c r="AV73" s="37">
        <f t="shared" si="89"/>
        <v>200</v>
      </c>
      <c r="AW73" s="37"/>
      <c r="AX73" s="37">
        <f t="shared" si="85"/>
        <v>200</v>
      </c>
      <c r="AY73" s="37"/>
      <c r="AZ73" s="37">
        <f t="shared" ref="AZ73" si="108">+AZ$5</f>
        <v>175</v>
      </c>
      <c r="BA73" s="37"/>
      <c r="BB73" s="37"/>
      <c r="BC73" s="37">
        <f t="shared" si="41"/>
        <v>175</v>
      </c>
      <c r="BD73" s="37"/>
      <c r="BE73" s="37"/>
      <c r="BF73" s="37">
        <f t="shared" si="42"/>
        <v>175</v>
      </c>
      <c r="BG73" s="37"/>
      <c r="BH73" s="37"/>
      <c r="BI73" s="37">
        <f t="shared" si="93"/>
        <v>100</v>
      </c>
      <c r="BJ73" s="37">
        <f t="shared" si="87"/>
        <v>160</v>
      </c>
      <c r="BK73" s="37"/>
      <c r="BL73" s="37">
        <f t="shared" si="44"/>
        <v>160</v>
      </c>
      <c r="BM73" s="37"/>
      <c r="BN73" s="37">
        <f t="shared" si="88"/>
        <v>160</v>
      </c>
      <c r="BO73" s="37"/>
      <c r="BP73" s="37"/>
      <c r="BQ73" s="37">
        <f t="shared" si="46"/>
        <v>150</v>
      </c>
      <c r="BR73" s="37"/>
      <c r="BS73" s="37"/>
      <c r="BT73" s="37">
        <f t="shared" si="47"/>
        <v>150</v>
      </c>
      <c r="BU73" s="37"/>
      <c r="BV73" s="37">
        <f t="shared" si="58"/>
        <v>150</v>
      </c>
      <c r="BW73" s="37"/>
      <c r="BX73" s="37">
        <f t="shared" si="48"/>
        <v>180</v>
      </c>
      <c r="BY73" s="37"/>
      <c r="BZ73" s="37"/>
      <c r="CA73" s="37"/>
      <c r="CB73" s="37"/>
      <c r="CC73" s="37"/>
      <c r="CD73" s="37"/>
      <c r="CE73" s="37"/>
      <c r="CF73" s="37">
        <f t="shared" ref="CF30:CF93" si="109">+CF$5</f>
        <v>200</v>
      </c>
      <c r="CG73" s="37"/>
      <c r="CH73" s="66">
        <f t="shared" si="96"/>
        <v>329</v>
      </c>
      <c r="CI73" s="37">
        <f t="shared" si="96"/>
        <v>400</v>
      </c>
      <c r="CJ73" s="37">
        <f t="shared" si="96"/>
        <v>420</v>
      </c>
      <c r="CK73" s="37">
        <f t="shared" si="96"/>
        <v>420</v>
      </c>
      <c r="CL73" s="37">
        <f t="shared" si="96"/>
        <v>420</v>
      </c>
      <c r="CM73" s="37">
        <f t="shared" si="96"/>
        <v>200</v>
      </c>
      <c r="CN73" s="37">
        <f t="shared" si="96"/>
        <v>225</v>
      </c>
      <c r="CO73" s="37">
        <f t="shared" si="96"/>
        <v>500</v>
      </c>
      <c r="CP73" s="37">
        <f t="shared" si="96"/>
        <v>440</v>
      </c>
      <c r="CQ73" s="37">
        <f t="shared" si="96"/>
        <v>225</v>
      </c>
      <c r="CR73" s="37">
        <f t="shared" si="96"/>
        <v>500</v>
      </c>
      <c r="CS73" s="37">
        <f t="shared" si="96"/>
        <v>175</v>
      </c>
      <c r="CT73" s="37">
        <f t="shared" si="96"/>
        <v>275</v>
      </c>
      <c r="CU73" s="37">
        <f t="shared" si="96"/>
        <v>325</v>
      </c>
      <c r="CV73" s="37">
        <f t="shared" si="96"/>
        <v>369</v>
      </c>
      <c r="CW73" s="37">
        <f t="shared" si="96"/>
        <v>160</v>
      </c>
      <c r="CX73" s="37"/>
      <c r="CY73" s="37"/>
      <c r="CZ73" s="37">
        <f t="shared" ref="CZ70:CZ133" si="110">+CZ$5</f>
        <v>502</v>
      </c>
      <c r="DA73" s="37"/>
      <c r="DB73" s="66">
        <v>0</v>
      </c>
      <c r="DC73" s="37">
        <v>0</v>
      </c>
      <c r="DD73" s="37">
        <v>0</v>
      </c>
      <c r="DE73" s="37">
        <v>0</v>
      </c>
      <c r="DF73" s="37">
        <v>0</v>
      </c>
      <c r="DG73" s="37">
        <v>0</v>
      </c>
      <c r="DH73" s="37"/>
      <c r="DI73" s="37"/>
      <c r="DJ73" s="37"/>
      <c r="DK73" s="37"/>
      <c r="DL73" s="66">
        <f t="shared" si="79"/>
        <v>225</v>
      </c>
      <c r="DM73" s="37">
        <f t="shared" si="79"/>
        <v>200</v>
      </c>
      <c r="DN73" s="37"/>
      <c r="DO73" s="37">
        <f t="shared" si="59"/>
        <v>200</v>
      </c>
      <c r="DP73" s="37">
        <f t="shared" si="59"/>
        <v>1107</v>
      </c>
      <c r="DQ73" s="37">
        <f t="shared" si="59"/>
        <v>323</v>
      </c>
      <c r="DR73" s="37"/>
      <c r="DS73" s="37"/>
      <c r="DT73" s="37"/>
      <c r="DU73" s="37"/>
      <c r="DV73" s="66">
        <v>0</v>
      </c>
      <c r="DW73" s="37">
        <v>0</v>
      </c>
      <c r="DX73" s="37"/>
      <c r="DY73" s="37"/>
      <c r="DZ73" s="37"/>
      <c r="EA73" s="37"/>
      <c r="EB73" s="37"/>
      <c r="EC73" s="37"/>
      <c r="ED73" s="37"/>
      <c r="EE73" s="40"/>
      <c r="EF73" s="66">
        <v>0</v>
      </c>
      <c r="EG73" s="37">
        <v>0</v>
      </c>
      <c r="EH73" s="37">
        <v>0</v>
      </c>
      <c r="EI73" s="37">
        <v>0</v>
      </c>
      <c r="EJ73" s="37">
        <v>0</v>
      </c>
      <c r="EK73" s="37">
        <v>0</v>
      </c>
      <c r="EL73" s="37">
        <v>0</v>
      </c>
      <c r="EM73" s="40">
        <v>0</v>
      </c>
    </row>
    <row r="74" spans="1:143" x14ac:dyDescent="0.2">
      <c r="A74" s="83"/>
      <c r="B74" s="47">
        <v>70</v>
      </c>
      <c r="C74" s="43" t="s">
        <v>78</v>
      </c>
      <c r="D74" s="43">
        <f>ROUND(F74*0.6665,0)</f>
        <v>120</v>
      </c>
      <c r="E74" s="43">
        <v>75</v>
      </c>
      <c r="F74" s="80">
        <v>180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40">
        <v>0</v>
      </c>
      <c r="P74" s="37">
        <v>0</v>
      </c>
      <c r="Q74" s="37">
        <v>0</v>
      </c>
      <c r="R74" s="37">
        <v>0</v>
      </c>
      <c r="S74" s="37">
        <v>0</v>
      </c>
      <c r="T74" s="37">
        <v>0</v>
      </c>
      <c r="U74" s="37">
        <v>0</v>
      </c>
      <c r="V74" s="37">
        <v>0</v>
      </c>
      <c r="W74" s="37">
        <v>0</v>
      </c>
      <c r="X74" s="37">
        <v>0</v>
      </c>
      <c r="Y74" s="40">
        <v>0</v>
      </c>
      <c r="Z74" s="66">
        <f t="shared" si="30"/>
        <v>700</v>
      </c>
      <c r="AA74" s="91">
        <f>+AA$5-50</f>
        <v>175</v>
      </c>
      <c r="AB74" s="37"/>
      <c r="AC74" s="37"/>
      <c r="AD74" s="37">
        <f t="shared" si="77"/>
        <v>200</v>
      </c>
      <c r="AE74" s="37"/>
      <c r="AF74" s="37"/>
      <c r="AG74" s="37">
        <f t="shared" si="75"/>
        <v>125</v>
      </c>
      <c r="AH74" s="37">
        <f t="shared" si="75"/>
        <v>200</v>
      </c>
      <c r="AI74" s="37"/>
      <c r="AJ74" s="93">
        <v>0</v>
      </c>
      <c r="AK74" s="37"/>
      <c r="AL74" s="37"/>
      <c r="AM74" s="37">
        <f t="shared" si="35"/>
        <v>200</v>
      </c>
      <c r="AN74" s="37"/>
      <c r="AO74" s="37"/>
      <c r="AP74" s="37"/>
      <c r="AQ74" s="37"/>
      <c r="AR74" s="37">
        <f t="shared" si="36"/>
        <v>200</v>
      </c>
      <c r="AS74" s="37"/>
      <c r="AT74" s="37">
        <f t="shared" si="63"/>
        <v>0</v>
      </c>
      <c r="AU74" s="37"/>
      <c r="AV74" s="37">
        <f t="shared" si="89"/>
        <v>200</v>
      </c>
      <c r="AW74" s="37"/>
      <c r="AX74" s="37">
        <f t="shared" si="85"/>
        <v>200</v>
      </c>
      <c r="AY74" s="37"/>
      <c r="AZ74" s="93">
        <v>0</v>
      </c>
      <c r="BA74" s="37"/>
      <c r="BB74" s="37"/>
      <c r="BC74" s="93">
        <v>0</v>
      </c>
      <c r="BD74" s="37"/>
      <c r="BE74" s="37"/>
      <c r="BF74" s="37">
        <f t="shared" si="42"/>
        <v>175</v>
      </c>
      <c r="BG74" s="37"/>
      <c r="BH74" s="37"/>
      <c r="BI74" s="37">
        <f t="shared" si="93"/>
        <v>100</v>
      </c>
      <c r="BJ74" s="93">
        <v>0</v>
      </c>
      <c r="BK74" s="37"/>
      <c r="BL74" s="37">
        <f t="shared" si="44"/>
        <v>160</v>
      </c>
      <c r="BM74" s="37"/>
      <c r="BN74" s="37">
        <f t="shared" si="88"/>
        <v>160</v>
      </c>
      <c r="BO74" s="37"/>
      <c r="BP74" s="37"/>
      <c r="BQ74" s="93">
        <v>0</v>
      </c>
      <c r="BR74" s="37"/>
      <c r="BS74" s="37"/>
      <c r="BT74" s="93">
        <v>0</v>
      </c>
      <c r="BU74" s="37"/>
      <c r="BV74" s="93">
        <v>0</v>
      </c>
      <c r="BW74" s="37"/>
      <c r="BX74" s="93">
        <v>0</v>
      </c>
      <c r="BY74" s="37"/>
      <c r="BZ74" s="37"/>
      <c r="CA74" s="37"/>
      <c r="CB74" s="37"/>
      <c r="CC74" s="37"/>
      <c r="CD74" s="37"/>
      <c r="CE74" s="37"/>
      <c r="CF74" s="91">
        <f t="shared" si="61"/>
        <v>150</v>
      </c>
      <c r="CG74" s="37"/>
      <c r="CH74" s="66">
        <f t="shared" si="96"/>
        <v>329</v>
      </c>
      <c r="CI74" s="37">
        <f t="shared" si="96"/>
        <v>400</v>
      </c>
      <c r="CJ74" s="37">
        <f t="shared" si="96"/>
        <v>420</v>
      </c>
      <c r="CK74" s="91">
        <f>+CK$5-181</f>
        <v>239</v>
      </c>
      <c r="CL74" s="91">
        <f>+CL$5-181</f>
        <v>239</v>
      </c>
      <c r="CM74" s="91">
        <f>+CM$5-181</f>
        <v>19</v>
      </c>
      <c r="CN74" s="91">
        <f t="shared" ref="CN74:CP74" si="111">+CN$5-180</f>
        <v>45</v>
      </c>
      <c r="CO74" s="91">
        <f t="shared" si="111"/>
        <v>320</v>
      </c>
      <c r="CP74" s="91">
        <f t="shared" si="111"/>
        <v>260</v>
      </c>
      <c r="CQ74" s="37">
        <f t="shared" si="96"/>
        <v>225</v>
      </c>
      <c r="CR74" s="37">
        <f t="shared" si="96"/>
        <v>500</v>
      </c>
      <c r="CS74" s="104">
        <f t="shared" ref="CS74" si="112">+CS$5-180</f>
        <v>-5</v>
      </c>
      <c r="CT74" s="37">
        <f t="shared" si="96"/>
        <v>275</v>
      </c>
      <c r="CU74" s="37">
        <f t="shared" si="96"/>
        <v>325</v>
      </c>
      <c r="CV74" s="91">
        <f>+CV$5-180</f>
        <v>189</v>
      </c>
      <c r="CW74" s="37">
        <f t="shared" si="96"/>
        <v>160</v>
      </c>
      <c r="CX74" s="37"/>
      <c r="CY74" s="37"/>
      <c r="CZ74" s="91">
        <f t="shared" ref="CZ74:CZ81" si="113">+CZ$5-49</f>
        <v>453</v>
      </c>
      <c r="DA74" s="37"/>
      <c r="DB74" s="66">
        <v>0</v>
      </c>
      <c r="DC74" s="37">
        <v>0</v>
      </c>
      <c r="DD74" s="37">
        <v>0</v>
      </c>
      <c r="DE74" s="37">
        <v>0</v>
      </c>
      <c r="DF74" s="37">
        <v>0</v>
      </c>
      <c r="DG74" s="37">
        <v>0</v>
      </c>
      <c r="DH74" s="37"/>
      <c r="DI74" s="37"/>
      <c r="DJ74" s="37"/>
      <c r="DK74" s="37"/>
      <c r="DL74" s="101">
        <f>+DL$5-50</f>
        <v>175</v>
      </c>
      <c r="DM74" s="37">
        <f t="shared" si="79"/>
        <v>200</v>
      </c>
      <c r="DN74" s="37"/>
      <c r="DO74" s="37">
        <f t="shared" si="59"/>
        <v>200</v>
      </c>
      <c r="DP74" s="37">
        <f t="shared" si="59"/>
        <v>1107</v>
      </c>
      <c r="DQ74" s="37">
        <f t="shared" si="59"/>
        <v>323</v>
      </c>
      <c r="DR74" s="37"/>
      <c r="DS74" s="37"/>
      <c r="DT74" s="37"/>
      <c r="DU74" s="37"/>
      <c r="DV74" s="66">
        <v>0</v>
      </c>
      <c r="DW74" s="37">
        <v>0</v>
      </c>
      <c r="DX74" s="37"/>
      <c r="DY74" s="37"/>
      <c r="DZ74" s="37"/>
      <c r="EA74" s="37"/>
      <c r="EB74" s="37"/>
      <c r="EC74" s="37"/>
      <c r="ED74" s="37"/>
      <c r="EE74" s="40"/>
      <c r="EF74" s="66">
        <v>0</v>
      </c>
      <c r="EG74" s="37">
        <v>0</v>
      </c>
      <c r="EH74" s="37">
        <v>0</v>
      </c>
      <c r="EI74" s="37">
        <v>0</v>
      </c>
      <c r="EJ74" s="37">
        <v>0</v>
      </c>
      <c r="EK74" s="104">
        <v>-150</v>
      </c>
      <c r="EL74" s="37">
        <v>0</v>
      </c>
      <c r="EM74" s="40">
        <v>0</v>
      </c>
    </row>
    <row r="75" spans="1:143" x14ac:dyDescent="0.2">
      <c r="A75" s="83"/>
      <c r="B75" s="47">
        <v>71</v>
      </c>
      <c r="C75" s="43"/>
      <c r="D75" s="43">
        <f>ROUND(F75*0.6665,0)</f>
        <v>0</v>
      </c>
      <c r="E75" s="43">
        <v>75</v>
      </c>
      <c r="F75" s="80"/>
      <c r="G75" s="37">
        <v>0</v>
      </c>
      <c r="H75" s="37">
        <v>0</v>
      </c>
      <c r="I75" s="37">
        <v>0</v>
      </c>
      <c r="J75" s="37">
        <v>0</v>
      </c>
      <c r="K75" s="37">
        <v>0</v>
      </c>
      <c r="L75" s="37">
        <v>0</v>
      </c>
      <c r="M75" s="37">
        <v>0</v>
      </c>
      <c r="N75" s="37">
        <v>0</v>
      </c>
      <c r="O75" s="40">
        <v>0</v>
      </c>
      <c r="P75" s="37">
        <v>0</v>
      </c>
      <c r="Q75" s="37">
        <v>0</v>
      </c>
      <c r="R75" s="37">
        <v>0</v>
      </c>
      <c r="S75" s="37">
        <v>0</v>
      </c>
      <c r="T75" s="37">
        <v>0</v>
      </c>
      <c r="U75" s="37">
        <v>0</v>
      </c>
      <c r="V75" s="37">
        <v>0</v>
      </c>
      <c r="W75" s="37">
        <v>0</v>
      </c>
      <c r="X75" s="37">
        <v>0</v>
      </c>
      <c r="Y75" s="40">
        <v>0</v>
      </c>
      <c r="Z75" s="66">
        <f t="shared" si="30"/>
        <v>700</v>
      </c>
      <c r="AA75" s="37">
        <f t="shared" si="64"/>
        <v>225</v>
      </c>
      <c r="AB75" s="37"/>
      <c r="AC75" s="37"/>
      <c r="AD75" s="37">
        <f t="shared" si="77"/>
        <v>200</v>
      </c>
      <c r="AE75" s="37"/>
      <c r="AF75" s="37"/>
      <c r="AG75" s="37">
        <f t="shared" si="75"/>
        <v>125</v>
      </c>
      <c r="AH75" s="37">
        <f t="shared" si="75"/>
        <v>200</v>
      </c>
      <c r="AI75" s="37"/>
      <c r="AJ75" s="37">
        <f t="shared" si="83"/>
        <v>200</v>
      </c>
      <c r="AK75" s="37"/>
      <c r="AL75" s="37"/>
      <c r="AM75" s="37">
        <f t="shared" si="35"/>
        <v>200</v>
      </c>
      <c r="AN75" s="37"/>
      <c r="AO75" s="37"/>
      <c r="AP75" s="37"/>
      <c r="AQ75" s="37"/>
      <c r="AR75" s="37">
        <f t="shared" si="36"/>
        <v>200</v>
      </c>
      <c r="AS75" s="37"/>
      <c r="AT75" s="37">
        <f t="shared" si="63"/>
        <v>0</v>
      </c>
      <c r="AU75" s="37"/>
      <c r="AV75" s="37">
        <f t="shared" si="89"/>
        <v>200</v>
      </c>
      <c r="AW75" s="37"/>
      <c r="AX75" s="37">
        <f t="shared" si="85"/>
        <v>200</v>
      </c>
      <c r="AY75" s="37"/>
      <c r="AZ75" s="37">
        <f t="shared" ref="AZ75:AZ86" si="114">+AZ$5</f>
        <v>175</v>
      </c>
      <c r="BA75" s="37"/>
      <c r="BB75" s="37"/>
      <c r="BC75" s="37">
        <f t="shared" si="41"/>
        <v>175</v>
      </c>
      <c r="BD75" s="37"/>
      <c r="BE75" s="37"/>
      <c r="BF75" s="37">
        <f t="shared" si="42"/>
        <v>175</v>
      </c>
      <c r="BG75" s="37"/>
      <c r="BH75" s="37"/>
      <c r="BI75" s="37">
        <f t="shared" si="93"/>
        <v>100</v>
      </c>
      <c r="BJ75" s="37">
        <f t="shared" si="87"/>
        <v>160</v>
      </c>
      <c r="BK75" s="37"/>
      <c r="BL75" s="37">
        <f t="shared" si="44"/>
        <v>160</v>
      </c>
      <c r="BM75" s="37"/>
      <c r="BN75" s="37">
        <f t="shared" si="88"/>
        <v>160</v>
      </c>
      <c r="BO75" s="37"/>
      <c r="BP75" s="37"/>
      <c r="BQ75" s="37">
        <f t="shared" si="46"/>
        <v>150</v>
      </c>
      <c r="BR75" s="37"/>
      <c r="BS75" s="37"/>
      <c r="BT75" s="37">
        <f t="shared" si="47"/>
        <v>150</v>
      </c>
      <c r="BU75" s="37"/>
      <c r="BV75" s="37">
        <f t="shared" si="58"/>
        <v>150</v>
      </c>
      <c r="BW75" s="37"/>
      <c r="BX75" s="37">
        <f t="shared" si="48"/>
        <v>180</v>
      </c>
      <c r="BY75" s="37"/>
      <c r="BZ75" s="37"/>
      <c r="CA75" s="37"/>
      <c r="CB75" s="37"/>
      <c r="CC75" s="37"/>
      <c r="CD75" s="37"/>
      <c r="CE75" s="37"/>
      <c r="CF75" s="91">
        <f t="shared" si="61"/>
        <v>150</v>
      </c>
      <c r="CG75" s="37"/>
      <c r="CH75" s="66">
        <f t="shared" si="96"/>
        <v>329</v>
      </c>
      <c r="CI75" s="37">
        <f t="shared" si="96"/>
        <v>400</v>
      </c>
      <c r="CJ75" s="37">
        <f t="shared" si="96"/>
        <v>420</v>
      </c>
      <c r="CK75" s="37">
        <f t="shared" si="96"/>
        <v>420</v>
      </c>
      <c r="CL75" s="37">
        <f t="shared" si="96"/>
        <v>420</v>
      </c>
      <c r="CM75" s="37">
        <f t="shared" si="96"/>
        <v>200</v>
      </c>
      <c r="CN75" s="37">
        <f t="shared" si="96"/>
        <v>225</v>
      </c>
      <c r="CO75" s="37">
        <f t="shared" si="96"/>
        <v>500</v>
      </c>
      <c r="CP75" s="37">
        <f t="shared" si="96"/>
        <v>440</v>
      </c>
      <c r="CQ75" s="37">
        <f t="shared" si="96"/>
        <v>225</v>
      </c>
      <c r="CR75" s="37">
        <f t="shared" si="96"/>
        <v>500</v>
      </c>
      <c r="CS75" s="37">
        <f t="shared" si="96"/>
        <v>175</v>
      </c>
      <c r="CT75" s="37">
        <f t="shared" si="96"/>
        <v>275</v>
      </c>
      <c r="CU75" s="37">
        <f t="shared" si="96"/>
        <v>325</v>
      </c>
      <c r="CV75" s="37">
        <f t="shared" si="96"/>
        <v>369</v>
      </c>
      <c r="CW75" s="37">
        <f t="shared" si="96"/>
        <v>160</v>
      </c>
      <c r="CX75" s="37"/>
      <c r="CY75" s="37"/>
      <c r="CZ75" s="91">
        <f t="shared" si="113"/>
        <v>453</v>
      </c>
      <c r="DA75" s="37"/>
      <c r="DB75" s="66">
        <v>0</v>
      </c>
      <c r="DC75" s="37">
        <v>0</v>
      </c>
      <c r="DD75" s="37">
        <v>0</v>
      </c>
      <c r="DE75" s="37">
        <v>0</v>
      </c>
      <c r="DF75" s="37">
        <v>0</v>
      </c>
      <c r="DG75" s="37">
        <v>0</v>
      </c>
      <c r="DH75" s="37"/>
      <c r="DI75" s="37"/>
      <c r="DJ75" s="37"/>
      <c r="DK75" s="37"/>
      <c r="DL75" s="66">
        <f t="shared" si="79"/>
        <v>225</v>
      </c>
      <c r="DM75" s="37">
        <f t="shared" si="79"/>
        <v>200</v>
      </c>
      <c r="DN75" s="37"/>
      <c r="DO75" s="37">
        <f t="shared" si="59"/>
        <v>200</v>
      </c>
      <c r="DP75" s="37">
        <f t="shared" si="59"/>
        <v>1107</v>
      </c>
      <c r="DQ75" s="37">
        <f t="shared" si="59"/>
        <v>323</v>
      </c>
      <c r="DR75" s="37"/>
      <c r="DS75" s="37"/>
      <c r="DT75" s="37"/>
      <c r="DU75" s="37"/>
      <c r="DV75" s="66">
        <v>0</v>
      </c>
      <c r="DW75" s="37">
        <v>0</v>
      </c>
      <c r="DX75" s="37"/>
      <c r="DY75" s="37"/>
      <c r="DZ75" s="37"/>
      <c r="EA75" s="37"/>
      <c r="EB75" s="37"/>
      <c r="EC75" s="37"/>
      <c r="ED75" s="37"/>
      <c r="EE75" s="40"/>
      <c r="EF75" s="66">
        <v>0</v>
      </c>
      <c r="EG75" s="37">
        <v>0</v>
      </c>
      <c r="EH75" s="37">
        <v>0</v>
      </c>
      <c r="EI75" s="37">
        <v>0</v>
      </c>
      <c r="EJ75" s="37">
        <v>0</v>
      </c>
      <c r="EK75" s="37">
        <v>0</v>
      </c>
      <c r="EL75" s="37">
        <v>0</v>
      </c>
      <c r="EM75" s="40">
        <v>0</v>
      </c>
    </row>
    <row r="76" spans="1:143" x14ac:dyDescent="0.2">
      <c r="A76" s="83"/>
      <c r="B76" s="47">
        <v>72</v>
      </c>
      <c r="C76" s="43"/>
      <c r="D76" s="43"/>
      <c r="E76" s="43"/>
      <c r="F76" s="80"/>
      <c r="G76" s="37">
        <v>0</v>
      </c>
      <c r="H76" s="37">
        <v>0</v>
      </c>
      <c r="I76" s="37">
        <v>0</v>
      </c>
      <c r="J76" s="37">
        <v>0</v>
      </c>
      <c r="K76" s="37">
        <v>0</v>
      </c>
      <c r="L76" s="37">
        <v>0</v>
      </c>
      <c r="M76" s="37">
        <v>0</v>
      </c>
      <c r="N76" s="37">
        <v>0</v>
      </c>
      <c r="O76" s="40">
        <v>0</v>
      </c>
      <c r="P76" s="37">
        <v>0</v>
      </c>
      <c r="Q76" s="37">
        <v>0</v>
      </c>
      <c r="R76" s="37">
        <v>0</v>
      </c>
      <c r="S76" s="37">
        <v>0</v>
      </c>
      <c r="T76" s="37">
        <v>0</v>
      </c>
      <c r="U76" s="37">
        <v>0</v>
      </c>
      <c r="V76" s="37">
        <v>0</v>
      </c>
      <c r="W76" s="37">
        <v>0</v>
      </c>
      <c r="X76" s="37">
        <v>0</v>
      </c>
      <c r="Y76" s="40">
        <v>0</v>
      </c>
      <c r="Z76" s="66">
        <f t="shared" si="30"/>
        <v>700</v>
      </c>
      <c r="AA76" s="37">
        <f t="shared" si="64"/>
        <v>225</v>
      </c>
      <c r="AB76" s="37"/>
      <c r="AC76" s="37"/>
      <c r="AD76" s="37">
        <f t="shared" si="77"/>
        <v>200</v>
      </c>
      <c r="AE76" s="37"/>
      <c r="AF76" s="37"/>
      <c r="AG76" s="37">
        <f t="shared" si="75"/>
        <v>125</v>
      </c>
      <c r="AH76" s="37">
        <f t="shared" si="75"/>
        <v>200</v>
      </c>
      <c r="AI76" s="37"/>
      <c r="AJ76" s="37">
        <f t="shared" si="83"/>
        <v>200</v>
      </c>
      <c r="AK76" s="37"/>
      <c r="AL76" s="37"/>
      <c r="AM76" s="37">
        <f t="shared" si="35"/>
        <v>200</v>
      </c>
      <c r="AN76" s="37"/>
      <c r="AO76" s="37"/>
      <c r="AP76" s="37"/>
      <c r="AQ76" s="37"/>
      <c r="AR76" s="37">
        <f t="shared" si="36"/>
        <v>200</v>
      </c>
      <c r="AS76" s="37"/>
      <c r="AT76" s="37">
        <f t="shared" si="63"/>
        <v>0</v>
      </c>
      <c r="AU76" s="37"/>
      <c r="AV76" s="37">
        <f t="shared" si="89"/>
        <v>200</v>
      </c>
      <c r="AW76" s="37"/>
      <c r="AX76" s="37">
        <f t="shared" si="85"/>
        <v>200</v>
      </c>
      <c r="AY76" s="37"/>
      <c r="AZ76" s="37">
        <f t="shared" si="114"/>
        <v>175</v>
      </c>
      <c r="BA76" s="37"/>
      <c r="BB76" s="37"/>
      <c r="BC76" s="37">
        <f t="shared" si="41"/>
        <v>175</v>
      </c>
      <c r="BD76" s="37"/>
      <c r="BE76" s="37"/>
      <c r="BF76" s="37">
        <f t="shared" si="42"/>
        <v>175</v>
      </c>
      <c r="BG76" s="37"/>
      <c r="BH76" s="37"/>
      <c r="BI76" s="37">
        <f t="shared" si="93"/>
        <v>100</v>
      </c>
      <c r="BJ76" s="37">
        <f t="shared" si="93"/>
        <v>160</v>
      </c>
      <c r="BK76" s="37"/>
      <c r="BL76" s="37">
        <f t="shared" si="44"/>
        <v>160</v>
      </c>
      <c r="BM76" s="37"/>
      <c r="BN76" s="37">
        <f t="shared" si="88"/>
        <v>160</v>
      </c>
      <c r="BO76" s="37"/>
      <c r="BP76" s="37"/>
      <c r="BQ76" s="37">
        <f t="shared" si="46"/>
        <v>150</v>
      </c>
      <c r="BR76" s="37"/>
      <c r="BS76" s="37"/>
      <c r="BT76" s="37">
        <f t="shared" si="47"/>
        <v>150</v>
      </c>
      <c r="BU76" s="37"/>
      <c r="BV76" s="37">
        <f t="shared" si="58"/>
        <v>150</v>
      </c>
      <c r="BW76" s="37"/>
      <c r="BX76" s="37">
        <f t="shared" si="48"/>
        <v>180</v>
      </c>
      <c r="BY76" s="37"/>
      <c r="BZ76" s="37"/>
      <c r="CA76" s="37"/>
      <c r="CB76" s="37"/>
      <c r="CC76" s="37"/>
      <c r="CD76" s="37"/>
      <c r="CE76" s="37"/>
      <c r="CF76" s="91">
        <f t="shared" si="61"/>
        <v>150</v>
      </c>
      <c r="CG76" s="37"/>
      <c r="CH76" s="66">
        <f t="shared" si="96"/>
        <v>329</v>
      </c>
      <c r="CI76" s="37">
        <f t="shared" si="96"/>
        <v>400</v>
      </c>
      <c r="CJ76" s="37">
        <f t="shared" si="96"/>
        <v>420</v>
      </c>
      <c r="CK76" s="37">
        <f t="shared" si="96"/>
        <v>420</v>
      </c>
      <c r="CL76" s="37">
        <f t="shared" si="96"/>
        <v>420</v>
      </c>
      <c r="CM76" s="37">
        <f t="shared" si="96"/>
        <v>200</v>
      </c>
      <c r="CN76" s="37">
        <f t="shared" si="96"/>
        <v>225</v>
      </c>
      <c r="CO76" s="37">
        <f t="shared" si="96"/>
        <v>500</v>
      </c>
      <c r="CP76" s="37">
        <f t="shared" si="96"/>
        <v>440</v>
      </c>
      <c r="CQ76" s="37">
        <f t="shared" si="96"/>
        <v>225</v>
      </c>
      <c r="CR76" s="37">
        <f t="shared" si="96"/>
        <v>500</v>
      </c>
      <c r="CS76" s="37">
        <f t="shared" si="96"/>
        <v>175</v>
      </c>
      <c r="CT76" s="37">
        <f t="shared" si="96"/>
        <v>275</v>
      </c>
      <c r="CU76" s="37">
        <f t="shared" si="96"/>
        <v>325</v>
      </c>
      <c r="CV76" s="37">
        <f t="shared" si="96"/>
        <v>369</v>
      </c>
      <c r="CW76" s="37">
        <f t="shared" si="96"/>
        <v>160</v>
      </c>
      <c r="CX76" s="37"/>
      <c r="CY76" s="37"/>
      <c r="CZ76" s="91">
        <f t="shared" si="113"/>
        <v>453</v>
      </c>
      <c r="DA76" s="37"/>
      <c r="DB76" s="66">
        <v>0</v>
      </c>
      <c r="DC76" s="37">
        <v>0</v>
      </c>
      <c r="DD76" s="37">
        <v>0</v>
      </c>
      <c r="DE76" s="37">
        <v>0</v>
      </c>
      <c r="DF76" s="37">
        <v>0</v>
      </c>
      <c r="DG76" s="37">
        <v>0</v>
      </c>
      <c r="DH76" s="37"/>
      <c r="DI76" s="37"/>
      <c r="DJ76" s="37"/>
      <c r="DK76" s="37"/>
      <c r="DL76" s="66">
        <f t="shared" si="79"/>
        <v>225</v>
      </c>
      <c r="DM76" s="37">
        <f t="shared" si="79"/>
        <v>200</v>
      </c>
      <c r="DN76" s="37"/>
      <c r="DO76" s="37">
        <f t="shared" si="59"/>
        <v>200</v>
      </c>
      <c r="DP76" s="37">
        <f t="shared" si="59"/>
        <v>1107</v>
      </c>
      <c r="DQ76" s="37">
        <f t="shared" si="59"/>
        <v>323</v>
      </c>
      <c r="DR76" s="37"/>
      <c r="DS76" s="37"/>
      <c r="DT76" s="37"/>
      <c r="DU76" s="37"/>
      <c r="DV76" s="66">
        <v>0</v>
      </c>
      <c r="DW76" s="37">
        <v>0</v>
      </c>
      <c r="DX76" s="37"/>
      <c r="DY76" s="37"/>
      <c r="DZ76" s="37"/>
      <c r="EA76" s="37"/>
      <c r="EB76" s="37"/>
      <c r="EC76" s="37"/>
      <c r="ED76" s="37"/>
      <c r="EE76" s="40"/>
      <c r="EF76" s="66">
        <v>0</v>
      </c>
      <c r="EG76" s="37">
        <v>0</v>
      </c>
      <c r="EH76" s="37">
        <v>0</v>
      </c>
      <c r="EI76" s="37">
        <v>0</v>
      </c>
      <c r="EJ76" s="37">
        <v>0</v>
      </c>
      <c r="EK76" s="37">
        <v>0</v>
      </c>
      <c r="EL76" s="37">
        <v>0</v>
      </c>
      <c r="EM76" s="40">
        <v>0</v>
      </c>
    </row>
    <row r="77" spans="1:143" x14ac:dyDescent="0.2">
      <c r="A77" s="83"/>
      <c r="B77" s="47">
        <v>73</v>
      </c>
      <c r="C77" s="43"/>
      <c r="D77" s="43"/>
      <c r="E77" s="43"/>
      <c r="F77" s="80"/>
      <c r="G77" s="37">
        <v>0</v>
      </c>
      <c r="H77" s="37">
        <v>0</v>
      </c>
      <c r="I77" s="37">
        <v>0</v>
      </c>
      <c r="J77" s="37">
        <v>0</v>
      </c>
      <c r="K77" s="37">
        <v>0</v>
      </c>
      <c r="L77" s="37">
        <v>0</v>
      </c>
      <c r="M77" s="37">
        <v>0</v>
      </c>
      <c r="N77" s="37">
        <v>0</v>
      </c>
      <c r="O77" s="40">
        <v>0</v>
      </c>
      <c r="P77" s="37">
        <v>0</v>
      </c>
      <c r="Q77" s="37">
        <v>0</v>
      </c>
      <c r="R77" s="37">
        <v>0</v>
      </c>
      <c r="S77" s="37">
        <v>0</v>
      </c>
      <c r="T77" s="37">
        <v>0</v>
      </c>
      <c r="U77" s="37">
        <v>0</v>
      </c>
      <c r="V77" s="37">
        <v>0</v>
      </c>
      <c r="W77" s="37">
        <v>0</v>
      </c>
      <c r="X77" s="37">
        <v>0</v>
      </c>
      <c r="Y77" s="40">
        <v>0</v>
      </c>
      <c r="Z77" s="66">
        <f t="shared" si="30"/>
        <v>700</v>
      </c>
      <c r="AA77" s="37">
        <f t="shared" si="64"/>
        <v>225</v>
      </c>
      <c r="AB77" s="37"/>
      <c r="AC77" s="37"/>
      <c r="AD77" s="37">
        <f t="shared" si="77"/>
        <v>200</v>
      </c>
      <c r="AE77" s="37"/>
      <c r="AF77" s="37"/>
      <c r="AG77" s="37">
        <f t="shared" si="75"/>
        <v>125</v>
      </c>
      <c r="AH77" s="37">
        <f t="shared" si="75"/>
        <v>200</v>
      </c>
      <c r="AI77" s="37"/>
      <c r="AJ77" s="37">
        <f t="shared" si="83"/>
        <v>200</v>
      </c>
      <c r="AK77" s="37"/>
      <c r="AL77" s="37"/>
      <c r="AM77" s="37">
        <f t="shared" si="35"/>
        <v>200</v>
      </c>
      <c r="AN77" s="37"/>
      <c r="AO77" s="37"/>
      <c r="AP77" s="37"/>
      <c r="AQ77" s="37"/>
      <c r="AR77" s="37">
        <f t="shared" si="36"/>
        <v>200</v>
      </c>
      <c r="AS77" s="37"/>
      <c r="AT77" s="37">
        <f t="shared" si="63"/>
        <v>0</v>
      </c>
      <c r="AU77" s="37"/>
      <c r="AV77" s="37">
        <f t="shared" si="89"/>
        <v>200</v>
      </c>
      <c r="AW77" s="37"/>
      <c r="AX77" s="37">
        <f>+AX$5</f>
        <v>200</v>
      </c>
      <c r="AY77" s="37"/>
      <c r="AZ77" s="37">
        <f t="shared" si="114"/>
        <v>175</v>
      </c>
      <c r="BA77" s="37"/>
      <c r="BB77" s="37"/>
      <c r="BC77" s="37">
        <f t="shared" si="41"/>
        <v>175</v>
      </c>
      <c r="BD77" s="37"/>
      <c r="BE77" s="37"/>
      <c r="BF77" s="37">
        <f t="shared" si="42"/>
        <v>175</v>
      </c>
      <c r="BG77" s="37"/>
      <c r="BH77" s="37"/>
      <c r="BI77" s="37">
        <f t="shared" si="93"/>
        <v>100</v>
      </c>
      <c r="BJ77" s="37">
        <f t="shared" si="93"/>
        <v>160</v>
      </c>
      <c r="BK77" s="37"/>
      <c r="BL77" s="37">
        <f t="shared" si="44"/>
        <v>160</v>
      </c>
      <c r="BM77" s="37"/>
      <c r="BN77" s="37">
        <f t="shared" si="88"/>
        <v>160</v>
      </c>
      <c r="BO77" s="37"/>
      <c r="BP77" s="37"/>
      <c r="BQ77" s="37">
        <f t="shared" si="46"/>
        <v>150</v>
      </c>
      <c r="BR77" s="37"/>
      <c r="BS77" s="37"/>
      <c r="BT77" s="37">
        <f t="shared" si="47"/>
        <v>150</v>
      </c>
      <c r="BU77" s="37"/>
      <c r="BV77" s="37">
        <f t="shared" si="58"/>
        <v>150</v>
      </c>
      <c r="BW77" s="37"/>
      <c r="BX77" s="37">
        <f t="shared" si="48"/>
        <v>180</v>
      </c>
      <c r="BY77" s="37"/>
      <c r="BZ77" s="37"/>
      <c r="CA77" s="37"/>
      <c r="CB77" s="37"/>
      <c r="CC77" s="37"/>
      <c r="CD77" s="37"/>
      <c r="CE77" s="37"/>
      <c r="CF77" s="91">
        <f t="shared" si="61"/>
        <v>150</v>
      </c>
      <c r="CG77" s="37"/>
      <c r="CH77" s="66">
        <f t="shared" si="96"/>
        <v>329</v>
      </c>
      <c r="CI77" s="37">
        <f t="shared" si="96"/>
        <v>400</v>
      </c>
      <c r="CJ77" s="37">
        <f t="shared" si="96"/>
        <v>420</v>
      </c>
      <c r="CK77" s="37">
        <f t="shared" si="96"/>
        <v>420</v>
      </c>
      <c r="CL77" s="37">
        <f t="shared" si="96"/>
        <v>420</v>
      </c>
      <c r="CM77" s="37">
        <f t="shared" si="96"/>
        <v>200</v>
      </c>
      <c r="CN77" s="37">
        <f t="shared" si="96"/>
        <v>225</v>
      </c>
      <c r="CO77" s="37">
        <f t="shared" si="96"/>
        <v>500</v>
      </c>
      <c r="CP77" s="37">
        <f t="shared" si="96"/>
        <v>440</v>
      </c>
      <c r="CQ77" s="37">
        <f t="shared" si="96"/>
        <v>225</v>
      </c>
      <c r="CR77" s="37">
        <f t="shared" si="96"/>
        <v>500</v>
      </c>
      <c r="CS77" s="37">
        <f t="shared" si="96"/>
        <v>175</v>
      </c>
      <c r="CT77" s="37">
        <f t="shared" si="96"/>
        <v>275</v>
      </c>
      <c r="CU77" s="37">
        <f t="shared" si="96"/>
        <v>325</v>
      </c>
      <c r="CV77" s="37">
        <f t="shared" si="96"/>
        <v>369</v>
      </c>
      <c r="CW77" s="37">
        <f t="shared" si="96"/>
        <v>160</v>
      </c>
      <c r="CX77" s="37"/>
      <c r="CY77" s="37"/>
      <c r="CZ77" s="91">
        <f t="shared" si="113"/>
        <v>453</v>
      </c>
      <c r="DA77" s="37"/>
      <c r="DB77" s="66">
        <v>0</v>
      </c>
      <c r="DC77" s="37">
        <v>0</v>
      </c>
      <c r="DD77" s="37">
        <v>0</v>
      </c>
      <c r="DE77" s="37">
        <v>0</v>
      </c>
      <c r="DF77" s="37">
        <v>0</v>
      </c>
      <c r="DG77" s="37">
        <v>0</v>
      </c>
      <c r="DH77" s="37"/>
      <c r="DI77" s="37"/>
      <c r="DJ77" s="37"/>
      <c r="DK77" s="37"/>
      <c r="DL77" s="66">
        <f t="shared" si="79"/>
        <v>225</v>
      </c>
      <c r="DM77" s="37">
        <f t="shared" si="79"/>
        <v>200</v>
      </c>
      <c r="DN77" s="37"/>
      <c r="DO77" s="37">
        <f t="shared" si="59"/>
        <v>200</v>
      </c>
      <c r="DP77" s="37">
        <f t="shared" si="59"/>
        <v>1107</v>
      </c>
      <c r="DQ77" s="37">
        <f t="shared" si="59"/>
        <v>323</v>
      </c>
      <c r="DR77" s="37"/>
      <c r="DS77" s="37"/>
      <c r="DT77" s="37"/>
      <c r="DU77" s="37"/>
      <c r="DV77" s="66">
        <v>0</v>
      </c>
      <c r="DW77" s="37">
        <v>0</v>
      </c>
      <c r="DX77" s="37"/>
      <c r="DY77" s="37"/>
      <c r="DZ77" s="37"/>
      <c r="EA77" s="37"/>
      <c r="EB77" s="37"/>
      <c r="EC77" s="37"/>
      <c r="ED77" s="37"/>
      <c r="EE77" s="40"/>
      <c r="EF77" s="66">
        <v>0</v>
      </c>
      <c r="EG77" s="37">
        <v>0</v>
      </c>
      <c r="EH77" s="37">
        <v>0</v>
      </c>
      <c r="EI77" s="37">
        <v>0</v>
      </c>
      <c r="EJ77" s="37">
        <v>0</v>
      </c>
      <c r="EK77" s="37">
        <v>0</v>
      </c>
      <c r="EL77" s="37">
        <v>0</v>
      </c>
      <c r="EM77" s="40">
        <v>0</v>
      </c>
    </row>
    <row r="78" spans="1:143" x14ac:dyDescent="0.2">
      <c r="A78" s="83"/>
      <c r="B78" s="47">
        <v>74</v>
      </c>
      <c r="C78" s="43"/>
      <c r="D78" s="43"/>
      <c r="E78" s="43"/>
      <c r="F78" s="80"/>
      <c r="G78" s="37">
        <v>0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37">
        <v>0</v>
      </c>
      <c r="N78" s="37">
        <v>0</v>
      </c>
      <c r="O78" s="40">
        <v>0</v>
      </c>
      <c r="P78" s="37">
        <v>0</v>
      </c>
      <c r="Q78" s="37">
        <v>0</v>
      </c>
      <c r="R78" s="37">
        <v>0</v>
      </c>
      <c r="S78" s="37">
        <v>0</v>
      </c>
      <c r="T78" s="37">
        <v>0</v>
      </c>
      <c r="U78" s="37">
        <v>0</v>
      </c>
      <c r="V78" s="37">
        <v>0</v>
      </c>
      <c r="W78" s="37">
        <v>0</v>
      </c>
      <c r="X78" s="37">
        <v>0</v>
      </c>
      <c r="Y78" s="40">
        <v>0</v>
      </c>
      <c r="Z78" s="66">
        <f t="shared" ref="Z78:AA142" si="115">+Z$4</f>
        <v>700</v>
      </c>
      <c r="AA78" s="37">
        <f t="shared" si="64"/>
        <v>225</v>
      </c>
      <c r="AB78" s="37"/>
      <c r="AC78" s="37"/>
      <c r="AD78" s="37">
        <f t="shared" si="77"/>
        <v>200</v>
      </c>
      <c r="AE78" s="37"/>
      <c r="AF78" s="37"/>
      <c r="AG78" s="37">
        <f t="shared" si="75"/>
        <v>125</v>
      </c>
      <c r="AH78" s="37">
        <f t="shared" si="75"/>
        <v>200</v>
      </c>
      <c r="AI78" s="37"/>
      <c r="AJ78" s="37">
        <f t="shared" si="83"/>
        <v>200</v>
      </c>
      <c r="AK78" s="37"/>
      <c r="AL78" s="37"/>
      <c r="AM78" s="37">
        <f t="shared" ref="AM78:AM141" si="116">+AM$5</f>
        <v>200</v>
      </c>
      <c r="AN78" s="37"/>
      <c r="AO78" s="37"/>
      <c r="AP78" s="37"/>
      <c r="AQ78" s="37"/>
      <c r="AR78" s="37">
        <f t="shared" ref="AR78:AR83" si="117">+AR$5</f>
        <v>200</v>
      </c>
      <c r="AS78" s="37"/>
      <c r="AT78" s="37">
        <f t="shared" si="63"/>
        <v>0</v>
      </c>
      <c r="AU78" s="37"/>
      <c r="AV78" s="37">
        <f t="shared" si="89"/>
        <v>200</v>
      </c>
      <c r="AW78" s="37"/>
      <c r="AX78" s="37">
        <f t="shared" si="85"/>
        <v>200</v>
      </c>
      <c r="AY78" s="37"/>
      <c r="AZ78" s="37">
        <f t="shared" si="114"/>
        <v>175</v>
      </c>
      <c r="BA78" s="37"/>
      <c r="BB78" s="37"/>
      <c r="BC78" s="37">
        <f t="shared" ref="BC78:BC90" si="118">+BC$5</f>
        <v>175</v>
      </c>
      <c r="BD78" s="37"/>
      <c r="BE78" s="37"/>
      <c r="BF78" s="37">
        <f t="shared" ref="BF78:BF83" si="119">+BF$5</f>
        <v>175</v>
      </c>
      <c r="BG78" s="37"/>
      <c r="BH78" s="37"/>
      <c r="BI78" s="37">
        <f t="shared" si="93"/>
        <v>100</v>
      </c>
      <c r="BJ78" s="37">
        <f t="shared" si="93"/>
        <v>160</v>
      </c>
      <c r="BK78" s="37"/>
      <c r="BL78" s="37">
        <f t="shared" ref="BL78:BL141" si="120">+BL$5</f>
        <v>160</v>
      </c>
      <c r="BM78" s="37"/>
      <c r="BN78" s="37">
        <f t="shared" si="88"/>
        <v>160</v>
      </c>
      <c r="BO78" s="37"/>
      <c r="BP78" s="37"/>
      <c r="BQ78" s="37">
        <f t="shared" ref="BQ78:BQ90" si="121">+BQ$5</f>
        <v>150</v>
      </c>
      <c r="BR78" s="37"/>
      <c r="BS78" s="37"/>
      <c r="BT78" s="37">
        <f t="shared" ref="BT78:BT90" si="122">+BT$5</f>
        <v>150</v>
      </c>
      <c r="BU78" s="37"/>
      <c r="BV78" s="37">
        <f t="shared" si="58"/>
        <v>150</v>
      </c>
      <c r="BW78" s="37"/>
      <c r="BX78" s="37">
        <f t="shared" ref="BX78:BX90" si="123">+BX$5</f>
        <v>180</v>
      </c>
      <c r="BY78" s="37"/>
      <c r="BZ78" s="37"/>
      <c r="CA78" s="37"/>
      <c r="CB78" s="37"/>
      <c r="CC78" s="37"/>
      <c r="CD78" s="37"/>
      <c r="CE78" s="37"/>
      <c r="CF78" s="91">
        <f t="shared" si="61"/>
        <v>150</v>
      </c>
      <c r="CG78" s="37"/>
      <c r="CH78" s="66">
        <f t="shared" si="96"/>
        <v>329</v>
      </c>
      <c r="CI78" s="37">
        <f t="shared" si="96"/>
        <v>400</v>
      </c>
      <c r="CJ78" s="37">
        <f t="shared" si="96"/>
        <v>420</v>
      </c>
      <c r="CK78" s="37">
        <f t="shared" si="96"/>
        <v>420</v>
      </c>
      <c r="CL78" s="37">
        <f t="shared" si="96"/>
        <v>420</v>
      </c>
      <c r="CM78" s="37">
        <f t="shared" si="96"/>
        <v>200</v>
      </c>
      <c r="CN78" s="37">
        <f t="shared" si="96"/>
        <v>225</v>
      </c>
      <c r="CO78" s="37">
        <f t="shared" si="96"/>
        <v>500</v>
      </c>
      <c r="CP78" s="37">
        <f t="shared" si="96"/>
        <v>440</v>
      </c>
      <c r="CQ78" s="37">
        <f t="shared" si="96"/>
        <v>225</v>
      </c>
      <c r="CR78" s="37">
        <f t="shared" si="96"/>
        <v>500</v>
      </c>
      <c r="CS78" s="37">
        <f t="shared" si="96"/>
        <v>175</v>
      </c>
      <c r="CT78" s="37">
        <f t="shared" si="96"/>
        <v>275</v>
      </c>
      <c r="CU78" s="37">
        <f t="shared" si="96"/>
        <v>325</v>
      </c>
      <c r="CV78" s="37">
        <f t="shared" si="96"/>
        <v>369</v>
      </c>
      <c r="CW78" s="37">
        <f t="shared" ref="CS78:CW93" si="124">+CW$5</f>
        <v>160</v>
      </c>
      <c r="CX78" s="37"/>
      <c r="CY78" s="37"/>
      <c r="CZ78" s="91">
        <f t="shared" si="113"/>
        <v>453</v>
      </c>
      <c r="DA78" s="37"/>
      <c r="DB78" s="66">
        <v>0</v>
      </c>
      <c r="DC78" s="37">
        <v>0</v>
      </c>
      <c r="DD78" s="37">
        <v>0</v>
      </c>
      <c r="DE78" s="37">
        <v>0</v>
      </c>
      <c r="DF78" s="37">
        <v>0</v>
      </c>
      <c r="DG78" s="37">
        <v>0</v>
      </c>
      <c r="DH78" s="37"/>
      <c r="DI78" s="37"/>
      <c r="DJ78" s="37"/>
      <c r="DK78" s="37"/>
      <c r="DL78" s="66">
        <f t="shared" si="79"/>
        <v>225</v>
      </c>
      <c r="DM78" s="37">
        <f t="shared" si="79"/>
        <v>200</v>
      </c>
      <c r="DN78" s="37"/>
      <c r="DO78" s="37">
        <f t="shared" si="59"/>
        <v>200</v>
      </c>
      <c r="DP78" s="37">
        <f t="shared" si="59"/>
        <v>1107</v>
      </c>
      <c r="DQ78" s="37">
        <f t="shared" si="59"/>
        <v>323</v>
      </c>
      <c r="DR78" s="37"/>
      <c r="DS78" s="37"/>
      <c r="DT78" s="37"/>
      <c r="DU78" s="37"/>
      <c r="DV78" s="66">
        <v>0</v>
      </c>
      <c r="DW78" s="37">
        <v>0</v>
      </c>
      <c r="DX78" s="37"/>
      <c r="DY78" s="37"/>
      <c r="DZ78" s="37"/>
      <c r="EA78" s="37"/>
      <c r="EB78" s="37"/>
      <c r="EC78" s="37"/>
      <c r="ED78" s="37"/>
      <c r="EE78" s="40"/>
      <c r="EF78" s="66">
        <v>0</v>
      </c>
      <c r="EG78" s="37">
        <v>0</v>
      </c>
      <c r="EH78" s="37">
        <v>0</v>
      </c>
      <c r="EI78" s="37">
        <v>0</v>
      </c>
      <c r="EJ78" s="37">
        <v>0</v>
      </c>
      <c r="EK78" s="37">
        <v>0</v>
      </c>
      <c r="EL78" s="37">
        <v>0</v>
      </c>
      <c r="EM78" s="40">
        <v>0</v>
      </c>
    </row>
    <row r="79" spans="1:143" x14ac:dyDescent="0.2">
      <c r="A79" s="83"/>
      <c r="B79" s="47">
        <v>75</v>
      </c>
      <c r="C79" s="50"/>
      <c r="D79" s="43"/>
      <c r="E79" s="43"/>
      <c r="F79" s="80"/>
      <c r="G79" s="37">
        <v>0</v>
      </c>
      <c r="H79" s="37">
        <v>0</v>
      </c>
      <c r="I79" s="37">
        <v>0</v>
      </c>
      <c r="J79" s="37">
        <v>0</v>
      </c>
      <c r="K79" s="37">
        <v>0</v>
      </c>
      <c r="L79" s="37">
        <v>0</v>
      </c>
      <c r="M79" s="37">
        <v>0</v>
      </c>
      <c r="N79" s="37">
        <v>0</v>
      </c>
      <c r="O79" s="40">
        <v>0</v>
      </c>
      <c r="P79" s="37">
        <v>0</v>
      </c>
      <c r="Q79" s="37">
        <v>0</v>
      </c>
      <c r="R79" s="37">
        <v>0</v>
      </c>
      <c r="S79" s="37">
        <v>0</v>
      </c>
      <c r="T79" s="37">
        <v>0</v>
      </c>
      <c r="U79" s="37">
        <v>0</v>
      </c>
      <c r="V79" s="37">
        <v>0</v>
      </c>
      <c r="W79" s="37">
        <v>0</v>
      </c>
      <c r="X79" s="37">
        <v>0</v>
      </c>
      <c r="Y79" s="40">
        <v>0</v>
      </c>
      <c r="Z79" s="66">
        <f t="shared" si="115"/>
        <v>700</v>
      </c>
      <c r="AA79" s="37">
        <f t="shared" si="64"/>
        <v>225</v>
      </c>
      <c r="AB79" s="37"/>
      <c r="AC79" s="37"/>
      <c r="AD79" s="37">
        <f t="shared" si="77"/>
        <v>200</v>
      </c>
      <c r="AE79" s="37"/>
      <c r="AF79" s="37"/>
      <c r="AG79" s="37">
        <f t="shared" si="75"/>
        <v>125</v>
      </c>
      <c r="AH79" s="37">
        <f t="shared" si="75"/>
        <v>200</v>
      </c>
      <c r="AI79" s="37"/>
      <c r="AJ79" s="37">
        <f t="shared" si="83"/>
        <v>200</v>
      </c>
      <c r="AK79" s="37"/>
      <c r="AL79" s="37"/>
      <c r="AM79" s="37">
        <f t="shared" si="116"/>
        <v>200</v>
      </c>
      <c r="AN79" s="37"/>
      <c r="AO79" s="37"/>
      <c r="AP79" s="37"/>
      <c r="AQ79" s="37"/>
      <c r="AR79" s="37">
        <f t="shared" si="117"/>
        <v>200</v>
      </c>
      <c r="AS79" s="37"/>
      <c r="AT79" s="37">
        <f t="shared" si="63"/>
        <v>0</v>
      </c>
      <c r="AU79" s="37"/>
      <c r="AV79" s="37">
        <f t="shared" si="89"/>
        <v>200</v>
      </c>
      <c r="AW79" s="37"/>
      <c r="AX79" s="37">
        <f t="shared" si="85"/>
        <v>200</v>
      </c>
      <c r="AY79" s="37"/>
      <c r="AZ79" s="37">
        <f t="shared" si="114"/>
        <v>175</v>
      </c>
      <c r="BA79" s="37"/>
      <c r="BB79" s="37"/>
      <c r="BC79" s="37">
        <f t="shared" si="118"/>
        <v>175</v>
      </c>
      <c r="BD79" s="37"/>
      <c r="BE79" s="37"/>
      <c r="BF79" s="37">
        <f t="shared" si="119"/>
        <v>175</v>
      </c>
      <c r="BG79" s="37"/>
      <c r="BH79" s="37"/>
      <c r="BI79" s="37">
        <f t="shared" si="93"/>
        <v>100</v>
      </c>
      <c r="BJ79" s="37">
        <f t="shared" si="93"/>
        <v>160</v>
      </c>
      <c r="BK79" s="37"/>
      <c r="BL79" s="37">
        <f t="shared" si="120"/>
        <v>160</v>
      </c>
      <c r="BM79" s="37"/>
      <c r="BN79" s="37">
        <f t="shared" si="88"/>
        <v>160</v>
      </c>
      <c r="BO79" s="37"/>
      <c r="BP79" s="37"/>
      <c r="BQ79" s="37">
        <f t="shared" si="121"/>
        <v>150</v>
      </c>
      <c r="BR79" s="37"/>
      <c r="BS79" s="37"/>
      <c r="BT79" s="37">
        <f t="shared" si="122"/>
        <v>150</v>
      </c>
      <c r="BU79" s="37"/>
      <c r="BV79" s="37">
        <f t="shared" ref="BV79:BV90" si="125">+BV$5</f>
        <v>150</v>
      </c>
      <c r="BW79" s="37"/>
      <c r="BX79" s="37">
        <f t="shared" si="123"/>
        <v>180</v>
      </c>
      <c r="BY79" s="37"/>
      <c r="BZ79" s="37"/>
      <c r="CA79" s="37"/>
      <c r="CB79" s="37"/>
      <c r="CC79" s="37"/>
      <c r="CD79" s="37"/>
      <c r="CE79" s="37"/>
      <c r="CF79" s="91">
        <f t="shared" si="61"/>
        <v>150</v>
      </c>
      <c r="CG79" s="37"/>
      <c r="CH79" s="66">
        <f t="shared" ref="CH79:CW94" si="126">+CH$5</f>
        <v>329</v>
      </c>
      <c r="CI79" s="37">
        <f t="shared" si="126"/>
        <v>400</v>
      </c>
      <c r="CJ79" s="37">
        <f t="shared" si="126"/>
        <v>420</v>
      </c>
      <c r="CK79" s="37">
        <f t="shared" si="126"/>
        <v>420</v>
      </c>
      <c r="CL79" s="37">
        <f t="shared" si="126"/>
        <v>420</v>
      </c>
      <c r="CM79" s="37">
        <f t="shared" si="126"/>
        <v>200</v>
      </c>
      <c r="CN79" s="37">
        <f t="shared" si="126"/>
        <v>225</v>
      </c>
      <c r="CO79" s="37">
        <f t="shared" si="126"/>
        <v>500</v>
      </c>
      <c r="CP79" s="37">
        <f t="shared" si="126"/>
        <v>440</v>
      </c>
      <c r="CQ79" s="37">
        <f t="shared" si="126"/>
        <v>225</v>
      </c>
      <c r="CR79" s="37">
        <f t="shared" si="126"/>
        <v>500</v>
      </c>
      <c r="CS79" s="37">
        <f t="shared" si="124"/>
        <v>175</v>
      </c>
      <c r="CT79" s="37">
        <f t="shared" si="124"/>
        <v>275</v>
      </c>
      <c r="CU79" s="37">
        <f t="shared" si="124"/>
        <v>325</v>
      </c>
      <c r="CV79" s="37">
        <f t="shared" si="124"/>
        <v>369</v>
      </c>
      <c r="CW79" s="37">
        <f t="shared" si="124"/>
        <v>160</v>
      </c>
      <c r="CX79" s="37"/>
      <c r="CY79" s="37"/>
      <c r="CZ79" s="91">
        <f t="shared" si="113"/>
        <v>453</v>
      </c>
      <c r="DA79" s="37"/>
      <c r="DB79" s="66">
        <v>0</v>
      </c>
      <c r="DC79" s="37">
        <v>0</v>
      </c>
      <c r="DD79" s="37">
        <v>0</v>
      </c>
      <c r="DE79" s="37">
        <v>0</v>
      </c>
      <c r="DF79" s="37">
        <v>0</v>
      </c>
      <c r="DG79" s="37">
        <v>0</v>
      </c>
      <c r="DH79" s="37"/>
      <c r="DI79" s="37"/>
      <c r="DJ79" s="37"/>
      <c r="DK79" s="37"/>
      <c r="DL79" s="66">
        <f t="shared" si="79"/>
        <v>225</v>
      </c>
      <c r="DM79" s="37">
        <f t="shared" si="79"/>
        <v>200</v>
      </c>
      <c r="DN79" s="37"/>
      <c r="DO79" s="37">
        <f t="shared" si="59"/>
        <v>200</v>
      </c>
      <c r="DP79" s="37">
        <f t="shared" si="59"/>
        <v>1107</v>
      </c>
      <c r="DQ79" s="37">
        <f t="shared" si="59"/>
        <v>323</v>
      </c>
      <c r="DR79" s="37"/>
      <c r="DS79" s="37"/>
      <c r="DT79" s="37"/>
      <c r="DU79" s="37"/>
      <c r="DV79" s="66">
        <v>0</v>
      </c>
      <c r="DW79" s="37">
        <v>0</v>
      </c>
      <c r="DX79" s="37"/>
      <c r="DY79" s="37"/>
      <c r="DZ79" s="37"/>
      <c r="EA79" s="37"/>
      <c r="EB79" s="37"/>
      <c r="EC79" s="37"/>
      <c r="ED79" s="37"/>
      <c r="EE79" s="40"/>
      <c r="EF79" s="66">
        <v>0</v>
      </c>
      <c r="EG79" s="37">
        <v>0</v>
      </c>
      <c r="EH79" s="37">
        <v>0</v>
      </c>
      <c r="EI79" s="37">
        <v>0</v>
      </c>
      <c r="EJ79" s="37">
        <v>0</v>
      </c>
      <c r="EK79" s="37">
        <v>0</v>
      </c>
      <c r="EL79" s="37">
        <v>0</v>
      </c>
      <c r="EM79" s="40">
        <v>0</v>
      </c>
    </row>
    <row r="80" spans="1:143" x14ac:dyDescent="0.2">
      <c r="A80" s="83"/>
      <c r="B80" s="47">
        <v>76</v>
      </c>
      <c r="C80" s="43"/>
      <c r="D80" s="43">
        <f>ROUND(F80*0.6665,0)</f>
        <v>0</v>
      </c>
      <c r="E80" s="43">
        <v>100</v>
      </c>
      <c r="F80" s="80"/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7">
        <v>0</v>
      </c>
      <c r="N80" s="37">
        <v>0</v>
      </c>
      <c r="O80" s="40">
        <v>0</v>
      </c>
      <c r="P80" s="37">
        <v>0</v>
      </c>
      <c r="Q80" s="37">
        <v>0</v>
      </c>
      <c r="R80" s="37">
        <v>0</v>
      </c>
      <c r="S80" s="37">
        <v>0</v>
      </c>
      <c r="T80" s="37">
        <v>0</v>
      </c>
      <c r="U80" s="37">
        <v>0</v>
      </c>
      <c r="V80" s="37">
        <v>0</v>
      </c>
      <c r="W80" s="37">
        <v>0</v>
      </c>
      <c r="X80" s="37">
        <v>0</v>
      </c>
      <c r="Y80" s="40">
        <v>0</v>
      </c>
      <c r="Z80" s="66">
        <f t="shared" si="115"/>
        <v>700</v>
      </c>
      <c r="AA80" s="37">
        <f t="shared" si="64"/>
        <v>225</v>
      </c>
      <c r="AB80" s="37"/>
      <c r="AC80" s="37"/>
      <c r="AD80" s="37">
        <f t="shared" si="77"/>
        <v>200</v>
      </c>
      <c r="AE80" s="37"/>
      <c r="AF80" s="37"/>
      <c r="AG80" s="37">
        <f t="shared" si="75"/>
        <v>125</v>
      </c>
      <c r="AH80" s="37">
        <f t="shared" si="75"/>
        <v>200</v>
      </c>
      <c r="AI80" s="37"/>
      <c r="AJ80" s="37">
        <f t="shared" si="83"/>
        <v>200</v>
      </c>
      <c r="AK80" s="37"/>
      <c r="AL80" s="37"/>
      <c r="AM80" s="37">
        <f t="shared" si="116"/>
        <v>200</v>
      </c>
      <c r="AN80" s="37"/>
      <c r="AO80" s="37"/>
      <c r="AP80" s="37"/>
      <c r="AQ80" s="37"/>
      <c r="AR80" s="37">
        <f t="shared" si="117"/>
        <v>200</v>
      </c>
      <c r="AS80" s="37"/>
      <c r="AT80" s="37">
        <f t="shared" si="63"/>
        <v>0</v>
      </c>
      <c r="AU80" s="37"/>
      <c r="AV80" s="37">
        <f t="shared" si="89"/>
        <v>200</v>
      </c>
      <c r="AW80" s="37"/>
      <c r="AX80" s="37">
        <f t="shared" si="85"/>
        <v>200</v>
      </c>
      <c r="AY80" s="37"/>
      <c r="AZ80" s="37">
        <f t="shared" si="114"/>
        <v>175</v>
      </c>
      <c r="BA80" s="37"/>
      <c r="BB80" s="37"/>
      <c r="BC80" s="37">
        <f t="shared" si="118"/>
        <v>175</v>
      </c>
      <c r="BD80" s="37"/>
      <c r="BE80" s="37"/>
      <c r="BF80" s="37">
        <f t="shared" si="119"/>
        <v>175</v>
      </c>
      <c r="BG80" s="37"/>
      <c r="BH80" s="37"/>
      <c r="BI80" s="37">
        <f t="shared" si="93"/>
        <v>100</v>
      </c>
      <c r="BJ80" s="37">
        <f t="shared" si="93"/>
        <v>160</v>
      </c>
      <c r="BK80" s="37"/>
      <c r="BL80" s="37">
        <f t="shared" si="120"/>
        <v>160</v>
      </c>
      <c r="BM80" s="37"/>
      <c r="BN80" s="37">
        <f t="shared" si="88"/>
        <v>160</v>
      </c>
      <c r="BO80" s="37"/>
      <c r="BP80" s="37"/>
      <c r="BQ80" s="37">
        <f t="shared" si="121"/>
        <v>150</v>
      </c>
      <c r="BR80" s="37"/>
      <c r="BS80" s="37"/>
      <c r="BT80" s="37">
        <f t="shared" si="122"/>
        <v>150</v>
      </c>
      <c r="BU80" s="37"/>
      <c r="BV80" s="37">
        <f t="shared" si="125"/>
        <v>150</v>
      </c>
      <c r="BW80" s="37"/>
      <c r="BX80" s="37">
        <f t="shared" si="123"/>
        <v>180</v>
      </c>
      <c r="BY80" s="37"/>
      <c r="BZ80" s="37"/>
      <c r="CA80" s="37"/>
      <c r="CB80" s="37"/>
      <c r="CC80" s="37"/>
      <c r="CD80" s="37"/>
      <c r="CE80" s="37"/>
      <c r="CF80" s="91">
        <f t="shared" si="61"/>
        <v>150</v>
      </c>
      <c r="CG80" s="37"/>
      <c r="CH80" s="66">
        <f t="shared" ref="CH53:CH83" si="127">+CH$5</f>
        <v>329</v>
      </c>
      <c r="CI80" s="37">
        <f t="shared" si="126"/>
        <v>400</v>
      </c>
      <c r="CJ80" s="37">
        <f t="shared" si="126"/>
        <v>420</v>
      </c>
      <c r="CK80" s="37">
        <f t="shared" si="126"/>
        <v>420</v>
      </c>
      <c r="CL80" s="37">
        <f t="shared" si="126"/>
        <v>420</v>
      </c>
      <c r="CM80" s="37">
        <f t="shared" si="126"/>
        <v>200</v>
      </c>
      <c r="CN80" s="37">
        <f t="shared" si="126"/>
        <v>225</v>
      </c>
      <c r="CO80" s="37">
        <f t="shared" si="126"/>
        <v>500</v>
      </c>
      <c r="CP80" s="37">
        <f t="shared" si="126"/>
        <v>440</v>
      </c>
      <c r="CQ80" s="37">
        <f t="shared" si="126"/>
        <v>225</v>
      </c>
      <c r="CR80" s="37">
        <f t="shared" si="126"/>
        <v>500</v>
      </c>
      <c r="CS80" s="37">
        <f t="shared" si="124"/>
        <v>175</v>
      </c>
      <c r="CT80" s="37">
        <f t="shared" si="124"/>
        <v>275</v>
      </c>
      <c r="CU80" s="37">
        <f t="shared" si="124"/>
        <v>325</v>
      </c>
      <c r="CV80" s="37">
        <f t="shared" si="124"/>
        <v>369</v>
      </c>
      <c r="CW80" s="37">
        <f t="shared" si="124"/>
        <v>160</v>
      </c>
      <c r="CX80" s="37"/>
      <c r="CY80" s="37"/>
      <c r="CZ80" s="91">
        <f t="shared" si="113"/>
        <v>453</v>
      </c>
      <c r="DA80" s="37"/>
      <c r="DB80" s="66">
        <v>0</v>
      </c>
      <c r="DC80" s="37">
        <v>0</v>
      </c>
      <c r="DD80" s="37">
        <v>0</v>
      </c>
      <c r="DE80" s="37">
        <v>0</v>
      </c>
      <c r="DF80" s="37">
        <v>0</v>
      </c>
      <c r="DG80" s="37">
        <v>0</v>
      </c>
      <c r="DH80" s="37"/>
      <c r="DI80" s="37"/>
      <c r="DJ80" s="37"/>
      <c r="DK80" s="37"/>
      <c r="DL80" s="66">
        <f t="shared" si="79"/>
        <v>225</v>
      </c>
      <c r="DM80" s="37">
        <f t="shared" si="79"/>
        <v>200</v>
      </c>
      <c r="DN80" s="37"/>
      <c r="DO80" s="37">
        <f t="shared" si="59"/>
        <v>200</v>
      </c>
      <c r="DP80" s="37">
        <f t="shared" si="59"/>
        <v>1107</v>
      </c>
      <c r="DQ80" s="37">
        <f t="shared" si="59"/>
        <v>323</v>
      </c>
      <c r="DR80" s="37"/>
      <c r="DS80" s="37"/>
      <c r="DT80" s="37"/>
      <c r="DU80" s="37"/>
      <c r="DV80" s="66">
        <v>0</v>
      </c>
      <c r="DW80" s="37">
        <v>0</v>
      </c>
      <c r="DX80" s="37"/>
      <c r="DY80" s="37"/>
      <c r="DZ80" s="37"/>
      <c r="EA80" s="37"/>
      <c r="EB80" s="37"/>
      <c r="EC80" s="37"/>
      <c r="ED80" s="37"/>
      <c r="EE80" s="40"/>
      <c r="EF80" s="66">
        <v>0</v>
      </c>
      <c r="EG80" s="37">
        <v>0</v>
      </c>
      <c r="EH80" s="37">
        <v>0</v>
      </c>
      <c r="EI80" s="37">
        <v>0</v>
      </c>
      <c r="EJ80" s="37">
        <v>0</v>
      </c>
      <c r="EK80" s="37">
        <v>0</v>
      </c>
      <c r="EL80" s="37">
        <v>0</v>
      </c>
      <c r="EM80" s="40">
        <v>0</v>
      </c>
    </row>
    <row r="81" spans="1:143" x14ac:dyDescent="0.2">
      <c r="A81" s="83"/>
      <c r="B81" s="47">
        <v>77</v>
      </c>
      <c r="C81" s="50"/>
      <c r="D81" s="43"/>
      <c r="E81" s="43"/>
      <c r="F81" s="80"/>
      <c r="G81" s="37">
        <v>0</v>
      </c>
      <c r="H81" s="37">
        <v>0</v>
      </c>
      <c r="I81" s="37">
        <v>0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40">
        <v>0</v>
      </c>
      <c r="P81" s="37">
        <v>0</v>
      </c>
      <c r="Q81" s="37">
        <v>0</v>
      </c>
      <c r="R81" s="37">
        <v>0</v>
      </c>
      <c r="S81" s="37">
        <v>0</v>
      </c>
      <c r="T81" s="37">
        <v>0</v>
      </c>
      <c r="U81" s="37">
        <v>0</v>
      </c>
      <c r="V81" s="37">
        <v>0</v>
      </c>
      <c r="W81" s="37">
        <v>0</v>
      </c>
      <c r="X81" s="37">
        <v>0</v>
      </c>
      <c r="Y81" s="40">
        <v>0</v>
      </c>
      <c r="Z81" s="66">
        <f t="shared" si="115"/>
        <v>700</v>
      </c>
      <c r="AA81" s="37">
        <f t="shared" si="64"/>
        <v>225</v>
      </c>
      <c r="AB81" s="37"/>
      <c r="AC81" s="37"/>
      <c r="AD81" s="37">
        <f t="shared" si="77"/>
        <v>200</v>
      </c>
      <c r="AE81" s="37"/>
      <c r="AF81" s="37"/>
      <c r="AG81" s="37">
        <f t="shared" si="75"/>
        <v>125</v>
      </c>
      <c r="AH81" s="37">
        <f t="shared" si="75"/>
        <v>200</v>
      </c>
      <c r="AI81" s="37"/>
      <c r="AJ81" s="37">
        <f t="shared" si="83"/>
        <v>200</v>
      </c>
      <c r="AK81" s="37"/>
      <c r="AL81" s="37"/>
      <c r="AM81" s="37">
        <f t="shared" si="116"/>
        <v>200</v>
      </c>
      <c r="AN81" s="37"/>
      <c r="AO81" s="37"/>
      <c r="AP81" s="37"/>
      <c r="AQ81" s="37"/>
      <c r="AR81" s="37">
        <f t="shared" si="117"/>
        <v>200</v>
      </c>
      <c r="AS81" s="37"/>
      <c r="AT81" s="37">
        <f t="shared" si="63"/>
        <v>0</v>
      </c>
      <c r="AU81" s="37"/>
      <c r="AV81" s="37">
        <f t="shared" si="89"/>
        <v>200</v>
      </c>
      <c r="AW81" s="37"/>
      <c r="AX81" s="37">
        <f t="shared" si="85"/>
        <v>200</v>
      </c>
      <c r="AY81" s="37"/>
      <c r="AZ81" s="37">
        <f t="shared" si="114"/>
        <v>175</v>
      </c>
      <c r="BA81" s="37"/>
      <c r="BB81" s="37"/>
      <c r="BC81" s="37">
        <f t="shared" si="118"/>
        <v>175</v>
      </c>
      <c r="BD81" s="37"/>
      <c r="BE81" s="37"/>
      <c r="BF81" s="37">
        <f t="shared" si="119"/>
        <v>175</v>
      </c>
      <c r="BG81" s="37"/>
      <c r="BH81" s="37"/>
      <c r="BI81" s="37">
        <f t="shared" si="93"/>
        <v>100</v>
      </c>
      <c r="BJ81" s="37">
        <f t="shared" si="93"/>
        <v>160</v>
      </c>
      <c r="BK81" s="37"/>
      <c r="BL81" s="37">
        <f t="shared" si="120"/>
        <v>160</v>
      </c>
      <c r="BM81" s="37"/>
      <c r="BN81" s="37">
        <f t="shared" si="88"/>
        <v>160</v>
      </c>
      <c r="BO81" s="37"/>
      <c r="BP81" s="37"/>
      <c r="BQ81" s="37">
        <f t="shared" si="121"/>
        <v>150</v>
      </c>
      <c r="BR81" s="37"/>
      <c r="BS81" s="37"/>
      <c r="BT81" s="37">
        <f t="shared" si="122"/>
        <v>150</v>
      </c>
      <c r="BU81" s="37"/>
      <c r="BV81" s="37">
        <f t="shared" si="125"/>
        <v>150</v>
      </c>
      <c r="BW81" s="37"/>
      <c r="BX81" s="37">
        <f t="shared" si="123"/>
        <v>180</v>
      </c>
      <c r="BY81" s="37"/>
      <c r="BZ81" s="37"/>
      <c r="CA81" s="37"/>
      <c r="CB81" s="37"/>
      <c r="CC81" s="37"/>
      <c r="CD81" s="37"/>
      <c r="CE81" s="37"/>
      <c r="CF81" s="91">
        <f t="shared" si="61"/>
        <v>150</v>
      </c>
      <c r="CG81" s="37"/>
      <c r="CH81" s="66">
        <f t="shared" si="127"/>
        <v>329</v>
      </c>
      <c r="CI81" s="37">
        <f t="shared" si="126"/>
        <v>400</v>
      </c>
      <c r="CJ81" s="37">
        <f t="shared" si="126"/>
        <v>420</v>
      </c>
      <c r="CK81" s="37">
        <f t="shared" si="126"/>
        <v>420</v>
      </c>
      <c r="CL81" s="37">
        <f t="shared" si="126"/>
        <v>420</v>
      </c>
      <c r="CM81" s="37">
        <f t="shared" si="126"/>
        <v>200</v>
      </c>
      <c r="CN81" s="37">
        <f t="shared" si="126"/>
        <v>225</v>
      </c>
      <c r="CO81" s="37">
        <f t="shared" si="126"/>
        <v>500</v>
      </c>
      <c r="CP81" s="37">
        <f t="shared" si="126"/>
        <v>440</v>
      </c>
      <c r="CQ81" s="37">
        <f t="shared" si="126"/>
        <v>225</v>
      </c>
      <c r="CR81" s="37">
        <f t="shared" si="126"/>
        <v>500</v>
      </c>
      <c r="CS81" s="37">
        <f t="shared" si="124"/>
        <v>175</v>
      </c>
      <c r="CT81" s="37">
        <f t="shared" si="124"/>
        <v>275</v>
      </c>
      <c r="CU81" s="37">
        <f t="shared" si="124"/>
        <v>325</v>
      </c>
      <c r="CV81" s="37">
        <f t="shared" si="124"/>
        <v>369</v>
      </c>
      <c r="CW81" s="37">
        <f t="shared" si="124"/>
        <v>160</v>
      </c>
      <c r="CX81" s="37"/>
      <c r="CY81" s="37"/>
      <c r="CZ81" s="91">
        <f t="shared" si="113"/>
        <v>453</v>
      </c>
      <c r="DA81" s="37"/>
      <c r="DB81" s="66">
        <v>0</v>
      </c>
      <c r="DC81" s="37">
        <v>0</v>
      </c>
      <c r="DD81" s="37">
        <v>0</v>
      </c>
      <c r="DE81" s="37">
        <v>0</v>
      </c>
      <c r="DF81" s="37">
        <v>0</v>
      </c>
      <c r="DG81" s="37">
        <v>0</v>
      </c>
      <c r="DH81" s="37"/>
      <c r="DI81" s="37"/>
      <c r="DJ81" s="37"/>
      <c r="DK81" s="37"/>
      <c r="DL81" s="66">
        <f t="shared" si="79"/>
        <v>225</v>
      </c>
      <c r="DM81" s="37">
        <f t="shared" si="79"/>
        <v>200</v>
      </c>
      <c r="DN81" s="37"/>
      <c r="DO81" s="37">
        <f t="shared" si="59"/>
        <v>200</v>
      </c>
      <c r="DP81" s="37">
        <f t="shared" si="59"/>
        <v>1107</v>
      </c>
      <c r="DQ81" s="37">
        <f t="shared" si="59"/>
        <v>323</v>
      </c>
      <c r="DR81" s="37"/>
      <c r="DS81" s="37"/>
      <c r="DT81" s="37"/>
      <c r="DU81" s="37"/>
      <c r="DV81" s="66">
        <v>0</v>
      </c>
      <c r="DW81" s="37">
        <v>0</v>
      </c>
      <c r="DX81" s="37"/>
      <c r="DY81" s="37"/>
      <c r="DZ81" s="37"/>
      <c r="EA81" s="37"/>
      <c r="EB81" s="37"/>
      <c r="EC81" s="37"/>
      <c r="ED81" s="37"/>
      <c r="EE81" s="40"/>
      <c r="EF81" s="66">
        <v>0</v>
      </c>
      <c r="EG81" s="37">
        <v>0</v>
      </c>
      <c r="EH81" s="37">
        <v>0</v>
      </c>
      <c r="EI81" s="37">
        <v>0</v>
      </c>
      <c r="EJ81" s="37">
        <v>0</v>
      </c>
      <c r="EK81" s="37">
        <v>0</v>
      </c>
      <c r="EL81" s="37">
        <v>0</v>
      </c>
      <c r="EM81" s="40">
        <v>0</v>
      </c>
    </row>
    <row r="82" spans="1:143" x14ac:dyDescent="0.2">
      <c r="A82" s="83"/>
      <c r="B82" s="47">
        <v>78</v>
      </c>
      <c r="C82" s="43" t="s">
        <v>128</v>
      </c>
      <c r="D82" s="43">
        <f>ROUND(F82*0.6665,0)</f>
        <v>133</v>
      </c>
      <c r="E82" s="43">
        <v>75</v>
      </c>
      <c r="F82" s="80">
        <v>200</v>
      </c>
      <c r="G82" s="37">
        <v>0</v>
      </c>
      <c r="H82" s="37">
        <v>0</v>
      </c>
      <c r="I82" s="37">
        <v>0</v>
      </c>
      <c r="J82" s="37">
        <v>0</v>
      </c>
      <c r="K82" s="37">
        <v>0</v>
      </c>
      <c r="L82" s="37">
        <v>0</v>
      </c>
      <c r="M82" s="37">
        <v>0</v>
      </c>
      <c r="N82" s="37">
        <v>0</v>
      </c>
      <c r="O82" s="40">
        <v>0</v>
      </c>
      <c r="P82" s="37">
        <v>0</v>
      </c>
      <c r="Q82" s="37">
        <v>0</v>
      </c>
      <c r="R82" s="37">
        <v>0</v>
      </c>
      <c r="S82" s="37">
        <v>0</v>
      </c>
      <c r="T82" s="37">
        <v>0</v>
      </c>
      <c r="U82" s="37">
        <v>0</v>
      </c>
      <c r="V82" s="37">
        <v>0</v>
      </c>
      <c r="W82" s="37">
        <v>0</v>
      </c>
      <c r="X82" s="37">
        <v>0</v>
      </c>
      <c r="Y82" s="40">
        <v>0</v>
      </c>
      <c r="Z82" s="66">
        <f t="shared" si="115"/>
        <v>700</v>
      </c>
      <c r="AA82" s="91">
        <f>+AA$5-49</f>
        <v>176</v>
      </c>
      <c r="AB82" s="104">
        <v>-49</v>
      </c>
      <c r="AC82" s="104">
        <f>+AC$5-49</f>
        <v>-49</v>
      </c>
      <c r="AD82" s="91">
        <f>+AD$5-49</f>
        <v>151</v>
      </c>
      <c r="AE82" s="104">
        <f>+AE$5-49</f>
        <v>-49</v>
      </c>
      <c r="AF82" s="104">
        <f>+AF$5-49</f>
        <v>-49</v>
      </c>
      <c r="AG82" s="91">
        <f>+AG$5-48</f>
        <v>77</v>
      </c>
      <c r="AH82" s="91">
        <f>+AH$5-49</f>
        <v>151</v>
      </c>
      <c r="AI82" s="104">
        <f>+AI$5-49</f>
        <v>-49</v>
      </c>
      <c r="AJ82" s="91">
        <f>+AJ$5-49</f>
        <v>151</v>
      </c>
      <c r="AK82" s="104">
        <f>+AK$5-49</f>
        <v>-49</v>
      </c>
      <c r="AL82" s="104">
        <f>+AL$5-49</f>
        <v>-49</v>
      </c>
      <c r="AM82" s="91">
        <f>+AM$5-49</f>
        <v>151</v>
      </c>
      <c r="AN82" s="104">
        <f>+AN$5-49</f>
        <v>-49</v>
      </c>
      <c r="AO82" s="104">
        <f>+AO$5-49</f>
        <v>-49</v>
      </c>
      <c r="AP82" s="104">
        <f>+AP$5-49</f>
        <v>-49</v>
      </c>
      <c r="AQ82" s="104">
        <f>+AQ$5-49</f>
        <v>-49</v>
      </c>
      <c r="AR82" s="91">
        <f>+AR$5-49</f>
        <v>151</v>
      </c>
      <c r="AS82" s="104">
        <f>+AS$5-49</f>
        <v>-49</v>
      </c>
      <c r="AT82" s="104">
        <f>+AT$5-49</f>
        <v>-49</v>
      </c>
      <c r="AU82" s="104">
        <f>+AU$5-49</f>
        <v>-49</v>
      </c>
      <c r="AV82" s="91">
        <f>+AV$5-49</f>
        <v>151</v>
      </c>
      <c r="AW82" s="104">
        <f>+AW$5-49</f>
        <v>-49</v>
      </c>
      <c r="AX82" s="91">
        <f>+AX$5-49</f>
        <v>151</v>
      </c>
      <c r="AY82" s="104">
        <f>+AY$5-49</f>
        <v>-49</v>
      </c>
      <c r="AZ82" s="91">
        <f>+AZ$5-48</f>
        <v>127</v>
      </c>
      <c r="BA82" s="104">
        <f>+BA$5-49</f>
        <v>-49</v>
      </c>
      <c r="BB82" s="104">
        <f>+BB$5-49</f>
        <v>-49</v>
      </c>
      <c r="BC82" s="91">
        <f>+BC$5-48</f>
        <v>127</v>
      </c>
      <c r="BD82" s="104">
        <f>+BD$5-49</f>
        <v>-49</v>
      </c>
      <c r="BE82" s="104">
        <f>+BE$5-49</f>
        <v>-49</v>
      </c>
      <c r="BF82" s="91">
        <f>+BF$5-48</f>
        <v>127</v>
      </c>
      <c r="BG82" s="104">
        <f>+BG$5-49</f>
        <v>-49</v>
      </c>
      <c r="BH82" s="104">
        <f>+BH$5-49</f>
        <v>-49</v>
      </c>
      <c r="BI82" s="91">
        <f>+BI$5-49</f>
        <v>51</v>
      </c>
      <c r="BJ82" s="91">
        <f>+BJ$5-49</f>
        <v>111</v>
      </c>
      <c r="BK82" s="104">
        <f>+BK$5-49</f>
        <v>-49</v>
      </c>
      <c r="BL82" s="91">
        <f>+BL$5-49</f>
        <v>111</v>
      </c>
      <c r="BM82" s="104">
        <f>+BM$5-49</f>
        <v>-49</v>
      </c>
      <c r="BN82" s="91">
        <f>+BN$5-49</f>
        <v>111</v>
      </c>
      <c r="BO82" s="104">
        <f>+BO$5-49</f>
        <v>-49</v>
      </c>
      <c r="BP82" s="104">
        <f>+BP$5-49</f>
        <v>-49</v>
      </c>
      <c r="BQ82" s="91">
        <f>+BQ$5-48</f>
        <v>102</v>
      </c>
      <c r="BR82" s="104">
        <f>+BR$5-49</f>
        <v>-49</v>
      </c>
      <c r="BS82" s="104">
        <f>+BS$5-49</f>
        <v>-49</v>
      </c>
      <c r="BT82" s="91">
        <f>+BT$5-48</f>
        <v>102</v>
      </c>
      <c r="BU82" s="104">
        <f>+BU$5-49</f>
        <v>-49</v>
      </c>
      <c r="BV82" s="91">
        <f>+BV$5-48</f>
        <v>102</v>
      </c>
      <c r="BW82" s="104">
        <f>+BW$5-49</f>
        <v>-49</v>
      </c>
      <c r="BX82" s="91">
        <f>+BX$5-49</f>
        <v>131</v>
      </c>
      <c r="BY82" s="104">
        <f>+BY$5-49</f>
        <v>-49</v>
      </c>
      <c r="BZ82" s="104">
        <f>+BZ$5-49</f>
        <v>-49</v>
      </c>
      <c r="CA82" s="104">
        <f>+CA$5-49</f>
        <v>-49</v>
      </c>
      <c r="CB82" s="104">
        <f>+CB$5-49</f>
        <v>-49</v>
      </c>
      <c r="CC82" s="104">
        <f>+CC$5-49</f>
        <v>-49</v>
      </c>
      <c r="CD82" s="104">
        <f>+CD$5-49</f>
        <v>-49</v>
      </c>
      <c r="CE82" s="104">
        <f>+CE$5-49</f>
        <v>-49</v>
      </c>
      <c r="CF82" s="93">
        <v>0</v>
      </c>
      <c r="CG82" s="104">
        <f>+CG$5-49</f>
        <v>-49</v>
      </c>
      <c r="CH82" s="101">
        <f>+CH$5-49</f>
        <v>280</v>
      </c>
      <c r="CI82" s="91">
        <f>+CI$5-49</f>
        <v>351</v>
      </c>
      <c r="CJ82" s="91">
        <f>+CJ$5-49</f>
        <v>371</v>
      </c>
      <c r="CK82" s="91">
        <f>+CK$5-49</f>
        <v>371</v>
      </c>
      <c r="CL82" s="91">
        <f>+CL$5-49</f>
        <v>371</v>
      </c>
      <c r="CM82" s="91">
        <f>+CM$5-49</f>
        <v>151</v>
      </c>
      <c r="CN82" s="91">
        <f>+CN$5-49</f>
        <v>176</v>
      </c>
      <c r="CO82" s="91">
        <f>+CO$5-48</f>
        <v>452</v>
      </c>
      <c r="CP82" s="91">
        <f>+CP$5-49</f>
        <v>391</v>
      </c>
      <c r="CQ82" s="91">
        <f>+CQ$5-49</f>
        <v>176</v>
      </c>
      <c r="CR82" s="91">
        <f>+CR$5-48</f>
        <v>452</v>
      </c>
      <c r="CS82" s="91">
        <f>+CS$5-48</f>
        <v>127</v>
      </c>
      <c r="CT82" s="91">
        <f>+CT$5-49</f>
        <v>226</v>
      </c>
      <c r="CU82" s="91">
        <f>+CU$5-49</f>
        <v>276</v>
      </c>
      <c r="CV82" s="91">
        <f>+CV$5-49</f>
        <v>320</v>
      </c>
      <c r="CW82" s="91">
        <f>+CW$5-49</f>
        <v>111</v>
      </c>
      <c r="CX82" s="104">
        <f>+CX$5-49</f>
        <v>-49</v>
      </c>
      <c r="CY82" s="104">
        <f>+CY$5-49</f>
        <v>-49</v>
      </c>
      <c r="CZ82" s="91">
        <f>+CZ$5-200</f>
        <v>302</v>
      </c>
      <c r="DA82" s="104">
        <f>+DA$5-49</f>
        <v>-49</v>
      </c>
      <c r="DB82" s="108">
        <f>+DB$5-49</f>
        <v>-49</v>
      </c>
      <c r="DC82" s="104">
        <f>+DC$5-49</f>
        <v>-49</v>
      </c>
      <c r="DD82" s="104">
        <f>+DD$5-49</f>
        <v>-49</v>
      </c>
      <c r="DE82" s="104">
        <f>+DE$5-49</f>
        <v>-49</v>
      </c>
      <c r="DF82" s="104">
        <f>+DF$5-49</f>
        <v>-49</v>
      </c>
      <c r="DG82" s="104">
        <f>+DG$5-49</f>
        <v>-49</v>
      </c>
      <c r="DH82" s="104">
        <f>+DH$5-49</f>
        <v>-49</v>
      </c>
      <c r="DI82" s="104">
        <f>+DI$5-49</f>
        <v>-49</v>
      </c>
      <c r="DJ82" s="104">
        <f>+DJ$5-49</f>
        <v>-49</v>
      </c>
      <c r="DK82" s="104">
        <f>+DK$5-49</f>
        <v>-49</v>
      </c>
      <c r="DL82" s="101">
        <f>+DL$5-49</f>
        <v>176</v>
      </c>
      <c r="DM82" s="91">
        <f>+DM$5-49</f>
        <v>151</v>
      </c>
      <c r="DN82" s="104">
        <f>+DN$5-49</f>
        <v>-49</v>
      </c>
      <c r="DO82" s="91">
        <f>+DO$5-49</f>
        <v>151</v>
      </c>
      <c r="DP82" s="91">
        <f>+DP$5-49</f>
        <v>1058</v>
      </c>
      <c r="DQ82" s="91">
        <f>+DQ$5-49</f>
        <v>274</v>
      </c>
      <c r="DR82" s="37"/>
      <c r="DS82" s="37"/>
      <c r="DT82" s="37"/>
      <c r="DU82" s="37"/>
      <c r="DV82" s="66">
        <v>0</v>
      </c>
      <c r="DW82" s="37">
        <v>0</v>
      </c>
      <c r="DX82" s="37"/>
      <c r="DY82" s="37"/>
      <c r="DZ82" s="37"/>
      <c r="EA82" s="37"/>
      <c r="EB82" s="37"/>
      <c r="EC82" s="37"/>
      <c r="ED82" s="37"/>
      <c r="EE82" s="40"/>
      <c r="EF82" s="66">
        <v>0</v>
      </c>
      <c r="EG82" s="37">
        <v>0</v>
      </c>
      <c r="EH82" s="37">
        <v>0</v>
      </c>
      <c r="EI82" s="37">
        <v>0</v>
      </c>
      <c r="EJ82" s="37">
        <v>0</v>
      </c>
      <c r="EK82" s="104">
        <f>+EK$5-49</f>
        <v>-49</v>
      </c>
      <c r="EL82" s="37">
        <v>0</v>
      </c>
      <c r="EM82" s="40">
        <v>0</v>
      </c>
    </row>
    <row r="83" spans="1:143" x14ac:dyDescent="0.2">
      <c r="A83" s="84"/>
      <c r="B83" s="52">
        <v>79</v>
      </c>
      <c r="C83" s="53"/>
      <c r="D83" s="44"/>
      <c r="E83" s="44"/>
      <c r="F83" s="81"/>
      <c r="G83" s="41">
        <v>0</v>
      </c>
      <c r="H83" s="41">
        <v>0</v>
      </c>
      <c r="I83" s="41">
        <v>0</v>
      </c>
      <c r="J83" s="41">
        <v>0</v>
      </c>
      <c r="K83" s="41">
        <v>0</v>
      </c>
      <c r="L83" s="41">
        <v>0</v>
      </c>
      <c r="M83" s="41">
        <v>0</v>
      </c>
      <c r="N83" s="41">
        <v>0</v>
      </c>
      <c r="O83" s="42">
        <v>0</v>
      </c>
      <c r="P83" s="37">
        <v>0</v>
      </c>
      <c r="Q83" s="41">
        <v>0</v>
      </c>
      <c r="R83" s="41">
        <v>0</v>
      </c>
      <c r="S83" s="41">
        <v>0</v>
      </c>
      <c r="T83" s="41">
        <v>0</v>
      </c>
      <c r="U83" s="41">
        <v>0</v>
      </c>
      <c r="V83" s="41">
        <v>0</v>
      </c>
      <c r="W83" s="41">
        <v>0</v>
      </c>
      <c r="X83" s="41">
        <v>0</v>
      </c>
      <c r="Y83" s="42">
        <v>0</v>
      </c>
      <c r="Z83" s="67">
        <f t="shared" si="115"/>
        <v>700</v>
      </c>
      <c r="AA83" s="37">
        <f t="shared" si="64"/>
        <v>225</v>
      </c>
      <c r="AB83" s="41"/>
      <c r="AC83" s="41"/>
      <c r="AD83" s="37">
        <f t="shared" si="77"/>
        <v>200</v>
      </c>
      <c r="AE83" s="41"/>
      <c r="AF83" s="41"/>
      <c r="AG83" s="41">
        <f t="shared" si="75"/>
        <v>125</v>
      </c>
      <c r="AH83" s="41">
        <f t="shared" si="75"/>
        <v>200</v>
      </c>
      <c r="AI83" s="41"/>
      <c r="AJ83" s="41">
        <f t="shared" si="83"/>
        <v>200</v>
      </c>
      <c r="AK83" s="41"/>
      <c r="AL83" s="41"/>
      <c r="AM83" s="41">
        <f t="shared" si="116"/>
        <v>200</v>
      </c>
      <c r="AN83" s="41"/>
      <c r="AO83" s="41"/>
      <c r="AP83" s="41"/>
      <c r="AQ83" s="41"/>
      <c r="AR83" s="41">
        <f t="shared" si="117"/>
        <v>200</v>
      </c>
      <c r="AS83" s="41"/>
      <c r="AT83" s="37">
        <f t="shared" si="63"/>
        <v>0</v>
      </c>
      <c r="AU83" s="41"/>
      <c r="AV83" s="37">
        <f t="shared" si="89"/>
        <v>200</v>
      </c>
      <c r="AW83" s="41"/>
      <c r="AX83" s="37">
        <f t="shared" si="85"/>
        <v>200</v>
      </c>
      <c r="AY83" s="41"/>
      <c r="AZ83" s="41">
        <f t="shared" si="114"/>
        <v>175</v>
      </c>
      <c r="BA83" s="41"/>
      <c r="BB83" s="41"/>
      <c r="BC83" s="37">
        <f t="shared" si="118"/>
        <v>175</v>
      </c>
      <c r="BD83" s="41"/>
      <c r="BE83" s="41"/>
      <c r="BF83" s="37">
        <f t="shared" si="119"/>
        <v>175</v>
      </c>
      <c r="BG83" s="41"/>
      <c r="BH83" s="41"/>
      <c r="BI83" s="41">
        <f t="shared" si="93"/>
        <v>100</v>
      </c>
      <c r="BJ83" s="41">
        <f t="shared" si="93"/>
        <v>160</v>
      </c>
      <c r="BK83" s="41"/>
      <c r="BL83" s="41">
        <f t="shared" si="120"/>
        <v>160</v>
      </c>
      <c r="BM83" s="41"/>
      <c r="BN83" s="41">
        <f t="shared" si="88"/>
        <v>160</v>
      </c>
      <c r="BO83" s="41"/>
      <c r="BP83" s="41"/>
      <c r="BQ83" s="41">
        <f t="shared" si="121"/>
        <v>150</v>
      </c>
      <c r="BR83" s="41"/>
      <c r="BS83" s="41"/>
      <c r="BT83" s="41">
        <f t="shared" si="122"/>
        <v>150</v>
      </c>
      <c r="BU83" s="41"/>
      <c r="BV83" s="41">
        <f t="shared" si="125"/>
        <v>150</v>
      </c>
      <c r="BW83" s="41"/>
      <c r="BX83" s="37">
        <f t="shared" si="123"/>
        <v>180</v>
      </c>
      <c r="BY83" s="41"/>
      <c r="BZ83" s="41"/>
      <c r="CA83" s="41"/>
      <c r="CB83" s="41"/>
      <c r="CC83" s="41"/>
      <c r="CD83" s="41"/>
      <c r="CE83" s="41"/>
      <c r="CF83" s="95">
        <f t="shared" si="61"/>
        <v>150</v>
      </c>
      <c r="CG83" s="41"/>
      <c r="CH83" s="67">
        <f t="shared" si="127"/>
        <v>329</v>
      </c>
      <c r="CI83" s="41">
        <f t="shared" si="126"/>
        <v>400</v>
      </c>
      <c r="CJ83" s="41">
        <f t="shared" si="126"/>
        <v>420</v>
      </c>
      <c r="CK83" s="41">
        <f t="shared" si="126"/>
        <v>420</v>
      </c>
      <c r="CL83" s="41">
        <f t="shared" si="126"/>
        <v>420</v>
      </c>
      <c r="CM83" s="41">
        <f t="shared" si="126"/>
        <v>200</v>
      </c>
      <c r="CN83" s="41">
        <f t="shared" si="126"/>
        <v>225</v>
      </c>
      <c r="CO83" s="41">
        <f t="shared" si="126"/>
        <v>500</v>
      </c>
      <c r="CP83" s="41">
        <f t="shared" si="126"/>
        <v>440</v>
      </c>
      <c r="CQ83" s="41">
        <f t="shared" si="126"/>
        <v>225</v>
      </c>
      <c r="CR83" s="41">
        <f t="shared" si="126"/>
        <v>500</v>
      </c>
      <c r="CS83" s="41">
        <f t="shared" si="124"/>
        <v>175</v>
      </c>
      <c r="CT83" s="41">
        <f t="shared" si="124"/>
        <v>275</v>
      </c>
      <c r="CU83" s="41">
        <f t="shared" si="124"/>
        <v>325</v>
      </c>
      <c r="CV83" s="41">
        <f t="shared" si="124"/>
        <v>369</v>
      </c>
      <c r="CW83" s="41">
        <f t="shared" si="124"/>
        <v>160</v>
      </c>
      <c r="CX83" s="41"/>
      <c r="CY83" s="41"/>
      <c r="CZ83" s="95">
        <f t="shared" ref="CZ83:CZ102" si="128">+CZ$5-49</f>
        <v>453</v>
      </c>
      <c r="DA83" s="41"/>
      <c r="DB83" s="67">
        <v>0</v>
      </c>
      <c r="DC83" s="41">
        <v>0</v>
      </c>
      <c r="DD83" s="41">
        <v>0</v>
      </c>
      <c r="DE83" s="41">
        <v>0</v>
      </c>
      <c r="DF83" s="41">
        <v>0</v>
      </c>
      <c r="DG83" s="41">
        <v>0</v>
      </c>
      <c r="DH83" s="41"/>
      <c r="DI83" s="41"/>
      <c r="DJ83" s="41"/>
      <c r="DK83" s="41"/>
      <c r="DL83" s="66">
        <f t="shared" ref="DL83:DM84" si="129">+DL$5</f>
        <v>225</v>
      </c>
      <c r="DM83" s="37">
        <f t="shared" si="129"/>
        <v>200</v>
      </c>
      <c r="DN83" s="41"/>
      <c r="DO83" s="41">
        <f t="shared" si="59"/>
        <v>200</v>
      </c>
      <c r="DP83" s="41">
        <f t="shared" si="59"/>
        <v>1107</v>
      </c>
      <c r="DQ83" s="41">
        <f t="shared" si="59"/>
        <v>323</v>
      </c>
      <c r="DR83" s="41"/>
      <c r="DS83" s="41"/>
      <c r="DT83" s="41"/>
      <c r="DU83" s="41"/>
      <c r="DV83" s="66">
        <v>0</v>
      </c>
      <c r="DW83" s="37">
        <v>0</v>
      </c>
      <c r="DX83" s="41"/>
      <c r="DY83" s="41"/>
      <c r="DZ83" s="41"/>
      <c r="EA83" s="41"/>
      <c r="EB83" s="41"/>
      <c r="EC83" s="41"/>
      <c r="ED83" s="41"/>
      <c r="EE83" s="42"/>
      <c r="EF83" s="67">
        <v>0</v>
      </c>
      <c r="EG83" s="41">
        <v>0</v>
      </c>
      <c r="EH83" s="41">
        <v>0</v>
      </c>
      <c r="EI83" s="41">
        <v>0</v>
      </c>
      <c r="EJ83" s="41">
        <v>0</v>
      </c>
      <c r="EK83" s="41">
        <v>0</v>
      </c>
      <c r="EL83" s="41">
        <v>0</v>
      </c>
      <c r="EM83" s="42">
        <v>0</v>
      </c>
    </row>
    <row r="84" spans="1:143" x14ac:dyDescent="0.2">
      <c r="A84" s="82" t="s">
        <v>98</v>
      </c>
      <c r="B84" s="55">
        <v>80</v>
      </c>
      <c r="C84" s="45" t="s">
        <v>42</v>
      </c>
      <c r="D84" s="45">
        <f t="shared" ref="D84:D89" si="130">ROUND(F84*0.6665,0)</f>
        <v>219</v>
      </c>
      <c r="E84" s="45">
        <v>125</v>
      </c>
      <c r="F84" s="78">
        <v>329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9">
        <v>0</v>
      </c>
      <c r="P84" s="68">
        <v>0</v>
      </c>
      <c r="Q84" s="38">
        <v>0</v>
      </c>
      <c r="R84" s="38">
        <v>0</v>
      </c>
      <c r="S84" s="38">
        <v>0</v>
      </c>
      <c r="T84" s="38">
        <v>0</v>
      </c>
      <c r="U84" s="38">
        <v>0</v>
      </c>
      <c r="V84" s="38">
        <v>0</v>
      </c>
      <c r="W84" s="38">
        <v>0</v>
      </c>
      <c r="X84" s="38">
        <v>0</v>
      </c>
      <c r="Y84" s="39">
        <v>0</v>
      </c>
      <c r="Z84" s="66">
        <f t="shared" si="115"/>
        <v>700</v>
      </c>
      <c r="AA84" s="92">
        <f>+AA$5-50</f>
        <v>175</v>
      </c>
      <c r="AB84" s="38"/>
      <c r="AC84" s="38"/>
      <c r="AD84" s="94">
        <v>0</v>
      </c>
      <c r="AE84" s="38"/>
      <c r="AF84" s="38"/>
      <c r="AG84" s="94">
        <v>0</v>
      </c>
      <c r="AH84" s="94">
        <v>0</v>
      </c>
      <c r="AI84" s="38"/>
      <c r="AJ84" s="94">
        <v>0</v>
      </c>
      <c r="AK84" s="38"/>
      <c r="AL84" s="38"/>
      <c r="AM84" s="38">
        <f t="shared" si="116"/>
        <v>200</v>
      </c>
      <c r="AN84" s="38"/>
      <c r="AO84" s="38"/>
      <c r="AP84" s="38"/>
      <c r="AQ84" s="38"/>
      <c r="AR84" s="38">
        <f>+AR$5</f>
        <v>200</v>
      </c>
      <c r="AS84" s="38"/>
      <c r="AT84" s="38">
        <f>+AT$5</f>
        <v>0</v>
      </c>
      <c r="AU84" s="38"/>
      <c r="AV84" s="38">
        <f>+AV$5</f>
        <v>200</v>
      </c>
      <c r="AW84" s="38"/>
      <c r="AX84" s="38">
        <f t="shared" ref="AX84:AX89" si="131">+AX$5</f>
        <v>200</v>
      </c>
      <c r="AY84" s="38"/>
      <c r="AZ84" s="37">
        <f t="shared" si="114"/>
        <v>175</v>
      </c>
      <c r="BA84" s="38"/>
      <c r="BB84" s="38"/>
      <c r="BC84" s="38">
        <f t="shared" si="118"/>
        <v>175</v>
      </c>
      <c r="BD84" s="38"/>
      <c r="BE84" s="38"/>
      <c r="BF84" s="38">
        <f>+BF$5</f>
        <v>175</v>
      </c>
      <c r="BG84" s="38"/>
      <c r="BH84" s="38"/>
      <c r="BI84" s="38">
        <f>+BI$5</f>
        <v>100</v>
      </c>
      <c r="BJ84" s="37">
        <f t="shared" ref="BJ84:BJ89" si="132">+BJ$5</f>
        <v>160</v>
      </c>
      <c r="BK84" s="38"/>
      <c r="BL84" s="38">
        <f t="shared" si="120"/>
        <v>160</v>
      </c>
      <c r="BM84" s="38"/>
      <c r="BN84" s="38">
        <f t="shared" si="88"/>
        <v>160</v>
      </c>
      <c r="BO84" s="38"/>
      <c r="BP84" s="38"/>
      <c r="BQ84" s="38">
        <f t="shared" si="121"/>
        <v>150</v>
      </c>
      <c r="BR84" s="38"/>
      <c r="BS84" s="38"/>
      <c r="BT84" s="38">
        <f t="shared" si="122"/>
        <v>150</v>
      </c>
      <c r="BU84" s="38"/>
      <c r="BV84" s="38">
        <f t="shared" si="125"/>
        <v>150</v>
      </c>
      <c r="BW84" s="38"/>
      <c r="BX84" s="38">
        <f t="shared" si="123"/>
        <v>180</v>
      </c>
      <c r="BY84" s="38"/>
      <c r="BZ84" s="38"/>
      <c r="CA84" s="38"/>
      <c r="CB84" s="38"/>
      <c r="CC84" s="38"/>
      <c r="CD84" s="38"/>
      <c r="CE84" s="38"/>
      <c r="CF84" s="92">
        <f t="shared" si="61"/>
        <v>150</v>
      </c>
      <c r="CG84" s="38"/>
      <c r="CH84" s="100">
        <v>0</v>
      </c>
      <c r="CI84" s="37">
        <f t="shared" si="126"/>
        <v>400</v>
      </c>
      <c r="CJ84" s="37">
        <f t="shared" si="126"/>
        <v>420</v>
      </c>
      <c r="CK84" s="37">
        <f t="shared" si="126"/>
        <v>420</v>
      </c>
      <c r="CL84" s="37">
        <f t="shared" si="126"/>
        <v>420</v>
      </c>
      <c r="CM84" s="93">
        <v>0</v>
      </c>
      <c r="CN84" s="37">
        <f t="shared" si="126"/>
        <v>225</v>
      </c>
      <c r="CO84" s="37">
        <f t="shared" si="126"/>
        <v>500</v>
      </c>
      <c r="CP84" s="37">
        <f t="shared" si="126"/>
        <v>440</v>
      </c>
      <c r="CQ84" s="91">
        <f t="shared" ref="CI82:CX84" si="133">+CQ$5-50</f>
        <v>175</v>
      </c>
      <c r="CR84" s="37">
        <f t="shared" si="126"/>
        <v>500</v>
      </c>
      <c r="CS84" s="37">
        <f t="shared" si="124"/>
        <v>175</v>
      </c>
      <c r="CT84" s="37">
        <f t="shared" si="124"/>
        <v>275</v>
      </c>
      <c r="CU84" s="37">
        <f t="shared" si="124"/>
        <v>325</v>
      </c>
      <c r="CV84" s="37">
        <f t="shared" si="124"/>
        <v>369</v>
      </c>
      <c r="CW84" s="37">
        <f t="shared" si="124"/>
        <v>160</v>
      </c>
      <c r="CX84" s="38"/>
      <c r="CY84" s="38"/>
      <c r="CZ84" s="92">
        <f t="shared" si="128"/>
        <v>453</v>
      </c>
      <c r="DA84" s="38"/>
      <c r="DB84" s="68">
        <v>0</v>
      </c>
      <c r="DC84" s="38">
        <v>0</v>
      </c>
      <c r="DD84" s="38">
        <v>0</v>
      </c>
      <c r="DE84" s="38">
        <v>0</v>
      </c>
      <c r="DF84" s="38">
        <v>0</v>
      </c>
      <c r="DG84" s="38">
        <v>0</v>
      </c>
      <c r="DH84" s="38"/>
      <c r="DI84" s="38"/>
      <c r="DJ84" s="38"/>
      <c r="DK84" s="38"/>
      <c r="DL84" s="103">
        <f t="shared" ref="DA82:DU84" si="134">+DL$5-50</f>
        <v>175</v>
      </c>
      <c r="DM84" s="38">
        <f t="shared" si="129"/>
        <v>200</v>
      </c>
      <c r="DN84" s="38"/>
      <c r="DO84" s="38">
        <f t="shared" si="59"/>
        <v>200</v>
      </c>
      <c r="DP84" s="38">
        <f t="shared" si="59"/>
        <v>1107</v>
      </c>
      <c r="DQ84" s="38">
        <f t="shared" si="59"/>
        <v>323</v>
      </c>
      <c r="DR84" s="38"/>
      <c r="DS84" s="38"/>
      <c r="DT84" s="38"/>
      <c r="DU84" s="38"/>
      <c r="DV84" s="68">
        <v>0</v>
      </c>
      <c r="DW84" s="38">
        <f>+DW$5</f>
        <v>0</v>
      </c>
      <c r="DX84" s="38"/>
      <c r="DY84" s="38"/>
      <c r="DZ84" s="38"/>
      <c r="EA84" s="38"/>
      <c r="EB84" s="38"/>
      <c r="EC84" s="38"/>
      <c r="ED84" s="38"/>
      <c r="EE84" s="39"/>
      <c r="EF84" s="68">
        <v>0</v>
      </c>
      <c r="EG84" s="38">
        <v>0</v>
      </c>
      <c r="EH84" s="38">
        <v>0</v>
      </c>
      <c r="EI84" s="38">
        <v>0</v>
      </c>
      <c r="EJ84" s="38">
        <v>0</v>
      </c>
      <c r="EK84" s="38">
        <v>0</v>
      </c>
      <c r="EL84" s="38">
        <v>0</v>
      </c>
      <c r="EM84" s="39">
        <v>0</v>
      </c>
    </row>
    <row r="85" spans="1:143" x14ac:dyDescent="0.2">
      <c r="A85" s="83"/>
      <c r="B85" s="47">
        <v>81</v>
      </c>
      <c r="C85" s="43" t="s">
        <v>79</v>
      </c>
      <c r="D85" s="43">
        <f t="shared" si="130"/>
        <v>267</v>
      </c>
      <c r="E85" s="43">
        <v>175</v>
      </c>
      <c r="F85" s="80">
        <v>400</v>
      </c>
      <c r="G85" s="37">
        <v>0</v>
      </c>
      <c r="H85" s="37">
        <v>0</v>
      </c>
      <c r="I85" s="37">
        <v>0</v>
      </c>
      <c r="J85" s="37">
        <v>0</v>
      </c>
      <c r="K85" s="37">
        <v>0</v>
      </c>
      <c r="L85" s="37">
        <v>0</v>
      </c>
      <c r="M85" s="37">
        <v>0</v>
      </c>
      <c r="N85" s="37">
        <v>0</v>
      </c>
      <c r="O85" s="40">
        <v>0</v>
      </c>
      <c r="P85" s="66">
        <v>0</v>
      </c>
      <c r="Q85" s="37">
        <v>0</v>
      </c>
      <c r="R85" s="37">
        <v>0</v>
      </c>
      <c r="S85" s="37">
        <v>0</v>
      </c>
      <c r="T85" s="37">
        <v>0</v>
      </c>
      <c r="U85" s="37">
        <v>0</v>
      </c>
      <c r="V85" s="37">
        <v>0</v>
      </c>
      <c r="W85" s="37">
        <v>0</v>
      </c>
      <c r="X85" s="37">
        <v>0</v>
      </c>
      <c r="Y85" s="40">
        <v>0</v>
      </c>
      <c r="Z85" s="66">
        <f t="shared" si="115"/>
        <v>700</v>
      </c>
      <c r="AA85" s="37">
        <f t="shared" si="64"/>
        <v>225</v>
      </c>
      <c r="AB85" s="37"/>
      <c r="AC85" s="37"/>
      <c r="AD85" s="37">
        <f>+AD$5</f>
        <v>200</v>
      </c>
      <c r="AE85" s="37"/>
      <c r="AF85" s="37"/>
      <c r="AG85" s="93">
        <v>0</v>
      </c>
      <c r="AH85" s="93">
        <v>0</v>
      </c>
      <c r="AI85" s="37"/>
      <c r="AJ85" s="37">
        <f>+AJ$5</f>
        <v>200</v>
      </c>
      <c r="AK85" s="37"/>
      <c r="AL85" s="37"/>
      <c r="AM85" s="37">
        <f t="shared" si="116"/>
        <v>200</v>
      </c>
      <c r="AN85" s="37"/>
      <c r="AO85" s="37"/>
      <c r="AP85" s="37"/>
      <c r="AQ85" s="37"/>
      <c r="AR85" s="37">
        <f>+AR$5</f>
        <v>200</v>
      </c>
      <c r="AS85" s="37"/>
      <c r="AT85" s="37">
        <f>+AT$5</f>
        <v>0</v>
      </c>
      <c r="AU85" s="37"/>
      <c r="AV85" s="37">
        <f>+AV$5</f>
        <v>200</v>
      </c>
      <c r="AW85" s="37"/>
      <c r="AX85" s="37">
        <f t="shared" si="131"/>
        <v>200</v>
      </c>
      <c r="AY85" s="37"/>
      <c r="AZ85" s="37">
        <f t="shared" si="114"/>
        <v>175</v>
      </c>
      <c r="BA85" s="37"/>
      <c r="BB85" s="37"/>
      <c r="BC85" s="37">
        <f t="shared" si="118"/>
        <v>175</v>
      </c>
      <c r="BD85" s="37"/>
      <c r="BE85" s="37"/>
      <c r="BF85" s="37">
        <f>+BF$5</f>
        <v>175</v>
      </c>
      <c r="BG85" s="37"/>
      <c r="BH85" s="37"/>
      <c r="BI85" s="37">
        <f>+BI$5</f>
        <v>100</v>
      </c>
      <c r="BJ85" s="37">
        <f t="shared" si="132"/>
        <v>160</v>
      </c>
      <c r="BK85" s="37"/>
      <c r="BL85" s="37">
        <f t="shared" si="120"/>
        <v>160</v>
      </c>
      <c r="BM85" s="37"/>
      <c r="BN85" s="37">
        <f t="shared" si="88"/>
        <v>160</v>
      </c>
      <c r="BO85" s="37"/>
      <c r="BP85" s="37"/>
      <c r="BQ85" s="37">
        <f t="shared" si="121"/>
        <v>150</v>
      </c>
      <c r="BR85" s="37"/>
      <c r="BS85" s="37"/>
      <c r="BT85" s="37">
        <f t="shared" si="122"/>
        <v>150</v>
      </c>
      <c r="BU85" s="37"/>
      <c r="BV85" s="37">
        <f t="shared" si="125"/>
        <v>150</v>
      </c>
      <c r="BW85" s="37"/>
      <c r="BX85" s="37">
        <f t="shared" si="123"/>
        <v>180</v>
      </c>
      <c r="BY85" s="37"/>
      <c r="BZ85" s="37"/>
      <c r="CA85" s="37"/>
      <c r="CB85" s="37"/>
      <c r="CC85" s="37"/>
      <c r="CD85" s="37"/>
      <c r="CE85" s="37"/>
      <c r="CF85" s="91">
        <f t="shared" si="61"/>
        <v>150</v>
      </c>
      <c r="CG85" s="37"/>
      <c r="CH85" s="66">
        <f>+CH$5</f>
        <v>329</v>
      </c>
      <c r="CI85" s="93">
        <v>0</v>
      </c>
      <c r="CJ85" s="37">
        <f t="shared" si="126"/>
        <v>420</v>
      </c>
      <c r="CK85" s="37">
        <f t="shared" si="126"/>
        <v>420</v>
      </c>
      <c r="CL85" s="37">
        <f t="shared" si="126"/>
        <v>420</v>
      </c>
      <c r="CM85" s="37">
        <f t="shared" si="126"/>
        <v>200</v>
      </c>
      <c r="CN85" s="37">
        <f t="shared" si="126"/>
        <v>225</v>
      </c>
      <c r="CO85" s="37">
        <f t="shared" si="126"/>
        <v>500</v>
      </c>
      <c r="CP85" s="37">
        <f t="shared" si="126"/>
        <v>440</v>
      </c>
      <c r="CQ85" s="37">
        <f t="shared" si="126"/>
        <v>225</v>
      </c>
      <c r="CR85" s="37">
        <f t="shared" si="126"/>
        <v>500</v>
      </c>
      <c r="CS85" s="37">
        <f t="shared" si="124"/>
        <v>175</v>
      </c>
      <c r="CT85" s="37">
        <f t="shared" si="124"/>
        <v>275</v>
      </c>
      <c r="CU85" s="37">
        <f t="shared" si="124"/>
        <v>325</v>
      </c>
      <c r="CV85" s="37">
        <f t="shared" si="124"/>
        <v>369</v>
      </c>
      <c r="CW85" s="37">
        <f t="shared" si="124"/>
        <v>160</v>
      </c>
      <c r="CX85" s="37"/>
      <c r="CY85" s="37"/>
      <c r="CZ85" s="91">
        <f t="shared" si="128"/>
        <v>453</v>
      </c>
      <c r="DA85" s="37"/>
      <c r="DB85" s="66">
        <v>0</v>
      </c>
      <c r="DC85" s="37">
        <v>0</v>
      </c>
      <c r="DD85" s="37">
        <v>0</v>
      </c>
      <c r="DE85" s="37">
        <v>0</v>
      </c>
      <c r="DF85" s="37">
        <v>0</v>
      </c>
      <c r="DG85" s="37">
        <v>0</v>
      </c>
      <c r="DH85" s="37"/>
      <c r="DI85" s="37"/>
      <c r="DJ85" s="37"/>
      <c r="DK85" s="37"/>
      <c r="DL85" s="66">
        <f>+DL$5</f>
        <v>225</v>
      </c>
      <c r="DM85" s="93">
        <v>0</v>
      </c>
      <c r="DN85" s="37"/>
      <c r="DO85" s="37">
        <f t="shared" si="59"/>
        <v>200</v>
      </c>
      <c r="DP85" s="91">
        <f>+DP$5-199</f>
        <v>908</v>
      </c>
      <c r="DQ85" s="91">
        <f>+DQ$5-199</f>
        <v>124</v>
      </c>
      <c r="DR85" s="37"/>
      <c r="DS85" s="37"/>
      <c r="DT85" s="37"/>
      <c r="DU85" s="37"/>
      <c r="DV85" s="66">
        <v>0</v>
      </c>
      <c r="DW85" s="37">
        <v>0</v>
      </c>
      <c r="DX85" s="37"/>
      <c r="DY85" s="37"/>
      <c r="DZ85" s="37"/>
      <c r="EA85" s="37"/>
      <c r="EB85" s="37"/>
      <c r="EC85" s="37"/>
      <c r="ED85" s="37"/>
      <c r="EE85" s="40"/>
      <c r="EF85" s="66">
        <v>0</v>
      </c>
      <c r="EG85" s="37">
        <v>0</v>
      </c>
      <c r="EH85" s="37">
        <v>0</v>
      </c>
      <c r="EI85" s="37">
        <v>0</v>
      </c>
      <c r="EJ85" s="37">
        <v>0</v>
      </c>
      <c r="EK85" s="37">
        <v>0</v>
      </c>
      <c r="EL85" s="37">
        <v>0</v>
      </c>
      <c r="EM85" s="40">
        <v>0</v>
      </c>
    </row>
    <row r="86" spans="1:143" x14ac:dyDescent="0.2">
      <c r="A86" s="83"/>
      <c r="B86" s="47">
        <v>82</v>
      </c>
      <c r="C86" s="43" t="s">
        <v>67</v>
      </c>
      <c r="D86" s="43">
        <f t="shared" si="130"/>
        <v>280</v>
      </c>
      <c r="E86" s="43">
        <v>125</v>
      </c>
      <c r="F86" s="80">
        <v>420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7">
        <v>0</v>
      </c>
      <c r="N86" s="37">
        <v>0</v>
      </c>
      <c r="O86" s="40">
        <v>0</v>
      </c>
      <c r="P86" s="66">
        <v>0</v>
      </c>
      <c r="Q86" s="37">
        <v>0</v>
      </c>
      <c r="R86" s="37">
        <v>0</v>
      </c>
      <c r="S86" s="37">
        <v>0</v>
      </c>
      <c r="T86" s="37">
        <v>0</v>
      </c>
      <c r="U86" s="37">
        <v>0</v>
      </c>
      <c r="V86" s="37">
        <v>0</v>
      </c>
      <c r="W86" s="37">
        <v>0</v>
      </c>
      <c r="X86" s="37">
        <v>0</v>
      </c>
      <c r="Y86" s="40">
        <v>0</v>
      </c>
      <c r="Z86" s="66">
        <f t="shared" si="115"/>
        <v>700</v>
      </c>
      <c r="AA86" s="37">
        <f t="shared" si="64"/>
        <v>225</v>
      </c>
      <c r="AB86" s="37"/>
      <c r="AC86" s="37"/>
      <c r="AD86" s="93">
        <v>0</v>
      </c>
      <c r="AE86" s="37"/>
      <c r="AF86" s="37"/>
      <c r="AG86" s="93">
        <v>0</v>
      </c>
      <c r="AH86" s="93">
        <v>0</v>
      </c>
      <c r="AI86" s="37"/>
      <c r="AJ86" s="93">
        <v>0</v>
      </c>
      <c r="AK86" s="37"/>
      <c r="AL86" s="37"/>
      <c r="AM86" s="37">
        <f t="shared" si="116"/>
        <v>200</v>
      </c>
      <c r="AN86" s="37"/>
      <c r="AO86" s="37"/>
      <c r="AP86" s="37"/>
      <c r="AQ86" s="37"/>
      <c r="AR86" s="91">
        <v>25</v>
      </c>
      <c r="AS86" s="37"/>
      <c r="AT86" s="37">
        <f>+AT$5</f>
        <v>0</v>
      </c>
      <c r="AU86" s="37"/>
      <c r="AV86" s="37">
        <f>+AV$5</f>
        <v>200</v>
      </c>
      <c r="AW86" s="37"/>
      <c r="AX86" s="37">
        <f t="shared" si="131"/>
        <v>200</v>
      </c>
      <c r="AY86" s="37"/>
      <c r="AZ86" s="37">
        <f t="shared" si="114"/>
        <v>175</v>
      </c>
      <c r="BA86" s="37"/>
      <c r="BB86" s="37"/>
      <c r="BC86" s="37">
        <f t="shared" si="118"/>
        <v>175</v>
      </c>
      <c r="BD86" s="37"/>
      <c r="BE86" s="37"/>
      <c r="BF86" s="37">
        <f>+BF$5</f>
        <v>175</v>
      </c>
      <c r="BG86" s="37"/>
      <c r="BH86" s="37"/>
      <c r="BI86" s="37">
        <f>+BI$5</f>
        <v>100</v>
      </c>
      <c r="BJ86" s="37">
        <f t="shared" si="132"/>
        <v>160</v>
      </c>
      <c r="BK86" s="37"/>
      <c r="BL86" s="37">
        <f t="shared" si="120"/>
        <v>160</v>
      </c>
      <c r="BM86" s="37"/>
      <c r="BN86" s="37">
        <f t="shared" si="88"/>
        <v>160</v>
      </c>
      <c r="BO86" s="37"/>
      <c r="BP86" s="37"/>
      <c r="BQ86" s="37">
        <f t="shared" si="121"/>
        <v>150</v>
      </c>
      <c r="BR86" s="37"/>
      <c r="BS86" s="37"/>
      <c r="BT86" s="37">
        <f t="shared" si="122"/>
        <v>150</v>
      </c>
      <c r="BU86" s="37"/>
      <c r="BV86" s="37">
        <f t="shared" si="125"/>
        <v>150</v>
      </c>
      <c r="BW86" s="37"/>
      <c r="BX86" s="37">
        <f t="shared" si="123"/>
        <v>180</v>
      </c>
      <c r="BY86" s="37"/>
      <c r="BZ86" s="37"/>
      <c r="CA86" s="37"/>
      <c r="CB86" s="37"/>
      <c r="CC86" s="37"/>
      <c r="CD86" s="37"/>
      <c r="CE86" s="37"/>
      <c r="CF86" s="91">
        <f t="shared" si="61"/>
        <v>150</v>
      </c>
      <c r="CG86" s="37"/>
      <c r="CH86" s="100">
        <v>0</v>
      </c>
      <c r="CI86" s="91">
        <f>+CI$5-200</f>
        <v>200</v>
      </c>
      <c r="CJ86" s="93">
        <v>0</v>
      </c>
      <c r="CK86" s="93">
        <v>0</v>
      </c>
      <c r="CL86" s="93">
        <v>0</v>
      </c>
      <c r="CM86" s="93">
        <v>0</v>
      </c>
      <c r="CN86" s="37">
        <f t="shared" si="126"/>
        <v>225</v>
      </c>
      <c r="CO86" s="91">
        <f>+CO$5-199</f>
        <v>301</v>
      </c>
      <c r="CP86" s="91">
        <f>+CP$5-200</f>
        <v>240</v>
      </c>
      <c r="CQ86" s="37">
        <f t="shared" si="126"/>
        <v>225</v>
      </c>
      <c r="CR86" s="37">
        <f t="shared" si="126"/>
        <v>500</v>
      </c>
      <c r="CS86" s="37">
        <f t="shared" si="124"/>
        <v>175</v>
      </c>
      <c r="CT86" s="37">
        <f t="shared" si="124"/>
        <v>275</v>
      </c>
      <c r="CU86" s="37">
        <f t="shared" si="124"/>
        <v>325</v>
      </c>
      <c r="CV86" s="37">
        <f t="shared" si="124"/>
        <v>369</v>
      </c>
      <c r="CW86" s="37">
        <f t="shared" si="124"/>
        <v>160</v>
      </c>
      <c r="CX86" s="37"/>
      <c r="CY86" s="37"/>
      <c r="CZ86" s="91">
        <f t="shared" si="128"/>
        <v>453</v>
      </c>
      <c r="DA86" s="37"/>
      <c r="DB86" s="66">
        <v>0</v>
      </c>
      <c r="DC86" s="37">
        <v>0</v>
      </c>
      <c r="DD86" s="37">
        <v>0</v>
      </c>
      <c r="DE86" s="37">
        <v>0</v>
      </c>
      <c r="DF86" s="37">
        <v>0</v>
      </c>
      <c r="DG86" s="37">
        <v>0</v>
      </c>
      <c r="DH86" s="37"/>
      <c r="DI86" s="37"/>
      <c r="DJ86" s="37"/>
      <c r="DK86" s="37"/>
      <c r="DL86" s="66">
        <f>+DL$5</f>
        <v>225</v>
      </c>
      <c r="DM86" s="93">
        <v>0</v>
      </c>
      <c r="DN86" s="37"/>
      <c r="DO86" s="37">
        <v>0</v>
      </c>
      <c r="DP86" s="91">
        <f t="shared" ref="DP86:DQ88" si="135">+DP$5-199</f>
        <v>908</v>
      </c>
      <c r="DQ86" s="91">
        <f t="shared" si="135"/>
        <v>124</v>
      </c>
      <c r="DR86" s="37"/>
      <c r="DS86" s="37"/>
      <c r="DT86" s="37"/>
      <c r="DU86" s="37"/>
      <c r="DV86" s="66">
        <v>0</v>
      </c>
      <c r="DW86" s="37">
        <v>0</v>
      </c>
      <c r="DX86" s="37"/>
      <c r="DY86" s="37"/>
      <c r="DZ86" s="37"/>
      <c r="EA86" s="37"/>
      <c r="EB86" s="37"/>
      <c r="EC86" s="37"/>
      <c r="ED86" s="37"/>
      <c r="EE86" s="40"/>
      <c r="EF86" s="66">
        <v>0</v>
      </c>
      <c r="EG86" s="37">
        <v>0</v>
      </c>
      <c r="EH86" s="37">
        <v>0</v>
      </c>
      <c r="EI86" s="37">
        <v>0</v>
      </c>
      <c r="EJ86" s="37">
        <v>0</v>
      </c>
      <c r="EK86" s="37">
        <v>0</v>
      </c>
      <c r="EL86" s="37">
        <v>0</v>
      </c>
      <c r="EM86" s="40">
        <v>0</v>
      </c>
    </row>
    <row r="87" spans="1:143" x14ac:dyDescent="0.2">
      <c r="A87" s="83"/>
      <c r="B87" s="47">
        <v>83</v>
      </c>
      <c r="C87" s="43" t="s">
        <v>41</v>
      </c>
      <c r="D87" s="43">
        <f t="shared" si="130"/>
        <v>280</v>
      </c>
      <c r="E87" s="43"/>
      <c r="F87" s="80">
        <v>420</v>
      </c>
      <c r="G87" s="37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7">
        <v>0</v>
      </c>
      <c r="O87" s="40">
        <v>0</v>
      </c>
      <c r="P87" s="66">
        <v>0</v>
      </c>
      <c r="Q87" s="37">
        <v>0</v>
      </c>
      <c r="R87" s="37">
        <v>0</v>
      </c>
      <c r="S87" s="37">
        <v>0</v>
      </c>
      <c r="T87" s="37">
        <v>0</v>
      </c>
      <c r="U87" s="37">
        <v>0</v>
      </c>
      <c r="V87" s="37">
        <v>0</v>
      </c>
      <c r="W87" s="37">
        <v>0</v>
      </c>
      <c r="X87" s="37">
        <v>0</v>
      </c>
      <c r="Y87" s="40">
        <v>0</v>
      </c>
      <c r="Z87" s="66">
        <f t="shared" si="115"/>
        <v>700</v>
      </c>
      <c r="AA87" s="91">
        <f>+AA$5-50</f>
        <v>175</v>
      </c>
      <c r="AB87" s="37"/>
      <c r="AC87" s="37"/>
      <c r="AD87" s="93">
        <v>0</v>
      </c>
      <c r="AE87" s="37"/>
      <c r="AF87" s="37"/>
      <c r="AG87" s="93">
        <v>0</v>
      </c>
      <c r="AH87" s="93">
        <v>0</v>
      </c>
      <c r="AI87" s="37"/>
      <c r="AJ87" s="93">
        <v>0</v>
      </c>
      <c r="AK87" s="37"/>
      <c r="AL87" s="37"/>
      <c r="AM87" s="37">
        <f t="shared" si="116"/>
        <v>200</v>
      </c>
      <c r="AN87" s="37"/>
      <c r="AO87" s="37"/>
      <c r="AP87" s="37"/>
      <c r="AQ87" s="37"/>
      <c r="AR87" s="91">
        <v>25</v>
      </c>
      <c r="AS87" s="37"/>
      <c r="AT87" s="37">
        <f t="shared" ref="AT87:AT103" si="136">+AT$5</f>
        <v>0</v>
      </c>
      <c r="AU87" s="37"/>
      <c r="AV87" s="91">
        <v>150</v>
      </c>
      <c r="AW87" s="37"/>
      <c r="AX87" s="37">
        <f t="shared" si="131"/>
        <v>200</v>
      </c>
      <c r="AY87" s="37"/>
      <c r="AZ87" s="91">
        <v>100</v>
      </c>
      <c r="BA87" s="37"/>
      <c r="BB87" s="37"/>
      <c r="BC87" s="37">
        <f t="shared" si="118"/>
        <v>175</v>
      </c>
      <c r="BD87" s="37"/>
      <c r="BE87" s="37"/>
      <c r="BF87" s="37">
        <f>+BF$5</f>
        <v>175</v>
      </c>
      <c r="BG87" s="37"/>
      <c r="BH87" s="37"/>
      <c r="BI87" s="37">
        <f>+BI$5</f>
        <v>100</v>
      </c>
      <c r="BJ87" s="37">
        <f t="shared" si="132"/>
        <v>160</v>
      </c>
      <c r="BK87" s="37"/>
      <c r="BL87" s="37">
        <f t="shared" si="120"/>
        <v>160</v>
      </c>
      <c r="BM87" s="37"/>
      <c r="BN87" s="37">
        <f t="shared" si="88"/>
        <v>160</v>
      </c>
      <c r="BO87" s="37"/>
      <c r="BP87" s="37"/>
      <c r="BQ87" s="37">
        <f t="shared" si="121"/>
        <v>150</v>
      </c>
      <c r="BR87" s="37"/>
      <c r="BS87" s="37"/>
      <c r="BT87" s="37">
        <f t="shared" si="122"/>
        <v>150</v>
      </c>
      <c r="BU87" s="37"/>
      <c r="BV87" s="37">
        <f t="shared" si="125"/>
        <v>150</v>
      </c>
      <c r="BW87" s="37"/>
      <c r="BX87" s="37">
        <f t="shared" si="123"/>
        <v>180</v>
      </c>
      <c r="BY87" s="37"/>
      <c r="BZ87" s="37"/>
      <c r="CA87" s="37"/>
      <c r="CB87" s="37"/>
      <c r="CC87" s="37"/>
      <c r="CD87" s="37"/>
      <c r="CE87" s="37"/>
      <c r="CF87" s="91">
        <f t="shared" si="61"/>
        <v>150</v>
      </c>
      <c r="CG87" s="37"/>
      <c r="CH87" s="66">
        <f>+CH$5</f>
        <v>329</v>
      </c>
      <c r="CI87" s="91">
        <f t="shared" ref="CI87:CL92" si="137">+CI$5-200</f>
        <v>200</v>
      </c>
      <c r="CJ87" s="93">
        <v>0</v>
      </c>
      <c r="CK87" s="93">
        <v>0</v>
      </c>
      <c r="CL87" s="93">
        <v>0</v>
      </c>
      <c r="CM87" s="93">
        <v>0</v>
      </c>
      <c r="CN87" s="37">
        <f t="shared" si="126"/>
        <v>225</v>
      </c>
      <c r="CO87" s="91">
        <f t="shared" ref="CO87:CO89" si="138">+CO$5-199</f>
        <v>301</v>
      </c>
      <c r="CP87" s="91">
        <f t="shared" ref="CO87:CP90" si="139">+CP$5-200</f>
        <v>240</v>
      </c>
      <c r="CQ87" s="91">
        <f>+CQ$5-50</f>
        <v>175</v>
      </c>
      <c r="CR87" s="37">
        <f t="shared" si="126"/>
        <v>500</v>
      </c>
      <c r="CS87" s="37">
        <f t="shared" si="124"/>
        <v>175</v>
      </c>
      <c r="CT87" s="91">
        <f>+CT$5-150</f>
        <v>125</v>
      </c>
      <c r="CU87" s="37">
        <f t="shared" si="124"/>
        <v>325</v>
      </c>
      <c r="CV87" s="37">
        <f t="shared" si="124"/>
        <v>369</v>
      </c>
      <c r="CW87" s="37">
        <f t="shared" si="124"/>
        <v>160</v>
      </c>
      <c r="CX87" s="37"/>
      <c r="CY87" s="37"/>
      <c r="CZ87" s="91">
        <f t="shared" si="128"/>
        <v>453</v>
      </c>
      <c r="DA87" s="37"/>
      <c r="DB87" s="108">
        <v>-200</v>
      </c>
      <c r="DC87" s="37">
        <v>0</v>
      </c>
      <c r="DD87" s="37">
        <v>0</v>
      </c>
      <c r="DE87" s="37">
        <v>0</v>
      </c>
      <c r="DF87" s="104">
        <v>-200</v>
      </c>
      <c r="DG87" s="104">
        <v>-200</v>
      </c>
      <c r="DH87" s="37"/>
      <c r="DI87" s="37"/>
      <c r="DJ87" s="37"/>
      <c r="DK87" s="37"/>
      <c r="DL87" s="101">
        <f t="shared" ref="DL87:DL92" si="140">+DL$5-50</f>
        <v>175</v>
      </c>
      <c r="DM87" s="93">
        <v>0</v>
      </c>
      <c r="DN87" s="37"/>
      <c r="DO87" s="37">
        <v>0</v>
      </c>
      <c r="DP87" s="91">
        <f t="shared" si="135"/>
        <v>908</v>
      </c>
      <c r="DQ87" s="91">
        <f t="shared" si="135"/>
        <v>124</v>
      </c>
      <c r="DR87" s="37"/>
      <c r="DS87" s="37"/>
      <c r="DT87" s="37"/>
      <c r="DU87" s="37"/>
      <c r="DV87" s="66">
        <v>0</v>
      </c>
      <c r="DW87" s="37">
        <v>0</v>
      </c>
      <c r="DX87" s="37"/>
      <c r="DY87" s="37"/>
      <c r="DZ87" s="37"/>
      <c r="EA87" s="37"/>
      <c r="EB87" s="37"/>
      <c r="EC87" s="37"/>
      <c r="ED87" s="37"/>
      <c r="EE87" s="40"/>
      <c r="EF87" s="66">
        <v>0</v>
      </c>
      <c r="EG87" s="37">
        <v>0</v>
      </c>
      <c r="EH87" s="37">
        <v>0</v>
      </c>
      <c r="EI87" s="37">
        <v>0</v>
      </c>
      <c r="EJ87" s="37">
        <v>0</v>
      </c>
      <c r="EK87" s="37">
        <v>0</v>
      </c>
      <c r="EL87" s="37">
        <v>0</v>
      </c>
      <c r="EM87" s="40">
        <v>0</v>
      </c>
    </row>
    <row r="88" spans="1:143" x14ac:dyDescent="0.2">
      <c r="A88" s="83"/>
      <c r="B88" s="47">
        <v>84</v>
      </c>
      <c r="C88" s="43" t="s">
        <v>110</v>
      </c>
      <c r="D88" s="43">
        <f t="shared" si="130"/>
        <v>280</v>
      </c>
      <c r="E88" s="43">
        <v>125</v>
      </c>
      <c r="F88" s="80">
        <v>420</v>
      </c>
      <c r="G88" s="37">
        <v>0</v>
      </c>
      <c r="H88" s="37">
        <v>0</v>
      </c>
      <c r="I88" s="37">
        <v>0</v>
      </c>
      <c r="J88" s="37">
        <v>0</v>
      </c>
      <c r="K88" s="37">
        <v>0</v>
      </c>
      <c r="L88" s="37">
        <v>0</v>
      </c>
      <c r="M88" s="37">
        <v>0</v>
      </c>
      <c r="N88" s="37">
        <v>0</v>
      </c>
      <c r="O88" s="40">
        <v>0</v>
      </c>
      <c r="P88" s="66">
        <v>0</v>
      </c>
      <c r="Q88" s="37">
        <v>0</v>
      </c>
      <c r="R88" s="37">
        <v>0</v>
      </c>
      <c r="S88" s="37">
        <v>0</v>
      </c>
      <c r="T88" s="37">
        <v>0</v>
      </c>
      <c r="U88" s="37">
        <v>0</v>
      </c>
      <c r="V88" s="37">
        <v>0</v>
      </c>
      <c r="W88" s="37">
        <v>0</v>
      </c>
      <c r="X88" s="37">
        <v>0</v>
      </c>
      <c r="Y88" s="40">
        <v>0</v>
      </c>
      <c r="Z88" s="66">
        <f t="shared" si="115"/>
        <v>700</v>
      </c>
      <c r="AA88" s="91">
        <f>+AA$5-50</f>
        <v>175</v>
      </c>
      <c r="AB88" s="37"/>
      <c r="AC88" s="37"/>
      <c r="AD88" s="93">
        <v>0</v>
      </c>
      <c r="AE88" s="37"/>
      <c r="AF88" s="37"/>
      <c r="AG88" s="93">
        <v>0</v>
      </c>
      <c r="AH88" s="93">
        <v>0</v>
      </c>
      <c r="AI88" s="37"/>
      <c r="AJ88" s="93">
        <v>0</v>
      </c>
      <c r="AK88" s="37"/>
      <c r="AL88" s="37"/>
      <c r="AM88" s="37">
        <f t="shared" si="116"/>
        <v>200</v>
      </c>
      <c r="AN88" s="37"/>
      <c r="AO88" s="37"/>
      <c r="AP88" s="37"/>
      <c r="AQ88" s="37"/>
      <c r="AR88" s="91">
        <v>25</v>
      </c>
      <c r="AS88" s="37"/>
      <c r="AT88" s="37">
        <f t="shared" si="136"/>
        <v>0</v>
      </c>
      <c r="AU88" s="37"/>
      <c r="AV88" s="91">
        <v>150</v>
      </c>
      <c r="AW88" s="37"/>
      <c r="AX88" s="37">
        <f t="shared" si="131"/>
        <v>200</v>
      </c>
      <c r="AY88" s="37"/>
      <c r="AZ88" s="91">
        <v>100</v>
      </c>
      <c r="BA88" s="37"/>
      <c r="BB88" s="37"/>
      <c r="BC88" s="37">
        <f t="shared" si="118"/>
        <v>175</v>
      </c>
      <c r="BD88" s="37"/>
      <c r="BE88" s="37"/>
      <c r="BF88" s="37">
        <f>+BF$5</f>
        <v>175</v>
      </c>
      <c r="BG88" s="37"/>
      <c r="BH88" s="37"/>
      <c r="BI88" s="37">
        <f>+BI$5</f>
        <v>100</v>
      </c>
      <c r="BJ88" s="37">
        <f t="shared" si="132"/>
        <v>160</v>
      </c>
      <c r="BK88" s="37"/>
      <c r="BL88" s="37">
        <f t="shared" si="120"/>
        <v>160</v>
      </c>
      <c r="BM88" s="37"/>
      <c r="BN88" s="37">
        <f t="shared" si="88"/>
        <v>160</v>
      </c>
      <c r="BO88" s="37"/>
      <c r="BP88" s="37"/>
      <c r="BQ88" s="37">
        <f t="shared" si="121"/>
        <v>150</v>
      </c>
      <c r="BR88" s="37"/>
      <c r="BS88" s="37"/>
      <c r="BT88" s="37">
        <f t="shared" si="122"/>
        <v>150</v>
      </c>
      <c r="BU88" s="37"/>
      <c r="BV88" s="37">
        <f t="shared" si="125"/>
        <v>150</v>
      </c>
      <c r="BW88" s="37"/>
      <c r="BX88" s="37">
        <f t="shared" si="123"/>
        <v>180</v>
      </c>
      <c r="BY88" s="37"/>
      <c r="BZ88" s="37"/>
      <c r="CA88" s="37"/>
      <c r="CB88" s="37"/>
      <c r="CC88" s="37"/>
      <c r="CD88" s="37"/>
      <c r="CE88" s="37"/>
      <c r="CF88" s="91">
        <f t="shared" si="61"/>
        <v>150</v>
      </c>
      <c r="CG88" s="37"/>
      <c r="CH88" s="66">
        <f>+CH$5</f>
        <v>329</v>
      </c>
      <c r="CI88" s="91">
        <f t="shared" si="137"/>
        <v>200</v>
      </c>
      <c r="CJ88" s="93">
        <v>0</v>
      </c>
      <c r="CK88" s="93">
        <v>0</v>
      </c>
      <c r="CL88" s="93">
        <v>0</v>
      </c>
      <c r="CM88" s="93">
        <v>0</v>
      </c>
      <c r="CN88" s="37">
        <f t="shared" si="126"/>
        <v>225</v>
      </c>
      <c r="CO88" s="91">
        <f t="shared" si="138"/>
        <v>301</v>
      </c>
      <c r="CP88" s="91">
        <f t="shared" si="139"/>
        <v>240</v>
      </c>
      <c r="CQ88" s="91">
        <f t="shared" ref="CQ88:CQ92" si="141">+CQ$5-50</f>
        <v>175</v>
      </c>
      <c r="CR88" s="37">
        <f t="shared" si="126"/>
        <v>500</v>
      </c>
      <c r="CS88" s="37">
        <f t="shared" si="124"/>
        <v>175</v>
      </c>
      <c r="CT88" s="91">
        <f>+CT$5-150</f>
        <v>125</v>
      </c>
      <c r="CU88" s="37">
        <f t="shared" si="124"/>
        <v>325</v>
      </c>
      <c r="CV88" s="37">
        <f t="shared" si="124"/>
        <v>369</v>
      </c>
      <c r="CW88" s="37">
        <f t="shared" si="124"/>
        <v>160</v>
      </c>
      <c r="CX88" s="37"/>
      <c r="CY88" s="37"/>
      <c r="CZ88" s="91">
        <f t="shared" si="128"/>
        <v>453</v>
      </c>
      <c r="DA88" s="37"/>
      <c r="DB88" s="108">
        <v>-200</v>
      </c>
      <c r="DC88" s="37">
        <v>0</v>
      </c>
      <c r="DD88" s="37">
        <v>0</v>
      </c>
      <c r="DE88" s="37">
        <v>0</v>
      </c>
      <c r="DF88" s="104">
        <v>-200</v>
      </c>
      <c r="DG88" s="104">
        <v>-200</v>
      </c>
      <c r="DH88" s="37"/>
      <c r="DI88" s="37"/>
      <c r="DJ88" s="37"/>
      <c r="DK88" s="37"/>
      <c r="DL88" s="101">
        <f t="shared" si="140"/>
        <v>175</v>
      </c>
      <c r="DM88" s="93">
        <v>0</v>
      </c>
      <c r="DN88" s="37"/>
      <c r="DO88" s="37">
        <v>0</v>
      </c>
      <c r="DP88" s="91">
        <f t="shared" si="135"/>
        <v>908</v>
      </c>
      <c r="DQ88" s="91">
        <f t="shared" si="135"/>
        <v>124</v>
      </c>
      <c r="DR88" s="37"/>
      <c r="DS88" s="37"/>
      <c r="DT88" s="37"/>
      <c r="DU88" s="37"/>
      <c r="DV88" s="66">
        <v>0</v>
      </c>
      <c r="DW88" s="37">
        <v>0</v>
      </c>
      <c r="DX88" s="37"/>
      <c r="DY88" s="37"/>
      <c r="DZ88" s="37"/>
      <c r="EA88" s="37"/>
      <c r="EB88" s="37"/>
      <c r="EC88" s="37"/>
      <c r="ED88" s="37"/>
      <c r="EE88" s="40"/>
      <c r="EF88" s="66">
        <v>0</v>
      </c>
      <c r="EG88" s="37">
        <v>0</v>
      </c>
      <c r="EH88" s="37">
        <v>0</v>
      </c>
      <c r="EI88" s="37">
        <v>0</v>
      </c>
      <c r="EJ88" s="37">
        <v>0</v>
      </c>
      <c r="EK88" s="37">
        <v>0</v>
      </c>
      <c r="EL88" s="37">
        <v>0</v>
      </c>
      <c r="EM88" s="40">
        <v>0</v>
      </c>
    </row>
    <row r="89" spans="1:143" x14ac:dyDescent="0.2">
      <c r="A89" s="83"/>
      <c r="B89" s="47">
        <v>85</v>
      </c>
      <c r="C89" s="49" t="s">
        <v>68</v>
      </c>
      <c r="D89" s="43">
        <f t="shared" si="130"/>
        <v>133</v>
      </c>
      <c r="E89" s="43"/>
      <c r="F89" s="80">
        <v>200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40">
        <v>0</v>
      </c>
      <c r="P89" s="66">
        <v>0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>
        <v>0</v>
      </c>
      <c r="W89" s="37">
        <v>0</v>
      </c>
      <c r="X89" s="37">
        <v>0</v>
      </c>
      <c r="Y89" s="40">
        <v>0</v>
      </c>
      <c r="Z89" s="66">
        <f t="shared" si="115"/>
        <v>700</v>
      </c>
      <c r="AA89" s="91">
        <f>+AA$5-50</f>
        <v>175</v>
      </c>
      <c r="AB89" s="37"/>
      <c r="AC89" s="37"/>
      <c r="AD89" s="93">
        <v>0</v>
      </c>
      <c r="AE89" s="37"/>
      <c r="AF89" s="37"/>
      <c r="AG89" s="93">
        <v>0</v>
      </c>
      <c r="AH89" s="93">
        <v>0</v>
      </c>
      <c r="AI89" s="37"/>
      <c r="AJ89" s="93">
        <v>0</v>
      </c>
      <c r="AK89" s="37"/>
      <c r="AL89" s="37"/>
      <c r="AM89" s="37">
        <f t="shared" si="116"/>
        <v>200</v>
      </c>
      <c r="AN89" s="37"/>
      <c r="AO89" s="37"/>
      <c r="AP89" s="37"/>
      <c r="AQ89" s="37"/>
      <c r="AR89" s="91">
        <v>25</v>
      </c>
      <c r="AS89" s="37"/>
      <c r="AT89" s="37">
        <f t="shared" si="136"/>
        <v>0</v>
      </c>
      <c r="AU89" s="37"/>
      <c r="AV89" s="93">
        <v>0</v>
      </c>
      <c r="AW89" s="37"/>
      <c r="AX89" s="37">
        <f t="shared" si="131"/>
        <v>200</v>
      </c>
      <c r="AY89" s="37"/>
      <c r="AZ89" s="91">
        <v>100</v>
      </c>
      <c r="BA89" s="37"/>
      <c r="BB89" s="37"/>
      <c r="BC89" s="37">
        <f t="shared" si="118"/>
        <v>175</v>
      </c>
      <c r="BD89" s="37"/>
      <c r="BE89" s="37"/>
      <c r="BF89" s="93">
        <v>0</v>
      </c>
      <c r="BG89" s="37"/>
      <c r="BH89" s="37"/>
      <c r="BI89" s="37">
        <f>+BI$5</f>
        <v>100</v>
      </c>
      <c r="BJ89" s="37">
        <f t="shared" si="132"/>
        <v>160</v>
      </c>
      <c r="BK89" s="37"/>
      <c r="BL89" s="37">
        <f t="shared" si="120"/>
        <v>160</v>
      </c>
      <c r="BM89" s="37"/>
      <c r="BN89" s="37">
        <f t="shared" si="88"/>
        <v>160</v>
      </c>
      <c r="BO89" s="37"/>
      <c r="BP89" s="37"/>
      <c r="BQ89" s="37">
        <f t="shared" si="121"/>
        <v>150</v>
      </c>
      <c r="BR89" s="37"/>
      <c r="BS89" s="37"/>
      <c r="BT89" s="37">
        <f t="shared" si="122"/>
        <v>150</v>
      </c>
      <c r="BU89" s="37"/>
      <c r="BV89" s="37">
        <f t="shared" si="125"/>
        <v>150</v>
      </c>
      <c r="BW89" s="37"/>
      <c r="BX89" s="37">
        <f t="shared" si="123"/>
        <v>180</v>
      </c>
      <c r="BY89" s="37"/>
      <c r="BZ89" s="37"/>
      <c r="CA89" s="37"/>
      <c r="CB89" s="37"/>
      <c r="CC89" s="37"/>
      <c r="CD89" s="37"/>
      <c r="CE89" s="37"/>
      <c r="CF89" s="91">
        <f t="shared" ref="CF89:CF143" si="142">+CF$5-50</f>
        <v>150</v>
      </c>
      <c r="CG89" s="37"/>
      <c r="CH89" s="100">
        <v>0</v>
      </c>
      <c r="CI89" s="91">
        <f t="shared" si="137"/>
        <v>200</v>
      </c>
      <c r="CJ89" s="91">
        <f t="shared" si="137"/>
        <v>220</v>
      </c>
      <c r="CK89" s="91">
        <f t="shared" si="137"/>
        <v>220</v>
      </c>
      <c r="CL89" s="91">
        <f t="shared" si="137"/>
        <v>220</v>
      </c>
      <c r="CM89" s="93">
        <v>0</v>
      </c>
      <c r="CN89" s="37">
        <f t="shared" si="126"/>
        <v>225</v>
      </c>
      <c r="CO89" s="91">
        <f t="shared" si="138"/>
        <v>301</v>
      </c>
      <c r="CP89" s="91">
        <f t="shared" si="139"/>
        <v>240</v>
      </c>
      <c r="CQ89" s="91">
        <f t="shared" si="141"/>
        <v>175</v>
      </c>
      <c r="CR89" s="37">
        <f t="shared" si="126"/>
        <v>500</v>
      </c>
      <c r="CS89" s="37">
        <f t="shared" si="124"/>
        <v>175</v>
      </c>
      <c r="CT89" s="93">
        <v>0</v>
      </c>
      <c r="CU89" s="37">
        <f t="shared" si="124"/>
        <v>325</v>
      </c>
      <c r="CV89" s="37">
        <f t="shared" si="124"/>
        <v>369</v>
      </c>
      <c r="CW89" s="37">
        <f t="shared" si="124"/>
        <v>160</v>
      </c>
      <c r="CX89" s="37"/>
      <c r="CY89" s="37"/>
      <c r="CZ89" s="91">
        <f t="shared" si="128"/>
        <v>453</v>
      </c>
      <c r="DA89" s="37"/>
      <c r="DB89" s="108">
        <v>-200</v>
      </c>
      <c r="DC89" s="37">
        <v>0</v>
      </c>
      <c r="DD89" s="37">
        <v>0</v>
      </c>
      <c r="DE89" s="37">
        <v>0</v>
      </c>
      <c r="DF89" s="104">
        <v>-200</v>
      </c>
      <c r="DG89" s="104">
        <v>-200</v>
      </c>
      <c r="DH89" s="37"/>
      <c r="DI89" s="37"/>
      <c r="DJ89" s="37"/>
      <c r="DK89" s="37"/>
      <c r="DL89" s="101">
        <f t="shared" si="140"/>
        <v>175</v>
      </c>
      <c r="DM89" s="93">
        <v>0</v>
      </c>
      <c r="DN89" s="37"/>
      <c r="DO89" s="37">
        <v>0</v>
      </c>
      <c r="DP89" s="37">
        <f t="shared" ref="DO87:DQ141" si="143">+DP$5</f>
        <v>1107</v>
      </c>
      <c r="DQ89" s="37">
        <f t="shared" si="143"/>
        <v>323</v>
      </c>
      <c r="DR89" s="37"/>
      <c r="DS89" s="37"/>
      <c r="DT89" s="37"/>
      <c r="DU89" s="37"/>
      <c r="DV89" s="66">
        <v>0</v>
      </c>
      <c r="DW89" s="37">
        <v>0</v>
      </c>
      <c r="DX89" s="37"/>
      <c r="DY89" s="37"/>
      <c r="DZ89" s="37"/>
      <c r="EA89" s="37"/>
      <c r="EB89" s="37"/>
      <c r="EC89" s="37"/>
      <c r="ED89" s="37"/>
      <c r="EE89" s="40"/>
      <c r="EF89" s="66">
        <v>0</v>
      </c>
      <c r="EG89" s="37">
        <v>0</v>
      </c>
      <c r="EH89" s="37">
        <v>0</v>
      </c>
      <c r="EI89" s="37">
        <v>0</v>
      </c>
      <c r="EJ89" s="37">
        <v>0</v>
      </c>
      <c r="EK89" s="37">
        <v>0</v>
      </c>
      <c r="EL89" s="37">
        <v>0</v>
      </c>
      <c r="EM89" s="40">
        <v>0</v>
      </c>
    </row>
    <row r="90" spans="1:143" x14ac:dyDescent="0.2">
      <c r="A90" s="83"/>
      <c r="B90" s="47">
        <v>86</v>
      </c>
      <c r="C90" s="43" t="s">
        <v>34</v>
      </c>
      <c r="D90" s="43"/>
      <c r="E90" s="43"/>
      <c r="F90" s="80">
        <v>225</v>
      </c>
      <c r="G90" s="37">
        <v>0</v>
      </c>
      <c r="H90" s="37">
        <v>0</v>
      </c>
      <c r="I90" s="37">
        <v>0</v>
      </c>
      <c r="J90" s="37">
        <v>0</v>
      </c>
      <c r="K90" s="37">
        <v>0</v>
      </c>
      <c r="L90" s="37">
        <v>0</v>
      </c>
      <c r="M90" s="37">
        <v>0</v>
      </c>
      <c r="N90" s="37">
        <v>0</v>
      </c>
      <c r="O90" s="40">
        <v>0</v>
      </c>
      <c r="P90" s="66">
        <v>0</v>
      </c>
      <c r="Q90" s="37">
        <v>0</v>
      </c>
      <c r="R90" s="37">
        <v>0</v>
      </c>
      <c r="S90" s="37">
        <v>0</v>
      </c>
      <c r="T90" s="37">
        <v>0</v>
      </c>
      <c r="U90" s="37">
        <v>0</v>
      </c>
      <c r="V90" s="37">
        <v>0</v>
      </c>
      <c r="W90" s="37">
        <v>0</v>
      </c>
      <c r="X90" s="37">
        <v>0</v>
      </c>
      <c r="Y90" s="40">
        <v>0</v>
      </c>
      <c r="Z90" s="66">
        <f t="shared" si="115"/>
        <v>700</v>
      </c>
      <c r="AA90" s="37">
        <f t="shared" si="64"/>
        <v>225</v>
      </c>
      <c r="AB90" s="37"/>
      <c r="AC90" s="37"/>
      <c r="AD90" s="37">
        <f>+AD$5</f>
        <v>200</v>
      </c>
      <c r="AE90" s="37"/>
      <c r="AF90" s="37"/>
      <c r="AG90" s="37">
        <f t="shared" ref="AG90:AH92" si="144">+AG$5</f>
        <v>125</v>
      </c>
      <c r="AH90" s="37">
        <f t="shared" si="144"/>
        <v>200</v>
      </c>
      <c r="AI90" s="37"/>
      <c r="AJ90" s="37">
        <f>+AJ$5</f>
        <v>200</v>
      </c>
      <c r="AK90" s="37"/>
      <c r="AL90" s="37"/>
      <c r="AM90" s="93">
        <v>0</v>
      </c>
      <c r="AN90" s="37"/>
      <c r="AO90" s="37"/>
      <c r="AP90" s="37"/>
      <c r="AQ90" s="37"/>
      <c r="AR90" s="37">
        <f>+AR$5</f>
        <v>200</v>
      </c>
      <c r="AS90" s="37"/>
      <c r="AT90" s="37">
        <f t="shared" si="136"/>
        <v>0</v>
      </c>
      <c r="AU90" s="37"/>
      <c r="AV90" s="93">
        <v>0</v>
      </c>
      <c r="AW90" s="37"/>
      <c r="AX90" s="93">
        <v>0</v>
      </c>
      <c r="AY90" s="37"/>
      <c r="AZ90" s="93">
        <v>0</v>
      </c>
      <c r="BA90" s="37"/>
      <c r="BB90" s="37"/>
      <c r="BC90" s="37">
        <f t="shared" si="118"/>
        <v>175</v>
      </c>
      <c r="BD90" s="37"/>
      <c r="BE90" s="37"/>
      <c r="BF90" s="37">
        <f>+BF$5</f>
        <v>175</v>
      </c>
      <c r="BG90" s="37"/>
      <c r="BH90" s="37"/>
      <c r="BI90" s="37">
        <f>+BI$5</f>
        <v>100</v>
      </c>
      <c r="BJ90" s="93">
        <v>0</v>
      </c>
      <c r="BK90" s="37"/>
      <c r="BL90" s="37">
        <f t="shared" si="120"/>
        <v>160</v>
      </c>
      <c r="BM90" s="37"/>
      <c r="BN90" s="93">
        <v>0</v>
      </c>
      <c r="BO90" s="37"/>
      <c r="BP90" s="37"/>
      <c r="BQ90" s="37">
        <f t="shared" si="121"/>
        <v>150</v>
      </c>
      <c r="BR90" s="37"/>
      <c r="BS90" s="37"/>
      <c r="BT90" s="37">
        <f t="shared" si="122"/>
        <v>150</v>
      </c>
      <c r="BU90" s="37"/>
      <c r="BV90" s="37">
        <f t="shared" si="125"/>
        <v>150</v>
      </c>
      <c r="BW90" s="37"/>
      <c r="BX90" s="37">
        <f t="shared" si="123"/>
        <v>180</v>
      </c>
      <c r="BY90" s="37"/>
      <c r="BZ90" s="37"/>
      <c r="CA90" s="37"/>
      <c r="CB90" s="37"/>
      <c r="CC90" s="37"/>
      <c r="CD90" s="37"/>
      <c r="CE90" s="37"/>
      <c r="CF90" s="91">
        <f t="shared" si="142"/>
        <v>150</v>
      </c>
      <c r="CG90" s="37"/>
      <c r="CH90" s="66">
        <f t="shared" ref="CH90:CJ94" si="145">+CH$5</f>
        <v>329</v>
      </c>
      <c r="CI90" s="37">
        <f t="shared" si="126"/>
        <v>400</v>
      </c>
      <c r="CJ90" s="37">
        <f t="shared" si="126"/>
        <v>420</v>
      </c>
      <c r="CK90" s="37">
        <f t="shared" si="126"/>
        <v>420</v>
      </c>
      <c r="CL90" s="37">
        <f t="shared" si="126"/>
        <v>420</v>
      </c>
      <c r="CM90" s="37">
        <f t="shared" si="126"/>
        <v>200</v>
      </c>
      <c r="CN90" s="93">
        <v>0</v>
      </c>
      <c r="CO90" s="93">
        <v>0</v>
      </c>
      <c r="CP90" s="93">
        <v>0</v>
      </c>
      <c r="CQ90" s="37">
        <f t="shared" si="126"/>
        <v>225</v>
      </c>
      <c r="CR90" s="37">
        <f t="shared" si="126"/>
        <v>500</v>
      </c>
      <c r="CS90" s="37">
        <f t="shared" si="124"/>
        <v>175</v>
      </c>
      <c r="CT90" s="91">
        <f>+CT$5-150</f>
        <v>125</v>
      </c>
      <c r="CU90" s="37">
        <f t="shared" si="124"/>
        <v>325</v>
      </c>
      <c r="CV90" s="37">
        <f t="shared" si="124"/>
        <v>369</v>
      </c>
      <c r="CW90" s="37">
        <f t="shared" si="124"/>
        <v>160</v>
      </c>
      <c r="CX90" s="37"/>
      <c r="CY90" s="37"/>
      <c r="CZ90" s="91">
        <f t="shared" si="128"/>
        <v>453</v>
      </c>
      <c r="DA90" s="37"/>
      <c r="DB90" s="66">
        <v>0</v>
      </c>
      <c r="DC90" s="37">
        <v>0</v>
      </c>
      <c r="DD90" s="37">
        <v>0</v>
      </c>
      <c r="DE90" s="37">
        <v>0</v>
      </c>
      <c r="DF90" s="37">
        <v>0</v>
      </c>
      <c r="DG90" s="37">
        <v>0</v>
      </c>
      <c r="DH90" s="37"/>
      <c r="DI90" s="37"/>
      <c r="DJ90" s="37"/>
      <c r="DK90" s="37"/>
      <c r="DL90" s="66">
        <f>+DL$5</f>
        <v>225</v>
      </c>
      <c r="DM90" s="37">
        <f>+DM$5</f>
        <v>200</v>
      </c>
      <c r="DN90" s="37"/>
      <c r="DO90" s="37">
        <f t="shared" si="143"/>
        <v>200</v>
      </c>
      <c r="DP90" s="37">
        <f t="shared" si="143"/>
        <v>1107</v>
      </c>
      <c r="DQ90" s="37">
        <f t="shared" si="143"/>
        <v>323</v>
      </c>
      <c r="DR90" s="37"/>
      <c r="DS90" s="37"/>
      <c r="DT90" s="37"/>
      <c r="DU90" s="37"/>
      <c r="DV90" s="66">
        <v>0</v>
      </c>
      <c r="DW90" s="37">
        <v>0</v>
      </c>
      <c r="DX90" s="37"/>
      <c r="DY90" s="37"/>
      <c r="DZ90" s="37"/>
      <c r="EA90" s="37"/>
      <c r="EB90" s="37"/>
      <c r="EC90" s="37"/>
      <c r="ED90" s="37"/>
      <c r="EE90" s="40"/>
      <c r="EF90" s="66">
        <v>0</v>
      </c>
      <c r="EG90" s="37">
        <v>0</v>
      </c>
      <c r="EH90" s="37">
        <v>0</v>
      </c>
      <c r="EI90" s="37">
        <v>0</v>
      </c>
      <c r="EJ90" s="37">
        <v>0</v>
      </c>
      <c r="EK90" s="37">
        <v>0</v>
      </c>
      <c r="EL90" s="37">
        <v>0</v>
      </c>
      <c r="EM90" s="40">
        <v>0</v>
      </c>
    </row>
    <row r="91" spans="1:143" x14ac:dyDescent="0.2">
      <c r="A91" s="83"/>
      <c r="B91" s="47">
        <v>87</v>
      </c>
      <c r="C91" s="43" t="s">
        <v>80</v>
      </c>
      <c r="D91" s="43"/>
      <c r="E91" s="43"/>
      <c r="F91" s="80">
        <v>500</v>
      </c>
      <c r="G91" s="37">
        <v>0</v>
      </c>
      <c r="H91" s="37">
        <v>0</v>
      </c>
      <c r="I91" s="37">
        <v>0</v>
      </c>
      <c r="J91" s="37">
        <v>0</v>
      </c>
      <c r="K91" s="37">
        <v>0</v>
      </c>
      <c r="L91" s="37">
        <v>0</v>
      </c>
      <c r="M91" s="37">
        <v>0</v>
      </c>
      <c r="N91" s="37">
        <v>0</v>
      </c>
      <c r="O91" s="40">
        <v>0</v>
      </c>
      <c r="P91" s="66">
        <v>0</v>
      </c>
      <c r="Q91" s="37">
        <v>0</v>
      </c>
      <c r="R91" s="37">
        <v>0</v>
      </c>
      <c r="S91" s="37">
        <v>0</v>
      </c>
      <c r="T91" s="37">
        <v>0</v>
      </c>
      <c r="U91" s="37">
        <v>0</v>
      </c>
      <c r="V91" s="37">
        <v>0</v>
      </c>
      <c r="W91" s="37">
        <v>0</v>
      </c>
      <c r="X91" s="37">
        <v>0</v>
      </c>
      <c r="Y91" s="40">
        <v>0</v>
      </c>
      <c r="Z91" s="66">
        <f t="shared" si="115"/>
        <v>700</v>
      </c>
      <c r="AA91" s="91">
        <f>+AA$5-50</f>
        <v>175</v>
      </c>
      <c r="AB91" s="37"/>
      <c r="AC91" s="37"/>
      <c r="AD91" s="37">
        <f>+AD$5</f>
        <v>200</v>
      </c>
      <c r="AE91" s="37"/>
      <c r="AF91" s="37"/>
      <c r="AG91" s="37">
        <f t="shared" si="144"/>
        <v>125</v>
      </c>
      <c r="AH91" s="37">
        <f t="shared" si="144"/>
        <v>200</v>
      </c>
      <c r="AI91" s="37"/>
      <c r="AJ91" s="93">
        <v>0</v>
      </c>
      <c r="AK91" s="37"/>
      <c r="AL91" s="37"/>
      <c r="AM91" s="37">
        <f t="shared" si="116"/>
        <v>200</v>
      </c>
      <c r="AN91" s="37"/>
      <c r="AO91" s="37"/>
      <c r="AP91" s="37"/>
      <c r="AQ91" s="37"/>
      <c r="AR91" s="37">
        <f>+AR$5</f>
        <v>200</v>
      </c>
      <c r="AS91" s="37"/>
      <c r="AT91" s="37">
        <f t="shared" si="136"/>
        <v>0</v>
      </c>
      <c r="AU91" s="37"/>
      <c r="AV91" s="37">
        <f>+AV$5</f>
        <v>200</v>
      </c>
      <c r="AW91" s="37"/>
      <c r="AX91" s="37">
        <f>+AX$5</f>
        <v>200</v>
      </c>
      <c r="AY91" s="37"/>
      <c r="AZ91" s="91">
        <v>78</v>
      </c>
      <c r="BA91" s="37"/>
      <c r="BB91" s="37"/>
      <c r="BC91" s="93">
        <v>0</v>
      </c>
      <c r="BD91" s="37"/>
      <c r="BE91" s="37"/>
      <c r="BF91" s="93">
        <v>0</v>
      </c>
      <c r="BG91" s="37"/>
      <c r="BH91" s="37"/>
      <c r="BI91" s="37">
        <f>+BI$5</f>
        <v>100</v>
      </c>
      <c r="BJ91" s="93">
        <v>0</v>
      </c>
      <c r="BK91" s="37"/>
      <c r="BL91" s="37">
        <f t="shared" si="120"/>
        <v>160</v>
      </c>
      <c r="BM91" s="37"/>
      <c r="BN91" s="37">
        <f t="shared" si="88"/>
        <v>160</v>
      </c>
      <c r="BO91" s="37"/>
      <c r="BP91" s="37"/>
      <c r="BQ91" s="93">
        <v>0</v>
      </c>
      <c r="BR91" s="37"/>
      <c r="BS91" s="37"/>
      <c r="BT91" s="93">
        <v>0</v>
      </c>
      <c r="BU91" s="37"/>
      <c r="BV91" s="93">
        <v>0</v>
      </c>
      <c r="BW91" s="37"/>
      <c r="BX91" s="93">
        <v>0</v>
      </c>
      <c r="BY91" s="37"/>
      <c r="BZ91" s="37"/>
      <c r="CA91" s="37"/>
      <c r="CB91" s="37"/>
      <c r="CC91" s="37"/>
      <c r="CD91" s="37"/>
      <c r="CE91" s="37"/>
      <c r="CF91" s="91">
        <f t="shared" si="142"/>
        <v>150</v>
      </c>
      <c r="CG91" s="37"/>
      <c r="CH91" s="66">
        <f t="shared" si="145"/>
        <v>329</v>
      </c>
      <c r="CI91" s="37">
        <f t="shared" si="126"/>
        <v>400</v>
      </c>
      <c r="CJ91" s="37">
        <f t="shared" si="126"/>
        <v>420</v>
      </c>
      <c r="CK91" s="91">
        <f t="shared" si="137"/>
        <v>220</v>
      </c>
      <c r="CL91" s="91">
        <f t="shared" si="137"/>
        <v>220</v>
      </c>
      <c r="CM91" s="93">
        <v>0</v>
      </c>
      <c r="CN91" s="37">
        <f t="shared" si="126"/>
        <v>225</v>
      </c>
      <c r="CO91" s="93">
        <v>0</v>
      </c>
      <c r="CP91" s="93">
        <v>0</v>
      </c>
      <c r="CQ91" s="91">
        <f t="shared" si="141"/>
        <v>175</v>
      </c>
      <c r="CR91" s="91">
        <f>+CR$5-97</f>
        <v>403</v>
      </c>
      <c r="CS91" s="91">
        <f>+CS$5-150</f>
        <v>25</v>
      </c>
      <c r="CT91" s="91">
        <f>+CT$5-151</f>
        <v>124</v>
      </c>
      <c r="CU91" s="91">
        <f>+CU$5-151</f>
        <v>174</v>
      </c>
      <c r="CV91" s="91">
        <f>+CV$5-150</f>
        <v>219</v>
      </c>
      <c r="CW91" s="37">
        <f t="shared" si="124"/>
        <v>160</v>
      </c>
      <c r="CX91" s="37"/>
      <c r="CY91" s="37"/>
      <c r="CZ91" s="91">
        <f t="shared" si="128"/>
        <v>453</v>
      </c>
      <c r="DA91" s="37"/>
      <c r="DB91" s="66">
        <v>0</v>
      </c>
      <c r="DC91" s="37">
        <v>0</v>
      </c>
      <c r="DD91" s="37">
        <v>0</v>
      </c>
      <c r="DE91" s="37">
        <v>0</v>
      </c>
      <c r="DF91" s="37">
        <v>0</v>
      </c>
      <c r="DG91" s="37">
        <v>0</v>
      </c>
      <c r="DH91" s="37"/>
      <c r="DI91" s="37"/>
      <c r="DJ91" s="37"/>
      <c r="DK91" s="37"/>
      <c r="DL91" s="101">
        <f t="shared" si="140"/>
        <v>175</v>
      </c>
      <c r="DM91" s="37">
        <f>+DM$5</f>
        <v>200</v>
      </c>
      <c r="DN91" s="37"/>
      <c r="DO91" s="37">
        <f t="shared" si="143"/>
        <v>200</v>
      </c>
      <c r="DP91" s="37">
        <f t="shared" si="143"/>
        <v>1107</v>
      </c>
      <c r="DQ91" s="37">
        <f t="shared" si="143"/>
        <v>323</v>
      </c>
      <c r="DR91" s="37"/>
      <c r="DS91" s="37"/>
      <c r="DT91" s="37"/>
      <c r="DU91" s="37"/>
      <c r="DV91" s="66">
        <v>0</v>
      </c>
      <c r="DW91" s="37">
        <v>0</v>
      </c>
      <c r="DX91" s="37"/>
      <c r="DY91" s="37"/>
      <c r="DZ91" s="37"/>
      <c r="EA91" s="37"/>
      <c r="EB91" s="37"/>
      <c r="EC91" s="37"/>
      <c r="ED91" s="37"/>
      <c r="EE91" s="40"/>
      <c r="EF91" s="66">
        <v>0</v>
      </c>
      <c r="EG91" s="37">
        <v>0</v>
      </c>
      <c r="EH91" s="37">
        <v>0</v>
      </c>
      <c r="EI91" s="37">
        <v>0</v>
      </c>
      <c r="EJ91" s="37">
        <v>0</v>
      </c>
      <c r="EK91" s="104">
        <v>-150</v>
      </c>
      <c r="EL91" s="37">
        <v>0</v>
      </c>
      <c r="EM91" s="40">
        <v>0</v>
      </c>
    </row>
    <row r="92" spans="1:143" x14ac:dyDescent="0.2">
      <c r="A92" s="83"/>
      <c r="B92" s="47">
        <v>88</v>
      </c>
      <c r="C92" s="43" t="s">
        <v>43</v>
      </c>
      <c r="D92" s="43"/>
      <c r="E92" s="43"/>
      <c r="F92" s="80">
        <v>440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0</v>
      </c>
      <c r="N92" s="37">
        <v>0</v>
      </c>
      <c r="O92" s="40">
        <v>0</v>
      </c>
      <c r="P92" s="66">
        <v>0</v>
      </c>
      <c r="Q92" s="37">
        <v>0</v>
      </c>
      <c r="R92" s="37">
        <v>0</v>
      </c>
      <c r="S92" s="37">
        <v>0</v>
      </c>
      <c r="T92" s="37">
        <v>0</v>
      </c>
      <c r="U92" s="37">
        <v>0</v>
      </c>
      <c r="V92" s="37">
        <v>0</v>
      </c>
      <c r="W92" s="37">
        <v>0</v>
      </c>
      <c r="X92" s="37">
        <v>0</v>
      </c>
      <c r="Y92" s="40">
        <v>0</v>
      </c>
      <c r="Z92" s="66">
        <f t="shared" si="115"/>
        <v>700</v>
      </c>
      <c r="AA92" s="91">
        <f>+AA$5-50</f>
        <v>175</v>
      </c>
      <c r="AB92" s="37"/>
      <c r="AC92" s="37"/>
      <c r="AD92" s="37">
        <f>+AD$5</f>
        <v>200</v>
      </c>
      <c r="AE92" s="37"/>
      <c r="AF92" s="37"/>
      <c r="AG92" s="37">
        <f t="shared" si="144"/>
        <v>125</v>
      </c>
      <c r="AH92" s="37">
        <f t="shared" si="144"/>
        <v>200</v>
      </c>
      <c r="AI92" s="37"/>
      <c r="AJ92" s="93">
        <v>0</v>
      </c>
      <c r="AK92" s="37"/>
      <c r="AL92" s="37"/>
      <c r="AM92" s="37">
        <f t="shared" si="116"/>
        <v>200</v>
      </c>
      <c r="AN92" s="37"/>
      <c r="AO92" s="37"/>
      <c r="AP92" s="37"/>
      <c r="AQ92" s="37"/>
      <c r="AR92" s="37">
        <f>+AR$5</f>
        <v>200</v>
      </c>
      <c r="AS92" s="37"/>
      <c r="AT92" s="37">
        <f t="shared" si="136"/>
        <v>0</v>
      </c>
      <c r="AU92" s="37"/>
      <c r="AV92" s="37">
        <f>+AV$5</f>
        <v>200</v>
      </c>
      <c r="AW92" s="37"/>
      <c r="AX92" s="37">
        <f>+AX$5</f>
        <v>200</v>
      </c>
      <c r="AY92" s="37"/>
      <c r="AZ92" s="91">
        <v>78</v>
      </c>
      <c r="BA92" s="37"/>
      <c r="BB92" s="37"/>
      <c r="BC92" s="93">
        <v>0</v>
      </c>
      <c r="BD92" s="37"/>
      <c r="BE92" s="37"/>
      <c r="BF92" s="93">
        <v>0</v>
      </c>
      <c r="BG92" s="37"/>
      <c r="BH92" s="37"/>
      <c r="BI92" s="37">
        <f>+BI$5</f>
        <v>100</v>
      </c>
      <c r="BJ92" s="93">
        <v>0</v>
      </c>
      <c r="BK92" s="37"/>
      <c r="BL92" s="37">
        <f t="shared" si="120"/>
        <v>160</v>
      </c>
      <c r="BM92" s="37"/>
      <c r="BN92" s="37">
        <f t="shared" si="88"/>
        <v>160</v>
      </c>
      <c r="BO92" s="37"/>
      <c r="BP92" s="37"/>
      <c r="BQ92" s="93">
        <v>0</v>
      </c>
      <c r="BR92" s="37"/>
      <c r="BS92" s="37"/>
      <c r="BT92" s="93">
        <v>0</v>
      </c>
      <c r="BU92" s="37"/>
      <c r="BV92" s="93">
        <v>0</v>
      </c>
      <c r="BW92" s="37"/>
      <c r="BX92" s="93">
        <v>0</v>
      </c>
      <c r="BY92" s="37"/>
      <c r="BZ92" s="37"/>
      <c r="CA92" s="37"/>
      <c r="CB92" s="37"/>
      <c r="CC92" s="37"/>
      <c r="CD92" s="37"/>
      <c r="CE92" s="37"/>
      <c r="CF92" s="91">
        <f t="shared" si="142"/>
        <v>150</v>
      </c>
      <c r="CG92" s="37"/>
      <c r="CH92" s="66">
        <f t="shared" si="145"/>
        <v>329</v>
      </c>
      <c r="CI92" s="37">
        <f t="shared" si="126"/>
        <v>400</v>
      </c>
      <c r="CJ92" s="37">
        <f t="shared" si="126"/>
        <v>420</v>
      </c>
      <c r="CK92" s="91">
        <f t="shared" si="137"/>
        <v>220</v>
      </c>
      <c r="CL92" s="91">
        <f t="shared" si="137"/>
        <v>220</v>
      </c>
      <c r="CM92" s="93">
        <v>0</v>
      </c>
      <c r="CN92" s="37">
        <f t="shared" si="126"/>
        <v>225</v>
      </c>
      <c r="CO92" s="93">
        <v>0</v>
      </c>
      <c r="CP92" s="93">
        <v>0</v>
      </c>
      <c r="CQ92" s="91">
        <f t="shared" si="141"/>
        <v>175</v>
      </c>
      <c r="CR92" s="91">
        <f>+CR$5-97</f>
        <v>403</v>
      </c>
      <c r="CS92" s="91">
        <f>+CS$5-150</f>
        <v>25</v>
      </c>
      <c r="CT92" s="91">
        <f>+CT$5-151</f>
        <v>124</v>
      </c>
      <c r="CU92" s="91">
        <f>+CU$5-151</f>
        <v>174</v>
      </c>
      <c r="CV92" s="91">
        <f>+CV$5-150</f>
        <v>219</v>
      </c>
      <c r="CW92" s="37">
        <f t="shared" si="124"/>
        <v>160</v>
      </c>
      <c r="CX92" s="37"/>
      <c r="CY92" s="37"/>
      <c r="CZ92" s="91">
        <f t="shared" si="128"/>
        <v>453</v>
      </c>
      <c r="DA92" s="37"/>
      <c r="DB92" s="66">
        <v>0</v>
      </c>
      <c r="DC92" s="37">
        <v>0</v>
      </c>
      <c r="DD92" s="37">
        <v>0</v>
      </c>
      <c r="DE92" s="37">
        <v>0</v>
      </c>
      <c r="DF92" s="37">
        <v>0</v>
      </c>
      <c r="DG92" s="37">
        <v>0</v>
      </c>
      <c r="DH92" s="37"/>
      <c r="DI92" s="37"/>
      <c r="DJ92" s="37"/>
      <c r="DK92" s="37"/>
      <c r="DL92" s="101">
        <f t="shared" si="140"/>
        <v>175</v>
      </c>
      <c r="DM92" s="37">
        <f>+DM$5</f>
        <v>200</v>
      </c>
      <c r="DN92" s="37"/>
      <c r="DO92" s="37">
        <f t="shared" si="143"/>
        <v>200</v>
      </c>
      <c r="DP92" s="37">
        <f t="shared" si="143"/>
        <v>1107</v>
      </c>
      <c r="DQ92" s="37">
        <f t="shared" si="143"/>
        <v>323</v>
      </c>
      <c r="DR92" s="37"/>
      <c r="DS92" s="37"/>
      <c r="DT92" s="37"/>
      <c r="DU92" s="37"/>
      <c r="DV92" s="66">
        <v>0</v>
      </c>
      <c r="DW92" s="37">
        <v>0</v>
      </c>
      <c r="DX92" s="37"/>
      <c r="DY92" s="37"/>
      <c r="DZ92" s="37"/>
      <c r="EA92" s="37"/>
      <c r="EB92" s="37"/>
      <c r="EC92" s="37"/>
      <c r="ED92" s="37"/>
      <c r="EE92" s="40"/>
      <c r="EF92" s="66">
        <v>0</v>
      </c>
      <c r="EG92" s="37">
        <v>0</v>
      </c>
      <c r="EH92" s="37">
        <v>0</v>
      </c>
      <c r="EI92" s="37">
        <v>0</v>
      </c>
      <c r="EJ92" s="37">
        <v>0</v>
      </c>
      <c r="EK92" s="104">
        <v>-150</v>
      </c>
      <c r="EL92" s="37">
        <v>0</v>
      </c>
      <c r="EM92" s="40">
        <v>0</v>
      </c>
    </row>
    <row r="93" spans="1:143" x14ac:dyDescent="0.2">
      <c r="A93" s="83"/>
      <c r="B93" s="47">
        <v>89</v>
      </c>
      <c r="C93" s="49" t="s">
        <v>65</v>
      </c>
      <c r="D93" s="43"/>
      <c r="E93" s="43"/>
      <c r="F93" s="80">
        <v>225</v>
      </c>
      <c r="G93" s="37">
        <v>0</v>
      </c>
      <c r="H93" s="37">
        <v>0</v>
      </c>
      <c r="I93" s="37">
        <v>0</v>
      </c>
      <c r="J93" s="37">
        <v>0</v>
      </c>
      <c r="K93" s="37">
        <v>0</v>
      </c>
      <c r="L93" s="37">
        <v>0</v>
      </c>
      <c r="M93" s="37">
        <v>0</v>
      </c>
      <c r="N93" s="37">
        <v>0</v>
      </c>
      <c r="O93" s="40">
        <v>0</v>
      </c>
      <c r="P93" s="66">
        <v>0</v>
      </c>
      <c r="Q93" s="37">
        <v>0</v>
      </c>
      <c r="R93" s="37">
        <v>0</v>
      </c>
      <c r="S93" s="37">
        <v>0</v>
      </c>
      <c r="T93" s="37">
        <v>0</v>
      </c>
      <c r="U93" s="37">
        <v>0</v>
      </c>
      <c r="V93" s="37">
        <v>0</v>
      </c>
      <c r="W93" s="37">
        <v>0</v>
      </c>
      <c r="X93" s="37">
        <v>0</v>
      </c>
      <c r="Y93" s="40">
        <v>0</v>
      </c>
      <c r="Z93" s="66">
        <f t="shared" si="115"/>
        <v>700</v>
      </c>
      <c r="AA93" s="93">
        <v>0</v>
      </c>
      <c r="AB93" s="37"/>
      <c r="AC93" s="37"/>
      <c r="AD93" s="37">
        <f>+AD$5</f>
        <v>200</v>
      </c>
      <c r="AE93" s="37"/>
      <c r="AF93" s="37"/>
      <c r="AG93" s="93">
        <v>0</v>
      </c>
      <c r="AH93" s="93">
        <v>0</v>
      </c>
      <c r="AI93" s="37"/>
      <c r="AJ93" s="93">
        <v>0</v>
      </c>
      <c r="AK93" s="37"/>
      <c r="AL93" s="37"/>
      <c r="AM93" s="37">
        <f t="shared" si="116"/>
        <v>200</v>
      </c>
      <c r="AN93" s="37"/>
      <c r="AO93" s="37"/>
      <c r="AP93" s="37"/>
      <c r="AQ93" s="37"/>
      <c r="AR93" s="37">
        <f>+AR$5</f>
        <v>200</v>
      </c>
      <c r="AS93" s="37"/>
      <c r="AT93" s="37">
        <f t="shared" si="136"/>
        <v>0</v>
      </c>
      <c r="AU93" s="37"/>
      <c r="AV93" s="37">
        <f>+AV$5</f>
        <v>200</v>
      </c>
      <c r="AW93" s="37"/>
      <c r="AX93" s="37">
        <f>+AX$5</f>
        <v>200</v>
      </c>
      <c r="AY93" s="37"/>
      <c r="AZ93" s="37">
        <f>+AZ$5</f>
        <v>175</v>
      </c>
      <c r="BA93" s="37"/>
      <c r="BB93" s="37"/>
      <c r="BC93" s="37">
        <f t="shared" ref="BC84:BC93" si="146">+BC$5</f>
        <v>175</v>
      </c>
      <c r="BD93" s="37"/>
      <c r="BE93" s="37"/>
      <c r="BF93" s="37">
        <f t="shared" ref="BF93:BF103" si="147">+BF$5</f>
        <v>175</v>
      </c>
      <c r="BG93" s="37"/>
      <c r="BH93" s="37"/>
      <c r="BI93" s="37">
        <f>+BI$5</f>
        <v>100</v>
      </c>
      <c r="BJ93" s="37">
        <f t="shared" ref="BJ93" si="148">+BJ$5</f>
        <v>160</v>
      </c>
      <c r="BK93" s="37"/>
      <c r="BL93" s="37">
        <f t="shared" si="120"/>
        <v>160</v>
      </c>
      <c r="BM93" s="37"/>
      <c r="BN93" s="37">
        <f t="shared" si="88"/>
        <v>160</v>
      </c>
      <c r="BO93" s="37"/>
      <c r="BP93" s="37"/>
      <c r="BQ93" s="37">
        <f t="shared" ref="BQ93:BQ97" si="149">+BQ$5</f>
        <v>150</v>
      </c>
      <c r="BR93" s="37"/>
      <c r="BS93" s="37"/>
      <c r="BT93" s="37">
        <f t="shared" ref="BT93:BT97" si="150">+BT$5</f>
        <v>150</v>
      </c>
      <c r="BU93" s="37"/>
      <c r="BV93" s="37">
        <f t="shared" ref="BV93:BV97" si="151">+BV$5</f>
        <v>150</v>
      </c>
      <c r="BW93" s="37"/>
      <c r="BX93" s="37">
        <f t="shared" ref="BX93:BX141" si="152">+BX$5</f>
        <v>180</v>
      </c>
      <c r="BY93" s="37"/>
      <c r="BZ93" s="37"/>
      <c r="CA93" s="37"/>
      <c r="CB93" s="37"/>
      <c r="CC93" s="37"/>
      <c r="CD93" s="37"/>
      <c r="CE93" s="37"/>
      <c r="CF93" s="91">
        <f t="shared" si="142"/>
        <v>150</v>
      </c>
      <c r="CG93" s="37"/>
      <c r="CH93" s="101">
        <f>+CH$5-199</f>
        <v>130</v>
      </c>
      <c r="CI93" s="91">
        <f t="shared" ref="CI93" si="153">+CI$5-200</f>
        <v>200</v>
      </c>
      <c r="CJ93" s="37">
        <f t="shared" si="126"/>
        <v>420</v>
      </c>
      <c r="CK93" s="37">
        <f t="shared" si="126"/>
        <v>420</v>
      </c>
      <c r="CL93" s="37">
        <f t="shared" si="126"/>
        <v>420</v>
      </c>
      <c r="CM93" s="93">
        <v>0</v>
      </c>
      <c r="CN93" s="37">
        <f t="shared" si="126"/>
        <v>225</v>
      </c>
      <c r="CO93" s="91">
        <f>+CO$5-48</f>
        <v>452</v>
      </c>
      <c r="CP93" s="91">
        <f>+CP$5-49</f>
        <v>391</v>
      </c>
      <c r="CQ93" s="93">
        <v>0</v>
      </c>
      <c r="CR93" s="37">
        <f t="shared" si="126"/>
        <v>500</v>
      </c>
      <c r="CS93" s="37">
        <f t="shared" si="124"/>
        <v>175</v>
      </c>
      <c r="CT93" s="93">
        <v>0</v>
      </c>
      <c r="CU93" s="37">
        <f t="shared" si="124"/>
        <v>325</v>
      </c>
      <c r="CV93" s="37">
        <f t="shared" si="124"/>
        <v>369</v>
      </c>
      <c r="CW93" s="37">
        <f t="shared" si="124"/>
        <v>160</v>
      </c>
      <c r="CX93" s="37"/>
      <c r="CY93" s="37"/>
      <c r="CZ93" s="91">
        <f t="shared" si="128"/>
        <v>453</v>
      </c>
      <c r="DA93" s="37"/>
      <c r="DB93" s="66">
        <v>0</v>
      </c>
      <c r="DC93" s="37">
        <v>0</v>
      </c>
      <c r="DD93" s="37">
        <v>0</v>
      </c>
      <c r="DE93" s="37">
        <v>0</v>
      </c>
      <c r="DF93" s="37">
        <v>0</v>
      </c>
      <c r="DG93" s="37">
        <v>0</v>
      </c>
      <c r="DH93" s="37"/>
      <c r="DI93" s="37"/>
      <c r="DJ93" s="37"/>
      <c r="DK93" s="37"/>
      <c r="DL93" s="100">
        <v>0</v>
      </c>
      <c r="DM93" s="37">
        <f>+DM$5</f>
        <v>200</v>
      </c>
      <c r="DN93" s="37"/>
      <c r="DO93" s="37">
        <f t="shared" si="143"/>
        <v>200</v>
      </c>
      <c r="DP93" s="37">
        <f t="shared" si="143"/>
        <v>1107</v>
      </c>
      <c r="DQ93" s="37">
        <f t="shared" si="143"/>
        <v>323</v>
      </c>
      <c r="DR93" s="37"/>
      <c r="DS93" s="37"/>
      <c r="DT93" s="37"/>
      <c r="DU93" s="37"/>
      <c r="DV93" s="66">
        <v>0</v>
      </c>
      <c r="DW93" s="37">
        <v>0</v>
      </c>
      <c r="DX93" s="37"/>
      <c r="DY93" s="37"/>
      <c r="DZ93" s="37"/>
      <c r="EA93" s="37"/>
      <c r="EB93" s="37"/>
      <c r="EC93" s="37"/>
      <c r="ED93" s="37"/>
      <c r="EE93" s="40"/>
      <c r="EF93" s="66">
        <v>0</v>
      </c>
      <c r="EG93" s="37">
        <v>0</v>
      </c>
      <c r="EH93" s="37">
        <v>0</v>
      </c>
      <c r="EI93" s="37">
        <v>0</v>
      </c>
      <c r="EJ93" s="37">
        <v>0</v>
      </c>
      <c r="EK93" s="37">
        <v>0</v>
      </c>
      <c r="EL93" s="37">
        <v>0</v>
      </c>
      <c r="EM93" s="40">
        <v>0</v>
      </c>
    </row>
    <row r="94" spans="1:143" x14ac:dyDescent="0.2">
      <c r="A94" s="83"/>
      <c r="B94" s="47">
        <v>90</v>
      </c>
      <c r="C94" s="43" t="s">
        <v>85</v>
      </c>
      <c r="D94" s="51" t="s">
        <v>53</v>
      </c>
      <c r="E94" s="51"/>
      <c r="F94" s="80">
        <v>500</v>
      </c>
      <c r="G94" s="37">
        <v>0</v>
      </c>
      <c r="H94" s="37">
        <v>0</v>
      </c>
      <c r="I94" s="37">
        <v>0</v>
      </c>
      <c r="J94" s="37">
        <v>0</v>
      </c>
      <c r="K94" s="37">
        <v>0</v>
      </c>
      <c r="L94" s="37">
        <v>0</v>
      </c>
      <c r="M94" s="37">
        <v>0</v>
      </c>
      <c r="N94" s="37">
        <v>0</v>
      </c>
      <c r="O94" s="40">
        <v>0</v>
      </c>
      <c r="P94" s="66">
        <v>0</v>
      </c>
      <c r="Q94" s="37">
        <v>0</v>
      </c>
      <c r="R94" s="37">
        <v>0</v>
      </c>
      <c r="S94" s="37">
        <v>0</v>
      </c>
      <c r="T94" s="37">
        <v>0</v>
      </c>
      <c r="U94" s="37">
        <v>0</v>
      </c>
      <c r="V94" s="37">
        <v>0</v>
      </c>
      <c r="W94" s="37">
        <v>0</v>
      </c>
      <c r="X94" s="37">
        <v>0</v>
      </c>
      <c r="Y94" s="40">
        <v>0</v>
      </c>
      <c r="Z94" s="66">
        <f t="shared" si="115"/>
        <v>700</v>
      </c>
      <c r="AA94" s="37">
        <f t="shared" ref="AA91:AA141" si="154">+AA$5</f>
        <v>225</v>
      </c>
      <c r="AB94" s="37"/>
      <c r="AC94" s="37"/>
      <c r="AD94" s="37">
        <f t="shared" ref="AD94:AD103" si="155">+AD$5</f>
        <v>200</v>
      </c>
      <c r="AE94" s="37"/>
      <c r="AF94" s="37"/>
      <c r="AG94" s="37">
        <f t="shared" ref="AG94:AH103" si="156">+AG$5</f>
        <v>125</v>
      </c>
      <c r="AH94" s="37">
        <f t="shared" si="156"/>
        <v>200</v>
      </c>
      <c r="AI94" s="37"/>
      <c r="AJ94" s="93">
        <v>0</v>
      </c>
      <c r="AK94" s="37"/>
      <c r="AL94" s="37"/>
      <c r="AM94" s="93">
        <v>0</v>
      </c>
      <c r="AN94" s="37"/>
      <c r="AO94" s="37"/>
      <c r="AP94" s="37"/>
      <c r="AQ94" s="37"/>
      <c r="AR94" s="37">
        <f t="shared" ref="AR94:AR103" si="157">+AR$5</f>
        <v>200</v>
      </c>
      <c r="AS94" s="37"/>
      <c r="AT94" s="37">
        <f t="shared" si="136"/>
        <v>0</v>
      </c>
      <c r="AU94" s="37"/>
      <c r="AV94" s="37">
        <f t="shared" ref="AV94:AV103" si="158">+AV$5</f>
        <v>200</v>
      </c>
      <c r="AW94" s="37"/>
      <c r="AX94" s="37">
        <f t="shared" ref="AX94:AX103" si="159">+AX$5</f>
        <v>200</v>
      </c>
      <c r="AY94" s="37"/>
      <c r="AZ94" s="93">
        <v>0</v>
      </c>
      <c r="BA94" s="37"/>
      <c r="BB94" s="37"/>
      <c r="BC94" s="37">
        <f>+BC$5</f>
        <v>175</v>
      </c>
      <c r="BD94" s="37"/>
      <c r="BE94" s="37"/>
      <c r="BF94" s="37">
        <f t="shared" si="147"/>
        <v>175</v>
      </c>
      <c r="BG94" s="37"/>
      <c r="BH94" s="37"/>
      <c r="BI94" s="37">
        <f>+BI$5</f>
        <v>100</v>
      </c>
      <c r="BJ94" s="93">
        <v>0</v>
      </c>
      <c r="BK94" s="37"/>
      <c r="BL94" s="37">
        <f t="shared" si="120"/>
        <v>160</v>
      </c>
      <c r="BM94" s="37"/>
      <c r="BN94" s="37">
        <f t="shared" si="88"/>
        <v>160</v>
      </c>
      <c r="BO94" s="37"/>
      <c r="BP94" s="37"/>
      <c r="BQ94" s="37">
        <f t="shared" si="149"/>
        <v>150</v>
      </c>
      <c r="BR94" s="37"/>
      <c r="BS94" s="37"/>
      <c r="BT94" s="37">
        <f t="shared" si="150"/>
        <v>150</v>
      </c>
      <c r="BU94" s="37"/>
      <c r="BV94" s="37">
        <f t="shared" si="151"/>
        <v>150</v>
      </c>
      <c r="BW94" s="37"/>
      <c r="BX94" s="37">
        <f t="shared" si="152"/>
        <v>180</v>
      </c>
      <c r="BY94" s="37"/>
      <c r="BZ94" s="37"/>
      <c r="CA94" s="37"/>
      <c r="CB94" s="37"/>
      <c r="CC94" s="37"/>
      <c r="CD94" s="37"/>
      <c r="CE94" s="37"/>
      <c r="CF94" s="91">
        <f t="shared" si="142"/>
        <v>150</v>
      </c>
      <c r="CG94" s="37"/>
      <c r="CH94" s="66">
        <f t="shared" si="145"/>
        <v>329</v>
      </c>
      <c r="CI94" s="37">
        <f t="shared" si="126"/>
        <v>400</v>
      </c>
      <c r="CJ94" s="37">
        <f t="shared" si="126"/>
        <v>420</v>
      </c>
      <c r="CK94" s="37">
        <f t="shared" si="126"/>
        <v>420</v>
      </c>
      <c r="CL94" s="37">
        <f t="shared" si="126"/>
        <v>420</v>
      </c>
      <c r="CM94" s="93">
        <v>0</v>
      </c>
      <c r="CN94" s="93">
        <v>0</v>
      </c>
      <c r="CO94" s="91">
        <f>+CO$5-175</f>
        <v>325</v>
      </c>
      <c r="CP94" s="91">
        <f>+CP$5-175</f>
        <v>265</v>
      </c>
      <c r="CQ94" s="37">
        <f t="shared" si="126"/>
        <v>225</v>
      </c>
      <c r="CR94" s="93">
        <v>0</v>
      </c>
      <c r="CS94" s="37">
        <f t="shared" si="126"/>
        <v>175</v>
      </c>
      <c r="CT94" s="91">
        <f>+CT$5-150</f>
        <v>125</v>
      </c>
      <c r="CU94" s="37">
        <f t="shared" si="126"/>
        <v>325</v>
      </c>
      <c r="CV94" s="37">
        <f t="shared" si="126"/>
        <v>369</v>
      </c>
      <c r="CW94" s="37">
        <f t="shared" si="126"/>
        <v>160</v>
      </c>
      <c r="CX94" s="37"/>
      <c r="CY94" s="37"/>
      <c r="CZ94" s="91">
        <f t="shared" si="128"/>
        <v>453</v>
      </c>
      <c r="DA94" s="37"/>
      <c r="DB94" s="66">
        <v>0</v>
      </c>
      <c r="DC94" s="37">
        <v>0</v>
      </c>
      <c r="DD94" s="37">
        <v>0</v>
      </c>
      <c r="DE94" s="37">
        <v>0</v>
      </c>
      <c r="DF94" s="37">
        <v>0</v>
      </c>
      <c r="DG94" s="37">
        <v>0</v>
      </c>
      <c r="DH94" s="37"/>
      <c r="DI94" s="37"/>
      <c r="DJ94" s="37"/>
      <c r="DK94" s="37"/>
      <c r="DL94" s="66">
        <f t="shared" ref="DL94:DM103" si="160">+DL$5</f>
        <v>225</v>
      </c>
      <c r="DM94" s="37">
        <f t="shared" si="160"/>
        <v>200</v>
      </c>
      <c r="DN94" s="37"/>
      <c r="DO94" s="37">
        <f t="shared" si="143"/>
        <v>200</v>
      </c>
      <c r="DP94" s="37">
        <f t="shared" si="143"/>
        <v>1107</v>
      </c>
      <c r="DQ94" s="37">
        <f t="shared" si="143"/>
        <v>323</v>
      </c>
      <c r="DR94" s="37"/>
      <c r="DS94" s="37"/>
      <c r="DT94" s="37"/>
      <c r="DU94" s="37"/>
      <c r="DV94" s="66">
        <v>0</v>
      </c>
      <c r="DW94" s="37">
        <v>0</v>
      </c>
      <c r="DX94" s="37"/>
      <c r="DY94" s="37"/>
      <c r="DZ94" s="37"/>
      <c r="EA94" s="37"/>
      <c r="EB94" s="37"/>
      <c r="EC94" s="37"/>
      <c r="ED94" s="37"/>
      <c r="EE94" s="40"/>
      <c r="EF94" s="66">
        <v>0</v>
      </c>
      <c r="EG94" s="37">
        <v>0</v>
      </c>
      <c r="EH94" s="37">
        <v>0</v>
      </c>
      <c r="EI94" s="37">
        <v>0</v>
      </c>
      <c r="EJ94" s="37">
        <v>0</v>
      </c>
      <c r="EK94" s="37">
        <v>0</v>
      </c>
      <c r="EL94" s="37">
        <v>0</v>
      </c>
      <c r="EM94" s="40">
        <v>0</v>
      </c>
    </row>
    <row r="95" spans="1:143" x14ac:dyDescent="0.2">
      <c r="A95" s="83"/>
      <c r="B95" s="47">
        <v>91</v>
      </c>
      <c r="C95" s="43" t="s">
        <v>106</v>
      </c>
      <c r="D95" s="51" t="s">
        <v>53</v>
      </c>
      <c r="E95" s="51"/>
      <c r="F95" s="80">
        <v>175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40">
        <v>0</v>
      </c>
      <c r="P95" s="66">
        <v>0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  <c r="W95" s="37">
        <v>0</v>
      </c>
      <c r="X95" s="37">
        <v>0</v>
      </c>
      <c r="Y95" s="40">
        <v>0</v>
      </c>
      <c r="Z95" s="66">
        <f t="shared" si="115"/>
        <v>700</v>
      </c>
      <c r="AA95" s="37">
        <f t="shared" si="154"/>
        <v>225</v>
      </c>
      <c r="AB95" s="37"/>
      <c r="AC95" s="37"/>
      <c r="AD95" s="37">
        <f t="shared" si="155"/>
        <v>200</v>
      </c>
      <c r="AE95" s="37"/>
      <c r="AF95" s="37"/>
      <c r="AG95" s="37">
        <f t="shared" si="156"/>
        <v>125</v>
      </c>
      <c r="AH95" s="37">
        <f t="shared" si="156"/>
        <v>200</v>
      </c>
      <c r="AI95" s="37"/>
      <c r="AJ95" s="37">
        <f>+AJ$5</f>
        <v>200</v>
      </c>
      <c r="AK95" s="37"/>
      <c r="AL95" s="37"/>
      <c r="AM95" s="37">
        <f t="shared" si="116"/>
        <v>200</v>
      </c>
      <c r="AN95" s="37"/>
      <c r="AO95" s="37"/>
      <c r="AP95" s="37"/>
      <c r="AQ95" s="37"/>
      <c r="AR95" s="37">
        <f t="shared" si="157"/>
        <v>200</v>
      </c>
      <c r="AS95" s="37"/>
      <c r="AT95" s="37">
        <f t="shared" si="136"/>
        <v>0</v>
      </c>
      <c r="AU95" s="37"/>
      <c r="AV95" s="37">
        <f t="shared" si="158"/>
        <v>200</v>
      </c>
      <c r="AW95" s="37"/>
      <c r="AX95" s="37">
        <f t="shared" si="159"/>
        <v>200</v>
      </c>
      <c r="AY95" s="37"/>
      <c r="AZ95" s="91">
        <v>100</v>
      </c>
      <c r="BA95" s="37"/>
      <c r="BB95" s="37"/>
      <c r="BC95" s="93">
        <v>0</v>
      </c>
      <c r="BD95" s="37"/>
      <c r="BE95" s="37"/>
      <c r="BF95" s="93">
        <v>0</v>
      </c>
      <c r="BG95" s="37"/>
      <c r="BH95" s="37"/>
      <c r="BI95" s="91">
        <v>25</v>
      </c>
      <c r="BJ95" s="93">
        <v>0</v>
      </c>
      <c r="BK95" s="37"/>
      <c r="BL95" s="37">
        <f t="shared" si="120"/>
        <v>160</v>
      </c>
      <c r="BM95" s="37"/>
      <c r="BN95" s="37">
        <f t="shared" si="88"/>
        <v>160</v>
      </c>
      <c r="BO95" s="37"/>
      <c r="BP95" s="37"/>
      <c r="BQ95" s="37">
        <f t="shared" si="149"/>
        <v>150</v>
      </c>
      <c r="BR95" s="37"/>
      <c r="BS95" s="37"/>
      <c r="BT95" s="37">
        <f t="shared" si="150"/>
        <v>150</v>
      </c>
      <c r="BU95" s="37"/>
      <c r="BV95" s="37">
        <f t="shared" si="151"/>
        <v>150</v>
      </c>
      <c r="BW95" s="37"/>
      <c r="BX95" s="37">
        <f t="shared" si="152"/>
        <v>180</v>
      </c>
      <c r="BY95" s="37"/>
      <c r="BZ95" s="37"/>
      <c r="CA95" s="37"/>
      <c r="CB95" s="37"/>
      <c r="CC95" s="37"/>
      <c r="CD95" s="37"/>
      <c r="CE95" s="37"/>
      <c r="CF95" s="91">
        <f t="shared" si="142"/>
        <v>150</v>
      </c>
      <c r="CG95" s="37"/>
      <c r="CH95" s="66">
        <f t="shared" ref="CH94:CW109" si="161">+CH$5</f>
        <v>329</v>
      </c>
      <c r="CI95" s="37">
        <f t="shared" si="161"/>
        <v>400</v>
      </c>
      <c r="CJ95" s="37">
        <f t="shared" si="161"/>
        <v>420</v>
      </c>
      <c r="CK95" s="37">
        <f t="shared" si="161"/>
        <v>420</v>
      </c>
      <c r="CL95" s="37">
        <f t="shared" si="161"/>
        <v>420</v>
      </c>
      <c r="CM95" s="37">
        <f t="shared" si="161"/>
        <v>200</v>
      </c>
      <c r="CN95" s="93">
        <v>0</v>
      </c>
      <c r="CO95" s="91">
        <f>+CO$5-175</f>
        <v>325</v>
      </c>
      <c r="CP95" s="91">
        <f>+CP$5-175</f>
        <v>265</v>
      </c>
      <c r="CQ95" s="37">
        <f t="shared" si="161"/>
        <v>225</v>
      </c>
      <c r="CR95" s="37">
        <f t="shared" si="161"/>
        <v>500</v>
      </c>
      <c r="CS95" s="93">
        <v>0</v>
      </c>
      <c r="CT95" s="93">
        <v>0</v>
      </c>
      <c r="CU95" s="37">
        <f t="shared" si="161"/>
        <v>325</v>
      </c>
      <c r="CV95" s="93">
        <v>0</v>
      </c>
      <c r="CW95" s="37">
        <f t="shared" si="161"/>
        <v>160</v>
      </c>
      <c r="CX95" s="37"/>
      <c r="CY95" s="37"/>
      <c r="CZ95" s="91">
        <f t="shared" si="128"/>
        <v>453</v>
      </c>
      <c r="DA95" s="37"/>
      <c r="DB95" s="66">
        <v>0</v>
      </c>
      <c r="DC95" s="37">
        <v>0</v>
      </c>
      <c r="DD95" s="37">
        <v>0</v>
      </c>
      <c r="DE95" s="37">
        <v>0</v>
      </c>
      <c r="DF95" s="37">
        <v>0</v>
      </c>
      <c r="DG95" s="37">
        <v>0</v>
      </c>
      <c r="DH95" s="37"/>
      <c r="DI95" s="37"/>
      <c r="DJ95" s="37"/>
      <c r="DK95" s="37"/>
      <c r="DL95" s="66">
        <f t="shared" si="160"/>
        <v>225</v>
      </c>
      <c r="DM95" s="37">
        <f t="shared" si="160"/>
        <v>200</v>
      </c>
      <c r="DN95" s="37"/>
      <c r="DO95" s="37">
        <f t="shared" si="143"/>
        <v>200</v>
      </c>
      <c r="DP95" s="37">
        <f t="shared" si="143"/>
        <v>1107</v>
      </c>
      <c r="DQ95" s="37">
        <f t="shared" si="143"/>
        <v>323</v>
      </c>
      <c r="DR95" s="37"/>
      <c r="DS95" s="37"/>
      <c r="DT95" s="37"/>
      <c r="DU95" s="37"/>
      <c r="DV95" s="66">
        <v>0</v>
      </c>
      <c r="DW95" s="37">
        <v>0</v>
      </c>
      <c r="DX95" s="37"/>
      <c r="DY95" s="37"/>
      <c r="DZ95" s="37"/>
      <c r="EA95" s="37"/>
      <c r="EB95" s="37"/>
      <c r="EC95" s="37"/>
      <c r="ED95" s="37"/>
      <c r="EE95" s="40"/>
      <c r="EF95" s="66">
        <v>0</v>
      </c>
      <c r="EG95" s="37">
        <v>0</v>
      </c>
      <c r="EH95" s="37">
        <v>0</v>
      </c>
      <c r="EI95" s="37">
        <v>0</v>
      </c>
      <c r="EJ95" s="37">
        <v>0</v>
      </c>
      <c r="EK95" s="37">
        <v>0</v>
      </c>
      <c r="EL95" s="37">
        <v>0</v>
      </c>
      <c r="EM95" s="40">
        <v>0</v>
      </c>
    </row>
    <row r="96" spans="1:143" x14ac:dyDescent="0.2">
      <c r="A96" s="83"/>
      <c r="B96" s="47">
        <v>92</v>
      </c>
      <c r="C96" s="43" t="s">
        <v>83</v>
      </c>
      <c r="D96" s="51" t="s">
        <v>53</v>
      </c>
      <c r="E96" s="51"/>
      <c r="F96" s="80">
        <v>275</v>
      </c>
      <c r="G96" s="37">
        <v>0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7">
        <v>0</v>
      </c>
      <c r="N96" s="37">
        <v>0</v>
      </c>
      <c r="O96" s="40">
        <v>0</v>
      </c>
      <c r="P96" s="66">
        <v>0</v>
      </c>
      <c r="Q96" s="37">
        <v>0</v>
      </c>
      <c r="R96" s="37">
        <v>0</v>
      </c>
      <c r="S96" s="37">
        <v>0</v>
      </c>
      <c r="T96" s="37">
        <v>0</v>
      </c>
      <c r="U96" s="37">
        <v>0</v>
      </c>
      <c r="V96" s="37">
        <v>0</v>
      </c>
      <c r="W96" s="37">
        <v>0</v>
      </c>
      <c r="X96" s="37">
        <v>0</v>
      </c>
      <c r="Y96" s="40">
        <v>0</v>
      </c>
      <c r="Z96" s="66">
        <f t="shared" si="115"/>
        <v>700</v>
      </c>
      <c r="AA96" s="37">
        <f t="shared" si="154"/>
        <v>225</v>
      </c>
      <c r="AB96" s="37"/>
      <c r="AC96" s="37"/>
      <c r="AD96" s="37">
        <f t="shared" si="155"/>
        <v>200</v>
      </c>
      <c r="AE96" s="37"/>
      <c r="AF96" s="37"/>
      <c r="AG96" s="37">
        <f t="shared" si="156"/>
        <v>125</v>
      </c>
      <c r="AH96" s="37">
        <f t="shared" si="156"/>
        <v>200</v>
      </c>
      <c r="AI96" s="37"/>
      <c r="AJ96" s="37">
        <f>+AJ$5</f>
        <v>200</v>
      </c>
      <c r="AK96" s="37"/>
      <c r="AL96" s="37"/>
      <c r="AM96" s="37">
        <f t="shared" si="116"/>
        <v>200</v>
      </c>
      <c r="AN96" s="37"/>
      <c r="AO96" s="37"/>
      <c r="AP96" s="37"/>
      <c r="AQ96" s="37"/>
      <c r="AR96" s="37">
        <f t="shared" si="157"/>
        <v>200</v>
      </c>
      <c r="AS96" s="37"/>
      <c r="AT96" s="37">
        <f t="shared" si="136"/>
        <v>0</v>
      </c>
      <c r="AU96" s="37"/>
      <c r="AV96" s="37">
        <f t="shared" si="158"/>
        <v>200</v>
      </c>
      <c r="AW96" s="37"/>
      <c r="AX96" s="37">
        <f t="shared" si="159"/>
        <v>200</v>
      </c>
      <c r="AY96" s="37"/>
      <c r="AZ96" s="37">
        <f>+AZ$5</f>
        <v>175</v>
      </c>
      <c r="BA96" s="37"/>
      <c r="BB96" s="37"/>
      <c r="BC96" s="37">
        <f>+BC$5</f>
        <v>175</v>
      </c>
      <c r="BD96" s="37"/>
      <c r="BE96" s="37"/>
      <c r="BF96" s="93">
        <v>0</v>
      </c>
      <c r="BG96" s="37"/>
      <c r="BH96" s="37"/>
      <c r="BI96" s="37">
        <f>+BI$5</f>
        <v>100</v>
      </c>
      <c r="BJ96" s="37">
        <f>+BJ$5</f>
        <v>160</v>
      </c>
      <c r="BK96" s="37"/>
      <c r="BL96" s="37">
        <f t="shared" si="120"/>
        <v>160</v>
      </c>
      <c r="BM96" s="37"/>
      <c r="BN96" s="37">
        <f t="shared" si="88"/>
        <v>160</v>
      </c>
      <c r="BO96" s="37"/>
      <c r="BP96" s="37"/>
      <c r="BQ96" s="37">
        <f t="shared" si="149"/>
        <v>150</v>
      </c>
      <c r="BR96" s="37"/>
      <c r="BS96" s="37"/>
      <c r="BT96" s="37">
        <f t="shared" si="150"/>
        <v>150</v>
      </c>
      <c r="BU96" s="37"/>
      <c r="BV96" s="37">
        <f t="shared" si="151"/>
        <v>150</v>
      </c>
      <c r="BW96" s="37"/>
      <c r="BX96" s="37">
        <f t="shared" si="152"/>
        <v>180</v>
      </c>
      <c r="BY96" s="37"/>
      <c r="BZ96" s="37"/>
      <c r="CA96" s="37"/>
      <c r="CB96" s="37"/>
      <c r="CC96" s="37"/>
      <c r="CD96" s="37"/>
      <c r="CE96" s="37"/>
      <c r="CF96" s="91">
        <f t="shared" si="142"/>
        <v>150</v>
      </c>
      <c r="CG96" s="37"/>
      <c r="CH96" s="66">
        <f t="shared" si="161"/>
        <v>329</v>
      </c>
      <c r="CI96" s="37">
        <f t="shared" si="161"/>
        <v>400</v>
      </c>
      <c r="CJ96" s="37">
        <f t="shared" si="161"/>
        <v>420</v>
      </c>
      <c r="CK96" s="37">
        <f t="shared" si="161"/>
        <v>420</v>
      </c>
      <c r="CL96" s="37">
        <f t="shared" si="161"/>
        <v>420</v>
      </c>
      <c r="CM96" s="37">
        <f t="shared" si="161"/>
        <v>200</v>
      </c>
      <c r="CN96" s="93">
        <v>0</v>
      </c>
      <c r="CO96" s="91">
        <f>+CO$5-175</f>
        <v>325</v>
      </c>
      <c r="CP96" s="91">
        <f>+CP$5-175</f>
        <v>265</v>
      </c>
      <c r="CQ96" s="37">
        <f t="shared" si="161"/>
        <v>225</v>
      </c>
      <c r="CR96" s="37">
        <f t="shared" si="161"/>
        <v>500</v>
      </c>
      <c r="CS96" s="37">
        <f t="shared" si="161"/>
        <v>175</v>
      </c>
      <c r="CT96" s="93">
        <v>0</v>
      </c>
      <c r="CU96" s="37">
        <f t="shared" si="161"/>
        <v>325</v>
      </c>
      <c r="CV96" s="93">
        <v>0</v>
      </c>
      <c r="CW96" s="37">
        <f t="shared" si="161"/>
        <v>160</v>
      </c>
      <c r="CX96" s="37"/>
      <c r="CY96" s="37"/>
      <c r="CZ96" s="91">
        <f t="shared" si="128"/>
        <v>453</v>
      </c>
      <c r="DA96" s="37"/>
      <c r="DB96" s="66">
        <v>0</v>
      </c>
      <c r="DC96" s="37">
        <v>0</v>
      </c>
      <c r="DD96" s="37">
        <v>0</v>
      </c>
      <c r="DE96" s="37">
        <v>0</v>
      </c>
      <c r="DF96" s="37">
        <v>0</v>
      </c>
      <c r="DG96" s="37">
        <v>0</v>
      </c>
      <c r="DH96" s="37"/>
      <c r="DI96" s="37"/>
      <c r="DJ96" s="37"/>
      <c r="DK96" s="37"/>
      <c r="DL96" s="66">
        <f t="shared" si="160"/>
        <v>225</v>
      </c>
      <c r="DM96" s="37">
        <f t="shared" si="160"/>
        <v>200</v>
      </c>
      <c r="DN96" s="37"/>
      <c r="DO96" s="37">
        <f t="shared" si="143"/>
        <v>200</v>
      </c>
      <c r="DP96" s="37">
        <f t="shared" si="143"/>
        <v>1107</v>
      </c>
      <c r="DQ96" s="37">
        <f t="shared" si="143"/>
        <v>323</v>
      </c>
      <c r="DR96" s="37"/>
      <c r="DS96" s="37"/>
      <c r="DT96" s="37"/>
      <c r="DU96" s="37"/>
      <c r="DV96" s="66">
        <v>0</v>
      </c>
      <c r="DW96" s="37">
        <v>0</v>
      </c>
      <c r="DX96" s="37"/>
      <c r="DY96" s="37"/>
      <c r="DZ96" s="37"/>
      <c r="EA96" s="37"/>
      <c r="EB96" s="37"/>
      <c r="EC96" s="37"/>
      <c r="ED96" s="37"/>
      <c r="EE96" s="40"/>
      <c r="EF96" s="66">
        <v>0</v>
      </c>
      <c r="EG96" s="37">
        <v>0</v>
      </c>
      <c r="EH96" s="37">
        <v>0</v>
      </c>
      <c r="EI96" s="37">
        <v>0</v>
      </c>
      <c r="EJ96" s="37">
        <v>0</v>
      </c>
      <c r="EK96" s="37">
        <v>0</v>
      </c>
      <c r="EL96" s="37">
        <v>0</v>
      </c>
      <c r="EM96" s="40">
        <v>0</v>
      </c>
    </row>
    <row r="97" spans="1:143" x14ac:dyDescent="0.2">
      <c r="A97" s="83"/>
      <c r="B97" s="47">
        <v>93</v>
      </c>
      <c r="C97" s="43" t="s">
        <v>108</v>
      </c>
      <c r="D97" s="51" t="s">
        <v>53</v>
      </c>
      <c r="E97" s="51"/>
      <c r="F97" s="80">
        <v>325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40">
        <v>0</v>
      </c>
      <c r="P97" s="66">
        <v>0</v>
      </c>
      <c r="Q97" s="37">
        <v>0</v>
      </c>
      <c r="R97" s="37">
        <v>0</v>
      </c>
      <c r="S97" s="37">
        <v>0</v>
      </c>
      <c r="T97" s="37">
        <v>0</v>
      </c>
      <c r="U97" s="37">
        <v>0</v>
      </c>
      <c r="V97" s="37">
        <v>0</v>
      </c>
      <c r="W97" s="37">
        <v>0</v>
      </c>
      <c r="X97" s="37">
        <v>0</v>
      </c>
      <c r="Y97" s="40">
        <v>0</v>
      </c>
      <c r="Z97" s="66">
        <f t="shared" si="115"/>
        <v>700</v>
      </c>
      <c r="AA97" s="37">
        <f t="shared" si="154"/>
        <v>225</v>
      </c>
      <c r="AB97" s="37"/>
      <c r="AC97" s="37"/>
      <c r="AD97" s="37">
        <f t="shared" si="155"/>
        <v>200</v>
      </c>
      <c r="AE97" s="37"/>
      <c r="AF97" s="37"/>
      <c r="AG97" s="37">
        <f t="shared" si="156"/>
        <v>125</v>
      </c>
      <c r="AH97" s="37">
        <f t="shared" si="156"/>
        <v>200</v>
      </c>
      <c r="AI97" s="37"/>
      <c r="AJ97" s="37">
        <f>+AJ$5</f>
        <v>200</v>
      </c>
      <c r="AK97" s="37"/>
      <c r="AL97" s="37"/>
      <c r="AM97" s="37">
        <f t="shared" si="116"/>
        <v>200</v>
      </c>
      <c r="AN97" s="37"/>
      <c r="AO97" s="37"/>
      <c r="AP97" s="37"/>
      <c r="AQ97" s="37"/>
      <c r="AR97" s="37">
        <f t="shared" si="157"/>
        <v>200</v>
      </c>
      <c r="AS97" s="37"/>
      <c r="AT97" s="37">
        <f t="shared" si="136"/>
        <v>0</v>
      </c>
      <c r="AU97" s="37"/>
      <c r="AV97" s="37">
        <f t="shared" si="158"/>
        <v>200</v>
      </c>
      <c r="AW97" s="37"/>
      <c r="AX97" s="37">
        <f t="shared" si="159"/>
        <v>200</v>
      </c>
      <c r="AY97" s="37"/>
      <c r="AZ97" s="37">
        <f>+AZ$5</f>
        <v>175</v>
      </c>
      <c r="BA97" s="37"/>
      <c r="BB97" s="37"/>
      <c r="BC97" s="37">
        <f>+BC$5</f>
        <v>175</v>
      </c>
      <c r="BD97" s="37"/>
      <c r="BE97" s="37"/>
      <c r="BF97" s="37">
        <f t="shared" si="147"/>
        <v>175</v>
      </c>
      <c r="BG97" s="37"/>
      <c r="BH97" s="37"/>
      <c r="BI97" s="37">
        <f>+BI$5</f>
        <v>100</v>
      </c>
      <c r="BJ97" s="93">
        <v>0</v>
      </c>
      <c r="BK97" s="37"/>
      <c r="BL97" s="37">
        <f t="shared" si="120"/>
        <v>160</v>
      </c>
      <c r="BM97" s="37"/>
      <c r="BN97" s="93">
        <v>0</v>
      </c>
      <c r="BO97" s="37"/>
      <c r="BP97" s="37"/>
      <c r="BQ97" s="37">
        <f t="shared" si="149"/>
        <v>150</v>
      </c>
      <c r="BR97" s="37"/>
      <c r="BS97" s="37"/>
      <c r="BT97" s="37">
        <f t="shared" si="150"/>
        <v>150</v>
      </c>
      <c r="BU97" s="37"/>
      <c r="BV97" s="37">
        <f t="shared" si="151"/>
        <v>150</v>
      </c>
      <c r="BW97" s="37"/>
      <c r="BX97" s="37">
        <f t="shared" si="152"/>
        <v>180</v>
      </c>
      <c r="BY97" s="37"/>
      <c r="BZ97" s="37"/>
      <c r="CA97" s="37"/>
      <c r="CB97" s="37"/>
      <c r="CC97" s="37"/>
      <c r="CD97" s="37"/>
      <c r="CE97" s="37"/>
      <c r="CF97" s="91">
        <f t="shared" si="142"/>
        <v>150</v>
      </c>
      <c r="CG97" s="37"/>
      <c r="CH97" s="66">
        <f t="shared" si="161"/>
        <v>329</v>
      </c>
      <c r="CI97" s="37">
        <f t="shared" si="161"/>
        <v>400</v>
      </c>
      <c r="CJ97" s="37">
        <f t="shared" si="161"/>
        <v>420</v>
      </c>
      <c r="CK97" s="37">
        <f t="shared" si="161"/>
        <v>420</v>
      </c>
      <c r="CL97" s="37">
        <f t="shared" si="161"/>
        <v>420</v>
      </c>
      <c r="CM97" s="37">
        <f t="shared" si="161"/>
        <v>200</v>
      </c>
      <c r="CN97" s="93">
        <v>0</v>
      </c>
      <c r="CO97" s="91">
        <f>+CO$5-150</f>
        <v>350</v>
      </c>
      <c r="CP97" s="91">
        <f>+CP$5-150</f>
        <v>290</v>
      </c>
      <c r="CQ97" s="37">
        <f t="shared" si="161"/>
        <v>225</v>
      </c>
      <c r="CR97" s="37">
        <f t="shared" si="161"/>
        <v>500</v>
      </c>
      <c r="CS97" s="37">
        <f t="shared" si="161"/>
        <v>175</v>
      </c>
      <c r="CT97" s="91">
        <f>+CT$5-150</f>
        <v>125</v>
      </c>
      <c r="CU97" s="93">
        <v>0</v>
      </c>
      <c r="CV97" s="93">
        <v>0</v>
      </c>
      <c r="CW97" s="37">
        <f t="shared" si="161"/>
        <v>160</v>
      </c>
      <c r="CX97" s="37"/>
      <c r="CY97" s="37"/>
      <c r="CZ97" s="91">
        <f t="shared" si="128"/>
        <v>453</v>
      </c>
      <c r="DA97" s="37"/>
      <c r="DB97" s="66">
        <v>0</v>
      </c>
      <c r="DC97" s="37">
        <v>0</v>
      </c>
      <c r="DD97" s="37">
        <v>0</v>
      </c>
      <c r="DE97" s="37">
        <v>0</v>
      </c>
      <c r="DF97" s="37">
        <v>0</v>
      </c>
      <c r="DG97" s="37">
        <v>0</v>
      </c>
      <c r="DH97" s="37"/>
      <c r="DI97" s="37"/>
      <c r="DJ97" s="37"/>
      <c r="DK97" s="37"/>
      <c r="DL97" s="66">
        <f t="shared" si="160"/>
        <v>225</v>
      </c>
      <c r="DM97" s="37">
        <f t="shared" si="160"/>
        <v>200</v>
      </c>
      <c r="DN97" s="37"/>
      <c r="DO97" s="37">
        <f t="shared" si="143"/>
        <v>200</v>
      </c>
      <c r="DP97" s="37">
        <f t="shared" si="143"/>
        <v>1107</v>
      </c>
      <c r="DQ97" s="37">
        <f t="shared" si="143"/>
        <v>323</v>
      </c>
      <c r="DR97" s="37"/>
      <c r="DS97" s="37"/>
      <c r="DT97" s="37"/>
      <c r="DU97" s="37"/>
      <c r="DV97" s="66">
        <v>0</v>
      </c>
      <c r="DW97" s="37">
        <v>0</v>
      </c>
      <c r="DX97" s="37"/>
      <c r="DY97" s="37"/>
      <c r="DZ97" s="37"/>
      <c r="EA97" s="37"/>
      <c r="EB97" s="37"/>
      <c r="EC97" s="37"/>
      <c r="ED97" s="37"/>
      <c r="EE97" s="40"/>
      <c r="EF97" s="66">
        <v>0</v>
      </c>
      <c r="EG97" s="37">
        <v>0</v>
      </c>
      <c r="EH97" s="37">
        <v>0</v>
      </c>
      <c r="EI97" s="37">
        <v>0</v>
      </c>
      <c r="EJ97" s="37">
        <v>0</v>
      </c>
      <c r="EK97" s="37">
        <v>0</v>
      </c>
      <c r="EL97" s="37">
        <v>0</v>
      </c>
      <c r="EM97" s="40">
        <v>0</v>
      </c>
    </row>
    <row r="98" spans="1:143" x14ac:dyDescent="0.2">
      <c r="A98" s="83"/>
      <c r="B98" s="47">
        <v>94</v>
      </c>
      <c r="C98" s="43" t="s">
        <v>105</v>
      </c>
      <c r="D98" s="51" t="s">
        <v>53</v>
      </c>
      <c r="E98" s="51"/>
      <c r="F98" s="80">
        <v>369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40">
        <v>0</v>
      </c>
      <c r="P98" s="66">
        <v>0</v>
      </c>
      <c r="Q98" s="37">
        <v>0</v>
      </c>
      <c r="R98" s="37">
        <v>0</v>
      </c>
      <c r="S98" s="37">
        <v>0</v>
      </c>
      <c r="T98" s="37">
        <v>0</v>
      </c>
      <c r="U98" s="37">
        <v>0</v>
      </c>
      <c r="V98" s="37">
        <v>0</v>
      </c>
      <c r="W98" s="37">
        <v>0</v>
      </c>
      <c r="X98" s="37">
        <v>0</v>
      </c>
      <c r="Y98" s="40">
        <v>0</v>
      </c>
      <c r="Z98" s="66">
        <f t="shared" si="115"/>
        <v>700</v>
      </c>
      <c r="AA98" s="37">
        <f t="shared" si="154"/>
        <v>225</v>
      </c>
      <c r="AB98" s="37"/>
      <c r="AC98" s="37"/>
      <c r="AD98" s="37">
        <f t="shared" si="155"/>
        <v>200</v>
      </c>
      <c r="AE98" s="37"/>
      <c r="AF98" s="37"/>
      <c r="AG98" s="37">
        <f t="shared" si="156"/>
        <v>125</v>
      </c>
      <c r="AH98" s="37">
        <f t="shared" si="156"/>
        <v>200</v>
      </c>
      <c r="AI98" s="37"/>
      <c r="AJ98" s="37">
        <v>200</v>
      </c>
      <c r="AK98" s="37"/>
      <c r="AL98" s="37"/>
      <c r="AM98" s="37">
        <f t="shared" si="116"/>
        <v>200</v>
      </c>
      <c r="AN98" s="37"/>
      <c r="AO98" s="37"/>
      <c r="AP98" s="37"/>
      <c r="AQ98" s="37"/>
      <c r="AR98" s="37">
        <f t="shared" si="157"/>
        <v>200</v>
      </c>
      <c r="AS98" s="37"/>
      <c r="AT98" s="37">
        <f t="shared" si="136"/>
        <v>0</v>
      </c>
      <c r="AU98" s="37"/>
      <c r="AV98" s="37">
        <f t="shared" si="158"/>
        <v>200</v>
      </c>
      <c r="AW98" s="37"/>
      <c r="AX98" s="37">
        <f t="shared" si="159"/>
        <v>200</v>
      </c>
      <c r="AY98" s="37"/>
      <c r="AZ98" s="93">
        <v>0</v>
      </c>
      <c r="BA98" s="37"/>
      <c r="BB98" s="37"/>
      <c r="BC98" s="93">
        <v>0</v>
      </c>
      <c r="BD98" s="37"/>
      <c r="BE98" s="37"/>
      <c r="BF98" s="93">
        <v>0</v>
      </c>
      <c r="BG98" s="37"/>
      <c r="BH98" s="37"/>
      <c r="BI98" s="93">
        <v>0</v>
      </c>
      <c r="BJ98" s="93">
        <v>0</v>
      </c>
      <c r="BK98" s="37"/>
      <c r="BL98" s="37">
        <f t="shared" si="120"/>
        <v>160</v>
      </c>
      <c r="BM98" s="37"/>
      <c r="BN98" s="93">
        <v>0</v>
      </c>
      <c r="BO98" s="37"/>
      <c r="BP98" s="37"/>
      <c r="BQ98" s="93">
        <v>0</v>
      </c>
      <c r="BR98" s="37"/>
      <c r="BS98" s="37"/>
      <c r="BT98" s="93">
        <v>0</v>
      </c>
      <c r="BU98" s="37"/>
      <c r="BV98" s="93">
        <v>0</v>
      </c>
      <c r="BW98" s="37"/>
      <c r="BX98" s="93">
        <v>0</v>
      </c>
      <c r="BY98" s="37"/>
      <c r="BZ98" s="37"/>
      <c r="CA98" s="37"/>
      <c r="CB98" s="37"/>
      <c r="CC98" s="37"/>
      <c r="CD98" s="37"/>
      <c r="CE98" s="37"/>
      <c r="CF98" s="91">
        <f t="shared" si="142"/>
        <v>150</v>
      </c>
      <c r="CG98" s="37"/>
      <c r="CH98" s="66">
        <f t="shared" si="161"/>
        <v>329</v>
      </c>
      <c r="CI98" s="37">
        <f t="shared" si="161"/>
        <v>400</v>
      </c>
      <c r="CJ98" s="37">
        <f t="shared" si="161"/>
        <v>420</v>
      </c>
      <c r="CK98" s="37">
        <f t="shared" si="161"/>
        <v>420</v>
      </c>
      <c r="CL98" s="37">
        <f t="shared" si="161"/>
        <v>420</v>
      </c>
      <c r="CM98" s="37">
        <f t="shared" si="161"/>
        <v>200</v>
      </c>
      <c r="CN98" s="93">
        <v>0</v>
      </c>
      <c r="CO98" s="91">
        <f>+CO$5-150</f>
        <v>350</v>
      </c>
      <c r="CP98" s="91">
        <f>+CP$5-150</f>
        <v>290</v>
      </c>
      <c r="CQ98" s="37">
        <f t="shared" si="161"/>
        <v>225</v>
      </c>
      <c r="CR98" s="37">
        <f t="shared" si="161"/>
        <v>500</v>
      </c>
      <c r="CS98" s="37">
        <f t="shared" si="161"/>
        <v>175</v>
      </c>
      <c r="CT98" s="37">
        <f t="shared" si="161"/>
        <v>275</v>
      </c>
      <c r="CU98" s="37">
        <f t="shared" si="161"/>
        <v>325</v>
      </c>
      <c r="CV98" s="93">
        <v>0</v>
      </c>
      <c r="CW98" s="37">
        <f t="shared" si="161"/>
        <v>160</v>
      </c>
      <c r="CX98" s="37"/>
      <c r="CY98" s="37"/>
      <c r="CZ98" s="91">
        <f t="shared" si="128"/>
        <v>453</v>
      </c>
      <c r="DA98" s="37"/>
      <c r="DB98" s="66">
        <v>0</v>
      </c>
      <c r="DC98" s="37">
        <v>0</v>
      </c>
      <c r="DD98" s="37">
        <v>0</v>
      </c>
      <c r="DE98" s="37">
        <v>0</v>
      </c>
      <c r="DF98" s="37">
        <v>0</v>
      </c>
      <c r="DG98" s="37">
        <v>0</v>
      </c>
      <c r="DH98" s="37"/>
      <c r="DI98" s="37"/>
      <c r="DJ98" s="37"/>
      <c r="DK98" s="37"/>
      <c r="DL98" s="66">
        <f t="shared" si="160"/>
        <v>225</v>
      </c>
      <c r="DM98" s="37">
        <f>+DM$5</f>
        <v>200</v>
      </c>
      <c r="DN98" s="37"/>
      <c r="DO98" s="37">
        <f t="shared" si="143"/>
        <v>200</v>
      </c>
      <c r="DP98" s="37">
        <f t="shared" si="143"/>
        <v>1107</v>
      </c>
      <c r="DQ98" s="37">
        <f t="shared" si="143"/>
        <v>323</v>
      </c>
      <c r="DR98" s="37"/>
      <c r="DS98" s="37"/>
      <c r="DT98" s="37"/>
      <c r="DU98" s="37"/>
      <c r="DV98" s="66">
        <v>0</v>
      </c>
      <c r="DW98" s="37">
        <v>0</v>
      </c>
      <c r="DX98" s="37"/>
      <c r="DY98" s="37"/>
      <c r="DZ98" s="37"/>
      <c r="EA98" s="37"/>
      <c r="EB98" s="37"/>
      <c r="EC98" s="37"/>
      <c r="ED98" s="37"/>
      <c r="EE98" s="40"/>
      <c r="EF98" s="66">
        <v>0</v>
      </c>
      <c r="EG98" s="37">
        <v>0</v>
      </c>
      <c r="EH98" s="37">
        <v>0</v>
      </c>
      <c r="EI98" s="37">
        <v>0</v>
      </c>
      <c r="EJ98" s="37">
        <v>0</v>
      </c>
      <c r="EK98" s="104">
        <v>-150</v>
      </c>
      <c r="EL98" s="37">
        <v>0</v>
      </c>
      <c r="EM98" s="40">
        <v>0</v>
      </c>
    </row>
    <row r="99" spans="1:143" x14ac:dyDescent="0.2">
      <c r="A99" s="83"/>
      <c r="B99" s="47">
        <v>95</v>
      </c>
      <c r="C99" s="43" t="s">
        <v>108</v>
      </c>
      <c r="D99" s="43" t="s">
        <v>53</v>
      </c>
      <c r="E99" s="43"/>
      <c r="F99" s="80">
        <v>160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37">
        <v>0</v>
      </c>
      <c r="O99" s="40">
        <v>0</v>
      </c>
      <c r="P99" s="66">
        <v>0</v>
      </c>
      <c r="Q99" s="37">
        <v>0</v>
      </c>
      <c r="R99" s="37">
        <v>0</v>
      </c>
      <c r="S99" s="37">
        <v>0</v>
      </c>
      <c r="T99" s="37">
        <v>0</v>
      </c>
      <c r="U99" s="37">
        <v>0</v>
      </c>
      <c r="V99" s="37">
        <v>0</v>
      </c>
      <c r="W99" s="37">
        <v>0</v>
      </c>
      <c r="X99" s="37">
        <v>0</v>
      </c>
      <c r="Y99" s="40">
        <v>0</v>
      </c>
      <c r="Z99" s="66">
        <f t="shared" si="115"/>
        <v>700</v>
      </c>
      <c r="AA99" s="37">
        <f t="shared" si="154"/>
        <v>225</v>
      </c>
      <c r="AB99" s="37"/>
      <c r="AC99" s="37"/>
      <c r="AD99" s="37">
        <f t="shared" si="155"/>
        <v>200</v>
      </c>
      <c r="AE99" s="37"/>
      <c r="AF99" s="37"/>
      <c r="AG99" s="37">
        <f t="shared" si="156"/>
        <v>125</v>
      </c>
      <c r="AH99" s="37">
        <f t="shared" si="156"/>
        <v>200</v>
      </c>
      <c r="AI99" s="37"/>
      <c r="AJ99" s="37">
        <f>+AJ$5</f>
        <v>200</v>
      </c>
      <c r="AK99" s="37"/>
      <c r="AL99" s="37"/>
      <c r="AM99" s="37">
        <f t="shared" si="116"/>
        <v>200</v>
      </c>
      <c r="AN99" s="37"/>
      <c r="AO99" s="37"/>
      <c r="AP99" s="37"/>
      <c r="AQ99" s="37"/>
      <c r="AR99" s="37">
        <f t="shared" si="157"/>
        <v>200</v>
      </c>
      <c r="AS99" s="37"/>
      <c r="AT99" s="37">
        <f t="shared" si="136"/>
        <v>0</v>
      </c>
      <c r="AU99" s="37"/>
      <c r="AV99" s="37">
        <f t="shared" si="158"/>
        <v>200</v>
      </c>
      <c r="AW99" s="37"/>
      <c r="AX99" s="37">
        <f t="shared" si="159"/>
        <v>200</v>
      </c>
      <c r="AY99" s="37"/>
      <c r="AZ99" s="37">
        <f>+AZ$5</f>
        <v>175</v>
      </c>
      <c r="BA99" s="37"/>
      <c r="BB99" s="37"/>
      <c r="BC99" s="37">
        <f>+BC$5</f>
        <v>175</v>
      </c>
      <c r="BD99" s="37"/>
      <c r="BE99" s="37"/>
      <c r="BF99" s="37">
        <f t="shared" si="147"/>
        <v>175</v>
      </c>
      <c r="BG99" s="37"/>
      <c r="BH99" s="37"/>
      <c r="BI99" s="37">
        <f t="shared" ref="BI99:BJ114" si="162">+BI$5</f>
        <v>100</v>
      </c>
      <c r="BJ99" s="93">
        <v>0</v>
      </c>
      <c r="BK99" s="37"/>
      <c r="BL99" s="37">
        <f t="shared" si="120"/>
        <v>160</v>
      </c>
      <c r="BM99" s="37"/>
      <c r="BN99" s="37">
        <f t="shared" si="88"/>
        <v>160</v>
      </c>
      <c r="BO99" s="37"/>
      <c r="BP99" s="37"/>
      <c r="BQ99" s="37">
        <f t="shared" ref="BQ99:BQ141" si="163">+BQ$5</f>
        <v>150</v>
      </c>
      <c r="BR99" s="37"/>
      <c r="BS99" s="37"/>
      <c r="BT99" s="37">
        <f t="shared" ref="BT99:BT141" si="164">+BT$5</f>
        <v>150</v>
      </c>
      <c r="BU99" s="37"/>
      <c r="BV99" s="37">
        <f t="shared" ref="BV99:BV141" si="165">+BV$5</f>
        <v>150</v>
      </c>
      <c r="BW99" s="37"/>
      <c r="BX99" s="37">
        <f t="shared" si="152"/>
        <v>180</v>
      </c>
      <c r="BY99" s="37"/>
      <c r="BZ99" s="37"/>
      <c r="CA99" s="37"/>
      <c r="CB99" s="37"/>
      <c r="CC99" s="37"/>
      <c r="CD99" s="37"/>
      <c r="CE99" s="37"/>
      <c r="CF99" s="91">
        <f t="shared" si="142"/>
        <v>150</v>
      </c>
      <c r="CG99" s="37"/>
      <c r="CH99" s="66">
        <f t="shared" si="161"/>
        <v>329</v>
      </c>
      <c r="CI99" s="37">
        <f t="shared" si="161"/>
        <v>400</v>
      </c>
      <c r="CJ99" s="37">
        <f t="shared" si="161"/>
        <v>420</v>
      </c>
      <c r="CK99" s="37">
        <f t="shared" si="161"/>
        <v>420</v>
      </c>
      <c r="CL99" s="37">
        <f t="shared" si="161"/>
        <v>420</v>
      </c>
      <c r="CM99" s="37">
        <f t="shared" si="161"/>
        <v>200</v>
      </c>
      <c r="CN99" s="93">
        <v>0</v>
      </c>
      <c r="CO99" s="91">
        <f>+CO$5-150</f>
        <v>350</v>
      </c>
      <c r="CP99" s="91">
        <f>+CP$5-150</f>
        <v>290</v>
      </c>
      <c r="CQ99" s="37">
        <f t="shared" si="161"/>
        <v>225</v>
      </c>
      <c r="CR99" s="37">
        <f t="shared" si="161"/>
        <v>500</v>
      </c>
      <c r="CS99" s="37">
        <f t="shared" si="161"/>
        <v>175</v>
      </c>
      <c r="CT99" s="91">
        <f>+CT$5-150</f>
        <v>125</v>
      </c>
      <c r="CU99" s="37">
        <f t="shared" si="161"/>
        <v>325</v>
      </c>
      <c r="CV99" s="93">
        <v>0</v>
      </c>
      <c r="CW99" s="93">
        <v>0</v>
      </c>
      <c r="CX99" s="37"/>
      <c r="CY99" s="37"/>
      <c r="CZ99" s="91">
        <f t="shared" si="128"/>
        <v>453</v>
      </c>
      <c r="DA99" s="37"/>
      <c r="DB99" s="66">
        <v>0</v>
      </c>
      <c r="DC99" s="37">
        <v>0</v>
      </c>
      <c r="DD99" s="37">
        <v>0</v>
      </c>
      <c r="DE99" s="37">
        <v>0</v>
      </c>
      <c r="DF99" s="37">
        <v>0</v>
      </c>
      <c r="DG99" s="37">
        <v>0</v>
      </c>
      <c r="DH99" s="37"/>
      <c r="DI99" s="37"/>
      <c r="DJ99" s="37"/>
      <c r="DK99" s="37"/>
      <c r="DL99" s="66">
        <f t="shared" si="160"/>
        <v>225</v>
      </c>
      <c r="DM99" s="37">
        <f t="shared" si="160"/>
        <v>200</v>
      </c>
      <c r="DN99" s="37"/>
      <c r="DO99" s="37">
        <f t="shared" si="143"/>
        <v>200</v>
      </c>
      <c r="DP99" s="37">
        <f t="shared" si="143"/>
        <v>1107</v>
      </c>
      <c r="DQ99" s="37">
        <f t="shared" si="143"/>
        <v>323</v>
      </c>
      <c r="DR99" s="37"/>
      <c r="DS99" s="37"/>
      <c r="DT99" s="37"/>
      <c r="DU99" s="37"/>
      <c r="DV99" s="66">
        <v>0</v>
      </c>
      <c r="DW99" s="37">
        <v>0</v>
      </c>
      <c r="DX99" s="37"/>
      <c r="DY99" s="37"/>
      <c r="DZ99" s="37"/>
      <c r="EA99" s="37"/>
      <c r="EB99" s="37"/>
      <c r="EC99" s="37"/>
      <c r="ED99" s="37"/>
      <c r="EE99" s="40"/>
      <c r="EF99" s="66">
        <v>0</v>
      </c>
      <c r="EG99" s="37">
        <v>0</v>
      </c>
      <c r="EH99" s="37">
        <v>0</v>
      </c>
      <c r="EI99" s="37">
        <v>0</v>
      </c>
      <c r="EJ99" s="37">
        <v>0</v>
      </c>
      <c r="EK99" s="37">
        <v>0</v>
      </c>
      <c r="EL99" s="37">
        <v>0</v>
      </c>
      <c r="EM99" s="40">
        <v>0</v>
      </c>
    </row>
    <row r="100" spans="1:143" x14ac:dyDescent="0.2">
      <c r="A100" s="83"/>
      <c r="B100" s="47">
        <v>96</v>
      </c>
      <c r="C100" s="50"/>
      <c r="D100" s="43"/>
      <c r="E100" s="43"/>
      <c r="F100" s="80"/>
      <c r="G100" s="37">
        <v>0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7">
        <v>0</v>
      </c>
      <c r="N100" s="37">
        <v>0</v>
      </c>
      <c r="O100" s="40">
        <v>0</v>
      </c>
      <c r="P100" s="66">
        <v>0</v>
      </c>
      <c r="Q100" s="37">
        <v>0</v>
      </c>
      <c r="R100" s="37">
        <v>0</v>
      </c>
      <c r="S100" s="37">
        <v>0</v>
      </c>
      <c r="T100" s="37">
        <v>0</v>
      </c>
      <c r="U100" s="37">
        <v>0</v>
      </c>
      <c r="V100" s="37">
        <v>0</v>
      </c>
      <c r="W100" s="37">
        <v>0</v>
      </c>
      <c r="X100" s="37">
        <v>0</v>
      </c>
      <c r="Y100" s="40">
        <v>0</v>
      </c>
      <c r="Z100" s="66">
        <f t="shared" si="115"/>
        <v>700</v>
      </c>
      <c r="AA100" s="37">
        <f t="shared" si="154"/>
        <v>225</v>
      </c>
      <c r="AB100" s="37"/>
      <c r="AC100" s="37"/>
      <c r="AD100" s="37">
        <f t="shared" si="155"/>
        <v>200</v>
      </c>
      <c r="AE100" s="37"/>
      <c r="AF100" s="37"/>
      <c r="AG100" s="37">
        <f t="shared" si="156"/>
        <v>125</v>
      </c>
      <c r="AH100" s="37">
        <f t="shared" si="156"/>
        <v>200</v>
      </c>
      <c r="AI100" s="37"/>
      <c r="AJ100" s="37">
        <f t="shared" ref="AJ100:AJ103" si="166">+AJ$5</f>
        <v>200</v>
      </c>
      <c r="AK100" s="37"/>
      <c r="AL100" s="37"/>
      <c r="AM100" s="37">
        <f t="shared" si="116"/>
        <v>200</v>
      </c>
      <c r="AN100" s="37"/>
      <c r="AO100" s="37"/>
      <c r="AP100" s="37"/>
      <c r="AQ100" s="37"/>
      <c r="AR100" s="37">
        <f t="shared" si="157"/>
        <v>200</v>
      </c>
      <c r="AS100" s="37"/>
      <c r="AT100" s="37">
        <f t="shared" si="136"/>
        <v>0</v>
      </c>
      <c r="AU100" s="37"/>
      <c r="AV100" s="37">
        <f t="shared" si="158"/>
        <v>200</v>
      </c>
      <c r="AW100" s="37"/>
      <c r="AX100" s="37">
        <f t="shared" si="159"/>
        <v>200</v>
      </c>
      <c r="AY100" s="37"/>
      <c r="AZ100" s="37">
        <f>+AZ$5</f>
        <v>175</v>
      </c>
      <c r="BA100" s="37"/>
      <c r="BB100" s="37"/>
      <c r="BC100" s="37">
        <f t="shared" ref="BC100:BC103" si="167">+BC$5</f>
        <v>175</v>
      </c>
      <c r="BD100" s="37"/>
      <c r="BE100" s="37"/>
      <c r="BF100" s="37">
        <f t="shared" si="147"/>
        <v>175</v>
      </c>
      <c r="BG100" s="37"/>
      <c r="BH100" s="37"/>
      <c r="BI100" s="37">
        <f t="shared" si="162"/>
        <v>100</v>
      </c>
      <c r="BJ100" s="37">
        <f t="shared" si="162"/>
        <v>160</v>
      </c>
      <c r="BK100" s="37"/>
      <c r="BL100" s="37">
        <f t="shared" si="120"/>
        <v>160</v>
      </c>
      <c r="BM100" s="37"/>
      <c r="BN100" s="37">
        <f t="shared" si="88"/>
        <v>160</v>
      </c>
      <c r="BO100" s="37"/>
      <c r="BP100" s="37"/>
      <c r="BQ100" s="37">
        <f t="shared" si="163"/>
        <v>150</v>
      </c>
      <c r="BR100" s="37"/>
      <c r="BS100" s="37"/>
      <c r="BT100" s="37">
        <f t="shared" si="164"/>
        <v>150</v>
      </c>
      <c r="BU100" s="37"/>
      <c r="BV100" s="37">
        <f t="shared" si="165"/>
        <v>150</v>
      </c>
      <c r="BW100" s="37"/>
      <c r="BX100" s="37">
        <f t="shared" si="152"/>
        <v>180</v>
      </c>
      <c r="BY100" s="37"/>
      <c r="BZ100" s="37"/>
      <c r="CA100" s="37"/>
      <c r="CB100" s="37"/>
      <c r="CC100" s="37"/>
      <c r="CD100" s="37"/>
      <c r="CE100" s="37"/>
      <c r="CF100" s="91">
        <f t="shared" si="142"/>
        <v>150</v>
      </c>
      <c r="CG100" s="37"/>
      <c r="CH100" s="66">
        <f t="shared" si="161"/>
        <v>329</v>
      </c>
      <c r="CI100" s="37">
        <f t="shared" si="161"/>
        <v>400</v>
      </c>
      <c r="CJ100" s="37">
        <f t="shared" si="161"/>
        <v>420</v>
      </c>
      <c r="CK100" s="37">
        <f t="shared" si="161"/>
        <v>420</v>
      </c>
      <c r="CL100" s="37">
        <f t="shared" si="161"/>
        <v>420</v>
      </c>
      <c r="CM100" s="37">
        <f t="shared" si="161"/>
        <v>200</v>
      </c>
      <c r="CN100" s="37">
        <f t="shared" si="161"/>
        <v>225</v>
      </c>
      <c r="CO100" s="37">
        <f t="shared" si="161"/>
        <v>500</v>
      </c>
      <c r="CP100" s="37">
        <f t="shared" si="161"/>
        <v>440</v>
      </c>
      <c r="CQ100" s="37">
        <f t="shared" si="161"/>
        <v>225</v>
      </c>
      <c r="CR100" s="37">
        <f t="shared" si="161"/>
        <v>500</v>
      </c>
      <c r="CS100" s="37">
        <f t="shared" si="161"/>
        <v>175</v>
      </c>
      <c r="CT100" s="37">
        <f t="shared" si="161"/>
        <v>275</v>
      </c>
      <c r="CU100" s="37">
        <f t="shared" si="161"/>
        <v>325</v>
      </c>
      <c r="CV100" s="37">
        <f t="shared" si="161"/>
        <v>369</v>
      </c>
      <c r="CW100" s="37">
        <f t="shared" si="161"/>
        <v>160</v>
      </c>
      <c r="CX100" s="37"/>
      <c r="CY100" s="37"/>
      <c r="CZ100" s="91">
        <f t="shared" si="128"/>
        <v>453</v>
      </c>
      <c r="DA100" s="37"/>
      <c r="DB100" s="66">
        <v>0</v>
      </c>
      <c r="DC100" s="37">
        <v>0</v>
      </c>
      <c r="DD100" s="37">
        <v>0</v>
      </c>
      <c r="DE100" s="37">
        <v>0</v>
      </c>
      <c r="DF100" s="37">
        <v>0</v>
      </c>
      <c r="DG100" s="37">
        <v>0</v>
      </c>
      <c r="DH100" s="37"/>
      <c r="DI100" s="37"/>
      <c r="DJ100" s="37"/>
      <c r="DK100" s="37"/>
      <c r="DL100" s="66">
        <f t="shared" si="160"/>
        <v>225</v>
      </c>
      <c r="DM100" s="37">
        <f t="shared" si="160"/>
        <v>200</v>
      </c>
      <c r="DN100" s="37"/>
      <c r="DO100" s="37">
        <f t="shared" si="143"/>
        <v>200</v>
      </c>
      <c r="DP100" s="37">
        <f t="shared" si="143"/>
        <v>1107</v>
      </c>
      <c r="DQ100" s="37">
        <f t="shared" si="143"/>
        <v>323</v>
      </c>
      <c r="DR100" s="37"/>
      <c r="DS100" s="37"/>
      <c r="DT100" s="37"/>
      <c r="DU100" s="37"/>
      <c r="DV100" s="66">
        <v>0</v>
      </c>
      <c r="DW100" s="37">
        <v>0</v>
      </c>
      <c r="DX100" s="37"/>
      <c r="DY100" s="37"/>
      <c r="DZ100" s="37"/>
      <c r="EA100" s="37"/>
      <c r="EB100" s="37"/>
      <c r="EC100" s="37"/>
      <c r="ED100" s="37"/>
      <c r="EE100" s="40"/>
      <c r="EF100" s="66">
        <v>0</v>
      </c>
      <c r="EG100" s="37">
        <v>0</v>
      </c>
      <c r="EH100" s="37">
        <v>0</v>
      </c>
      <c r="EI100" s="37">
        <v>0</v>
      </c>
      <c r="EJ100" s="37">
        <v>0</v>
      </c>
      <c r="EK100" s="37">
        <v>0</v>
      </c>
      <c r="EL100" s="37">
        <v>0</v>
      </c>
      <c r="EM100" s="40">
        <v>0</v>
      </c>
    </row>
    <row r="101" spans="1:143" x14ac:dyDescent="0.2">
      <c r="A101" s="83"/>
      <c r="B101" s="47">
        <v>97</v>
      </c>
      <c r="C101" s="50"/>
      <c r="D101" s="43"/>
      <c r="E101" s="43"/>
      <c r="F101" s="80"/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  <c r="N101" s="37">
        <v>0</v>
      </c>
      <c r="O101" s="40">
        <v>0</v>
      </c>
      <c r="P101" s="66">
        <v>0</v>
      </c>
      <c r="Q101" s="37">
        <v>0</v>
      </c>
      <c r="R101" s="37">
        <v>0</v>
      </c>
      <c r="S101" s="37">
        <v>0</v>
      </c>
      <c r="T101" s="37">
        <v>0</v>
      </c>
      <c r="U101" s="37">
        <v>0</v>
      </c>
      <c r="V101" s="37">
        <v>0</v>
      </c>
      <c r="W101" s="37">
        <v>0</v>
      </c>
      <c r="X101" s="37">
        <v>0</v>
      </c>
      <c r="Y101" s="40">
        <v>0</v>
      </c>
      <c r="Z101" s="66">
        <f t="shared" si="115"/>
        <v>700</v>
      </c>
      <c r="AA101" s="37">
        <f t="shared" si="154"/>
        <v>225</v>
      </c>
      <c r="AB101" s="37"/>
      <c r="AC101" s="37"/>
      <c r="AD101" s="37">
        <f t="shared" si="155"/>
        <v>200</v>
      </c>
      <c r="AE101" s="37"/>
      <c r="AF101" s="37"/>
      <c r="AG101" s="37">
        <f t="shared" si="156"/>
        <v>125</v>
      </c>
      <c r="AH101" s="37">
        <f t="shared" si="156"/>
        <v>200</v>
      </c>
      <c r="AI101" s="37"/>
      <c r="AJ101" s="37">
        <f t="shared" si="166"/>
        <v>200</v>
      </c>
      <c r="AK101" s="37"/>
      <c r="AL101" s="37"/>
      <c r="AM101" s="37">
        <f t="shared" si="116"/>
        <v>200</v>
      </c>
      <c r="AN101" s="37"/>
      <c r="AO101" s="37"/>
      <c r="AP101" s="37"/>
      <c r="AQ101" s="37"/>
      <c r="AR101" s="37">
        <f t="shared" si="157"/>
        <v>200</v>
      </c>
      <c r="AS101" s="37"/>
      <c r="AT101" s="37">
        <f t="shared" si="136"/>
        <v>0</v>
      </c>
      <c r="AU101" s="37"/>
      <c r="AV101" s="37">
        <f t="shared" si="158"/>
        <v>200</v>
      </c>
      <c r="AW101" s="37"/>
      <c r="AX101" s="37">
        <f t="shared" si="159"/>
        <v>200</v>
      </c>
      <c r="AY101" s="37"/>
      <c r="AZ101" s="37">
        <f>+AZ$5</f>
        <v>175</v>
      </c>
      <c r="BA101" s="37"/>
      <c r="BB101" s="37"/>
      <c r="BC101" s="37">
        <f t="shared" si="167"/>
        <v>175</v>
      </c>
      <c r="BD101" s="37"/>
      <c r="BE101" s="37"/>
      <c r="BF101" s="37">
        <f t="shared" si="147"/>
        <v>175</v>
      </c>
      <c r="BG101" s="37"/>
      <c r="BH101" s="37"/>
      <c r="BI101" s="37">
        <f t="shared" si="162"/>
        <v>100</v>
      </c>
      <c r="BJ101" s="37">
        <f t="shared" si="162"/>
        <v>160</v>
      </c>
      <c r="BK101" s="37"/>
      <c r="BL101" s="37">
        <f t="shared" si="120"/>
        <v>160</v>
      </c>
      <c r="BM101" s="37"/>
      <c r="BN101" s="37">
        <f t="shared" si="88"/>
        <v>160</v>
      </c>
      <c r="BO101" s="37"/>
      <c r="BP101" s="37"/>
      <c r="BQ101" s="37">
        <f t="shared" si="163"/>
        <v>150</v>
      </c>
      <c r="BR101" s="37"/>
      <c r="BS101" s="37"/>
      <c r="BT101" s="37">
        <f t="shared" si="164"/>
        <v>150</v>
      </c>
      <c r="BU101" s="37"/>
      <c r="BV101" s="37">
        <f t="shared" si="165"/>
        <v>150</v>
      </c>
      <c r="BW101" s="37"/>
      <c r="BX101" s="37">
        <f t="shared" si="152"/>
        <v>180</v>
      </c>
      <c r="BY101" s="37"/>
      <c r="BZ101" s="37"/>
      <c r="CA101" s="37"/>
      <c r="CB101" s="37"/>
      <c r="CC101" s="37"/>
      <c r="CD101" s="37"/>
      <c r="CE101" s="37"/>
      <c r="CF101" s="91">
        <f t="shared" si="142"/>
        <v>150</v>
      </c>
      <c r="CG101" s="37"/>
      <c r="CH101" s="66">
        <f t="shared" si="161"/>
        <v>329</v>
      </c>
      <c r="CI101" s="37">
        <f t="shared" si="161"/>
        <v>400</v>
      </c>
      <c r="CJ101" s="37">
        <f t="shared" si="161"/>
        <v>420</v>
      </c>
      <c r="CK101" s="37">
        <f t="shared" si="161"/>
        <v>420</v>
      </c>
      <c r="CL101" s="37">
        <f t="shared" si="161"/>
        <v>420</v>
      </c>
      <c r="CM101" s="37">
        <f t="shared" si="161"/>
        <v>200</v>
      </c>
      <c r="CN101" s="37">
        <f t="shared" si="161"/>
        <v>225</v>
      </c>
      <c r="CO101" s="37">
        <f t="shared" si="161"/>
        <v>500</v>
      </c>
      <c r="CP101" s="37">
        <f t="shared" si="161"/>
        <v>440</v>
      </c>
      <c r="CQ101" s="37">
        <f t="shared" si="161"/>
        <v>225</v>
      </c>
      <c r="CR101" s="37">
        <f t="shared" si="161"/>
        <v>500</v>
      </c>
      <c r="CS101" s="37">
        <f t="shared" si="161"/>
        <v>175</v>
      </c>
      <c r="CT101" s="37">
        <f t="shared" si="161"/>
        <v>275</v>
      </c>
      <c r="CU101" s="37">
        <f t="shared" si="161"/>
        <v>325</v>
      </c>
      <c r="CV101" s="37">
        <f t="shared" si="161"/>
        <v>369</v>
      </c>
      <c r="CW101" s="37">
        <f t="shared" si="161"/>
        <v>160</v>
      </c>
      <c r="CX101" s="37"/>
      <c r="CY101" s="37"/>
      <c r="CZ101" s="91">
        <f t="shared" si="128"/>
        <v>453</v>
      </c>
      <c r="DA101" s="37"/>
      <c r="DB101" s="66">
        <v>0</v>
      </c>
      <c r="DC101" s="37">
        <v>0</v>
      </c>
      <c r="DD101" s="37">
        <v>0</v>
      </c>
      <c r="DE101" s="37">
        <v>0</v>
      </c>
      <c r="DF101" s="37">
        <v>0</v>
      </c>
      <c r="DG101" s="37">
        <v>0</v>
      </c>
      <c r="DH101" s="37"/>
      <c r="DI101" s="37"/>
      <c r="DJ101" s="37"/>
      <c r="DK101" s="37"/>
      <c r="DL101" s="66">
        <f t="shared" si="160"/>
        <v>225</v>
      </c>
      <c r="DM101" s="37">
        <f t="shared" si="160"/>
        <v>200</v>
      </c>
      <c r="DN101" s="37"/>
      <c r="DO101" s="37">
        <f t="shared" si="143"/>
        <v>200</v>
      </c>
      <c r="DP101" s="37">
        <f t="shared" si="143"/>
        <v>1107</v>
      </c>
      <c r="DQ101" s="37">
        <f t="shared" si="143"/>
        <v>323</v>
      </c>
      <c r="DR101" s="37"/>
      <c r="DS101" s="37"/>
      <c r="DT101" s="37"/>
      <c r="DU101" s="37"/>
      <c r="DV101" s="66">
        <v>0</v>
      </c>
      <c r="DW101" s="37">
        <v>0</v>
      </c>
      <c r="DX101" s="37"/>
      <c r="DY101" s="37"/>
      <c r="DZ101" s="37"/>
      <c r="EA101" s="37"/>
      <c r="EB101" s="37"/>
      <c r="EC101" s="37"/>
      <c r="ED101" s="37"/>
      <c r="EE101" s="40"/>
      <c r="EF101" s="66">
        <v>0</v>
      </c>
      <c r="EG101" s="37">
        <v>0</v>
      </c>
      <c r="EH101" s="37">
        <v>0</v>
      </c>
      <c r="EI101" s="37">
        <v>0</v>
      </c>
      <c r="EJ101" s="37">
        <v>0</v>
      </c>
      <c r="EK101" s="37">
        <v>0</v>
      </c>
      <c r="EL101" s="37">
        <v>0</v>
      </c>
      <c r="EM101" s="40">
        <v>0</v>
      </c>
    </row>
    <row r="102" spans="1:143" x14ac:dyDescent="0.2">
      <c r="A102" s="83"/>
      <c r="B102" s="47">
        <v>98</v>
      </c>
      <c r="C102" s="43" t="s">
        <v>125</v>
      </c>
      <c r="D102" s="43"/>
      <c r="E102" s="43"/>
      <c r="F102" s="80">
        <v>502</v>
      </c>
      <c r="G102" s="37">
        <v>0</v>
      </c>
      <c r="H102" s="37">
        <v>0</v>
      </c>
      <c r="I102" s="37">
        <v>0</v>
      </c>
      <c r="J102" s="37">
        <v>0</v>
      </c>
      <c r="K102" s="37">
        <v>0</v>
      </c>
      <c r="L102" s="37">
        <v>0</v>
      </c>
      <c r="M102" s="37">
        <v>0</v>
      </c>
      <c r="N102" s="37">
        <v>0</v>
      </c>
      <c r="O102" s="40">
        <v>0</v>
      </c>
      <c r="P102" s="66">
        <v>0</v>
      </c>
      <c r="Q102" s="37">
        <v>0</v>
      </c>
      <c r="R102" s="37">
        <v>0</v>
      </c>
      <c r="S102" s="37">
        <v>0</v>
      </c>
      <c r="T102" s="37">
        <v>0</v>
      </c>
      <c r="U102" s="37">
        <v>0</v>
      </c>
      <c r="V102" s="37">
        <v>0</v>
      </c>
      <c r="W102" s="37">
        <v>0</v>
      </c>
      <c r="X102" s="37">
        <v>0</v>
      </c>
      <c r="Y102" s="40">
        <v>0</v>
      </c>
      <c r="Z102" s="66">
        <f t="shared" si="115"/>
        <v>700</v>
      </c>
      <c r="AA102" s="37">
        <f t="shared" si="154"/>
        <v>225</v>
      </c>
      <c r="AB102" s="37"/>
      <c r="AC102" s="37"/>
      <c r="AD102" s="37">
        <f t="shared" si="155"/>
        <v>200</v>
      </c>
      <c r="AE102" s="37"/>
      <c r="AF102" s="37"/>
      <c r="AG102" s="37">
        <f t="shared" si="156"/>
        <v>125</v>
      </c>
      <c r="AH102" s="37">
        <f t="shared" si="156"/>
        <v>200</v>
      </c>
      <c r="AI102" s="37"/>
      <c r="AJ102" s="37">
        <f t="shared" si="166"/>
        <v>200</v>
      </c>
      <c r="AK102" s="37"/>
      <c r="AL102" s="37"/>
      <c r="AM102" s="37">
        <f t="shared" si="116"/>
        <v>200</v>
      </c>
      <c r="AN102" s="37"/>
      <c r="AO102" s="37"/>
      <c r="AP102" s="37"/>
      <c r="AQ102" s="37"/>
      <c r="AR102" s="37">
        <f t="shared" si="157"/>
        <v>200</v>
      </c>
      <c r="AS102" s="37"/>
      <c r="AT102" s="37">
        <f t="shared" si="136"/>
        <v>0</v>
      </c>
      <c r="AU102" s="37"/>
      <c r="AV102" s="37">
        <f t="shared" si="158"/>
        <v>200</v>
      </c>
      <c r="AW102" s="37"/>
      <c r="AX102" s="37">
        <f t="shared" si="159"/>
        <v>200</v>
      </c>
      <c r="AY102" s="37"/>
      <c r="AZ102" s="37">
        <f>+AZ$5</f>
        <v>175</v>
      </c>
      <c r="BA102" s="37"/>
      <c r="BB102" s="37"/>
      <c r="BC102" s="37">
        <f t="shared" si="167"/>
        <v>175</v>
      </c>
      <c r="BD102" s="37"/>
      <c r="BE102" s="37"/>
      <c r="BF102" s="37">
        <f t="shared" si="147"/>
        <v>175</v>
      </c>
      <c r="BG102" s="37"/>
      <c r="BH102" s="37"/>
      <c r="BI102" s="37">
        <f t="shared" si="162"/>
        <v>100</v>
      </c>
      <c r="BJ102" s="37">
        <f t="shared" si="162"/>
        <v>160</v>
      </c>
      <c r="BK102" s="37"/>
      <c r="BL102" s="37">
        <f t="shared" si="120"/>
        <v>160</v>
      </c>
      <c r="BM102" s="37"/>
      <c r="BN102" s="37">
        <f t="shared" si="88"/>
        <v>160</v>
      </c>
      <c r="BO102" s="37"/>
      <c r="BP102" s="37"/>
      <c r="BQ102" s="37">
        <f t="shared" si="163"/>
        <v>150</v>
      </c>
      <c r="BR102" s="37"/>
      <c r="BS102" s="37"/>
      <c r="BT102" s="37">
        <f t="shared" si="164"/>
        <v>150</v>
      </c>
      <c r="BU102" s="37"/>
      <c r="BV102" s="37">
        <f t="shared" si="165"/>
        <v>150</v>
      </c>
      <c r="BW102" s="37"/>
      <c r="BX102" s="37">
        <f t="shared" si="152"/>
        <v>180</v>
      </c>
      <c r="BY102" s="37"/>
      <c r="BZ102" s="37"/>
      <c r="CA102" s="37"/>
      <c r="CB102" s="37"/>
      <c r="CC102" s="37"/>
      <c r="CD102" s="37"/>
      <c r="CE102" s="37"/>
      <c r="CF102" s="91">
        <f t="shared" si="142"/>
        <v>150</v>
      </c>
      <c r="CG102" s="37"/>
      <c r="CH102" s="66">
        <f t="shared" si="161"/>
        <v>329</v>
      </c>
      <c r="CI102" s="37">
        <f t="shared" si="161"/>
        <v>400</v>
      </c>
      <c r="CJ102" s="37">
        <f t="shared" si="161"/>
        <v>420</v>
      </c>
      <c r="CK102" s="37">
        <f t="shared" si="161"/>
        <v>420</v>
      </c>
      <c r="CL102" s="37">
        <f t="shared" si="161"/>
        <v>420</v>
      </c>
      <c r="CM102" s="37">
        <f t="shared" si="161"/>
        <v>200</v>
      </c>
      <c r="CN102" s="37">
        <f t="shared" si="161"/>
        <v>225</v>
      </c>
      <c r="CO102" s="37">
        <f t="shared" si="161"/>
        <v>500</v>
      </c>
      <c r="CP102" s="37">
        <f t="shared" si="161"/>
        <v>440</v>
      </c>
      <c r="CQ102" s="37">
        <f t="shared" si="161"/>
        <v>225</v>
      </c>
      <c r="CR102" s="37">
        <f t="shared" si="161"/>
        <v>500</v>
      </c>
      <c r="CS102" s="37">
        <f t="shared" si="161"/>
        <v>175</v>
      </c>
      <c r="CT102" s="37">
        <f t="shared" si="161"/>
        <v>275</v>
      </c>
      <c r="CU102" s="37">
        <f t="shared" si="161"/>
        <v>325</v>
      </c>
      <c r="CV102" s="37">
        <f t="shared" si="161"/>
        <v>369</v>
      </c>
      <c r="CW102" s="37">
        <f t="shared" si="161"/>
        <v>160</v>
      </c>
      <c r="CX102" s="37"/>
      <c r="CY102" s="37"/>
      <c r="CZ102" s="91">
        <f t="shared" si="128"/>
        <v>453</v>
      </c>
      <c r="DA102" s="37"/>
      <c r="DB102" s="66">
        <v>0</v>
      </c>
      <c r="DC102" s="37">
        <v>0</v>
      </c>
      <c r="DD102" s="37">
        <v>0</v>
      </c>
      <c r="DE102" s="37">
        <v>0</v>
      </c>
      <c r="DF102" s="37">
        <v>0</v>
      </c>
      <c r="DG102" s="37">
        <v>0</v>
      </c>
      <c r="DH102" s="37"/>
      <c r="DI102" s="37"/>
      <c r="DJ102" s="37"/>
      <c r="DK102" s="37"/>
      <c r="DL102" s="66">
        <f t="shared" si="160"/>
        <v>225</v>
      </c>
      <c r="DM102" s="37">
        <f t="shared" si="160"/>
        <v>200</v>
      </c>
      <c r="DN102" s="37"/>
      <c r="DO102" s="37">
        <f t="shared" si="143"/>
        <v>200</v>
      </c>
      <c r="DP102" s="37">
        <f t="shared" si="143"/>
        <v>1107</v>
      </c>
      <c r="DQ102" s="37">
        <f t="shared" si="143"/>
        <v>323</v>
      </c>
      <c r="DR102" s="37"/>
      <c r="DS102" s="37"/>
      <c r="DT102" s="37"/>
      <c r="DU102" s="37"/>
      <c r="DV102" s="66">
        <v>0</v>
      </c>
      <c r="DW102" s="37">
        <v>0</v>
      </c>
      <c r="DX102" s="37"/>
      <c r="DY102" s="37"/>
      <c r="DZ102" s="37"/>
      <c r="EA102" s="37"/>
      <c r="EB102" s="37"/>
      <c r="EC102" s="37"/>
      <c r="ED102" s="37"/>
      <c r="EE102" s="40"/>
      <c r="EF102" s="66">
        <v>0</v>
      </c>
      <c r="EG102" s="37">
        <v>0</v>
      </c>
      <c r="EH102" s="37">
        <v>0</v>
      </c>
      <c r="EI102" s="37">
        <v>0</v>
      </c>
      <c r="EJ102" s="37">
        <v>0</v>
      </c>
      <c r="EK102" s="37">
        <v>0</v>
      </c>
      <c r="EL102" s="37">
        <v>0</v>
      </c>
      <c r="EM102" s="40">
        <v>0</v>
      </c>
    </row>
    <row r="103" spans="1:143" x14ac:dyDescent="0.2">
      <c r="A103" s="84"/>
      <c r="B103" s="52">
        <v>99</v>
      </c>
      <c r="C103" s="105" t="s">
        <v>127</v>
      </c>
      <c r="D103" s="44"/>
      <c r="E103" s="44"/>
      <c r="F103" s="81"/>
      <c r="G103" s="37">
        <v>0</v>
      </c>
      <c r="H103" s="37">
        <v>0</v>
      </c>
      <c r="I103" s="37">
        <v>0</v>
      </c>
      <c r="J103" s="37">
        <v>0</v>
      </c>
      <c r="K103" s="37">
        <v>0</v>
      </c>
      <c r="L103" s="37">
        <v>0</v>
      </c>
      <c r="M103" s="37">
        <v>0</v>
      </c>
      <c r="N103" s="37">
        <v>0</v>
      </c>
      <c r="O103" s="40">
        <v>0</v>
      </c>
      <c r="P103" s="66">
        <v>0</v>
      </c>
      <c r="Q103" s="37">
        <v>0</v>
      </c>
      <c r="R103" s="37">
        <v>0</v>
      </c>
      <c r="S103" s="37">
        <v>0</v>
      </c>
      <c r="T103" s="37">
        <v>0</v>
      </c>
      <c r="U103" s="37">
        <v>0</v>
      </c>
      <c r="V103" s="37">
        <v>0</v>
      </c>
      <c r="W103" s="37">
        <v>0</v>
      </c>
      <c r="X103" s="37">
        <v>0</v>
      </c>
      <c r="Y103" s="40">
        <v>0</v>
      </c>
      <c r="Z103" s="67">
        <f t="shared" si="115"/>
        <v>700</v>
      </c>
      <c r="AA103" s="91">
        <f>+AA$5-49</f>
        <v>176</v>
      </c>
      <c r="AB103" s="104">
        <f>+AB$5-49</f>
        <v>-49</v>
      </c>
      <c r="AC103" s="104">
        <f>+AC$5-49</f>
        <v>-49</v>
      </c>
      <c r="AD103" s="91">
        <f>+AD$5-49</f>
        <v>151</v>
      </c>
      <c r="AE103" s="104">
        <f>+AE$5-49</f>
        <v>-49</v>
      </c>
      <c r="AF103" s="104">
        <f>+AF$5-49</f>
        <v>-49</v>
      </c>
      <c r="AG103" s="91">
        <f>+AG$5-48</f>
        <v>77</v>
      </c>
      <c r="AH103" s="91">
        <f>+AH$5-49</f>
        <v>151</v>
      </c>
      <c r="AI103" s="104">
        <f>+AI$5-49</f>
        <v>-49</v>
      </c>
      <c r="AJ103" s="91">
        <f>+AJ$5-49</f>
        <v>151</v>
      </c>
      <c r="AK103" s="104">
        <f>+AK$5-49</f>
        <v>-49</v>
      </c>
      <c r="AL103" s="104">
        <f>+AL$5-49</f>
        <v>-49</v>
      </c>
      <c r="AM103" s="91">
        <f>+AM$5-49</f>
        <v>151</v>
      </c>
      <c r="AN103" s="104">
        <f>+AN$5-49</f>
        <v>-49</v>
      </c>
      <c r="AO103" s="104">
        <f>+AO$5-49</f>
        <v>-49</v>
      </c>
      <c r="AP103" s="104">
        <f>+AP$5-49</f>
        <v>-49</v>
      </c>
      <c r="AQ103" s="104">
        <f>+AQ$5-49</f>
        <v>-49</v>
      </c>
      <c r="AR103" s="91">
        <f>+AR$5-49</f>
        <v>151</v>
      </c>
      <c r="AS103" s="104">
        <f>+AS$5-49</f>
        <v>-49</v>
      </c>
      <c r="AT103" s="104">
        <f>+AT$5-49</f>
        <v>-49</v>
      </c>
      <c r="AU103" s="104">
        <f>+AU$5-49</f>
        <v>-49</v>
      </c>
      <c r="AV103" s="91">
        <f>+AV$5-49</f>
        <v>151</v>
      </c>
      <c r="AW103" s="104">
        <f>+AW$5-49</f>
        <v>-49</v>
      </c>
      <c r="AX103" s="91">
        <f>+AX$5-49</f>
        <v>151</v>
      </c>
      <c r="AY103" s="104">
        <f>+AY$5-49</f>
        <v>-49</v>
      </c>
      <c r="AZ103" s="91">
        <f>+AZ$5-48</f>
        <v>127</v>
      </c>
      <c r="BA103" s="104">
        <f>+BA$5-49</f>
        <v>-49</v>
      </c>
      <c r="BB103" s="104">
        <f>+BB$5-49</f>
        <v>-49</v>
      </c>
      <c r="BC103" s="91">
        <f>+BC$5-48</f>
        <v>127</v>
      </c>
      <c r="BD103" s="104">
        <f>+BD$5-49</f>
        <v>-49</v>
      </c>
      <c r="BE103" s="104">
        <f>+BE$5-49</f>
        <v>-49</v>
      </c>
      <c r="BF103" s="91">
        <f>+BF$5-48</f>
        <v>127</v>
      </c>
      <c r="BG103" s="104">
        <f>+BG$5-49</f>
        <v>-49</v>
      </c>
      <c r="BH103" s="104">
        <f>+BH$5-49</f>
        <v>-49</v>
      </c>
      <c r="BI103" s="91">
        <f>+BI$5-49</f>
        <v>51</v>
      </c>
      <c r="BJ103" s="91">
        <f>+BJ$5-49</f>
        <v>111</v>
      </c>
      <c r="BK103" s="104">
        <f>+BK$5-49</f>
        <v>-49</v>
      </c>
      <c r="BL103" s="91">
        <f>+BL$5-49</f>
        <v>111</v>
      </c>
      <c r="BM103" s="104">
        <f>+BM$5-49</f>
        <v>-49</v>
      </c>
      <c r="BN103" s="91">
        <f>+BN$5-49</f>
        <v>111</v>
      </c>
      <c r="BO103" s="104">
        <f>+BO$5-49</f>
        <v>-49</v>
      </c>
      <c r="BP103" s="104">
        <f>+BP$5-49</f>
        <v>-49</v>
      </c>
      <c r="BQ103" s="91">
        <f>+BQ$5-48</f>
        <v>102</v>
      </c>
      <c r="BR103" s="104">
        <f>+BR$5-49</f>
        <v>-49</v>
      </c>
      <c r="BS103" s="104">
        <f>+BS$5-49</f>
        <v>-49</v>
      </c>
      <c r="BT103" s="91">
        <f>+BT$5-48</f>
        <v>102</v>
      </c>
      <c r="BU103" s="104">
        <f>+BU$5-49</f>
        <v>-49</v>
      </c>
      <c r="BV103" s="91">
        <f>+BV$5-48</f>
        <v>102</v>
      </c>
      <c r="BW103" s="104">
        <f>+BW$5-49</f>
        <v>-49</v>
      </c>
      <c r="BX103" s="91">
        <f>+BX$5-49</f>
        <v>131</v>
      </c>
      <c r="BY103" s="104">
        <f>+BY$5-49</f>
        <v>-49</v>
      </c>
      <c r="BZ103" s="104">
        <f>+BZ$5-49</f>
        <v>-49</v>
      </c>
      <c r="CA103" s="104">
        <f>+CA$5-49</f>
        <v>-49</v>
      </c>
      <c r="CB103" s="104">
        <f>+CB$5-49</f>
        <v>-49</v>
      </c>
      <c r="CC103" s="104">
        <f>+CC$5-49</f>
        <v>-49</v>
      </c>
      <c r="CD103" s="104">
        <f>+CD$5-49</f>
        <v>-49</v>
      </c>
      <c r="CE103" s="104">
        <f>+CE$5-49</f>
        <v>-49</v>
      </c>
      <c r="CF103" s="97">
        <v>0</v>
      </c>
      <c r="CG103" s="104">
        <f>+CG$5-49</f>
        <v>-49</v>
      </c>
      <c r="CH103" s="102">
        <f>+CH$5-49</f>
        <v>280</v>
      </c>
      <c r="CI103" s="95">
        <f>+CI$5-49</f>
        <v>351</v>
      </c>
      <c r="CJ103" s="95">
        <f>+CJ$5-49</f>
        <v>371</v>
      </c>
      <c r="CK103" s="95">
        <f>+CK$5-49</f>
        <v>371</v>
      </c>
      <c r="CL103" s="95">
        <f>+CL$5-49</f>
        <v>371</v>
      </c>
      <c r="CM103" s="95">
        <f>+CM$5-49</f>
        <v>151</v>
      </c>
      <c r="CN103" s="95">
        <f>+CN$5-49</f>
        <v>176</v>
      </c>
      <c r="CO103" s="95">
        <f>+CO$5-48</f>
        <v>452</v>
      </c>
      <c r="CP103" s="95">
        <f>+CP$5-49</f>
        <v>391</v>
      </c>
      <c r="CQ103" s="95">
        <f>+CQ$5-49</f>
        <v>176</v>
      </c>
      <c r="CR103" s="95">
        <f>+CR$5-48</f>
        <v>452</v>
      </c>
      <c r="CS103" s="95">
        <f>+CS$5-48</f>
        <v>127</v>
      </c>
      <c r="CT103" s="95">
        <f>+CT$5-49</f>
        <v>226</v>
      </c>
      <c r="CU103" s="95">
        <f>+CU$5-49</f>
        <v>276</v>
      </c>
      <c r="CV103" s="95">
        <f>+CV$5-49</f>
        <v>320</v>
      </c>
      <c r="CW103" s="95">
        <f>+CW$5-49</f>
        <v>111</v>
      </c>
      <c r="CX103" s="104">
        <f>+CX$5-49</f>
        <v>-49</v>
      </c>
      <c r="CY103" s="104">
        <f>+CY$5-49</f>
        <v>-49</v>
      </c>
      <c r="CZ103" s="93">
        <v>0</v>
      </c>
      <c r="DA103" s="106">
        <f>+DA$5-49</f>
        <v>-49</v>
      </c>
      <c r="DB103" s="107">
        <f>+DB$5-49</f>
        <v>-49</v>
      </c>
      <c r="DC103" s="104">
        <f>+DC$5-49</f>
        <v>-49</v>
      </c>
      <c r="DD103" s="104">
        <f>+DD$5-49</f>
        <v>-49</v>
      </c>
      <c r="DE103" s="104">
        <f>+DE$5-49</f>
        <v>-49</v>
      </c>
      <c r="DF103" s="104">
        <f>+DF$5-49</f>
        <v>-49</v>
      </c>
      <c r="DG103" s="104">
        <f>+DG$5-49</f>
        <v>-49</v>
      </c>
      <c r="DH103" s="104">
        <f>+DH$5-49</f>
        <v>-49</v>
      </c>
      <c r="DI103" s="104">
        <f>+DI$5-49</f>
        <v>-49</v>
      </c>
      <c r="DJ103" s="104">
        <f>+DJ$5-49</f>
        <v>-49</v>
      </c>
      <c r="DK103" s="104">
        <f>+DK$5-49</f>
        <v>-49</v>
      </c>
      <c r="DL103" s="102">
        <f>+DL$5-49</f>
        <v>176</v>
      </c>
      <c r="DM103" s="91">
        <f>+DM$5-49</f>
        <v>151</v>
      </c>
      <c r="DN103" s="104">
        <f>+DN$5-49</f>
        <v>-49</v>
      </c>
      <c r="DO103" s="91">
        <f>+DO$5-49</f>
        <v>151</v>
      </c>
      <c r="DP103" s="91">
        <f>+DP$5-49</f>
        <v>1058</v>
      </c>
      <c r="DQ103" s="91">
        <f>+DQ$5-49</f>
        <v>274</v>
      </c>
      <c r="DR103" s="41"/>
      <c r="DS103" s="41"/>
      <c r="DT103" s="41"/>
      <c r="DU103" s="41"/>
      <c r="DV103" s="66">
        <v>0</v>
      </c>
      <c r="DW103" s="37">
        <v>0</v>
      </c>
      <c r="DX103" s="41"/>
      <c r="DY103" s="41"/>
      <c r="DZ103" s="41"/>
      <c r="EA103" s="41"/>
      <c r="EB103" s="41"/>
      <c r="EC103" s="41"/>
      <c r="ED103" s="41"/>
      <c r="EE103" s="42"/>
      <c r="EF103" s="67">
        <v>0</v>
      </c>
      <c r="EG103" s="41">
        <v>0</v>
      </c>
      <c r="EH103" s="41">
        <v>0</v>
      </c>
      <c r="EI103" s="41">
        <v>0</v>
      </c>
      <c r="EJ103" s="41">
        <v>0</v>
      </c>
      <c r="EK103" s="110">
        <v>-49</v>
      </c>
      <c r="EL103" s="41">
        <v>0</v>
      </c>
      <c r="EM103" s="42">
        <v>0</v>
      </c>
    </row>
    <row r="104" spans="1:143" x14ac:dyDescent="0.2">
      <c r="A104" s="82" t="s">
        <v>99</v>
      </c>
      <c r="B104" s="55">
        <v>100</v>
      </c>
      <c r="C104" s="45" t="s">
        <v>6</v>
      </c>
      <c r="D104" s="76" t="s">
        <v>53</v>
      </c>
      <c r="E104" s="76"/>
      <c r="F104" s="78"/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9">
        <v>0</v>
      </c>
      <c r="P104" s="6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9">
        <v>0</v>
      </c>
      <c r="Z104" s="66">
        <f t="shared" si="115"/>
        <v>700</v>
      </c>
      <c r="AA104" s="92">
        <f>+AA$5-50</f>
        <v>175</v>
      </c>
      <c r="AB104" s="38"/>
      <c r="AC104" s="38"/>
      <c r="AD104" s="38">
        <f t="shared" ref="AD104:AD113" si="168">+AD$5</f>
        <v>200</v>
      </c>
      <c r="AE104" s="38"/>
      <c r="AF104" s="38"/>
      <c r="AG104" s="38">
        <f t="shared" ref="AG104:AH113" si="169">+AG$5</f>
        <v>125</v>
      </c>
      <c r="AH104" s="38">
        <f t="shared" si="169"/>
        <v>200</v>
      </c>
      <c r="AI104" s="38"/>
      <c r="AJ104" s="94">
        <v>0</v>
      </c>
      <c r="AK104" s="38"/>
      <c r="AL104" s="38"/>
      <c r="AM104" s="38">
        <f t="shared" si="116"/>
        <v>200</v>
      </c>
      <c r="AN104" s="38"/>
      <c r="AO104" s="38"/>
      <c r="AP104" s="38"/>
      <c r="AQ104" s="38"/>
      <c r="AR104" s="38">
        <f t="shared" ref="AR104:AR113" si="170">+AR$5</f>
        <v>200</v>
      </c>
      <c r="AS104" s="38"/>
      <c r="AT104" s="38">
        <f t="shared" ref="AT104:AT113" si="171">+AT$5</f>
        <v>0</v>
      </c>
      <c r="AU104" s="38"/>
      <c r="AV104" s="38">
        <f t="shared" ref="AV104:AV113" si="172">+AV$5</f>
        <v>200</v>
      </c>
      <c r="AW104" s="38"/>
      <c r="AX104" s="38">
        <f t="shared" ref="AX104:AX113" si="173">+AX$5</f>
        <v>200</v>
      </c>
      <c r="AY104" s="38"/>
      <c r="AZ104" s="94">
        <v>0</v>
      </c>
      <c r="BA104" s="38"/>
      <c r="BB104" s="38"/>
      <c r="BC104" s="38">
        <f>+BC$5</f>
        <v>175</v>
      </c>
      <c r="BD104" s="38"/>
      <c r="BE104" s="38"/>
      <c r="BF104" s="38">
        <f t="shared" ref="BF104:BF113" si="174">+BF$5</f>
        <v>175</v>
      </c>
      <c r="BG104" s="38"/>
      <c r="BH104" s="38"/>
      <c r="BI104" s="38">
        <f t="shared" ref="BI104:BI113" si="175">+BI$5</f>
        <v>100</v>
      </c>
      <c r="BJ104" s="38">
        <f t="shared" si="162"/>
        <v>160</v>
      </c>
      <c r="BK104" s="38"/>
      <c r="BL104" s="38">
        <f t="shared" si="120"/>
        <v>160</v>
      </c>
      <c r="BM104" s="38"/>
      <c r="BN104" s="38">
        <f t="shared" si="88"/>
        <v>160</v>
      </c>
      <c r="BO104" s="38"/>
      <c r="BP104" s="38"/>
      <c r="BQ104" s="38">
        <f t="shared" si="163"/>
        <v>150</v>
      </c>
      <c r="BR104" s="38"/>
      <c r="BS104" s="38"/>
      <c r="BT104" s="38">
        <f t="shared" si="164"/>
        <v>150</v>
      </c>
      <c r="BU104" s="38"/>
      <c r="BV104" s="38">
        <f t="shared" si="165"/>
        <v>150</v>
      </c>
      <c r="BW104" s="38"/>
      <c r="BX104" s="38">
        <f t="shared" si="152"/>
        <v>180</v>
      </c>
      <c r="BY104" s="38"/>
      <c r="BZ104" s="38"/>
      <c r="CA104" s="38"/>
      <c r="CB104" s="38"/>
      <c r="CC104" s="38"/>
      <c r="CD104" s="38"/>
      <c r="CE104" s="38"/>
      <c r="CF104" s="92">
        <f t="shared" si="142"/>
        <v>150</v>
      </c>
      <c r="CG104" s="38"/>
      <c r="CH104" s="68">
        <f t="shared" ref="CH104:CW119" si="176">+CH$5</f>
        <v>329</v>
      </c>
      <c r="CI104" s="38">
        <f t="shared" si="161"/>
        <v>400</v>
      </c>
      <c r="CJ104" s="38">
        <f t="shared" si="161"/>
        <v>420</v>
      </c>
      <c r="CK104" s="38">
        <f t="shared" si="161"/>
        <v>420</v>
      </c>
      <c r="CL104" s="38">
        <f t="shared" si="161"/>
        <v>420</v>
      </c>
      <c r="CM104" s="94">
        <v>0</v>
      </c>
      <c r="CN104" s="94">
        <v>0</v>
      </c>
      <c r="CO104" s="38">
        <f t="shared" si="161"/>
        <v>500</v>
      </c>
      <c r="CP104" s="38">
        <f t="shared" si="161"/>
        <v>440</v>
      </c>
      <c r="CQ104" s="92">
        <f t="shared" ref="CI103:CX109" si="177">+CQ$5-50</f>
        <v>175</v>
      </c>
      <c r="CR104" s="38">
        <f t="shared" si="161"/>
        <v>500</v>
      </c>
      <c r="CS104" s="38">
        <f t="shared" si="161"/>
        <v>175</v>
      </c>
      <c r="CT104" s="38">
        <f t="shared" si="161"/>
        <v>275</v>
      </c>
      <c r="CU104" s="38">
        <f t="shared" si="161"/>
        <v>325</v>
      </c>
      <c r="CV104" s="38">
        <f t="shared" si="161"/>
        <v>369</v>
      </c>
      <c r="CW104" s="38">
        <f t="shared" si="161"/>
        <v>160</v>
      </c>
      <c r="CX104" s="38"/>
      <c r="CY104" s="38"/>
      <c r="CZ104" s="92">
        <f t="shared" ref="CZ104:CZ143" si="178">+CZ$5-49</f>
        <v>453</v>
      </c>
      <c r="DA104" s="38"/>
      <c r="DB104" s="68">
        <v>0</v>
      </c>
      <c r="DC104" s="38">
        <v>0</v>
      </c>
      <c r="DD104" s="38">
        <v>0</v>
      </c>
      <c r="DE104" s="38">
        <v>0</v>
      </c>
      <c r="DF104" s="38">
        <v>0</v>
      </c>
      <c r="DG104" s="38">
        <v>0</v>
      </c>
      <c r="DH104" s="38"/>
      <c r="DI104" s="38"/>
      <c r="DJ104" s="38"/>
      <c r="DK104" s="38"/>
      <c r="DL104" s="103">
        <f t="shared" ref="DA103:DQ109" si="179">+DL$5-50</f>
        <v>175</v>
      </c>
      <c r="DM104" s="38">
        <f t="shared" ref="DM104:DM113" si="180">+DM$5</f>
        <v>200</v>
      </c>
      <c r="DN104" s="38"/>
      <c r="DO104" s="94">
        <v>0</v>
      </c>
      <c r="DP104" s="38">
        <f t="shared" si="143"/>
        <v>1107</v>
      </c>
      <c r="DQ104" s="38">
        <f t="shared" si="143"/>
        <v>323</v>
      </c>
      <c r="DR104" s="38"/>
      <c r="DS104" s="38"/>
      <c r="DT104" s="38"/>
      <c r="DU104" s="38"/>
      <c r="DV104" s="68">
        <v>0</v>
      </c>
      <c r="DW104" s="38">
        <v>0</v>
      </c>
      <c r="DX104" s="38"/>
      <c r="DY104" s="38"/>
      <c r="DZ104" s="38"/>
      <c r="EA104" s="38"/>
      <c r="EB104" s="38"/>
      <c r="EC104" s="38"/>
      <c r="ED104" s="38"/>
      <c r="EE104" s="39"/>
      <c r="EF104" s="68">
        <v>0</v>
      </c>
      <c r="EG104" s="38">
        <v>0</v>
      </c>
      <c r="EH104" s="38">
        <v>0</v>
      </c>
      <c r="EI104" s="38">
        <v>0</v>
      </c>
      <c r="EJ104" s="38">
        <v>0</v>
      </c>
      <c r="EK104" s="38">
        <v>0</v>
      </c>
      <c r="EL104" s="38">
        <v>0</v>
      </c>
      <c r="EM104" s="39">
        <v>0</v>
      </c>
    </row>
    <row r="105" spans="1:143" x14ac:dyDescent="0.2">
      <c r="A105" s="83"/>
      <c r="B105" s="47">
        <f>+B104+1</f>
        <v>101</v>
      </c>
      <c r="C105" s="43" t="s">
        <v>45</v>
      </c>
      <c r="D105" s="51" t="s">
        <v>53</v>
      </c>
      <c r="E105" s="51"/>
      <c r="F105" s="80"/>
      <c r="G105" s="37">
        <v>0</v>
      </c>
      <c r="H105" s="37">
        <v>0</v>
      </c>
      <c r="I105" s="37">
        <v>0</v>
      </c>
      <c r="J105" s="37">
        <v>0</v>
      </c>
      <c r="K105" s="37">
        <v>0</v>
      </c>
      <c r="L105" s="37">
        <v>0</v>
      </c>
      <c r="M105" s="37">
        <v>0</v>
      </c>
      <c r="N105" s="37">
        <v>0</v>
      </c>
      <c r="O105" s="40">
        <v>0</v>
      </c>
      <c r="P105" s="66">
        <v>0</v>
      </c>
      <c r="Q105" s="37">
        <v>0</v>
      </c>
      <c r="R105" s="37">
        <v>0</v>
      </c>
      <c r="S105" s="37">
        <v>0</v>
      </c>
      <c r="T105" s="37">
        <v>0</v>
      </c>
      <c r="U105" s="37">
        <v>0</v>
      </c>
      <c r="V105" s="37">
        <v>0</v>
      </c>
      <c r="W105" s="37">
        <v>0</v>
      </c>
      <c r="X105" s="37">
        <v>0</v>
      </c>
      <c r="Y105" s="40">
        <v>0</v>
      </c>
      <c r="Z105" s="66">
        <f t="shared" si="115"/>
        <v>700</v>
      </c>
      <c r="AA105" s="91">
        <f t="shared" ref="AA105:AA109" si="181">+AA$5-50</f>
        <v>175</v>
      </c>
      <c r="AB105" s="37"/>
      <c r="AC105" s="37"/>
      <c r="AD105" s="37">
        <f t="shared" si="168"/>
        <v>200</v>
      </c>
      <c r="AE105" s="37"/>
      <c r="AF105" s="37"/>
      <c r="AG105" s="37">
        <f t="shared" si="169"/>
        <v>125</v>
      </c>
      <c r="AH105" s="37">
        <f t="shared" si="169"/>
        <v>200</v>
      </c>
      <c r="AI105" s="37"/>
      <c r="AJ105" s="37">
        <f>+AJ$5</f>
        <v>200</v>
      </c>
      <c r="AK105" s="37"/>
      <c r="AL105" s="37"/>
      <c r="AM105" s="37">
        <f t="shared" si="116"/>
        <v>200</v>
      </c>
      <c r="AN105" s="37"/>
      <c r="AO105" s="37"/>
      <c r="AP105" s="37"/>
      <c r="AQ105" s="37"/>
      <c r="AR105" s="37">
        <f t="shared" si="170"/>
        <v>200</v>
      </c>
      <c r="AS105" s="37"/>
      <c r="AT105" s="37">
        <f t="shared" si="171"/>
        <v>0</v>
      </c>
      <c r="AU105" s="37"/>
      <c r="AV105" s="37">
        <f t="shared" si="172"/>
        <v>200</v>
      </c>
      <c r="AW105" s="37"/>
      <c r="AX105" s="37">
        <f t="shared" si="173"/>
        <v>200</v>
      </c>
      <c r="AY105" s="37"/>
      <c r="AZ105" s="93">
        <v>0</v>
      </c>
      <c r="BA105" s="37"/>
      <c r="BB105" s="37"/>
      <c r="BC105" s="37">
        <f>+BC$5</f>
        <v>175</v>
      </c>
      <c r="BD105" s="37"/>
      <c r="BE105" s="37"/>
      <c r="BF105" s="37">
        <f t="shared" si="174"/>
        <v>175</v>
      </c>
      <c r="BG105" s="37"/>
      <c r="BH105" s="37"/>
      <c r="BI105" s="37">
        <f t="shared" si="175"/>
        <v>100</v>
      </c>
      <c r="BJ105" s="37">
        <f t="shared" si="162"/>
        <v>160</v>
      </c>
      <c r="BK105" s="37"/>
      <c r="BL105" s="37">
        <f t="shared" si="120"/>
        <v>160</v>
      </c>
      <c r="BM105" s="37"/>
      <c r="BN105" s="37">
        <f t="shared" si="88"/>
        <v>160</v>
      </c>
      <c r="BO105" s="37"/>
      <c r="BP105" s="37"/>
      <c r="BQ105" s="37">
        <f t="shared" si="163"/>
        <v>150</v>
      </c>
      <c r="BR105" s="37"/>
      <c r="BS105" s="37"/>
      <c r="BT105" s="37">
        <f t="shared" si="164"/>
        <v>150</v>
      </c>
      <c r="BU105" s="37"/>
      <c r="BV105" s="37">
        <f t="shared" si="165"/>
        <v>150</v>
      </c>
      <c r="BW105" s="37"/>
      <c r="BX105" s="93">
        <v>0</v>
      </c>
      <c r="BY105" s="37"/>
      <c r="BZ105" s="37"/>
      <c r="CA105" s="37"/>
      <c r="CB105" s="37"/>
      <c r="CC105" s="37"/>
      <c r="CD105" s="37"/>
      <c r="CE105" s="37"/>
      <c r="CF105" s="91">
        <f t="shared" si="142"/>
        <v>150</v>
      </c>
      <c r="CG105" s="37"/>
      <c r="CH105" s="66">
        <f t="shared" si="176"/>
        <v>329</v>
      </c>
      <c r="CI105" s="37">
        <f t="shared" si="161"/>
        <v>400</v>
      </c>
      <c r="CJ105" s="37">
        <f t="shared" si="161"/>
        <v>420</v>
      </c>
      <c r="CK105" s="37">
        <f t="shared" si="161"/>
        <v>420</v>
      </c>
      <c r="CL105" s="37">
        <f t="shared" si="161"/>
        <v>420</v>
      </c>
      <c r="CM105" s="37">
        <f t="shared" si="161"/>
        <v>200</v>
      </c>
      <c r="CN105" s="37">
        <f t="shared" si="161"/>
        <v>225</v>
      </c>
      <c r="CO105" s="93">
        <v>0</v>
      </c>
      <c r="CP105" s="93">
        <v>0</v>
      </c>
      <c r="CQ105" s="91">
        <f t="shared" si="177"/>
        <v>175</v>
      </c>
      <c r="CR105" s="37">
        <f t="shared" si="161"/>
        <v>500</v>
      </c>
      <c r="CS105" s="37">
        <f t="shared" si="161"/>
        <v>175</v>
      </c>
      <c r="CT105" s="37">
        <f t="shared" si="161"/>
        <v>275</v>
      </c>
      <c r="CU105" s="37">
        <f t="shared" si="161"/>
        <v>325</v>
      </c>
      <c r="CV105" s="37">
        <f t="shared" si="161"/>
        <v>369</v>
      </c>
      <c r="CW105" s="37">
        <f t="shared" si="161"/>
        <v>160</v>
      </c>
      <c r="CX105" s="37"/>
      <c r="CY105" s="37"/>
      <c r="CZ105" s="91">
        <f t="shared" si="178"/>
        <v>453</v>
      </c>
      <c r="DA105" s="37"/>
      <c r="DB105" s="66">
        <v>0</v>
      </c>
      <c r="DC105" s="37">
        <v>0</v>
      </c>
      <c r="DD105" s="37">
        <v>0</v>
      </c>
      <c r="DE105" s="37">
        <v>0</v>
      </c>
      <c r="DF105" s="37">
        <v>0</v>
      </c>
      <c r="DG105" s="37">
        <v>0</v>
      </c>
      <c r="DH105" s="37"/>
      <c r="DI105" s="37"/>
      <c r="DJ105" s="37"/>
      <c r="DK105" s="37"/>
      <c r="DL105" s="101">
        <f t="shared" si="179"/>
        <v>175</v>
      </c>
      <c r="DM105" s="37">
        <f t="shared" si="180"/>
        <v>200</v>
      </c>
      <c r="DN105" s="37"/>
      <c r="DO105" s="37">
        <f t="shared" si="143"/>
        <v>200</v>
      </c>
      <c r="DP105" s="37">
        <f t="shared" si="143"/>
        <v>1107</v>
      </c>
      <c r="DQ105" s="37">
        <f t="shared" si="143"/>
        <v>323</v>
      </c>
      <c r="DR105" s="37"/>
      <c r="DS105" s="37"/>
      <c r="DT105" s="37"/>
      <c r="DU105" s="37"/>
      <c r="DV105" s="66">
        <v>0</v>
      </c>
      <c r="DW105" s="37">
        <v>0</v>
      </c>
      <c r="DX105" s="37"/>
      <c r="DY105" s="37"/>
      <c r="DZ105" s="37"/>
      <c r="EA105" s="37"/>
      <c r="EB105" s="37"/>
      <c r="EC105" s="37"/>
      <c r="ED105" s="37"/>
      <c r="EE105" s="40"/>
      <c r="EF105" s="66">
        <v>0</v>
      </c>
      <c r="EG105" s="37">
        <v>0</v>
      </c>
      <c r="EH105" s="37">
        <v>0</v>
      </c>
      <c r="EI105" s="37">
        <v>0</v>
      </c>
      <c r="EJ105" s="37">
        <v>0</v>
      </c>
      <c r="EK105" s="37">
        <v>0</v>
      </c>
      <c r="EL105" s="37">
        <v>0</v>
      </c>
      <c r="EM105" s="40">
        <v>0</v>
      </c>
    </row>
    <row r="106" spans="1:143" x14ac:dyDescent="0.2">
      <c r="A106" s="83"/>
      <c r="B106" s="47">
        <f>+B105+1</f>
        <v>102</v>
      </c>
      <c r="C106" s="43" t="s">
        <v>44</v>
      </c>
      <c r="D106" s="51" t="s">
        <v>53</v>
      </c>
      <c r="E106" s="51"/>
      <c r="F106" s="80"/>
      <c r="G106" s="37">
        <v>0</v>
      </c>
      <c r="H106" s="37">
        <v>0</v>
      </c>
      <c r="I106" s="37">
        <v>0</v>
      </c>
      <c r="J106" s="37">
        <v>0</v>
      </c>
      <c r="K106" s="37">
        <v>0</v>
      </c>
      <c r="L106" s="37">
        <v>0</v>
      </c>
      <c r="M106" s="37">
        <v>0</v>
      </c>
      <c r="N106" s="37">
        <v>0</v>
      </c>
      <c r="O106" s="40">
        <v>0</v>
      </c>
      <c r="P106" s="66">
        <v>0</v>
      </c>
      <c r="Q106" s="37">
        <v>0</v>
      </c>
      <c r="R106" s="37">
        <v>0</v>
      </c>
      <c r="S106" s="37">
        <v>0</v>
      </c>
      <c r="T106" s="37">
        <v>0</v>
      </c>
      <c r="U106" s="37">
        <v>0</v>
      </c>
      <c r="V106" s="37">
        <v>0</v>
      </c>
      <c r="W106" s="37">
        <v>0</v>
      </c>
      <c r="X106" s="37">
        <v>0</v>
      </c>
      <c r="Y106" s="40">
        <v>0</v>
      </c>
      <c r="Z106" s="66">
        <f t="shared" si="115"/>
        <v>700</v>
      </c>
      <c r="AA106" s="91">
        <f t="shared" si="181"/>
        <v>175</v>
      </c>
      <c r="AB106" s="37"/>
      <c r="AC106" s="37"/>
      <c r="AD106" s="37">
        <f t="shared" si="168"/>
        <v>200</v>
      </c>
      <c r="AE106" s="37"/>
      <c r="AF106" s="37"/>
      <c r="AG106" s="37">
        <f t="shared" si="169"/>
        <v>125</v>
      </c>
      <c r="AH106" s="37">
        <f t="shared" si="169"/>
        <v>200</v>
      </c>
      <c r="AI106" s="37"/>
      <c r="AJ106" s="37">
        <f>+AJ$5</f>
        <v>200</v>
      </c>
      <c r="AK106" s="37"/>
      <c r="AL106" s="37"/>
      <c r="AM106" s="37">
        <f t="shared" si="116"/>
        <v>200</v>
      </c>
      <c r="AN106" s="37"/>
      <c r="AO106" s="37"/>
      <c r="AP106" s="37"/>
      <c r="AQ106" s="37"/>
      <c r="AR106" s="37">
        <f t="shared" si="170"/>
        <v>200</v>
      </c>
      <c r="AS106" s="37"/>
      <c r="AT106" s="37">
        <f t="shared" si="171"/>
        <v>0</v>
      </c>
      <c r="AU106" s="37"/>
      <c r="AV106" s="37">
        <f t="shared" si="172"/>
        <v>200</v>
      </c>
      <c r="AW106" s="37"/>
      <c r="AX106" s="37">
        <f t="shared" si="173"/>
        <v>200</v>
      </c>
      <c r="AY106" s="37"/>
      <c r="AZ106" s="93">
        <v>0</v>
      </c>
      <c r="BA106" s="37"/>
      <c r="BB106" s="37"/>
      <c r="BC106" s="37">
        <f>+BC$5</f>
        <v>175</v>
      </c>
      <c r="BD106" s="37"/>
      <c r="BE106" s="37"/>
      <c r="BF106" s="37">
        <f t="shared" si="174"/>
        <v>175</v>
      </c>
      <c r="BG106" s="37"/>
      <c r="BH106" s="37"/>
      <c r="BI106" s="37">
        <f t="shared" si="175"/>
        <v>100</v>
      </c>
      <c r="BJ106" s="37">
        <f t="shared" si="162"/>
        <v>160</v>
      </c>
      <c r="BK106" s="37"/>
      <c r="BL106" s="37">
        <f t="shared" si="120"/>
        <v>160</v>
      </c>
      <c r="BM106" s="37"/>
      <c r="BN106" s="37">
        <f t="shared" si="88"/>
        <v>160</v>
      </c>
      <c r="BO106" s="37"/>
      <c r="BP106" s="37"/>
      <c r="BQ106" s="37">
        <f t="shared" si="163"/>
        <v>150</v>
      </c>
      <c r="BR106" s="37"/>
      <c r="BS106" s="37"/>
      <c r="BT106" s="37">
        <f t="shared" si="164"/>
        <v>150</v>
      </c>
      <c r="BU106" s="37"/>
      <c r="BV106" s="37">
        <f t="shared" si="165"/>
        <v>150</v>
      </c>
      <c r="BW106" s="37"/>
      <c r="BX106" s="93">
        <v>0</v>
      </c>
      <c r="BY106" s="37"/>
      <c r="BZ106" s="37"/>
      <c r="CA106" s="37"/>
      <c r="CB106" s="37"/>
      <c r="CC106" s="37"/>
      <c r="CD106" s="37"/>
      <c r="CE106" s="37"/>
      <c r="CF106" s="91">
        <f t="shared" si="142"/>
        <v>150</v>
      </c>
      <c r="CG106" s="37"/>
      <c r="CH106" s="66">
        <f t="shared" si="176"/>
        <v>329</v>
      </c>
      <c r="CI106" s="37">
        <f t="shared" si="161"/>
        <v>400</v>
      </c>
      <c r="CJ106" s="37">
        <f t="shared" si="161"/>
        <v>420</v>
      </c>
      <c r="CK106" s="37">
        <f t="shared" si="161"/>
        <v>420</v>
      </c>
      <c r="CL106" s="37">
        <f t="shared" si="161"/>
        <v>420</v>
      </c>
      <c r="CM106" s="37">
        <f t="shared" si="161"/>
        <v>200</v>
      </c>
      <c r="CN106" s="37">
        <f t="shared" si="161"/>
        <v>225</v>
      </c>
      <c r="CO106" s="93">
        <v>0</v>
      </c>
      <c r="CP106" s="93">
        <v>0</v>
      </c>
      <c r="CQ106" s="91">
        <f t="shared" si="177"/>
        <v>175</v>
      </c>
      <c r="CR106" s="37">
        <f t="shared" si="161"/>
        <v>500</v>
      </c>
      <c r="CS106" s="37">
        <f t="shared" si="161"/>
        <v>175</v>
      </c>
      <c r="CT106" s="37">
        <f t="shared" si="161"/>
        <v>275</v>
      </c>
      <c r="CU106" s="37">
        <f t="shared" si="161"/>
        <v>325</v>
      </c>
      <c r="CV106" s="37">
        <f t="shared" si="161"/>
        <v>369</v>
      </c>
      <c r="CW106" s="37">
        <f t="shared" si="161"/>
        <v>160</v>
      </c>
      <c r="CX106" s="37"/>
      <c r="CY106" s="37"/>
      <c r="CZ106" s="91">
        <f t="shared" si="178"/>
        <v>453</v>
      </c>
      <c r="DA106" s="37"/>
      <c r="DB106" s="66">
        <v>0</v>
      </c>
      <c r="DC106" s="37">
        <v>0</v>
      </c>
      <c r="DD106" s="37">
        <v>0</v>
      </c>
      <c r="DE106" s="37">
        <v>0</v>
      </c>
      <c r="DF106" s="37">
        <v>0</v>
      </c>
      <c r="DG106" s="37">
        <v>0</v>
      </c>
      <c r="DH106" s="37"/>
      <c r="DI106" s="37"/>
      <c r="DJ106" s="37"/>
      <c r="DK106" s="37"/>
      <c r="DL106" s="101">
        <f t="shared" si="179"/>
        <v>175</v>
      </c>
      <c r="DM106" s="37">
        <f t="shared" si="180"/>
        <v>200</v>
      </c>
      <c r="DN106" s="37"/>
      <c r="DO106" s="37">
        <f t="shared" si="143"/>
        <v>200</v>
      </c>
      <c r="DP106" s="37">
        <f t="shared" si="143"/>
        <v>1107</v>
      </c>
      <c r="DQ106" s="37">
        <f t="shared" si="143"/>
        <v>323</v>
      </c>
      <c r="DR106" s="37"/>
      <c r="DS106" s="37"/>
      <c r="DT106" s="37"/>
      <c r="DU106" s="37"/>
      <c r="DV106" s="66">
        <v>0</v>
      </c>
      <c r="DW106" s="37">
        <v>0</v>
      </c>
      <c r="DX106" s="37"/>
      <c r="DY106" s="37"/>
      <c r="DZ106" s="37"/>
      <c r="EA106" s="37"/>
      <c r="EB106" s="37"/>
      <c r="EC106" s="37"/>
      <c r="ED106" s="37"/>
      <c r="EE106" s="40"/>
      <c r="EF106" s="66">
        <v>0</v>
      </c>
      <c r="EG106" s="37">
        <v>0</v>
      </c>
      <c r="EH106" s="37">
        <v>0</v>
      </c>
      <c r="EI106" s="37">
        <v>0</v>
      </c>
      <c r="EJ106" s="37">
        <v>0</v>
      </c>
      <c r="EK106" s="37">
        <v>0</v>
      </c>
      <c r="EL106" s="37">
        <v>0</v>
      </c>
      <c r="EM106" s="40">
        <v>0</v>
      </c>
    </row>
    <row r="107" spans="1:143" x14ac:dyDescent="0.2">
      <c r="A107" s="83"/>
      <c r="B107" s="47">
        <f>+B106+1</f>
        <v>103</v>
      </c>
      <c r="C107" s="43" t="s">
        <v>9</v>
      </c>
      <c r="D107" s="51" t="s">
        <v>53</v>
      </c>
      <c r="E107" s="51"/>
      <c r="F107" s="80"/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7">
        <v>0</v>
      </c>
      <c r="N107" s="37">
        <v>0</v>
      </c>
      <c r="O107" s="40">
        <v>0</v>
      </c>
      <c r="P107" s="66">
        <v>0</v>
      </c>
      <c r="Q107" s="37">
        <v>0</v>
      </c>
      <c r="R107" s="37">
        <v>0</v>
      </c>
      <c r="S107" s="37">
        <v>0</v>
      </c>
      <c r="T107" s="37">
        <v>0</v>
      </c>
      <c r="U107" s="37">
        <v>0</v>
      </c>
      <c r="V107" s="37">
        <v>0</v>
      </c>
      <c r="W107" s="37">
        <v>0</v>
      </c>
      <c r="X107" s="37">
        <v>0</v>
      </c>
      <c r="Y107" s="40">
        <v>0</v>
      </c>
      <c r="Z107" s="66">
        <f t="shared" si="115"/>
        <v>700</v>
      </c>
      <c r="AA107" s="91">
        <f t="shared" si="181"/>
        <v>175</v>
      </c>
      <c r="AB107" s="37"/>
      <c r="AC107" s="37"/>
      <c r="AD107" s="37">
        <f t="shared" si="168"/>
        <v>200</v>
      </c>
      <c r="AE107" s="37"/>
      <c r="AF107" s="37"/>
      <c r="AG107" s="37">
        <f t="shared" si="169"/>
        <v>125</v>
      </c>
      <c r="AH107" s="37">
        <f t="shared" si="169"/>
        <v>200</v>
      </c>
      <c r="AI107" s="37"/>
      <c r="AJ107" s="37">
        <f>+AJ$5</f>
        <v>200</v>
      </c>
      <c r="AK107" s="37"/>
      <c r="AL107" s="37"/>
      <c r="AM107" s="37">
        <f t="shared" si="116"/>
        <v>200</v>
      </c>
      <c r="AN107" s="37"/>
      <c r="AO107" s="37"/>
      <c r="AP107" s="37"/>
      <c r="AQ107" s="37"/>
      <c r="AR107" s="37">
        <f t="shared" si="170"/>
        <v>200</v>
      </c>
      <c r="AS107" s="37"/>
      <c r="AT107" s="37">
        <f t="shared" si="171"/>
        <v>0</v>
      </c>
      <c r="AU107" s="37"/>
      <c r="AV107" s="37">
        <f t="shared" si="172"/>
        <v>200</v>
      </c>
      <c r="AW107" s="37"/>
      <c r="AX107" s="37">
        <f t="shared" si="173"/>
        <v>200</v>
      </c>
      <c r="AY107" s="37"/>
      <c r="AZ107" s="93">
        <v>0</v>
      </c>
      <c r="BA107" s="37"/>
      <c r="BB107" s="37"/>
      <c r="BC107" s="37">
        <f>+BC$5</f>
        <v>175</v>
      </c>
      <c r="BD107" s="37"/>
      <c r="BE107" s="37"/>
      <c r="BF107" s="37">
        <f t="shared" si="174"/>
        <v>175</v>
      </c>
      <c r="BG107" s="37"/>
      <c r="BH107" s="37"/>
      <c r="BI107" s="37">
        <f t="shared" si="175"/>
        <v>100</v>
      </c>
      <c r="BJ107" s="37">
        <f t="shared" si="162"/>
        <v>160</v>
      </c>
      <c r="BK107" s="37"/>
      <c r="BL107" s="37">
        <f t="shared" si="120"/>
        <v>160</v>
      </c>
      <c r="BM107" s="37"/>
      <c r="BN107" s="37">
        <f t="shared" si="88"/>
        <v>160</v>
      </c>
      <c r="BO107" s="37"/>
      <c r="BP107" s="37"/>
      <c r="BQ107" s="37">
        <f t="shared" si="163"/>
        <v>150</v>
      </c>
      <c r="BR107" s="37"/>
      <c r="BS107" s="37"/>
      <c r="BT107" s="37">
        <f t="shared" si="164"/>
        <v>150</v>
      </c>
      <c r="BU107" s="37"/>
      <c r="BV107" s="37">
        <f t="shared" si="165"/>
        <v>150</v>
      </c>
      <c r="BW107" s="37"/>
      <c r="BX107" s="93">
        <v>0</v>
      </c>
      <c r="BY107" s="37"/>
      <c r="BZ107" s="37"/>
      <c r="CA107" s="37"/>
      <c r="CB107" s="37"/>
      <c r="CC107" s="37"/>
      <c r="CD107" s="37"/>
      <c r="CE107" s="37"/>
      <c r="CF107" s="91">
        <f t="shared" si="142"/>
        <v>150</v>
      </c>
      <c r="CG107" s="37"/>
      <c r="CH107" s="66">
        <f t="shared" si="176"/>
        <v>329</v>
      </c>
      <c r="CI107" s="37">
        <f t="shared" si="161"/>
        <v>400</v>
      </c>
      <c r="CJ107" s="37">
        <f t="shared" si="161"/>
        <v>420</v>
      </c>
      <c r="CK107" s="37">
        <f t="shared" si="161"/>
        <v>420</v>
      </c>
      <c r="CL107" s="37">
        <f t="shared" si="161"/>
        <v>420</v>
      </c>
      <c r="CM107" s="37">
        <f t="shared" si="161"/>
        <v>200</v>
      </c>
      <c r="CN107" s="37">
        <f t="shared" si="161"/>
        <v>225</v>
      </c>
      <c r="CO107" s="91">
        <f>+CO$5-300</f>
        <v>200</v>
      </c>
      <c r="CP107" s="91">
        <f>+CP$5-240</f>
        <v>200</v>
      </c>
      <c r="CQ107" s="91">
        <f t="shared" si="177"/>
        <v>175</v>
      </c>
      <c r="CR107" s="37">
        <f t="shared" si="161"/>
        <v>500</v>
      </c>
      <c r="CS107" s="37">
        <f t="shared" si="161"/>
        <v>175</v>
      </c>
      <c r="CT107" s="37">
        <f t="shared" si="161"/>
        <v>275</v>
      </c>
      <c r="CU107" s="37">
        <f t="shared" si="161"/>
        <v>325</v>
      </c>
      <c r="CV107" s="37">
        <f t="shared" si="161"/>
        <v>369</v>
      </c>
      <c r="CW107" s="37">
        <f t="shared" si="161"/>
        <v>160</v>
      </c>
      <c r="CX107" s="37"/>
      <c r="CY107" s="37"/>
      <c r="CZ107" s="91">
        <f t="shared" si="178"/>
        <v>453</v>
      </c>
      <c r="DA107" s="37"/>
      <c r="DB107" s="66">
        <v>0</v>
      </c>
      <c r="DC107" s="37">
        <v>0</v>
      </c>
      <c r="DD107" s="37">
        <v>0</v>
      </c>
      <c r="DE107" s="37">
        <v>0</v>
      </c>
      <c r="DF107" s="37">
        <v>0</v>
      </c>
      <c r="DG107" s="37">
        <v>0</v>
      </c>
      <c r="DH107" s="37"/>
      <c r="DI107" s="37"/>
      <c r="DJ107" s="37"/>
      <c r="DK107" s="37"/>
      <c r="DL107" s="101">
        <f t="shared" si="179"/>
        <v>175</v>
      </c>
      <c r="DM107" s="37">
        <f t="shared" si="180"/>
        <v>200</v>
      </c>
      <c r="DN107" s="37"/>
      <c r="DO107" s="37">
        <f t="shared" si="143"/>
        <v>200</v>
      </c>
      <c r="DP107" s="37">
        <f t="shared" si="143"/>
        <v>1107</v>
      </c>
      <c r="DQ107" s="37">
        <f t="shared" si="143"/>
        <v>323</v>
      </c>
      <c r="DR107" s="37"/>
      <c r="DS107" s="37"/>
      <c r="DT107" s="37"/>
      <c r="DU107" s="37"/>
      <c r="DV107" s="66">
        <v>0</v>
      </c>
      <c r="DW107" s="37">
        <v>0</v>
      </c>
      <c r="DX107" s="37"/>
      <c r="DY107" s="37"/>
      <c r="DZ107" s="37"/>
      <c r="EA107" s="37"/>
      <c r="EB107" s="37"/>
      <c r="EC107" s="37"/>
      <c r="ED107" s="37"/>
      <c r="EE107" s="40"/>
      <c r="EF107" s="66">
        <v>0</v>
      </c>
      <c r="EG107" s="37">
        <v>0</v>
      </c>
      <c r="EH107" s="37">
        <v>0</v>
      </c>
      <c r="EI107" s="37">
        <v>0</v>
      </c>
      <c r="EJ107" s="37">
        <v>0</v>
      </c>
      <c r="EK107" s="37">
        <v>0</v>
      </c>
      <c r="EL107" s="37">
        <v>0</v>
      </c>
      <c r="EM107" s="40">
        <v>0</v>
      </c>
    </row>
    <row r="108" spans="1:143" x14ac:dyDescent="0.2">
      <c r="A108" s="83"/>
      <c r="B108" s="47">
        <f>+B107+1</f>
        <v>104</v>
      </c>
      <c r="C108" s="43" t="s">
        <v>5</v>
      </c>
      <c r="D108" s="51" t="s">
        <v>53</v>
      </c>
      <c r="E108" s="51"/>
      <c r="F108" s="80"/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7">
        <v>0</v>
      </c>
      <c r="N108" s="37">
        <v>0</v>
      </c>
      <c r="O108" s="40">
        <v>0</v>
      </c>
      <c r="P108" s="66">
        <v>0</v>
      </c>
      <c r="Q108" s="37">
        <v>0</v>
      </c>
      <c r="R108" s="37">
        <v>0</v>
      </c>
      <c r="S108" s="37">
        <v>0</v>
      </c>
      <c r="T108" s="37">
        <v>0</v>
      </c>
      <c r="U108" s="37">
        <v>0</v>
      </c>
      <c r="V108" s="37">
        <v>0</v>
      </c>
      <c r="W108" s="37">
        <v>0</v>
      </c>
      <c r="X108" s="37">
        <v>0</v>
      </c>
      <c r="Y108" s="40">
        <v>0</v>
      </c>
      <c r="Z108" s="66">
        <f t="shared" si="115"/>
        <v>700</v>
      </c>
      <c r="AA108" s="91">
        <f t="shared" si="181"/>
        <v>175</v>
      </c>
      <c r="AB108" s="37"/>
      <c r="AC108" s="37"/>
      <c r="AD108" s="37">
        <f t="shared" si="168"/>
        <v>200</v>
      </c>
      <c r="AE108" s="37"/>
      <c r="AF108" s="37"/>
      <c r="AG108" s="37">
        <f t="shared" si="169"/>
        <v>125</v>
      </c>
      <c r="AH108" s="37">
        <f t="shared" si="169"/>
        <v>200</v>
      </c>
      <c r="AI108" s="37"/>
      <c r="AJ108" s="93">
        <v>0</v>
      </c>
      <c r="AK108" s="37"/>
      <c r="AL108" s="37"/>
      <c r="AM108" s="37">
        <f t="shared" si="116"/>
        <v>200</v>
      </c>
      <c r="AN108" s="37"/>
      <c r="AO108" s="37"/>
      <c r="AP108" s="37"/>
      <c r="AQ108" s="37"/>
      <c r="AR108" s="37">
        <f t="shared" si="170"/>
        <v>200</v>
      </c>
      <c r="AS108" s="37"/>
      <c r="AT108" s="37">
        <f t="shared" si="171"/>
        <v>0</v>
      </c>
      <c r="AU108" s="37"/>
      <c r="AV108" s="37">
        <f t="shared" si="172"/>
        <v>200</v>
      </c>
      <c r="AW108" s="37"/>
      <c r="AX108" s="37">
        <f t="shared" si="173"/>
        <v>200</v>
      </c>
      <c r="AY108" s="37"/>
      <c r="AZ108" s="93">
        <v>0</v>
      </c>
      <c r="BA108" s="37"/>
      <c r="BB108" s="37"/>
      <c r="BC108" s="93">
        <v>0</v>
      </c>
      <c r="BD108" s="37"/>
      <c r="BE108" s="37"/>
      <c r="BF108" s="37">
        <f t="shared" si="174"/>
        <v>175</v>
      </c>
      <c r="BG108" s="37"/>
      <c r="BH108" s="37"/>
      <c r="BI108" s="37">
        <f t="shared" si="175"/>
        <v>100</v>
      </c>
      <c r="BJ108" s="37">
        <f t="shared" si="162"/>
        <v>160</v>
      </c>
      <c r="BK108" s="37"/>
      <c r="BL108" s="37">
        <f t="shared" si="120"/>
        <v>160</v>
      </c>
      <c r="BM108" s="37"/>
      <c r="BN108" s="37">
        <f t="shared" si="88"/>
        <v>160</v>
      </c>
      <c r="BO108" s="37"/>
      <c r="BP108" s="37"/>
      <c r="BQ108" s="37">
        <f t="shared" si="163"/>
        <v>150</v>
      </c>
      <c r="BR108" s="37"/>
      <c r="BS108" s="37"/>
      <c r="BT108" s="37">
        <f t="shared" si="164"/>
        <v>150</v>
      </c>
      <c r="BU108" s="37"/>
      <c r="BV108" s="37">
        <f t="shared" si="165"/>
        <v>150</v>
      </c>
      <c r="BW108" s="37"/>
      <c r="BX108" s="37">
        <f t="shared" si="152"/>
        <v>180</v>
      </c>
      <c r="BY108" s="37"/>
      <c r="BZ108" s="37"/>
      <c r="CA108" s="37"/>
      <c r="CB108" s="37"/>
      <c r="CC108" s="37"/>
      <c r="CD108" s="37"/>
      <c r="CE108" s="37"/>
      <c r="CF108" s="91">
        <f t="shared" si="142"/>
        <v>150</v>
      </c>
      <c r="CG108" s="37"/>
      <c r="CH108" s="66">
        <f t="shared" si="176"/>
        <v>329</v>
      </c>
      <c r="CI108" s="37">
        <f t="shared" si="161"/>
        <v>400</v>
      </c>
      <c r="CJ108" s="37">
        <f t="shared" si="161"/>
        <v>420</v>
      </c>
      <c r="CK108" s="37">
        <f t="shared" si="161"/>
        <v>420</v>
      </c>
      <c r="CL108" s="37">
        <f t="shared" si="161"/>
        <v>420</v>
      </c>
      <c r="CM108" s="37">
        <f t="shared" si="161"/>
        <v>200</v>
      </c>
      <c r="CN108" s="93">
        <v>0</v>
      </c>
      <c r="CO108" s="37">
        <f t="shared" si="161"/>
        <v>500</v>
      </c>
      <c r="CP108" s="37">
        <f t="shared" si="161"/>
        <v>440</v>
      </c>
      <c r="CQ108" s="91">
        <f t="shared" si="177"/>
        <v>175</v>
      </c>
      <c r="CR108" s="37">
        <f t="shared" si="161"/>
        <v>500</v>
      </c>
      <c r="CS108" s="104">
        <f>+CS$5*-1</f>
        <v>-175</v>
      </c>
      <c r="CT108" s="37">
        <f t="shared" si="161"/>
        <v>275</v>
      </c>
      <c r="CU108" s="37">
        <f t="shared" si="161"/>
        <v>325</v>
      </c>
      <c r="CV108" s="37">
        <f t="shared" si="161"/>
        <v>369</v>
      </c>
      <c r="CW108" s="37">
        <f t="shared" si="161"/>
        <v>160</v>
      </c>
      <c r="CX108" s="37"/>
      <c r="CY108" s="37"/>
      <c r="CZ108" s="91">
        <f t="shared" si="178"/>
        <v>453</v>
      </c>
      <c r="DA108" s="37"/>
      <c r="DB108" s="66">
        <v>0</v>
      </c>
      <c r="DC108" s="37">
        <v>0</v>
      </c>
      <c r="DD108" s="37">
        <v>0</v>
      </c>
      <c r="DE108" s="37">
        <v>0</v>
      </c>
      <c r="DF108" s="37">
        <v>0</v>
      </c>
      <c r="DG108" s="37">
        <v>0</v>
      </c>
      <c r="DH108" s="37"/>
      <c r="DI108" s="37"/>
      <c r="DJ108" s="37"/>
      <c r="DK108" s="37"/>
      <c r="DL108" s="101">
        <f t="shared" si="179"/>
        <v>175</v>
      </c>
      <c r="DM108" s="37">
        <f t="shared" si="180"/>
        <v>200</v>
      </c>
      <c r="DN108" s="37"/>
      <c r="DO108" s="93">
        <v>0</v>
      </c>
      <c r="DP108" s="37">
        <f t="shared" si="143"/>
        <v>1107</v>
      </c>
      <c r="DQ108" s="37">
        <f t="shared" si="143"/>
        <v>323</v>
      </c>
      <c r="DR108" s="37"/>
      <c r="DS108" s="37"/>
      <c r="DT108" s="37"/>
      <c r="DU108" s="37"/>
      <c r="DV108" s="66">
        <v>0</v>
      </c>
      <c r="DW108" s="37">
        <v>0</v>
      </c>
      <c r="DX108" s="37"/>
      <c r="DY108" s="37"/>
      <c r="DZ108" s="37"/>
      <c r="EA108" s="37"/>
      <c r="EB108" s="37"/>
      <c r="EC108" s="37"/>
      <c r="ED108" s="37"/>
      <c r="EE108" s="40"/>
      <c r="EF108" s="66">
        <v>0</v>
      </c>
      <c r="EG108" s="37">
        <v>0</v>
      </c>
      <c r="EH108" s="37">
        <v>0</v>
      </c>
      <c r="EI108" s="37">
        <v>0</v>
      </c>
      <c r="EJ108" s="37">
        <v>0</v>
      </c>
      <c r="EK108" s="37">
        <v>0</v>
      </c>
      <c r="EL108" s="37">
        <v>0</v>
      </c>
      <c r="EM108" s="40">
        <v>0</v>
      </c>
    </row>
    <row r="109" spans="1:143" x14ac:dyDescent="0.2">
      <c r="A109" s="83"/>
      <c r="B109" s="47">
        <v>105</v>
      </c>
      <c r="C109" s="43" t="s">
        <v>109</v>
      </c>
      <c r="D109" s="51"/>
      <c r="E109" s="51"/>
      <c r="F109" s="80"/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40">
        <v>0</v>
      </c>
      <c r="P109" s="66">
        <v>0</v>
      </c>
      <c r="Q109" s="37">
        <v>0</v>
      </c>
      <c r="R109" s="37">
        <v>0</v>
      </c>
      <c r="S109" s="37">
        <v>0</v>
      </c>
      <c r="T109" s="37">
        <v>0</v>
      </c>
      <c r="U109" s="37">
        <v>0</v>
      </c>
      <c r="V109" s="37">
        <v>0</v>
      </c>
      <c r="W109" s="37">
        <v>0</v>
      </c>
      <c r="X109" s="37">
        <v>0</v>
      </c>
      <c r="Y109" s="40">
        <v>0</v>
      </c>
      <c r="Z109" s="66">
        <f t="shared" si="115"/>
        <v>700</v>
      </c>
      <c r="AA109" s="91">
        <f t="shared" si="181"/>
        <v>175</v>
      </c>
      <c r="AB109" s="37"/>
      <c r="AC109" s="37"/>
      <c r="AD109" s="37">
        <f t="shared" si="168"/>
        <v>200</v>
      </c>
      <c r="AE109" s="37"/>
      <c r="AF109" s="37"/>
      <c r="AG109" s="37">
        <f t="shared" si="169"/>
        <v>125</v>
      </c>
      <c r="AH109" s="37">
        <f t="shared" si="169"/>
        <v>200</v>
      </c>
      <c r="AI109" s="37"/>
      <c r="AJ109" s="93">
        <v>0</v>
      </c>
      <c r="AK109" s="37"/>
      <c r="AL109" s="37"/>
      <c r="AM109" s="37">
        <f t="shared" si="116"/>
        <v>200</v>
      </c>
      <c r="AN109" s="37"/>
      <c r="AO109" s="37"/>
      <c r="AP109" s="37"/>
      <c r="AQ109" s="37"/>
      <c r="AR109" s="37">
        <f t="shared" si="170"/>
        <v>200</v>
      </c>
      <c r="AS109" s="37"/>
      <c r="AT109" s="37">
        <f t="shared" si="171"/>
        <v>0</v>
      </c>
      <c r="AU109" s="37"/>
      <c r="AV109" s="37">
        <f t="shared" si="172"/>
        <v>200</v>
      </c>
      <c r="AW109" s="37"/>
      <c r="AX109" s="37">
        <f t="shared" si="173"/>
        <v>200</v>
      </c>
      <c r="AY109" s="37"/>
      <c r="AZ109" s="93">
        <v>0</v>
      </c>
      <c r="BA109" s="37"/>
      <c r="BB109" s="37"/>
      <c r="BC109" s="37">
        <f>+BC$5</f>
        <v>175</v>
      </c>
      <c r="BD109" s="37"/>
      <c r="BE109" s="37"/>
      <c r="BF109" s="37">
        <f t="shared" si="174"/>
        <v>175</v>
      </c>
      <c r="BG109" s="37"/>
      <c r="BH109" s="37"/>
      <c r="BI109" s="37">
        <f t="shared" si="175"/>
        <v>100</v>
      </c>
      <c r="BJ109" s="37">
        <f t="shared" si="162"/>
        <v>160</v>
      </c>
      <c r="BK109" s="37"/>
      <c r="BL109" s="37">
        <f t="shared" si="120"/>
        <v>160</v>
      </c>
      <c r="BM109" s="37"/>
      <c r="BN109" s="37">
        <f t="shared" si="88"/>
        <v>160</v>
      </c>
      <c r="BO109" s="37"/>
      <c r="BP109" s="37"/>
      <c r="BQ109" s="37">
        <f t="shared" si="163"/>
        <v>150</v>
      </c>
      <c r="BR109" s="37"/>
      <c r="BS109" s="37"/>
      <c r="BT109" s="37">
        <f t="shared" si="164"/>
        <v>150</v>
      </c>
      <c r="BU109" s="37"/>
      <c r="BV109" s="37">
        <f t="shared" si="165"/>
        <v>150</v>
      </c>
      <c r="BW109" s="37"/>
      <c r="BX109" s="37">
        <f t="shared" si="152"/>
        <v>180</v>
      </c>
      <c r="BY109" s="37"/>
      <c r="BZ109" s="37"/>
      <c r="CA109" s="37"/>
      <c r="CB109" s="37"/>
      <c r="CC109" s="37"/>
      <c r="CD109" s="37"/>
      <c r="CE109" s="37"/>
      <c r="CF109" s="91">
        <f t="shared" si="142"/>
        <v>150</v>
      </c>
      <c r="CG109" s="37"/>
      <c r="CH109" s="66">
        <f t="shared" si="176"/>
        <v>329</v>
      </c>
      <c r="CI109" s="37">
        <f t="shared" si="161"/>
        <v>400</v>
      </c>
      <c r="CJ109" s="37">
        <f t="shared" si="161"/>
        <v>420</v>
      </c>
      <c r="CK109" s="37">
        <f t="shared" si="161"/>
        <v>420</v>
      </c>
      <c r="CL109" s="37">
        <f t="shared" si="161"/>
        <v>420</v>
      </c>
      <c r="CM109" s="93">
        <v>0</v>
      </c>
      <c r="CN109" s="93">
        <v>0</v>
      </c>
      <c r="CO109" s="37">
        <f t="shared" si="161"/>
        <v>500</v>
      </c>
      <c r="CP109" s="37">
        <f t="shared" si="161"/>
        <v>440</v>
      </c>
      <c r="CQ109" s="91">
        <f t="shared" si="177"/>
        <v>175</v>
      </c>
      <c r="CR109" s="37">
        <f t="shared" si="161"/>
        <v>500</v>
      </c>
      <c r="CS109" s="37">
        <f t="shared" si="161"/>
        <v>175</v>
      </c>
      <c r="CT109" s="37">
        <f t="shared" si="161"/>
        <v>275</v>
      </c>
      <c r="CU109" s="37">
        <f t="shared" si="161"/>
        <v>325</v>
      </c>
      <c r="CV109" s="37">
        <f t="shared" si="161"/>
        <v>369</v>
      </c>
      <c r="CW109" s="37">
        <f t="shared" si="161"/>
        <v>160</v>
      </c>
      <c r="CX109" s="37"/>
      <c r="CY109" s="37"/>
      <c r="CZ109" s="91">
        <f t="shared" si="178"/>
        <v>453</v>
      </c>
      <c r="DA109" s="37"/>
      <c r="DB109" s="66">
        <v>0</v>
      </c>
      <c r="DC109" s="37">
        <v>0</v>
      </c>
      <c r="DD109" s="37">
        <v>0</v>
      </c>
      <c r="DE109" s="37">
        <v>0</v>
      </c>
      <c r="DF109" s="37">
        <v>0</v>
      </c>
      <c r="DG109" s="37">
        <v>0</v>
      </c>
      <c r="DH109" s="37"/>
      <c r="DI109" s="37"/>
      <c r="DJ109" s="37"/>
      <c r="DK109" s="37"/>
      <c r="DL109" s="101">
        <f t="shared" si="179"/>
        <v>175</v>
      </c>
      <c r="DM109" s="37">
        <f t="shared" si="180"/>
        <v>200</v>
      </c>
      <c r="DN109" s="37"/>
      <c r="DO109" s="93">
        <v>0</v>
      </c>
      <c r="DP109" s="37">
        <f t="shared" si="143"/>
        <v>1107</v>
      </c>
      <c r="DQ109" s="37">
        <f t="shared" si="143"/>
        <v>323</v>
      </c>
      <c r="DR109" s="37"/>
      <c r="DS109" s="37"/>
      <c r="DT109" s="37"/>
      <c r="DU109" s="37"/>
      <c r="DV109" s="66">
        <v>0</v>
      </c>
      <c r="DW109" s="37">
        <v>0</v>
      </c>
      <c r="DX109" s="37"/>
      <c r="DY109" s="37"/>
      <c r="DZ109" s="37"/>
      <c r="EA109" s="37"/>
      <c r="EB109" s="37"/>
      <c r="EC109" s="37"/>
      <c r="ED109" s="37"/>
      <c r="EE109" s="40"/>
      <c r="EF109" s="66">
        <v>0</v>
      </c>
      <c r="EG109" s="37">
        <v>0</v>
      </c>
      <c r="EH109" s="37">
        <v>0</v>
      </c>
      <c r="EI109" s="37">
        <v>0</v>
      </c>
      <c r="EJ109" s="37">
        <v>0</v>
      </c>
      <c r="EK109" s="37">
        <v>0</v>
      </c>
      <c r="EL109" s="37">
        <v>0</v>
      </c>
      <c r="EM109" s="40">
        <v>0</v>
      </c>
    </row>
    <row r="110" spans="1:143" x14ac:dyDescent="0.2">
      <c r="A110" s="83"/>
      <c r="B110" s="47">
        <v>106</v>
      </c>
      <c r="C110" s="43"/>
      <c r="D110" s="51"/>
      <c r="E110" s="51"/>
      <c r="F110" s="80"/>
      <c r="G110" s="37">
        <v>0</v>
      </c>
      <c r="H110" s="37">
        <v>0</v>
      </c>
      <c r="I110" s="37">
        <v>0</v>
      </c>
      <c r="J110" s="37">
        <v>0</v>
      </c>
      <c r="K110" s="37">
        <v>0</v>
      </c>
      <c r="L110" s="37">
        <v>0</v>
      </c>
      <c r="M110" s="37">
        <v>0</v>
      </c>
      <c r="N110" s="37">
        <v>0</v>
      </c>
      <c r="O110" s="40">
        <v>0</v>
      </c>
      <c r="P110" s="66">
        <v>0</v>
      </c>
      <c r="Q110" s="37">
        <v>0</v>
      </c>
      <c r="R110" s="37">
        <v>0</v>
      </c>
      <c r="S110" s="37">
        <v>0</v>
      </c>
      <c r="T110" s="37">
        <v>0</v>
      </c>
      <c r="U110" s="37">
        <v>0</v>
      </c>
      <c r="V110" s="37">
        <v>0</v>
      </c>
      <c r="W110" s="37">
        <v>0</v>
      </c>
      <c r="X110" s="37">
        <v>0</v>
      </c>
      <c r="Y110" s="40">
        <v>0</v>
      </c>
      <c r="Z110" s="66">
        <f t="shared" si="115"/>
        <v>700</v>
      </c>
      <c r="AA110" s="37">
        <f t="shared" si="154"/>
        <v>225</v>
      </c>
      <c r="AB110" s="37"/>
      <c r="AC110" s="37"/>
      <c r="AD110" s="37">
        <f t="shared" si="168"/>
        <v>200</v>
      </c>
      <c r="AE110" s="37"/>
      <c r="AF110" s="37"/>
      <c r="AG110" s="37">
        <f t="shared" si="169"/>
        <v>125</v>
      </c>
      <c r="AH110" s="37">
        <f t="shared" si="169"/>
        <v>200</v>
      </c>
      <c r="AI110" s="37"/>
      <c r="AJ110" s="37">
        <f t="shared" ref="AJ110:AJ113" si="182">+AJ$5</f>
        <v>200</v>
      </c>
      <c r="AK110" s="37"/>
      <c r="AL110" s="37"/>
      <c r="AM110" s="37">
        <f t="shared" si="116"/>
        <v>200</v>
      </c>
      <c r="AN110" s="37"/>
      <c r="AO110" s="37"/>
      <c r="AP110" s="37"/>
      <c r="AQ110" s="37"/>
      <c r="AR110" s="37">
        <f t="shared" si="170"/>
        <v>200</v>
      </c>
      <c r="AS110" s="37"/>
      <c r="AT110" s="37">
        <f t="shared" si="171"/>
        <v>0</v>
      </c>
      <c r="AU110" s="37"/>
      <c r="AV110" s="37">
        <f t="shared" si="172"/>
        <v>200</v>
      </c>
      <c r="AW110" s="37"/>
      <c r="AX110" s="37">
        <f t="shared" si="173"/>
        <v>200</v>
      </c>
      <c r="AY110" s="37"/>
      <c r="AZ110" s="37">
        <f t="shared" ref="AZ110:AZ113" si="183">+AZ$5</f>
        <v>175</v>
      </c>
      <c r="BA110" s="37"/>
      <c r="BB110" s="37"/>
      <c r="BC110" s="37">
        <f t="shared" ref="BC110:BC113" si="184">+BC$5</f>
        <v>175</v>
      </c>
      <c r="BD110" s="37"/>
      <c r="BE110" s="37"/>
      <c r="BF110" s="37">
        <f t="shared" si="174"/>
        <v>175</v>
      </c>
      <c r="BG110" s="37"/>
      <c r="BH110" s="37"/>
      <c r="BI110" s="37">
        <f t="shared" si="175"/>
        <v>100</v>
      </c>
      <c r="BJ110" s="37">
        <f t="shared" si="162"/>
        <v>160</v>
      </c>
      <c r="BK110" s="37"/>
      <c r="BL110" s="37">
        <f t="shared" si="120"/>
        <v>160</v>
      </c>
      <c r="BM110" s="37"/>
      <c r="BN110" s="37">
        <f t="shared" si="88"/>
        <v>160</v>
      </c>
      <c r="BO110" s="37"/>
      <c r="BP110" s="37"/>
      <c r="BQ110" s="37">
        <f t="shared" si="163"/>
        <v>150</v>
      </c>
      <c r="BR110" s="37"/>
      <c r="BS110" s="37"/>
      <c r="BT110" s="37">
        <f t="shared" si="164"/>
        <v>150</v>
      </c>
      <c r="BU110" s="37"/>
      <c r="BV110" s="37">
        <f t="shared" si="165"/>
        <v>150</v>
      </c>
      <c r="BW110" s="37"/>
      <c r="BX110" s="37">
        <f t="shared" si="152"/>
        <v>180</v>
      </c>
      <c r="BY110" s="37"/>
      <c r="BZ110" s="37"/>
      <c r="CA110" s="37"/>
      <c r="CB110" s="37"/>
      <c r="CC110" s="37"/>
      <c r="CD110" s="37"/>
      <c r="CE110" s="37"/>
      <c r="CF110" s="91">
        <f t="shared" si="142"/>
        <v>150</v>
      </c>
      <c r="CG110" s="37"/>
      <c r="CH110" s="66">
        <f t="shared" si="176"/>
        <v>329</v>
      </c>
      <c r="CI110" s="37">
        <f t="shared" si="176"/>
        <v>400</v>
      </c>
      <c r="CJ110" s="37">
        <f t="shared" si="176"/>
        <v>420</v>
      </c>
      <c r="CK110" s="37">
        <f t="shared" si="176"/>
        <v>420</v>
      </c>
      <c r="CL110" s="37">
        <f t="shared" si="176"/>
        <v>420</v>
      </c>
      <c r="CM110" s="37">
        <f t="shared" si="176"/>
        <v>200</v>
      </c>
      <c r="CN110" s="37">
        <f t="shared" si="176"/>
        <v>225</v>
      </c>
      <c r="CO110" s="37">
        <f t="shared" si="176"/>
        <v>500</v>
      </c>
      <c r="CP110" s="37">
        <f t="shared" si="176"/>
        <v>440</v>
      </c>
      <c r="CQ110" s="37">
        <f t="shared" si="176"/>
        <v>225</v>
      </c>
      <c r="CR110" s="37">
        <f t="shared" si="176"/>
        <v>500</v>
      </c>
      <c r="CS110" s="37">
        <f t="shared" si="176"/>
        <v>175</v>
      </c>
      <c r="CT110" s="37">
        <f t="shared" si="176"/>
        <v>275</v>
      </c>
      <c r="CU110" s="37">
        <f t="shared" si="176"/>
        <v>325</v>
      </c>
      <c r="CV110" s="37">
        <f t="shared" si="176"/>
        <v>369</v>
      </c>
      <c r="CW110" s="37">
        <f t="shared" si="176"/>
        <v>160</v>
      </c>
      <c r="CX110" s="37"/>
      <c r="CY110" s="37"/>
      <c r="CZ110" s="91">
        <f t="shared" si="178"/>
        <v>453</v>
      </c>
      <c r="DA110" s="37"/>
      <c r="DB110" s="66">
        <v>0</v>
      </c>
      <c r="DC110" s="37">
        <v>0</v>
      </c>
      <c r="DD110" s="37">
        <v>0</v>
      </c>
      <c r="DE110" s="37">
        <v>0</v>
      </c>
      <c r="DF110" s="37">
        <v>0</v>
      </c>
      <c r="DG110" s="37">
        <v>0</v>
      </c>
      <c r="DH110" s="37"/>
      <c r="DI110" s="37"/>
      <c r="DJ110" s="37"/>
      <c r="DK110" s="37"/>
      <c r="DL110" s="66">
        <f t="shared" ref="DL110:DL113" si="185">+DL$5</f>
        <v>225</v>
      </c>
      <c r="DM110" s="37">
        <f t="shared" si="180"/>
        <v>200</v>
      </c>
      <c r="DN110" s="37"/>
      <c r="DO110" s="37">
        <f t="shared" si="143"/>
        <v>200</v>
      </c>
      <c r="DP110" s="37">
        <f t="shared" si="143"/>
        <v>1107</v>
      </c>
      <c r="DQ110" s="37">
        <f t="shared" si="143"/>
        <v>323</v>
      </c>
      <c r="DR110" s="37"/>
      <c r="DS110" s="37"/>
      <c r="DT110" s="37"/>
      <c r="DU110" s="37"/>
      <c r="DV110" s="66">
        <v>0</v>
      </c>
      <c r="DW110" s="37">
        <v>0</v>
      </c>
      <c r="DX110" s="37"/>
      <c r="DY110" s="37"/>
      <c r="DZ110" s="37"/>
      <c r="EA110" s="37"/>
      <c r="EB110" s="37"/>
      <c r="EC110" s="37"/>
      <c r="ED110" s="37"/>
      <c r="EE110" s="40"/>
      <c r="EF110" s="66">
        <v>0</v>
      </c>
      <c r="EG110" s="37">
        <v>0</v>
      </c>
      <c r="EH110" s="37">
        <v>0</v>
      </c>
      <c r="EI110" s="37">
        <v>0</v>
      </c>
      <c r="EJ110" s="37">
        <v>0</v>
      </c>
      <c r="EK110" s="37">
        <v>0</v>
      </c>
      <c r="EL110" s="37">
        <v>0</v>
      </c>
      <c r="EM110" s="40">
        <v>0</v>
      </c>
    </row>
    <row r="111" spans="1:143" x14ac:dyDescent="0.2">
      <c r="A111" s="83"/>
      <c r="B111" s="47">
        <v>107</v>
      </c>
      <c r="C111" s="43"/>
      <c r="D111" s="51"/>
      <c r="E111" s="51"/>
      <c r="F111" s="80"/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  <c r="N111" s="37">
        <v>0</v>
      </c>
      <c r="O111" s="40">
        <v>0</v>
      </c>
      <c r="P111" s="66">
        <v>0</v>
      </c>
      <c r="Q111" s="37">
        <v>0</v>
      </c>
      <c r="R111" s="37">
        <v>0</v>
      </c>
      <c r="S111" s="37">
        <v>0</v>
      </c>
      <c r="T111" s="37">
        <v>0</v>
      </c>
      <c r="U111" s="37">
        <v>0</v>
      </c>
      <c r="V111" s="37">
        <v>0</v>
      </c>
      <c r="W111" s="37">
        <v>0</v>
      </c>
      <c r="X111" s="37">
        <v>0</v>
      </c>
      <c r="Y111" s="40">
        <v>0</v>
      </c>
      <c r="Z111" s="66">
        <f t="shared" si="115"/>
        <v>700</v>
      </c>
      <c r="AA111" s="37">
        <f t="shared" si="154"/>
        <v>225</v>
      </c>
      <c r="AB111" s="37"/>
      <c r="AC111" s="37"/>
      <c r="AD111" s="37">
        <f t="shared" si="168"/>
        <v>200</v>
      </c>
      <c r="AE111" s="37"/>
      <c r="AF111" s="37"/>
      <c r="AG111" s="37">
        <f t="shared" si="169"/>
        <v>125</v>
      </c>
      <c r="AH111" s="37">
        <f t="shared" si="169"/>
        <v>200</v>
      </c>
      <c r="AI111" s="37"/>
      <c r="AJ111" s="37">
        <f t="shared" si="182"/>
        <v>200</v>
      </c>
      <c r="AK111" s="37"/>
      <c r="AL111" s="37"/>
      <c r="AM111" s="37">
        <f t="shared" si="116"/>
        <v>200</v>
      </c>
      <c r="AN111" s="37"/>
      <c r="AO111" s="37"/>
      <c r="AP111" s="37"/>
      <c r="AQ111" s="37"/>
      <c r="AR111" s="37">
        <f t="shared" si="170"/>
        <v>200</v>
      </c>
      <c r="AS111" s="37"/>
      <c r="AT111" s="37">
        <f t="shared" si="171"/>
        <v>0</v>
      </c>
      <c r="AU111" s="37"/>
      <c r="AV111" s="37">
        <f t="shared" si="172"/>
        <v>200</v>
      </c>
      <c r="AW111" s="37"/>
      <c r="AX111" s="37">
        <f t="shared" si="173"/>
        <v>200</v>
      </c>
      <c r="AY111" s="37"/>
      <c r="AZ111" s="37">
        <f t="shared" si="183"/>
        <v>175</v>
      </c>
      <c r="BA111" s="37"/>
      <c r="BB111" s="37"/>
      <c r="BC111" s="37">
        <f t="shared" si="184"/>
        <v>175</v>
      </c>
      <c r="BD111" s="37"/>
      <c r="BE111" s="37"/>
      <c r="BF111" s="37">
        <f t="shared" si="174"/>
        <v>175</v>
      </c>
      <c r="BG111" s="37"/>
      <c r="BH111" s="37"/>
      <c r="BI111" s="37">
        <f t="shared" si="175"/>
        <v>100</v>
      </c>
      <c r="BJ111" s="37">
        <f t="shared" si="162"/>
        <v>160</v>
      </c>
      <c r="BK111" s="37"/>
      <c r="BL111" s="37">
        <f t="shared" si="120"/>
        <v>160</v>
      </c>
      <c r="BM111" s="37"/>
      <c r="BN111" s="37">
        <f t="shared" si="88"/>
        <v>160</v>
      </c>
      <c r="BO111" s="37"/>
      <c r="BP111" s="37"/>
      <c r="BQ111" s="37">
        <f t="shared" si="163"/>
        <v>150</v>
      </c>
      <c r="BR111" s="37"/>
      <c r="BS111" s="37"/>
      <c r="BT111" s="37">
        <f t="shared" si="164"/>
        <v>150</v>
      </c>
      <c r="BU111" s="37"/>
      <c r="BV111" s="37">
        <f t="shared" si="165"/>
        <v>150</v>
      </c>
      <c r="BW111" s="37"/>
      <c r="BX111" s="37">
        <f t="shared" si="152"/>
        <v>180</v>
      </c>
      <c r="BY111" s="37"/>
      <c r="BZ111" s="37"/>
      <c r="CA111" s="37"/>
      <c r="CB111" s="37"/>
      <c r="CC111" s="37"/>
      <c r="CD111" s="37"/>
      <c r="CE111" s="37"/>
      <c r="CF111" s="91">
        <f t="shared" si="142"/>
        <v>150</v>
      </c>
      <c r="CG111" s="37"/>
      <c r="CH111" s="66">
        <f t="shared" si="176"/>
        <v>329</v>
      </c>
      <c r="CI111" s="37">
        <f t="shared" si="176"/>
        <v>400</v>
      </c>
      <c r="CJ111" s="37">
        <f t="shared" si="176"/>
        <v>420</v>
      </c>
      <c r="CK111" s="37">
        <f t="shared" si="176"/>
        <v>420</v>
      </c>
      <c r="CL111" s="37">
        <f t="shared" si="176"/>
        <v>420</v>
      </c>
      <c r="CM111" s="37">
        <f t="shared" si="176"/>
        <v>200</v>
      </c>
      <c r="CN111" s="37">
        <f t="shared" si="176"/>
        <v>225</v>
      </c>
      <c r="CO111" s="37">
        <f t="shared" si="176"/>
        <v>500</v>
      </c>
      <c r="CP111" s="37">
        <f t="shared" si="176"/>
        <v>440</v>
      </c>
      <c r="CQ111" s="37">
        <f t="shared" si="176"/>
        <v>225</v>
      </c>
      <c r="CR111" s="37">
        <f t="shared" si="176"/>
        <v>500</v>
      </c>
      <c r="CS111" s="37">
        <f t="shared" si="176"/>
        <v>175</v>
      </c>
      <c r="CT111" s="37">
        <f t="shared" si="176"/>
        <v>275</v>
      </c>
      <c r="CU111" s="37">
        <f t="shared" si="176"/>
        <v>325</v>
      </c>
      <c r="CV111" s="37">
        <f t="shared" si="176"/>
        <v>369</v>
      </c>
      <c r="CW111" s="37">
        <f t="shared" si="176"/>
        <v>160</v>
      </c>
      <c r="CX111" s="37"/>
      <c r="CY111" s="37"/>
      <c r="CZ111" s="91">
        <f t="shared" si="178"/>
        <v>453</v>
      </c>
      <c r="DA111" s="37"/>
      <c r="DB111" s="66">
        <v>0</v>
      </c>
      <c r="DC111" s="37">
        <v>0</v>
      </c>
      <c r="DD111" s="37">
        <v>0</v>
      </c>
      <c r="DE111" s="37">
        <v>0</v>
      </c>
      <c r="DF111" s="37">
        <v>0</v>
      </c>
      <c r="DG111" s="37">
        <v>0</v>
      </c>
      <c r="DH111" s="37"/>
      <c r="DI111" s="37"/>
      <c r="DJ111" s="37"/>
      <c r="DK111" s="37"/>
      <c r="DL111" s="66">
        <f t="shared" si="185"/>
        <v>225</v>
      </c>
      <c r="DM111" s="37">
        <f t="shared" si="180"/>
        <v>200</v>
      </c>
      <c r="DN111" s="37"/>
      <c r="DO111" s="37">
        <f t="shared" si="143"/>
        <v>200</v>
      </c>
      <c r="DP111" s="37">
        <f t="shared" si="143"/>
        <v>1107</v>
      </c>
      <c r="DQ111" s="37">
        <f t="shared" si="143"/>
        <v>323</v>
      </c>
      <c r="DR111" s="37"/>
      <c r="DS111" s="37"/>
      <c r="DT111" s="37"/>
      <c r="DU111" s="37"/>
      <c r="DV111" s="66">
        <v>0</v>
      </c>
      <c r="DW111" s="37">
        <v>0</v>
      </c>
      <c r="DX111" s="37"/>
      <c r="DY111" s="37"/>
      <c r="DZ111" s="37"/>
      <c r="EA111" s="37"/>
      <c r="EB111" s="37"/>
      <c r="EC111" s="37"/>
      <c r="ED111" s="37"/>
      <c r="EE111" s="40"/>
      <c r="EF111" s="66">
        <v>0</v>
      </c>
      <c r="EG111" s="37">
        <v>0</v>
      </c>
      <c r="EH111" s="37">
        <v>0</v>
      </c>
      <c r="EI111" s="37">
        <v>0</v>
      </c>
      <c r="EJ111" s="37">
        <v>0</v>
      </c>
      <c r="EK111" s="37">
        <v>0</v>
      </c>
      <c r="EL111" s="37">
        <v>0</v>
      </c>
      <c r="EM111" s="40">
        <v>0</v>
      </c>
    </row>
    <row r="112" spans="1:143" x14ac:dyDescent="0.2">
      <c r="A112" s="83"/>
      <c r="B112" s="47">
        <v>108</v>
      </c>
      <c r="C112" s="43"/>
      <c r="D112" s="51"/>
      <c r="E112" s="43"/>
      <c r="F112" s="80"/>
      <c r="G112" s="37">
        <v>0</v>
      </c>
      <c r="H112" s="37">
        <v>0</v>
      </c>
      <c r="I112" s="37">
        <v>0</v>
      </c>
      <c r="J112" s="37">
        <v>0</v>
      </c>
      <c r="K112" s="37">
        <v>0</v>
      </c>
      <c r="L112" s="37">
        <v>0</v>
      </c>
      <c r="M112" s="37">
        <v>0</v>
      </c>
      <c r="N112" s="37">
        <v>0</v>
      </c>
      <c r="O112" s="40">
        <v>0</v>
      </c>
      <c r="P112" s="66">
        <v>0</v>
      </c>
      <c r="Q112" s="37">
        <v>0</v>
      </c>
      <c r="R112" s="37">
        <v>0</v>
      </c>
      <c r="S112" s="37">
        <v>0</v>
      </c>
      <c r="T112" s="37">
        <v>0</v>
      </c>
      <c r="U112" s="37">
        <v>0</v>
      </c>
      <c r="V112" s="37">
        <v>0</v>
      </c>
      <c r="W112" s="37">
        <v>0</v>
      </c>
      <c r="X112" s="37">
        <v>0</v>
      </c>
      <c r="Y112" s="40">
        <v>0</v>
      </c>
      <c r="Z112" s="66">
        <f t="shared" si="115"/>
        <v>700</v>
      </c>
      <c r="AA112" s="37">
        <f t="shared" si="154"/>
        <v>225</v>
      </c>
      <c r="AB112" s="37"/>
      <c r="AC112" s="37"/>
      <c r="AD112" s="37">
        <f t="shared" si="168"/>
        <v>200</v>
      </c>
      <c r="AE112" s="37"/>
      <c r="AF112" s="37"/>
      <c r="AG112" s="37">
        <f t="shared" si="169"/>
        <v>125</v>
      </c>
      <c r="AH112" s="37">
        <f t="shared" si="169"/>
        <v>200</v>
      </c>
      <c r="AI112" s="37"/>
      <c r="AJ112" s="37">
        <f t="shared" si="182"/>
        <v>200</v>
      </c>
      <c r="AK112" s="37"/>
      <c r="AL112" s="37"/>
      <c r="AM112" s="37">
        <f t="shared" si="116"/>
        <v>200</v>
      </c>
      <c r="AN112" s="37"/>
      <c r="AO112" s="37"/>
      <c r="AP112" s="37"/>
      <c r="AQ112" s="37"/>
      <c r="AR112" s="37">
        <f t="shared" si="170"/>
        <v>200</v>
      </c>
      <c r="AS112" s="37"/>
      <c r="AT112" s="37">
        <f t="shared" si="171"/>
        <v>0</v>
      </c>
      <c r="AU112" s="37"/>
      <c r="AV112" s="37">
        <f t="shared" si="172"/>
        <v>200</v>
      </c>
      <c r="AW112" s="37"/>
      <c r="AX112" s="37">
        <f t="shared" si="173"/>
        <v>200</v>
      </c>
      <c r="AY112" s="37"/>
      <c r="AZ112" s="37">
        <f t="shared" si="183"/>
        <v>175</v>
      </c>
      <c r="BA112" s="37"/>
      <c r="BB112" s="37"/>
      <c r="BC112" s="37">
        <f t="shared" si="184"/>
        <v>175</v>
      </c>
      <c r="BD112" s="37"/>
      <c r="BE112" s="37"/>
      <c r="BF112" s="37">
        <f t="shared" si="174"/>
        <v>175</v>
      </c>
      <c r="BG112" s="37"/>
      <c r="BH112" s="37"/>
      <c r="BI112" s="37">
        <f t="shared" si="175"/>
        <v>100</v>
      </c>
      <c r="BJ112" s="37">
        <f t="shared" si="162"/>
        <v>160</v>
      </c>
      <c r="BK112" s="37"/>
      <c r="BL112" s="37">
        <f t="shared" si="120"/>
        <v>160</v>
      </c>
      <c r="BM112" s="37"/>
      <c r="BN112" s="37">
        <f t="shared" si="88"/>
        <v>160</v>
      </c>
      <c r="BO112" s="37"/>
      <c r="BP112" s="37"/>
      <c r="BQ112" s="37">
        <f t="shared" si="163"/>
        <v>150</v>
      </c>
      <c r="BR112" s="37"/>
      <c r="BS112" s="37"/>
      <c r="BT112" s="37">
        <f t="shared" si="164"/>
        <v>150</v>
      </c>
      <c r="BU112" s="37"/>
      <c r="BV112" s="37">
        <f t="shared" si="165"/>
        <v>150</v>
      </c>
      <c r="BW112" s="37"/>
      <c r="BX112" s="37">
        <f t="shared" si="152"/>
        <v>180</v>
      </c>
      <c r="BY112" s="37"/>
      <c r="BZ112" s="37"/>
      <c r="CA112" s="37"/>
      <c r="CB112" s="37"/>
      <c r="CC112" s="37"/>
      <c r="CD112" s="37"/>
      <c r="CE112" s="37"/>
      <c r="CF112" s="91">
        <f t="shared" si="142"/>
        <v>150</v>
      </c>
      <c r="CG112" s="37"/>
      <c r="CH112" s="66">
        <f t="shared" si="176"/>
        <v>329</v>
      </c>
      <c r="CI112" s="37">
        <f t="shared" si="176"/>
        <v>400</v>
      </c>
      <c r="CJ112" s="37">
        <f t="shared" si="176"/>
        <v>420</v>
      </c>
      <c r="CK112" s="37">
        <f t="shared" si="176"/>
        <v>420</v>
      </c>
      <c r="CL112" s="37">
        <f t="shared" si="176"/>
        <v>420</v>
      </c>
      <c r="CM112" s="37">
        <f t="shared" si="176"/>
        <v>200</v>
      </c>
      <c r="CN112" s="37">
        <f t="shared" si="176"/>
        <v>225</v>
      </c>
      <c r="CO112" s="37">
        <f t="shared" si="176"/>
        <v>500</v>
      </c>
      <c r="CP112" s="37">
        <f t="shared" si="176"/>
        <v>440</v>
      </c>
      <c r="CQ112" s="37">
        <f t="shared" si="176"/>
        <v>225</v>
      </c>
      <c r="CR112" s="37">
        <f t="shared" si="176"/>
        <v>500</v>
      </c>
      <c r="CS112" s="37">
        <f t="shared" si="176"/>
        <v>175</v>
      </c>
      <c r="CT112" s="37">
        <f t="shared" si="176"/>
        <v>275</v>
      </c>
      <c r="CU112" s="37">
        <f t="shared" si="176"/>
        <v>325</v>
      </c>
      <c r="CV112" s="37">
        <f t="shared" si="176"/>
        <v>369</v>
      </c>
      <c r="CW112" s="37">
        <f t="shared" si="176"/>
        <v>160</v>
      </c>
      <c r="CX112" s="37"/>
      <c r="CY112" s="37"/>
      <c r="CZ112" s="91">
        <f t="shared" si="178"/>
        <v>453</v>
      </c>
      <c r="DA112" s="37"/>
      <c r="DB112" s="66">
        <v>0</v>
      </c>
      <c r="DC112" s="37">
        <v>0</v>
      </c>
      <c r="DD112" s="37">
        <v>0</v>
      </c>
      <c r="DE112" s="37">
        <v>0</v>
      </c>
      <c r="DF112" s="37">
        <v>0</v>
      </c>
      <c r="DG112" s="37">
        <v>0</v>
      </c>
      <c r="DH112" s="37"/>
      <c r="DI112" s="37"/>
      <c r="DJ112" s="37"/>
      <c r="DK112" s="37"/>
      <c r="DL112" s="66">
        <f t="shared" si="185"/>
        <v>225</v>
      </c>
      <c r="DM112" s="37">
        <f t="shared" si="180"/>
        <v>200</v>
      </c>
      <c r="DN112" s="37"/>
      <c r="DO112" s="37">
        <f t="shared" si="143"/>
        <v>200</v>
      </c>
      <c r="DP112" s="37">
        <f t="shared" si="143"/>
        <v>1107</v>
      </c>
      <c r="DQ112" s="37">
        <f t="shared" si="143"/>
        <v>323</v>
      </c>
      <c r="DR112" s="37"/>
      <c r="DS112" s="37"/>
      <c r="DT112" s="37"/>
      <c r="DU112" s="37"/>
      <c r="DV112" s="66">
        <v>0</v>
      </c>
      <c r="DW112" s="37">
        <v>0</v>
      </c>
      <c r="DX112" s="37"/>
      <c r="DY112" s="37"/>
      <c r="DZ112" s="37"/>
      <c r="EA112" s="37"/>
      <c r="EB112" s="37"/>
      <c r="EC112" s="37"/>
      <c r="ED112" s="37"/>
      <c r="EE112" s="40"/>
      <c r="EF112" s="66">
        <v>0</v>
      </c>
      <c r="EG112" s="37">
        <v>0</v>
      </c>
      <c r="EH112" s="37">
        <v>0</v>
      </c>
      <c r="EI112" s="37">
        <v>0</v>
      </c>
      <c r="EJ112" s="37">
        <v>0</v>
      </c>
      <c r="EK112" s="37">
        <v>0</v>
      </c>
      <c r="EL112" s="37">
        <v>0</v>
      </c>
      <c r="EM112" s="40">
        <v>0</v>
      </c>
    </row>
    <row r="113" spans="1:143" x14ac:dyDescent="0.2">
      <c r="A113" s="84"/>
      <c r="B113" s="52">
        <v>109</v>
      </c>
      <c r="C113" s="44"/>
      <c r="D113" s="77"/>
      <c r="E113" s="44"/>
      <c r="F113" s="81"/>
      <c r="G113" s="41">
        <v>0</v>
      </c>
      <c r="H113" s="41">
        <v>0</v>
      </c>
      <c r="I113" s="41">
        <v>0</v>
      </c>
      <c r="J113" s="41">
        <v>0</v>
      </c>
      <c r="K113" s="41">
        <v>0</v>
      </c>
      <c r="L113" s="41">
        <v>0</v>
      </c>
      <c r="M113" s="41">
        <v>0</v>
      </c>
      <c r="N113" s="41">
        <v>0</v>
      </c>
      <c r="O113" s="42">
        <v>0</v>
      </c>
      <c r="P113" s="67">
        <v>0</v>
      </c>
      <c r="Q113" s="41">
        <v>0</v>
      </c>
      <c r="R113" s="41">
        <v>0</v>
      </c>
      <c r="S113" s="41">
        <v>0</v>
      </c>
      <c r="T113" s="41">
        <v>0</v>
      </c>
      <c r="U113" s="41">
        <v>0</v>
      </c>
      <c r="V113" s="41">
        <v>0</v>
      </c>
      <c r="W113" s="41">
        <v>0</v>
      </c>
      <c r="X113" s="41">
        <v>0</v>
      </c>
      <c r="Y113" s="42">
        <v>0</v>
      </c>
      <c r="Z113" s="67">
        <f t="shared" si="115"/>
        <v>700</v>
      </c>
      <c r="AA113" s="41">
        <f t="shared" si="154"/>
        <v>225</v>
      </c>
      <c r="AB113" s="41"/>
      <c r="AC113" s="41"/>
      <c r="AD113" s="37">
        <f t="shared" si="168"/>
        <v>200</v>
      </c>
      <c r="AE113" s="41"/>
      <c r="AF113" s="41"/>
      <c r="AG113" s="41">
        <f t="shared" si="169"/>
        <v>125</v>
      </c>
      <c r="AH113" s="41">
        <f t="shared" si="169"/>
        <v>200</v>
      </c>
      <c r="AI113" s="41"/>
      <c r="AJ113" s="41">
        <f t="shared" si="182"/>
        <v>200</v>
      </c>
      <c r="AK113" s="41"/>
      <c r="AL113" s="41"/>
      <c r="AM113" s="41">
        <f t="shared" si="116"/>
        <v>200</v>
      </c>
      <c r="AN113" s="41"/>
      <c r="AO113" s="41"/>
      <c r="AP113" s="41"/>
      <c r="AQ113" s="41"/>
      <c r="AR113" s="37">
        <f t="shared" si="170"/>
        <v>200</v>
      </c>
      <c r="AS113" s="41"/>
      <c r="AT113" s="37">
        <f t="shared" si="171"/>
        <v>0</v>
      </c>
      <c r="AU113" s="41"/>
      <c r="AV113" s="37">
        <f t="shared" si="172"/>
        <v>200</v>
      </c>
      <c r="AW113" s="41"/>
      <c r="AX113" s="37">
        <f t="shared" si="173"/>
        <v>200</v>
      </c>
      <c r="AY113" s="41"/>
      <c r="AZ113" s="37">
        <f t="shared" si="183"/>
        <v>175</v>
      </c>
      <c r="BA113" s="41"/>
      <c r="BB113" s="41"/>
      <c r="BC113" s="37">
        <f t="shared" si="184"/>
        <v>175</v>
      </c>
      <c r="BD113" s="41"/>
      <c r="BE113" s="41"/>
      <c r="BF113" s="37">
        <f t="shared" si="174"/>
        <v>175</v>
      </c>
      <c r="BG113" s="41"/>
      <c r="BH113" s="41"/>
      <c r="BI113" s="37">
        <f t="shared" si="175"/>
        <v>100</v>
      </c>
      <c r="BJ113" s="41">
        <f t="shared" si="162"/>
        <v>160</v>
      </c>
      <c r="BK113" s="41"/>
      <c r="BL113" s="41">
        <f t="shared" si="120"/>
        <v>160</v>
      </c>
      <c r="BM113" s="41"/>
      <c r="BN113" s="41">
        <f t="shared" si="88"/>
        <v>160</v>
      </c>
      <c r="BO113" s="41"/>
      <c r="BP113" s="41"/>
      <c r="BQ113" s="41">
        <f t="shared" si="163"/>
        <v>150</v>
      </c>
      <c r="BR113" s="41"/>
      <c r="BS113" s="41"/>
      <c r="BT113" s="41">
        <f t="shared" si="164"/>
        <v>150</v>
      </c>
      <c r="BU113" s="41"/>
      <c r="BV113" s="41">
        <f t="shared" si="165"/>
        <v>150</v>
      </c>
      <c r="BW113" s="41"/>
      <c r="BX113" s="41">
        <f t="shared" si="152"/>
        <v>180</v>
      </c>
      <c r="BY113" s="41"/>
      <c r="BZ113" s="41"/>
      <c r="CA113" s="41"/>
      <c r="CB113" s="41"/>
      <c r="CC113" s="41"/>
      <c r="CD113" s="41"/>
      <c r="CE113" s="41"/>
      <c r="CF113" s="95">
        <f t="shared" si="142"/>
        <v>150</v>
      </c>
      <c r="CG113" s="41"/>
      <c r="CH113" s="66">
        <f t="shared" si="176"/>
        <v>329</v>
      </c>
      <c r="CI113" s="41">
        <f t="shared" si="176"/>
        <v>400</v>
      </c>
      <c r="CJ113" s="41">
        <f t="shared" si="176"/>
        <v>420</v>
      </c>
      <c r="CK113" s="41">
        <f t="shared" si="176"/>
        <v>420</v>
      </c>
      <c r="CL113" s="41">
        <f t="shared" si="176"/>
        <v>420</v>
      </c>
      <c r="CM113" s="41">
        <f t="shared" si="176"/>
        <v>200</v>
      </c>
      <c r="CN113" s="41">
        <f t="shared" si="176"/>
        <v>225</v>
      </c>
      <c r="CO113" s="41">
        <f t="shared" si="176"/>
        <v>500</v>
      </c>
      <c r="CP113" s="41">
        <f t="shared" si="176"/>
        <v>440</v>
      </c>
      <c r="CQ113" s="41">
        <f t="shared" si="176"/>
        <v>225</v>
      </c>
      <c r="CR113" s="41">
        <f t="shared" si="176"/>
        <v>500</v>
      </c>
      <c r="CS113" s="41">
        <f t="shared" si="176"/>
        <v>175</v>
      </c>
      <c r="CT113" s="41">
        <f t="shared" si="176"/>
        <v>275</v>
      </c>
      <c r="CU113" s="41">
        <f t="shared" si="176"/>
        <v>325</v>
      </c>
      <c r="CV113" s="41">
        <f t="shared" si="176"/>
        <v>369</v>
      </c>
      <c r="CW113" s="41">
        <f t="shared" si="176"/>
        <v>160</v>
      </c>
      <c r="CX113" s="41"/>
      <c r="CY113" s="41"/>
      <c r="CZ113" s="95">
        <f t="shared" si="178"/>
        <v>453</v>
      </c>
      <c r="DA113" s="41"/>
      <c r="DB113" s="67">
        <v>0</v>
      </c>
      <c r="DC113" s="41">
        <v>0</v>
      </c>
      <c r="DD113" s="41">
        <v>0</v>
      </c>
      <c r="DE113" s="41">
        <v>0</v>
      </c>
      <c r="DF113" s="41">
        <v>0</v>
      </c>
      <c r="DG113" s="41">
        <v>0</v>
      </c>
      <c r="DH113" s="41"/>
      <c r="DI113" s="41"/>
      <c r="DJ113" s="41"/>
      <c r="DK113" s="41"/>
      <c r="DL113" s="67">
        <f t="shared" si="185"/>
        <v>225</v>
      </c>
      <c r="DM113" s="41">
        <f t="shared" si="180"/>
        <v>200</v>
      </c>
      <c r="DN113" s="41"/>
      <c r="DO113" s="41">
        <f t="shared" si="143"/>
        <v>200</v>
      </c>
      <c r="DP113" s="41">
        <f t="shared" si="143"/>
        <v>1107</v>
      </c>
      <c r="DQ113" s="41">
        <f t="shared" si="143"/>
        <v>323</v>
      </c>
      <c r="DR113" s="41"/>
      <c r="DS113" s="41"/>
      <c r="DT113" s="41"/>
      <c r="DU113" s="41"/>
      <c r="DV113" s="66">
        <v>0</v>
      </c>
      <c r="DW113" s="37">
        <v>0</v>
      </c>
      <c r="DX113" s="41"/>
      <c r="DY113" s="41"/>
      <c r="DZ113" s="41"/>
      <c r="EA113" s="41"/>
      <c r="EB113" s="41"/>
      <c r="EC113" s="41"/>
      <c r="ED113" s="41"/>
      <c r="EE113" s="42"/>
      <c r="EF113" s="67">
        <v>0</v>
      </c>
      <c r="EG113" s="41">
        <v>0</v>
      </c>
      <c r="EH113" s="41">
        <v>0</v>
      </c>
      <c r="EI113" s="41">
        <v>0</v>
      </c>
      <c r="EJ113" s="41">
        <v>0</v>
      </c>
      <c r="EK113" s="41">
        <v>0</v>
      </c>
      <c r="EL113" s="41">
        <v>0</v>
      </c>
      <c r="EM113" s="42">
        <v>0</v>
      </c>
    </row>
    <row r="114" spans="1:143" x14ac:dyDescent="0.2">
      <c r="A114" s="82" t="s">
        <v>100</v>
      </c>
      <c r="B114" s="55">
        <v>110</v>
      </c>
      <c r="C114" s="45" t="s">
        <v>39</v>
      </c>
      <c r="D114" s="45"/>
      <c r="E114" s="45"/>
      <c r="F114" s="78">
        <v>225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9">
        <v>0</v>
      </c>
      <c r="P114" s="6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9">
        <v>0</v>
      </c>
      <c r="Z114" s="66">
        <f t="shared" si="115"/>
        <v>700</v>
      </c>
      <c r="AA114" s="93">
        <v>0</v>
      </c>
      <c r="AB114" s="38"/>
      <c r="AC114" s="38"/>
      <c r="AD114" s="38">
        <f>+AD$5</f>
        <v>200</v>
      </c>
      <c r="AE114" s="38"/>
      <c r="AF114" s="38"/>
      <c r="AG114" s="38">
        <f>+AG$5</f>
        <v>125</v>
      </c>
      <c r="AH114" s="38">
        <f>+AH$5</f>
        <v>200</v>
      </c>
      <c r="AI114" s="38"/>
      <c r="AJ114" s="38">
        <f>+AJ$5</f>
        <v>200</v>
      </c>
      <c r="AK114" s="38"/>
      <c r="AL114" s="38"/>
      <c r="AM114" s="38">
        <f t="shared" si="116"/>
        <v>200</v>
      </c>
      <c r="AN114" s="38"/>
      <c r="AO114" s="38"/>
      <c r="AP114" s="38"/>
      <c r="AQ114" s="38"/>
      <c r="AR114" s="38">
        <f>+AR$5</f>
        <v>200</v>
      </c>
      <c r="AS114" s="38"/>
      <c r="AT114" s="38">
        <f>+AT$5</f>
        <v>0</v>
      </c>
      <c r="AU114" s="38"/>
      <c r="AV114" s="38">
        <f>+AV$5</f>
        <v>200</v>
      </c>
      <c r="AW114" s="38"/>
      <c r="AX114" s="38">
        <f>+AX$5</f>
        <v>200</v>
      </c>
      <c r="AY114" s="38"/>
      <c r="AZ114" s="38">
        <f>+AZ$5</f>
        <v>175</v>
      </c>
      <c r="BA114" s="38"/>
      <c r="BB114" s="38"/>
      <c r="BC114" s="38">
        <f>+BC$5</f>
        <v>175</v>
      </c>
      <c r="BD114" s="38"/>
      <c r="BE114" s="38"/>
      <c r="BF114" s="38">
        <f>+BF$5</f>
        <v>175</v>
      </c>
      <c r="BG114" s="38"/>
      <c r="BH114" s="38"/>
      <c r="BI114" s="38">
        <f>+BI$5</f>
        <v>100</v>
      </c>
      <c r="BJ114" s="38">
        <f t="shared" si="162"/>
        <v>160</v>
      </c>
      <c r="BK114" s="38"/>
      <c r="BL114" s="38">
        <f t="shared" si="120"/>
        <v>160</v>
      </c>
      <c r="BM114" s="38"/>
      <c r="BN114" s="38">
        <f t="shared" si="88"/>
        <v>160</v>
      </c>
      <c r="BO114" s="38"/>
      <c r="BP114" s="38"/>
      <c r="BQ114" s="38">
        <f t="shared" si="163"/>
        <v>150</v>
      </c>
      <c r="BR114" s="38"/>
      <c r="BS114" s="38"/>
      <c r="BT114" s="38">
        <f t="shared" si="164"/>
        <v>150</v>
      </c>
      <c r="BU114" s="38"/>
      <c r="BV114" s="38">
        <f t="shared" si="165"/>
        <v>150</v>
      </c>
      <c r="BW114" s="38"/>
      <c r="BX114" s="38">
        <f t="shared" si="152"/>
        <v>180</v>
      </c>
      <c r="BY114" s="38"/>
      <c r="BZ114" s="38"/>
      <c r="CA114" s="38"/>
      <c r="CB114" s="38"/>
      <c r="CC114" s="38"/>
      <c r="CD114" s="38"/>
      <c r="CE114" s="38"/>
      <c r="CF114" s="92">
        <f t="shared" si="142"/>
        <v>150</v>
      </c>
      <c r="CG114" s="38"/>
      <c r="CH114" s="68">
        <f t="shared" ref="CH114:CW129" si="186">+CH$5</f>
        <v>329</v>
      </c>
      <c r="CI114" s="38">
        <f t="shared" si="176"/>
        <v>400</v>
      </c>
      <c r="CJ114" s="38">
        <f t="shared" si="176"/>
        <v>420</v>
      </c>
      <c r="CK114" s="38">
        <f t="shared" si="176"/>
        <v>420</v>
      </c>
      <c r="CL114" s="38">
        <f t="shared" si="176"/>
        <v>420</v>
      </c>
      <c r="CM114" s="38">
        <f t="shared" si="176"/>
        <v>200</v>
      </c>
      <c r="CN114" s="94">
        <v>0</v>
      </c>
      <c r="CO114" s="92">
        <f>+CO$5-48</f>
        <v>452</v>
      </c>
      <c r="CP114" s="92">
        <f>+CP$5-49</f>
        <v>391</v>
      </c>
      <c r="CQ114" s="94">
        <v>0</v>
      </c>
      <c r="CR114" s="38">
        <f t="shared" si="176"/>
        <v>500</v>
      </c>
      <c r="CS114" s="38">
        <f t="shared" si="176"/>
        <v>175</v>
      </c>
      <c r="CT114" s="38">
        <f t="shared" si="176"/>
        <v>275</v>
      </c>
      <c r="CU114" s="38">
        <f t="shared" si="176"/>
        <v>325</v>
      </c>
      <c r="CV114" s="38">
        <f t="shared" si="176"/>
        <v>369</v>
      </c>
      <c r="CW114" s="38">
        <f t="shared" si="176"/>
        <v>160</v>
      </c>
      <c r="CX114" s="38"/>
      <c r="CY114" s="38"/>
      <c r="CZ114" s="92">
        <f t="shared" si="178"/>
        <v>453</v>
      </c>
      <c r="DA114" s="38"/>
      <c r="DB114" s="68">
        <v>0</v>
      </c>
      <c r="DC114" s="109">
        <v>-49</v>
      </c>
      <c r="DD114" s="109">
        <v>-49</v>
      </c>
      <c r="DE114" s="38">
        <v>0</v>
      </c>
      <c r="DF114" s="38">
        <v>0</v>
      </c>
      <c r="DG114" s="38">
        <v>0</v>
      </c>
      <c r="DH114" s="38"/>
      <c r="DI114" s="38"/>
      <c r="DJ114" s="38"/>
      <c r="DK114" s="38"/>
      <c r="DL114" s="96">
        <v>0</v>
      </c>
      <c r="DM114" s="38">
        <f>+DM$5</f>
        <v>200</v>
      </c>
      <c r="DN114" s="38"/>
      <c r="DO114" s="38">
        <f t="shared" si="143"/>
        <v>200</v>
      </c>
      <c r="DP114" s="38">
        <f t="shared" si="143"/>
        <v>1107</v>
      </c>
      <c r="DQ114" s="38">
        <f t="shared" si="143"/>
        <v>323</v>
      </c>
      <c r="DR114" s="38"/>
      <c r="DS114" s="38"/>
      <c r="DT114" s="38"/>
      <c r="DU114" s="38"/>
      <c r="DV114" s="68">
        <v>0</v>
      </c>
      <c r="DW114" s="38">
        <v>0</v>
      </c>
      <c r="DX114" s="38"/>
      <c r="DY114" s="38"/>
      <c r="DZ114" s="38"/>
      <c r="EA114" s="38"/>
      <c r="EB114" s="38"/>
      <c r="EC114" s="38"/>
      <c r="ED114" s="38"/>
      <c r="EE114" s="39"/>
      <c r="EF114" s="68">
        <v>0</v>
      </c>
      <c r="EG114" s="38">
        <v>0</v>
      </c>
      <c r="EH114" s="38">
        <v>0</v>
      </c>
      <c r="EI114" s="38">
        <v>0</v>
      </c>
      <c r="EJ114" s="38">
        <v>0</v>
      </c>
      <c r="EK114" s="38">
        <v>0</v>
      </c>
      <c r="EL114" s="38">
        <v>0</v>
      </c>
      <c r="EM114" s="39">
        <v>0</v>
      </c>
    </row>
    <row r="115" spans="1:143" x14ac:dyDescent="0.2">
      <c r="A115" s="83"/>
      <c r="B115" s="47">
        <v>111</v>
      </c>
      <c r="C115" s="43" t="s">
        <v>30</v>
      </c>
      <c r="D115" s="43"/>
      <c r="E115" s="43"/>
      <c r="F115" s="80">
        <v>200</v>
      </c>
      <c r="G115" s="37">
        <v>0</v>
      </c>
      <c r="H115" s="37">
        <v>0</v>
      </c>
      <c r="I115" s="37">
        <v>0</v>
      </c>
      <c r="J115" s="37">
        <v>0</v>
      </c>
      <c r="K115" s="37">
        <v>0</v>
      </c>
      <c r="L115" s="37">
        <v>0</v>
      </c>
      <c r="M115" s="37">
        <v>0</v>
      </c>
      <c r="N115" s="37">
        <v>0</v>
      </c>
      <c r="O115" s="40">
        <v>0</v>
      </c>
      <c r="P115" s="66">
        <v>0</v>
      </c>
      <c r="Q115" s="37">
        <v>0</v>
      </c>
      <c r="R115" s="37">
        <v>0</v>
      </c>
      <c r="S115" s="37">
        <v>0</v>
      </c>
      <c r="T115" s="37">
        <v>0</v>
      </c>
      <c r="U115" s="37">
        <v>0</v>
      </c>
      <c r="V115" s="37">
        <v>0</v>
      </c>
      <c r="W115" s="37">
        <v>0</v>
      </c>
      <c r="X115" s="37">
        <v>0</v>
      </c>
      <c r="Y115" s="40">
        <v>0</v>
      </c>
      <c r="Z115" s="66">
        <f t="shared" si="115"/>
        <v>700</v>
      </c>
      <c r="AA115" s="37">
        <f t="shared" si="154"/>
        <v>225</v>
      </c>
      <c r="AB115" s="37"/>
      <c r="AC115" s="37"/>
      <c r="AD115" s="37">
        <f>+AD$5</f>
        <v>200</v>
      </c>
      <c r="AE115" s="37"/>
      <c r="AF115" s="37"/>
      <c r="AG115" s="93">
        <v>0</v>
      </c>
      <c r="AH115" s="93">
        <v>0</v>
      </c>
      <c r="AI115" s="37"/>
      <c r="AJ115" s="37">
        <f>+AJ$5</f>
        <v>200</v>
      </c>
      <c r="AK115" s="37"/>
      <c r="AL115" s="37"/>
      <c r="AM115" s="37">
        <f t="shared" si="116"/>
        <v>200</v>
      </c>
      <c r="AN115" s="37"/>
      <c r="AO115" s="37"/>
      <c r="AP115" s="37"/>
      <c r="AQ115" s="37"/>
      <c r="AR115" s="37">
        <f>+AR$5</f>
        <v>200</v>
      </c>
      <c r="AS115" s="37"/>
      <c r="AT115" s="37">
        <f>+AT$5</f>
        <v>0</v>
      </c>
      <c r="AU115" s="37"/>
      <c r="AV115" s="37">
        <f>+AV$5</f>
        <v>200</v>
      </c>
      <c r="AW115" s="37"/>
      <c r="AX115" s="37">
        <f>+AX$5</f>
        <v>200</v>
      </c>
      <c r="AY115" s="37"/>
      <c r="AZ115" s="37">
        <f t="shared" ref="AZ115:AZ123" si="187">+AZ$5</f>
        <v>175</v>
      </c>
      <c r="BA115" s="37"/>
      <c r="BB115" s="37"/>
      <c r="BC115" s="37">
        <f>+BC$5</f>
        <v>175</v>
      </c>
      <c r="BD115" s="37"/>
      <c r="BE115" s="37"/>
      <c r="BF115" s="37">
        <f>+BF$5</f>
        <v>175</v>
      </c>
      <c r="BG115" s="37"/>
      <c r="BH115" s="37"/>
      <c r="BI115" s="37">
        <f>+BI$5</f>
        <v>100</v>
      </c>
      <c r="BJ115" s="37">
        <f t="shared" ref="BJ115:BJ134" si="188">+BJ$5</f>
        <v>160</v>
      </c>
      <c r="BK115" s="37"/>
      <c r="BL115" s="37">
        <f t="shared" si="120"/>
        <v>160</v>
      </c>
      <c r="BM115" s="37"/>
      <c r="BN115" s="37">
        <f t="shared" si="88"/>
        <v>160</v>
      </c>
      <c r="BO115" s="37"/>
      <c r="BP115" s="37"/>
      <c r="BQ115" s="37">
        <f t="shared" si="163"/>
        <v>150</v>
      </c>
      <c r="BR115" s="37"/>
      <c r="BS115" s="37"/>
      <c r="BT115" s="37">
        <f t="shared" si="164"/>
        <v>150</v>
      </c>
      <c r="BU115" s="37"/>
      <c r="BV115" s="37">
        <f t="shared" si="165"/>
        <v>150</v>
      </c>
      <c r="BW115" s="37"/>
      <c r="BX115" s="37">
        <f t="shared" si="152"/>
        <v>180</v>
      </c>
      <c r="BY115" s="37"/>
      <c r="BZ115" s="37"/>
      <c r="CA115" s="37"/>
      <c r="CB115" s="37"/>
      <c r="CC115" s="37"/>
      <c r="CD115" s="37"/>
      <c r="CE115" s="37"/>
      <c r="CF115" s="91">
        <f t="shared" si="142"/>
        <v>150</v>
      </c>
      <c r="CG115" s="37"/>
      <c r="CH115" s="66">
        <f t="shared" si="186"/>
        <v>329</v>
      </c>
      <c r="CI115" s="91">
        <f>+CI$5-199</f>
        <v>201</v>
      </c>
      <c r="CJ115" s="37">
        <f t="shared" si="176"/>
        <v>420</v>
      </c>
      <c r="CK115" s="37">
        <f t="shared" si="176"/>
        <v>420</v>
      </c>
      <c r="CL115" s="37">
        <f t="shared" si="176"/>
        <v>420</v>
      </c>
      <c r="CM115" s="37">
        <f t="shared" si="176"/>
        <v>200</v>
      </c>
      <c r="CN115" s="37">
        <f t="shared" si="176"/>
        <v>225</v>
      </c>
      <c r="CO115" s="37">
        <f t="shared" si="176"/>
        <v>500</v>
      </c>
      <c r="CP115" s="37">
        <f t="shared" si="176"/>
        <v>440</v>
      </c>
      <c r="CQ115" s="37">
        <f t="shared" si="176"/>
        <v>225</v>
      </c>
      <c r="CR115" s="37">
        <f t="shared" si="176"/>
        <v>500</v>
      </c>
      <c r="CS115" s="37">
        <f t="shared" si="176"/>
        <v>175</v>
      </c>
      <c r="CT115" s="37">
        <f t="shared" si="176"/>
        <v>275</v>
      </c>
      <c r="CU115" s="37">
        <f t="shared" si="176"/>
        <v>325</v>
      </c>
      <c r="CV115" s="37">
        <f t="shared" si="176"/>
        <v>369</v>
      </c>
      <c r="CW115" s="37">
        <f t="shared" si="176"/>
        <v>160</v>
      </c>
      <c r="CX115" s="37"/>
      <c r="CY115" s="37"/>
      <c r="CZ115" s="91">
        <f t="shared" si="178"/>
        <v>453</v>
      </c>
      <c r="DA115" s="37"/>
      <c r="DB115" s="66">
        <v>0</v>
      </c>
      <c r="DC115" s="37">
        <v>0</v>
      </c>
      <c r="DD115" s="37">
        <v>0</v>
      </c>
      <c r="DE115" s="37">
        <v>0</v>
      </c>
      <c r="DF115" s="37">
        <v>0</v>
      </c>
      <c r="DG115" s="37">
        <v>0</v>
      </c>
      <c r="DH115" s="37"/>
      <c r="DI115" s="37"/>
      <c r="DJ115" s="37"/>
      <c r="DK115" s="37"/>
      <c r="DL115" s="66">
        <f>+DL$5</f>
        <v>225</v>
      </c>
      <c r="DM115" s="93">
        <v>0</v>
      </c>
      <c r="DN115" s="37"/>
      <c r="DO115" s="37">
        <f t="shared" si="143"/>
        <v>200</v>
      </c>
      <c r="DP115" s="91">
        <f>+DP$5-199</f>
        <v>908</v>
      </c>
      <c r="DQ115" s="91">
        <f>+DQ$5-199</f>
        <v>124</v>
      </c>
      <c r="DR115" s="37"/>
      <c r="DS115" s="37"/>
      <c r="DT115" s="37"/>
      <c r="DU115" s="37"/>
      <c r="DV115" s="66">
        <v>0</v>
      </c>
      <c r="DW115" s="37">
        <v>0</v>
      </c>
      <c r="DX115" s="37"/>
      <c r="DY115" s="37"/>
      <c r="DZ115" s="37"/>
      <c r="EA115" s="37"/>
      <c r="EB115" s="37"/>
      <c r="EC115" s="37"/>
      <c r="ED115" s="37"/>
      <c r="EE115" s="40"/>
      <c r="EF115" s="66">
        <v>0</v>
      </c>
      <c r="EG115" s="37">
        <v>0</v>
      </c>
      <c r="EH115" s="37">
        <v>0</v>
      </c>
      <c r="EI115" s="37">
        <v>0</v>
      </c>
      <c r="EJ115" s="37">
        <v>0</v>
      </c>
      <c r="EK115" s="37">
        <v>0</v>
      </c>
      <c r="EL115" s="37">
        <v>0</v>
      </c>
      <c r="EM115" s="40">
        <v>0</v>
      </c>
    </row>
    <row r="116" spans="1:143" x14ac:dyDescent="0.2">
      <c r="A116" s="83"/>
      <c r="B116" s="47">
        <v>112</v>
      </c>
      <c r="C116" s="43" t="s">
        <v>122</v>
      </c>
      <c r="D116" s="43"/>
      <c r="E116" s="43"/>
      <c r="F116" s="80"/>
      <c r="G116" s="37">
        <v>0</v>
      </c>
      <c r="H116" s="37">
        <v>0</v>
      </c>
      <c r="I116" s="37">
        <v>0</v>
      </c>
      <c r="J116" s="37">
        <v>0</v>
      </c>
      <c r="K116" s="37">
        <v>0</v>
      </c>
      <c r="L116" s="37">
        <v>0</v>
      </c>
      <c r="M116" s="37">
        <v>0</v>
      </c>
      <c r="N116" s="37">
        <v>0</v>
      </c>
      <c r="O116" s="40">
        <v>0</v>
      </c>
      <c r="P116" s="66">
        <v>0</v>
      </c>
      <c r="Q116" s="37">
        <v>0</v>
      </c>
      <c r="R116" s="37">
        <v>0</v>
      </c>
      <c r="S116" s="37">
        <v>0</v>
      </c>
      <c r="T116" s="37">
        <v>0</v>
      </c>
      <c r="U116" s="37">
        <v>0</v>
      </c>
      <c r="V116" s="37">
        <v>0</v>
      </c>
      <c r="W116" s="37">
        <v>0</v>
      </c>
      <c r="X116" s="37">
        <v>0</v>
      </c>
      <c r="Y116" s="40">
        <v>0</v>
      </c>
      <c r="Z116" s="66">
        <f t="shared" si="115"/>
        <v>700</v>
      </c>
      <c r="AA116" s="37">
        <f t="shared" si="154"/>
        <v>225</v>
      </c>
      <c r="AB116" s="37"/>
      <c r="AC116" s="37"/>
      <c r="AD116" s="37">
        <f t="shared" ref="AD116:AD123" si="189">+AD$5</f>
        <v>200</v>
      </c>
      <c r="AE116" s="37"/>
      <c r="AF116" s="37"/>
      <c r="AG116" s="37">
        <f t="shared" ref="AG116:AH134" si="190">+AG$5</f>
        <v>125</v>
      </c>
      <c r="AH116" s="37">
        <f t="shared" si="190"/>
        <v>200</v>
      </c>
      <c r="AI116" s="37"/>
      <c r="AJ116" s="37">
        <f t="shared" ref="AJ116:AJ123" si="191">+AJ$5</f>
        <v>200</v>
      </c>
      <c r="AK116" s="37"/>
      <c r="AL116" s="37"/>
      <c r="AM116" s="37">
        <f t="shared" si="116"/>
        <v>200</v>
      </c>
      <c r="AN116" s="37"/>
      <c r="AO116" s="37"/>
      <c r="AP116" s="37"/>
      <c r="AQ116" s="37"/>
      <c r="AR116" s="37">
        <f t="shared" ref="AR116:AR123" si="192">+AR$5</f>
        <v>200</v>
      </c>
      <c r="AS116" s="37"/>
      <c r="AT116" s="37">
        <f t="shared" ref="AT116:AT123" si="193">+AT$5</f>
        <v>0</v>
      </c>
      <c r="AU116" s="37"/>
      <c r="AV116" s="37">
        <f t="shared" ref="AV116:AV133" si="194">+AV$5</f>
        <v>200</v>
      </c>
      <c r="AW116" s="37"/>
      <c r="AX116" s="37">
        <f t="shared" ref="AX116:AX133" si="195">+AX$5</f>
        <v>200</v>
      </c>
      <c r="AY116" s="37"/>
      <c r="AZ116" s="37">
        <f t="shared" si="187"/>
        <v>175</v>
      </c>
      <c r="BA116" s="37"/>
      <c r="BB116" s="37"/>
      <c r="BC116" s="37">
        <f t="shared" ref="BC116:BC123" si="196">+BC$5</f>
        <v>175</v>
      </c>
      <c r="BD116" s="37"/>
      <c r="BE116" s="37"/>
      <c r="BF116" s="37">
        <f t="shared" ref="BF116:BF133" si="197">+BF$5</f>
        <v>175</v>
      </c>
      <c r="BG116" s="37"/>
      <c r="BH116" s="37"/>
      <c r="BI116" s="37">
        <f t="shared" ref="BI116:BI123" si="198">+BI$5</f>
        <v>100</v>
      </c>
      <c r="BJ116" s="37">
        <f t="shared" si="188"/>
        <v>160</v>
      </c>
      <c r="BK116" s="37"/>
      <c r="BL116" s="37">
        <f t="shared" si="120"/>
        <v>160</v>
      </c>
      <c r="BM116" s="37"/>
      <c r="BN116" s="37">
        <f t="shared" si="88"/>
        <v>160</v>
      </c>
      <c r="BO116" s="37"/>
      <c r="BP116" s="37"/>
      <c r="BQ116" s="37">
        <f t="shared" si="163"/>
        <v>150</v>
      </c>
      <c r="BR116" s="37"/>
      <c r="BS116" s="37"/>
      <c r="BT116" s="37">
        <f t="shared" si="164"/>
        <v>150</v>
      </c>
      <c r="BU116" s="37"/>
      <c r="BV116" s="37">
        <f t="shared" si="165"/>
        <v>150</v>
      </c>
      <c r="BW116" s="37"/>
      <c r="BX116" s="37">
        <f t="shared" si="152"/>
        <v>180</v>
      </c>
      <c r="BY116" s="37"/>
      <c r="BZ116" s="37"/>
      <c r="CA116" s="37"/>
      <c r="CB116" s="37"/>
      <c r="CC116" s="37"/>
      <c r="CD116" s="37"/>
      <c r="CE116" s="37"/>
      <c r="CF116" s="91">
        <f t="shared" si="142"/>
        <v>150</v>
      </c>
      <c r="CG116" s="37"/>
      <c r="CH116" s="66">
        <f t="shared" si="186"/>
        <v>329</v>
      </c>
      <c r="CI116" s="37">
        <f t="shared" si="176"/>
        <v>400</v>
      </c>
      <c r="CJ116" s="37">
        <f t="shared" si="176"/>
        <v>420</v>
      </c>
      <c r="CK116" s="37">
        <f t="shared" si="176"/>
        <v>420</v>
      </c>
      <c r="CL116" s="37">
        <f t="shared" si="176"/>
        <v>420</v>
      </c>
      <c r="CM116" s="37">
        <f t="shared" si="176"/>
        <v>200</v>
      </c>
      <c r="CN116" s="37">
        <f t="shared" si="176"/>
        <v>225</v>
      </c>
      <c r="CO116" s="37">
        <f t="shared" si="176"/>
        <v>500</v>
      </c>
      <c r="CP116" s="37">
        <f t="shared" si="176"/>
        <v>440</v>
      </c>
      <c r="CQ116" s="37">
        <f t="shared" si="176"/>
        <v>225</v>
      </c>
      <c r="CR116" s="37">
        <f t="shared" si="176"/>
        <v>500</v>
      </c>
      <c r="CS116" s="37">
        <f t="shared" si="176"/>
        <v>175</v>
      </c>
      <c r="CT116" s="37">
        <f t="shared" si="176"/>
        <v>275</v>
      </c>
      <c r="CU116" s="37">
        <f t="shared" si="176"/>
        <v>325</v>
      </c>
      <c r="CV116" s="37">
        <f t="shared" si="176"/>
        <v>369</v>
      </c>
      <c r="CW116" s="37">
        <f t="shared" si="176"/>
        <v>160</v>
      </c>
      <c r="CX116" s="37"/>
      <c r="CY116" s="37"/>
      <c r="CZ116" s="91">
        <f t="shared" si="178"/>
        <v>453</v>
      </c>
      <c r="DA116" s="37"/>
      <c r="DB116" s="66">
        <v>0</v>
      </c>
      <c r="DC116" s="37">
        <v>0</v>
      </c>
      <c r="DD116" s="37">
        <v>0</v>
      </c>
      <c r="DE116" s="37">
        <v>0</v>
      </c>
      <c r="DF116" s="37">
        <v>0</v>
      </c>
      <c r="DG116" s="37">
        <v>0</v>
      </c>
      <c r="DH116" s="37"/>
      <c r="DI116" s="37"/>
      <c r="DJ116" s="37"/>
      <c r="DK116" s="37"/>
      <c r="DL116" s="66">
        <f t="shared" ref="DL116:DM123" si="199">+DL$5</f>
        <v>225</v>
      </c>
      <c r="DM116" s="37">
        <f t="shared" si="199"/>
        <v>200</v>
      </c>
      <c r="DN116" s="37"/>
      <c r="DO116" s="37">
        <f t="shared" si="143"/>
        <v>200</v>
      </c>
      <c r="DP116" s="37">
        <f t="shared" si="143"/>
        <v>1107</v>
      </c>
      <c r="DQ116" s="37">
        <f t="shared" si="143"/>
        <v>323</v>
      </c>
      <c r="DR116" s="37"/>
      <c r="DS116" s="37"/>
      <c r="DT116" s="37"/>
      <c r="DU116" s="37"/>
      <c r="DV116" s="66">
        <v>0</v>
      </c>
      <c r="DW116" s="37">
        <v>0</v>
      </c>
      <c r="DX116" s="37"/>
      <c r="DY116" s="37"/>
      <c r="DZ116" s="37"/>
      <c r="EA116" s="37"/>
      <c r="EB116" s="37"/>
      <c r="EC116" s="37"/>
      <c r="ED116" s="37"/>
      <c r="EE116" s="40"/>
      <c r="EF116" s="66">
        <v>0</v>
      </c>
      <c r="EG116" s="37">
        <v>0</v>
      </c>
      <c r="EH116" s="37">
        <v>0</v>
      </c>
      <c r="EI116" s="37">
        <v>0</v>
      </c>
      <c r="EJ116" s="37">
        <v>0</v>
      </c>
      <c r="EK116" s="37">
        <v>0</v>
      </c>
      <c r="EL116" s="37">
        <v>0</v>
      </c>
      <c r="EM116" s="40">
        <v>0</v>
      </c>
    </row>
    <row r="117" spans="1:143" x14ac:dyDescent="0.2">
      <c r="A117" s="83"/>
      <c r="B117" s="47">
        <v>113</v>
      </c>
      <c r="C117" s="43" t="s">
        <v>129</v>
      </c>
      <c r="D117" s="43" t="s">
        <v>17</v>
      </c>
      <c r="E117" s="43"/>
      <c r="F117" s="80">
        <v>200</v>
      </c>
      <c r="G117" s="37">
        <v>0</v>
      </c>
      <c r="H117" s="37">
        <v>0</v>
      </c>
      <c r="I117" s="37">
        <v>0</v>
      </c>
      <c r="J117" s="37">
        <v>0</v>
      </c>
      <c r="K117" s="37">
        <v>0</v>
      </c>
      <c r="L117" s="37">
        <v>0</v>
      </c>
      <c r="M117" s="37">
        <v>0</v>
      </c>
      <c r="N117" s="37">
        <v>0</v>
      </c>
      <c r="O117" s="40">
        <v>0</v>
      </c>
      <c r="P117" s="66">
        <v>0</v>
      </c>
      <c r="Q117" s="37">
        <v>0</v>
      </c>
      <c r="R117" s="37">
        <v>0</v>
      </c>
      <c r="S117" s="37">
        <v>0</v>
      </c>
      <c r="T117" s="37">
        <v>0</v>
      </c>
      <c r="U117" s="37">
        <v>0</v>
      </c>
      <c r="V117" s="37">
        <v>0</v>
      </c>
      <c r="W117" s="37">
        <v>0</v>
      </c>
      <c r="X117" s="37">
        <v>0</v>
      </c>
      <c r="Y117" s="40">
        <v>0</v>
      </c>
      <c r="Z117" s="66">
        <f t="shared" si="115"/>
        <v>700</v>
      </c>
      <c r="AA117" s="91">
        <f t="shared" ref="AA117" si="200">+AA$5-50</f>
        <v>175</v>
      </c>
      <c r="AB117" s="37"/>
      <c r="AC117" s="37"/>
      <c r="AD117" s="37">
        <f t="shared" si="189"/>
        <v>200</v>
      </c>
      <c r="AE117" s="37"/>
      <c r="AF117" s="37"/>
      <c r="AG117" s="37">
        <f t="shared" si="190"/>
        <v>125</v>
      </c>
      <c r="AH117" s="93">
        <v>0</v>
      </c>
      <c r="AI117" s="37"/>
      <c r="AJ117" s="93">
        <v>0</v>
      </c>
      <c r="AK117" s="37"/>
      <c r="AL117" s="37"/>
      <c r="AM117" s="37">
        <f t="shared" si="116"/>
        <v>200</v>
      </c>
      <c r="AN117" s="37"/>
      <c r="AO117" s="37"/>
      <c r="AP117" s="37"/>
      <c r="AQ117" s="37"/>
      <c r="AR117" s="91">
        <f>+AR$5-175</f>
        <v>25</v>
      </c>
      <c r="AS117" s="37"/>
      <c r="AT117" s="37">
        <f t="shared" si="193"/>
        <v>0</v>
      </c>
      <c r="AU117" s="37"/>
      <c r="AV117" s="93">
        <v>0</v>
      </c>
      <c r="AW117" s="37"/>
      <c r="AX117" s="37">
        <f t="shared" si="195"/>
        <v>200</v>
      </c>
      <c r="AY117" s="37"/>
      <c r="AZ117" s="91">
        <f>+AZ$5-75</f>
        <v>100</v>
      </c>
      <c r="BA117" s="37"/>
      <c r="BB117" s="37"/>
      <c r="BC117" s="37">
        <f t="shared" si="196"/>
        <v>175</v>
      </c>
      <c r="BD117" s="37"/>
      <c r="BE117" s="37"/>
      <c r="BF117" s="37">
        <f t="shared" si="197"/>
        <v>175</v>
      </c>
      <c r="BG117" s="37"/>
      <c r="BH117" s="37"/>
      <c r="BI117" s="37">
        <f t="shared" si="198"/>
        <v>100</v>
      </c>
      <c r="BJ117" s="37">
        <f t="shared" si="188"/>
        <v>160</v>
      </c>
      <c r="BK117" s="37"/>
      <c r="BL117" s="37">
        <f t="shared" si="120"/>
        <v>160</v>
      </c>
      <c r="BM117" s="37"/>
      <c r="BN117" s="37">
        <f t="shared" si="88"/>
        <v>160</v>
      </c>
      <c r="BO117" s="37"/>
      <c r="BP117" s="37"/>
      <c r="BQ117" s="37">
        <f t="shared" si="163"/>
        <v>150</v>
      </c>
      <c r="BR117" s="37"/>
      <c r="BS117" s="37"/>
      <c r="BT117" s="37">
        <f t="shared" si="164"/>
        <v>150</v>
      </c>
      <c r="BU117" s="37"/>
      <c r="BV117" s="37">
        <f t="shared" si="165"/>
        <v>150</v>
      </c>
      <c r="BW117" s="37"/>
      <c r="BX117" s="37">
        <f t="shared" si="152"/>
        <v>180</v>
      </c>
      <c r="BY117" s="37"/>
      <c r="BZ117" s="37"/>
      <c r="CA117" s="37"/>
      <c r="CB117" s="37"/>
      <c r="CC117" s="37"/>
      <c r="CD117" s="37"/>
      <c r="CE117" s="37"/>
      <c r="CF117" s="91">
        <f t="shared" si="142"/>
        <v>150</v>
      </c>
      <c r="CG117" s="37"/>
      <c r="CH117" s="66">
        <f t="shared" si="186"/>
        <v>329</v>
      </c>
      <c r="CI117" s="91">
        <f>+CI$5-199</f>
        <v>201</v>
      </c>
      <c r="CJ117" s="91">
        <f t="shared" ref="CI117:CQ119" si="201">+CJ$5-200</f>
        <v>220</v>
      </c>
      <c r="CK117" s="91">
        <f t="shared" si="201"/>
        <v>220</v>
      </c>
      <c r="CL117" s="91">
        <f t="shared" si="201"/>
        <v>220</v>
      </c>
      <c r="CM117" s="91">
        <f t="shared" si="201"/>
        <v>0</v>
      </c>
      <c r="CN117" s="91">
        <f>+CN$5-50</f>
        <v>175</v>
      </c>
      <c r="CO117" s="91">
        <f>+CO$5-199</f>
        <v>301</v>
      </c>
      <c r="CP117" s="91">
        <f t="shared" si="201"/>
        <v>240</v>
      </c>
      <c r="CQ117" s="91">
        <f>+CQ$5-50</f>
        <v>175</v>
      </c>
      <c r="CR117" s="37">
        <f t="shared" si="176"/>
        <v>500</v>
      </c>
      <c r="CS117" s="37">
        <f t="shared" si="176"/>
        <v>175</v>
      </c>
      <c r="CT117" s="91">
        <f>+CT$5-150</f>
        <v>125</v>
      </c>
      <c r="CU117" s="37">
        <f t="shared" si="176"/>
        <v>325</v>
      </c>
      <c r="CV117" s="37">
        <f t="shared" si="176"/>
        <v>369</v>
      </c>
      <c r="CW117" s="37">
        <f t="shared" si="176"/>
        <v>160</v>
      </c>
      <c r="CX117" s="37"/>
      <c r="CY117" s="37"/>
      <c r="CZ117" s="91">
        <f t="shared" si="178"/>
        <v>453</v>
      </c>
      <c r="DA117" s="37"/>
      <c r="DB117" s="108">
        <v>-200</v>
      </c>
      <c r="DC117" s="37">
        <v>0</v>
      </c>
      <c r="DD117" s="37">
        <v>0</v>
      </c>
      <c r="DE117" s="37">
        <v>0</v>
      </c>
      <c r="DF117" s="104">
        <v>-200</v>
      </c>
      <c r="DG117" s="104">
        <v>-200</v>
      </c>
      <c r="DH117" s="37"/>
      <c r="DI117" s="37"/>
      <c r="DJ117" s="37"/>
      <c r="DK117" s="37"/>
      <c r="DL117" s="101">
        <f t="shared" ref="DL117" si="202">+DL$5-50</f>
        <v>175</v>
      </c>
      <c r="DM117" s="93">
        <v>0</v>
      </c>
      <c r="DN117" s="37"/>
      <c r="DO117" s="93">
        <v>0</v>
      </c>
      <c r="DP117" s="37">
        <f t="shared" si="143"/>
        <v>1107</v>
      </c>
      <c r="DQ117" s="37">
        <f t="shared" si="143"/>
        <v>323</v>
      </c>
      <c r="DR117" s="37"/>
      <c r="DS117" s="37"/>
      <c r="DT117" s="37"/>
      <c r="DU117" s="37"/>
      <c r="DV117" s="66">
        <v>0</v>
      </c>
      <c r="DW117" s="37">
        <v>0</v>
      </c>
      <c r="DX117" s="37"/>
      <c r="DY117" s="37"/>
      <c r="DZ117" s="37"/>
      <c r="EA117" s="37"/>
      <c r="EB117" s="37"/>
      <c r="EC117" s="37"/>
      <c r="ED117" s="37"/>
      <c r="EE117" s="40"/>
      <c r="EF117" s="66">
        <v>0</v>
      </c>
      <c r="EG117" s="37">
        <v>0</v>
      </c>
      <c r="EH117" s="37">
        <v>0</v>
      </c>
      <c r="EI117" s="37">
        <v>0</v>
      </c>
      <c r="EJ117" s="37">
        <v>0</v>
      </c>
      <c r="EK117" s="37">
        <v>0</v>
      </c>
      <c r="EL117" s="37">
        <v>0</v>
      </c>
      <c r="EM117" s="40">
        <v>0</v>
      </c>
    </row>
    <row r="118" spans="1:143" x14ac:dyDescent="0.2">
      <c r="A118" s="83"/>
      <c r="B118" s="47">
        <v>114</v>
      </c>
      <c r="C118" s="43" t="s">
        <v>130</v>
      </c>
      <c r="D118" s="43" t="s">
        <v>16</v>
      </c>
      <c r="E118" s="43"/>
      <c r="F118" s="80">
        <v>1107</v>
      </c>
      <c r="G118" s="37">
        <v>0</v>
      </c>
      <c r="H118" s="37">
        <v>0</v>
      </c>
      <c r="I118" s="37">
        <v>0</v>
      </c>
      <c r="J118" s="37">
        <v>0</v>
      </c>
      <c r="K118" s="37">
        <v>0</v>
      </c>
      <c r="L118" s="37">
        <v>0</v>
      </c>
      <c r="M118" s="37">
        <v>0</v>
      </c>
      <c r="N118" s="37">
        <v>0</v>
      </c>
      <c r="O118" s="40">
        <v>0</v>
      </c>
      <c r="P118" s="66">
        <v>0</v>
      </c>
      <c r="Q118" s="37">
        <v>0</v>
      </c>
      <c r="R118" s="37">
        <v>0</v>
      </c>
      <c r="S118" s="37">
        <v>0</v>
      </c>
      <c r="T118" s="37">
        <v>0</v>
      </c>
      <c r="U118" s="37">
        <v>0</v>
      </c>
      <c r="V118" s="37">
        <v>0</v>
      </c>
      <c r="W118" s="37">
        <v>0</v>
      </c>
      <c r="X118" s="37">
        <v>0</v>
      </c>
      <c r="Y118" s="40">
        <v>0</v>
      </c>
      <c r="Z118" s="66">
        <f t="shared" si="115"/>
        <v>700</v>
      </c>
      <c r="AA118" s="37">
        <f t="shared" si="154"/>
        <v>225</v>
      </c>
      <c r="AB118" s="37"/>
      <c r="AC118" s="37"/>
      <c r="AD118" s="37">
        <f t="shared" si="189"/>
        <v>200</v>
      </c>
      <c r="AE118" s="37"/>
      <c r="AF118" s="37"/>
      <c r="AG118" s="93">
        <v>0</v>
      </c>
      <c r="AH118" s="93">
        <v>0</v>
      </c>
      <c r="AI118" s="37"/>
      <c r="AJ118" s="37">
        <f t="shared" si="191"/>
        <v>200</v>
      </c>
      <c r="AK118" s="37"/>
      <c r="AL118" s="37"/>
      <c r="AM118" s="37">
        <f t="shared" si="116"/>
        <v>200</v>
      </c>
      <c r="AN118" s="37"/>
      <c r="AO118" s="37"/>
      <c r="AP118" s="37"/>
      <c r="AQ118" s="37"/>
      <c r="AR118" s="37">
        <f t="shared" si="192"/>
        <v>200</v>
      </c>
      <c r="AS118" s="37"/>
      <c r="AT118" s="37">
        <f t="shared" si="193"/>
        <v>0</v>
      </c>
      <c r="AU118" s="37"/>
      <c r="AV118" s="37">
        <f t="shared" si="194"/>
        <v>200</v>
      </c>
      <c r="AW118" s="37"/>
      <c r="AX118" s="37">
        <f t="shared" si="195"/>
        <v>200</v>
      </c>
      <c r="AY118" s="37"/>
      <c r="AZ118" s="37">
        <f t="shared" si="187"/>
        <v>175</v>
      </c>
      <c r="BA118" s="37"/>
      <c r="BB118" s="37"/>
      <c r="BC118" s="37">
        <f t="shared" si="196"/>
        <v>175</v>
      </c>
      <c r="BD118" s="37"/>
      <c r="BE118" s="37"/>
      <c r="BF118" s="37">
        <f t="shared" si="197"/>
        <v>175</v>
      </c>
      <c r="BG118" s="37"/>
      <c r="BH118" s="37"/>
      <c r="BI118" s="37">
        <f t="shared" si="198"/>
        <v>100</v>
      </c>
      <c r="BJ118" s="37">
        <f t="shared" si="188"/>
        <v>160</v>
      </c>
      <c r="BK118" s="37"/>
      <c r="BL118" s="37">
        <f t="shared" si="120"/>
        <v>160</v>
      </c>
      <c r="BM118" s="37"/>
      <c r="BN118" s="37">
        <f t="shared" ref="BN118:BN141" si="203">+BN$5</f>
        <v>160</v>
      </c>
      <c r="BO118" s="37"/>
      <c r="BP118" s="37"/>
      <c r="BQ118" s="37">
        <f t="shared" si="163"/>
        <v>150</v>
      </c>
      <c r="BR118" s="37"/>
      <c r="BS118" s="37"/>
      <c r="BT118" s="37">
        <f t="shared" si="164"/>
        <v>150</v>
      </c>
      <c r="BU118" s="37"/>
      <c r="BV118" s="37">
        <f t="shared" si="165"/>
        <v>150</v>
      </c>
      <c r="BW118" s="37"/>
      <c r="BX118" s="37">
        <f t="shared" si="152"/>
        <v>180</v>
      </c>
      <c r="BY118" s="37"/>
      <c r="BZ118" s="37"/>
      <c r="CA118" s="37"/>
      <c r="CB118" s="37"/>
      <c r="CC118" s="37"/>
      <c r="CD118" s="37"/>
      <c r="CE118" s="37"/>
      <c r="CF118" s="91">
        <f t="shared" si="142"/>
        <v>150</v>
      </c>
      <c r="CG118" s="37"/>
      <c r="CH118" s="66">
        <f t="shared" si="186"/>
        <v>329</v>
      </c>
      <c r="CI118" s="91">
        <f t="shared" ref="CI118:CI119" si="204">+CI$5-199</f>
        <v>201</v>
      </c>
      <c r="CJ118" s="37">
        <f t="shared" si="176"/>
        <v>420</v>
      </c>
      <c r="CK118" s="37">
        <f t="shared" si="176"/>
        <v>420</v>
      </c>
      <c r="CL118" s="37">
        <f t="shared" si="176"/>
        <v>420</v>
      </c>
      <c r="CM118" s="37">
        <f t="shared" si="176"/>
        <v>200</v>
      </c>
      <c r="CN118" s="37">
        <f t="shared" si="176"/>
        <v>225</v>
      </c>
      <c r="CO118" s="37">
        <f t="shared" si="176"/>
        <v>500</v>
      </c>
      <c r="CP118" s="37">
        <f t="shared" si="176"/>
        <v>440</v>
      </c>
      <c r="CQ118" s="37">
        <f t="shared" si="176"/>
        <v>225</v>
      </c>
      <c r="CR118" s="37">
        <f t="shared" si="176"/>
        <v>500</v>
      </c>
      <c r="CS118" s="37">
        <f t="shared" si="176"/>
        <v>175</v>
      </c>
      <c r="CT118" s="37">
        <f t="shared" si="176"/>
        <v>275</v>
      </c>
      <c r="CU118" s="37">
        <f t="shared" si="176"/>
        <v>325</v>
      </c>
      <c r="CV118" s="37">
        <f t="shared" si="176"/>
        <v>369</v>
      </c>
      <c r="CW118" s="37">
        <f t="shared" si="176"/>
        <v>160</v>
      </c>
      <c r="CX118" s="37"/>
      <c r="CY118" s="37"/>
      <c r="CZ118" s="91">
        <f t="shared" si="178"/>
        <v>453</v>
      </c>
      <c r="DA118" s="37"/>
      <c r="DB118" s="66">
        <v>0</v>
      </c>
      <c r="DC118" s="37">
        <v>0</v>
      </c>
      <c r="DD118" s="37">
        <v>0</v>
      </c>
      <c r="DE118" s="37">
        <v>0</v>
      </c>
      <c r="DF118" s="37">
        <v>0</v>
      </c>
      <c r="DG118" s="37">
        <v>0</v>
      </c>
      <c r="DH118" s="37"/>
      <c r="DI118" s="37"/>
      <c r="DJ118" s="37"/>
      <c r="DK118" s="37"/>
      <c r="DL118" s="66">
        <f t="shared" si="199"/>
        <v>225</v>
      </c>
      <c r="DM118" s="93">
        <v>0</v>
      </c>
      <c r="DN118" s="37"/>
      <c r="DO118" s="37">
        <f t="shared" si="143"/>
        <v>200</v>
      </c>
      <c r="DP118" s="93">
        <v>0</v>
      </c>
      <c r="DQ118" s="91">
        <f>+DQ$5-199</f>
        <v>124</v>
      </c>
      <c r="DR118" s="37"/>
      <c r="DS118" s="37"/>
      <c r="DT118" s="37"/>
      <c r="DU118" s="37"/>
      <c r="DV118" s="66">
        <v>0</v>
      </c>
      <c r="DW118" s="37">
        <v>0</v>
      </c>
      <c r="DX118" s="37"/>
      <c r="DY118" s="37"/>
      <c r="DZ118" s="37"/>
      <c r="EA118" s="37"/>
      <c r="EB118" s="37"/>
      <c r="EC118" s="37"/>
      <c r="ED118" s="37"/>
      <c r="EE118" s="40"/>
      <c r="EF118" s="66">
        <v>0</v>
      </c>
      <c r="EG118" s="37">
        <v>0</v>
      </c>
      <c r="EH118" s="37">
        <v>0</v>
      </c>
      <c r="EI118" s="37">
        <v>0</v>
      </c>
      <c r="EJ118" s="37">
        <v>0</v>
      </c>
      <c r="EK118" s="37">
        <v>0</v>
      </c>
      <c r="EL118" s="37">
        <v>0</v>
      </c>
      <c r="EM118" s="40">
        <v>0</v>
      </c>
    </row>
    <row r="119" spans="1:143" x14ac:dyDescent="0.2">
      <c r="A119" s="83"/>
      <c r="B119" s="47">
        <v>115</v>
      </c>
      <c r="C119" s="43" t="s">
        <v>131</v>
      </c>
      <c r="D119" s="43" t="s">
        <v>19</v>
      </c>
      <c r="E119" s="43"/>
      <c r="F119" s="80">
        <v>323</v>
      </c>
      <c r="G119" s="37">
        <v>0</v>
      </c>
      <c r="H119" s="37">
        <v>0</v>
      </c>
      <c r="I119" s="37">
        <v>0</v>
      </c>
      <c r="J119" s="37">
        <v>0</v>
      </c>
      <c r="K119" s="37">
        <v>0</v>
      </c>
      <c r="L119" s="37">
        <v>0</v>
      </c>
      <c r="M119" s="37">
        <v>0</v>
      </c>
      <c r="N119" s="37">
        <v>0</v>
      </c>
      <c r="O119" s="40">
        <v>0</v>
      </c>
      <c r="P119" s="66">
        <v>0</v>
      </c>
      <c r="Q119" s="37">
        <v>0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  <c r="W119" s="37">
        <v>0</v>
      </c>
      <c r="X119" s="37">
        <v>0</v>
      </c>
      <c r="Y119" s="40">
        <v>0</v>
      </c>
      <c r="Z119" s="66">
        <f t="shared" si="115"/>
        <v>700</v>
      </c>
      <c r="AA119" s="37">
        <f t="shared" si="154"/>
        <v>225</v>
      </c>
      <c r="AB119" s="37"/>
      <c r="AC119" s="37"/>
      <c r="AD119" s="37">
        <f t="shared" si="189"/>
        <v>200</v>
      </c>
      <c r="AE119" s="37"/>
      <c r="AF119" s="37"/>
      <c r="AG119" s="93">
        <v>0</v>
      </c>
      <c r="AH119" s="93">
        <v>0</v>
      </c>
      <c r="AI119" s="37"/>
      <c r="AJ119" s="37">
        <f t="shared" si="191"/>
        <v>200</v>
      </c>
      <c r="AK119" s="37"/>
      <c r="AL119" s="37"/>
      <c r="AM119" s="37">
        <f t="shared" si="116"/>
        <v>200</v>
      </c>
      <c r="AN119" s="37"/>
      <c r="AO119" s="37"/>
      <c r="AP119" s="37"/>
      <c r="AQ119" s="37"/>
      <c r="AR119" s="37">
        <f t="shared" si="192"/>
        <v>200</v>
      </c>
      <c r="AS119" s="37"/>
      <c r="AT119" s="37">
        <f t="shared" si="193"/>
        <v>0</v>
      </c>
      <c r="AU119" s="37"/>
      <c r="AV119" s="37">
        <f t="shared" si="194"/>
        <v>200</v>
      </c>
      <c r="AW119" s="37"/>
      <c r="AX119" s="37">
        <f t="shared" si="195"/>
        <v>200</v>
      </c>
      <c r="AY119" s="37"/>
      <c r="AZ119" s="37">
        <f t="shared" si="187"/>
        <v>175</v>
      </c>
      <c r="BA119" s="37"/>
      <c r="BB119" s="37"/>
      <c r="BC119" s="37">
        <f t="shared" si="196"/>
        <v>175</v>
      </c>
      <c r="BD119" s="37"/>
      <c r="BE119" s="37"/>
      <c r="BF119" s="37">
        <f t="shared" si="197"/>
        <v>175</v>
      </c>
      <c r="BG119" s="37"/>
      <c r="BH119" s="37"/>
      <c r="BI119" s="37">
        <f t="shared" si="198"/>
        <v>100</v>
      </c>
      <c r="BJ119" s="37">
        <f t="shared" si="188"/>
        <v>160</v>
      </c>
      <c r="BK119" s="37"/>
      <c r="BL119" s="37">
        <f t="shared" si="120"/>
        <v>160</v>
      </c>
      <c r="BM119" s="37"/>
      <c r="BN119" s="37">
        <f t="shared" si="203"/>
        <v>160</v>
      </c>
      <c r="BO119" s="37"/>
      <c r="BP119" s="37"/>
      <c r="BQ119" s="37">
        <f t="shared" si="163"/>
        <v>150</v>
      </c>
      <c r="BR119" s="37"/>
      <c r="BS119" s="37"/>
      <c r="BT119" s="37">
        <f t="shared" si="164"/>
        <v>150</v>
      </c>
      <c r="BU119" s="37"/>
      <c r="BV119" s="37">
        <f t="shared" si="165"/>
        <v>150</v>
      </c>
      <c r="BW119" s="37"/>
      <c r="BX119" s="37">
        <f t="shared" si="152"/>
        <v>180</v>
      </c>
      <c r="BY119" s="37"/>
      <c r="BZ119" s="37"/>
      <c r="CA119" s="37"/>
      <c r="CB119" s="37"/>
      <c r="CC119" s="37"/>
      <c r="CD119" s="37"/>
      <c r="CE119" s="37"/>
      <c r="CF119" s="91">
        <f t="shared" si="142"/>
        <v>150</v>
      </c>
      <c r="CG119" s="37"/>
      <c r="CH119" s="66">
        <f t="shared" si="186"/>
        <v>329</v>
      </c>
      <c r="CI119" s="91">
        <f t="shared" si="204"/>
        <v>201</v>
      </c>
      <c r="CJ119" s="37">
        <f t="shared" si="176"/>
        <v>420</v>
      </c>
      <c r="CK119" s="37">
        <f t="shared" si="176"/>
        <v>420</v>
      </c>
      <c r="CL119" s="37">
        <f t="shared" si="176"/>
        <v>420</v>
      </c>
      <c r="CM119" s="37">
        <f t="shared" si="176"/>
        <v>200</v>
      </c>
      <c r="CN119" s="37">
        <f t="shared" si="176"/>
        <v>225</v>
      </c>
      <c r="CO119" s="37">
        <f t="shared" si="176"/>
        <v>500</v>
      </c>
      <c r="CP119" s="37">
        <f t="shared" si="176"/>
        <v>440</v>
      </c>
      <c r="CQ119" s="37">
        <f t="shared" si="176"/>
        <v>225</v>
      </c>
      <c r="CR119" s="37">
        <f t="shared" si="176"/>
        <v>500</v>
      </c>
      <c r="CS119" s="37">
        <f t="shared" si="176"/>
        <v>175</v>
      </c>
      <c r="CT119" s="37">
        <f t="shared" si="176"/>
        <v>275</v>
      </c>
      <c r="CU119" s="37">
        <f t="shared" si="176"/>
        <v>325</v>
      </c>
      <c r="CV119" s="37">
        <f t="shared" si="176"/>
        <v>369</v>
      </c>
      <c r="CW119" s="37">
        <f t="shared" si="176"/>
        <v>160</v>
      </c>
      <c r="CX119" s="37"/>
      <c r="CY119" s="37"/>
      <c r="CZ119" s="91">
        <f t="shared" si="178"/>
        <v>453</v>
      </c>
      <c r="DA119" s="37"/>
      <c r="DB119" s="66">
        <v>0</v>
      </c>
      <c r="DC119" s="37">
        <v>0</v>
      </c>
      <c r="DD119" s="37">
        <v>0</v>
      </c>
      <c r="DE119" s="37">
        <v>0</v>
      </c>
      <c r="DF119" s="37">
        <v>0</v>
      </c>
      <c r="DG119" s="37">
        <v>0</v>
      </c>
      <c r="DH119" s="37"/>
      <c r="DI119" s="37"/>
      <c r="DJ119" s="37"/>
      <c r="DK119" s="37"/>
      <c r="DL119" s="66">
        <f t="shared" si="199"/>
        <v>225</v>
      </c>
      <c r="DM119" s="93">
        <v>0</v>
      </c>
      <c r="DN119" s="37"/>
      <c r="DO119" s="37">
        <f t="shared" si="143"/>
        <v>200</v>
      </c>
      <c r="DP119" s="91">
        <f>+DP$5-199</f>
        <v>908</v>
      </c>
      <c r="DQ119" s="93">
        <v>0</v>
      </c>
      <c r="DR119" s="37"/>
      <c r="DS119" s="37"/>
      <c r="DT119" s="37"/>
      <c r="DU119" s="37"/>
      <c r="DV119" s="66">
        <v>0</v>
      </c>
      <c r="DW119" s="37">
        <v>0</v>
      </c>
      <c r="DX119" s="37"/>
      <c r="DY119" s="37"/>
      <c r="DZ119" s="37"/>
      <c r="EA119" s="37"/>
      <c r="EB119" s="37"/>
      <c r="EC119" s="37"/>
      <c r="ED119" s="37"/>
      <c r="EE119" s="40"/>
      <c r="EF119" s="66">
        <v>0</v>
      </c>
      <c r="EG119" s="37">
        <v>0</v>
      </c>
      <c r="EH119" s="37">
        <v>0</v>
      </c>
      <c r="EI119" s="37">
        <v>0</v>
      </c>
      <c r="EJ119" s="37">
        <v>0</v>
      </c>
      <c r="EK119" s="37">
        <v>0</v>
      </c>
      <c r="EL119" s="37">
        <v>0</v>
      </c>
      <c r="EM119" s="40">
        <v>0</v>
      </c>
    </row>
    <row r="120" spans="1:143" x14ac:dyDescent="0.2">
      <c r="A120" s="83"/>
      <c r="B120" s="47">
        <v>116</v>
      </c>
      <c r="C120" s="43" t="s">
        <v>123</v>
      </c>
      <c r="D120" s="43" t="s">
        <v>21</v>
      </c>
      <c r="E120" s="43"/>
      <c r="F120" s="80"/>
      <c r="G120" s="37">
        <v>0</v>
      </c>
      <c r="H120" s="37">
        <v>0</v>
      </c>
      <c r="I120" s="37">
        <v>0</v>
      </c>
      <c r="J120" s="37">
        <v>0</v>
      </c>
      <c r="K120" s="37">
        <v>0</v>
      </c>
      <c r="L120" s="37">
        <v>0</v>
      </c>
      <c r="M120" s="37">
        <v>0</v>
      </c>
      <c r="N120" s="37">
        <v>0</v>
      </c>
      <c r="O120" s="40">
        <v>0</v>
      </c>
      <c r="P120" s="66">
        <v>0</v>
      </c>
      <c r="Q120" s="37">
        <v>0</v>
      </c>
      <c r="R120" s="37">
        <v>0</v>
      </c>
      <c r="S120" s="37">
        <v>0</v>
      </c>
      <c r="T120" s="37">
        <v>0</v>
      </c>
      <c r="U120" s="37">
        <v>0</v>
      </c>
      <c r="V120" s="37">
        <v>0</v>
      </c>
      <c r="W120" s="37">
        <v>0</v>
      </c>
      <c r="X120" s="37">
        <v>0</v>
      </c>
      <c r="Y120" s="40">
        <v>0</v>
      </c>
      <c r="Z120" s="66">
        <f t="shared" si="115"/>
        <v>700</v>
      </c>
      <c r="AA120" s="37">
        <f t="shared" si="154"/>
        <v>225</v>
      </c>
      <c r="AB120" s="37"/>
      <c r="AC120" s="37"/>
      <c r="AD120" s="37">
        <f t="shared" si="189"/>
        <v>200</v>
      </c>
      <c r="AE120" s="37"/>
      <c r="AF120" s="37"/>
      <c r="AG120" s="37">
        <f t="shared" si="190"/>
        <v>125</v>
      </c>
      <c r="AH120" s="37">
        <f t="shared" si="190"/>
        <v>200</v>
      </c>
      <c r="AI120" s="37"/>
      <c r="AJ120" s="37">
        <f t="shared" si="191"/>
        <v>200</v>
      </c>
      <c r="AK120" s="37"/>
      <c r="AL120" s="37"/>
      <c r="AM120" s="37">
        <f t="shared" si="116"/>
        <v>200</v>
      </c>
      <c r="AN120" s="37"/>
      <c r="AO120" s="37"/>
      <c r="AP120" s="37"/>
      <c r="AQ120" s="37"/>
      <c r="AR120" s="37">
        <f t="shared" si="192"/>
        <v>200</v>
      </c>
      <c r="AS120" s="37"/>
      <c r="AT120" s="37">
        <f t="shared" si="193"/>
        <v>0</v>
      </c>
      <c r="AU120" s="37"/>
      <c r="AV120" s="37">
        <f t="shared" si="194"/>
        <v>200</v>
      </c>
      <c r="AW120" s="37"/>
      <c r="AX120" s="37">
        <f t="shared" si="195"/>
        <v>200</v>
      </c>
      <c r="AY120" s="37"/>
      <c r="AZ120" s="37">
        <f t="shared" si="187"/>
        <v>175</v>
      </c>
      <c r="BA120" s="37"/>
      <c r="BB120" s="37"/>
      <c r="BC120" s="37">
        <f t="shared" si="196"/>
        <v>175</v>
      </c>
      <c r="BD120" s="37"/>
      <c r="BE120" s="37"/>
      <c r="BF120" s="37">
        <f t="shared" si="197"/>
        <v>175</v>
      </c>
      <c r="BG120" s="37"/>
      <c r="BH120" s="37"/>
      <c r="BI120" s="37">
        <f t="shared" si="198"/>
        <v>100</v>
      </c>
      <c r="BJ120" s="37">
        <f t="shared" si="188"/>
        <v>160</v>
      </c>
      <c r="BK120" s="37"/>
      <c r="BL120" s="37">
        <f t="shared" si="120"/>
        <v>160</v>
      </c>
      <c r="BM120" s="37"/>
      <c r="BN120" s="37">
        <f t="shared" si="203"/>
        <v>160</v>
      </c>
      <c r="BO120" s="37"/>
      <c r="BP120" s="37"/>
      <c r="BQ120" s="37">
        <f t="shared" si="163"/>
        <v>150</v>
      </c>
      <c r="BR120" s="37"/>
      <c r="BS120" s="37"/>
      <c r="BT120" s="37">
        <f t="shared" si="164"/>
        <v>150</v>
      </c>
      <c r="BU120" s="37"/>
      <c r="BV120" s="37">
        <f t="shared" si="165"/>
        <v>150</v>
      </c>
      <c r="BW120" s="37"/>
      <c r="BX120" s="37">
        <f t="shared" si="152"/>
        <v>180</v>
      </c>
      <c r="BY120" s="37"/>
      <c r="BZ120" s="37"/>
      <c r="CA120" s="37"/>
      <c r="CB120" s="37"/>
      <c r="CC120" s="37"/>
      <c r="CD120" s="37"/>
      <c r="CE120" s="37"/>
      <c r="CF120" s="91">
        <f t="shared" si="142"/>
        <v>150</v>
      </c>
      <c r="CG120" s="37"/>
      <c r="CH120" s="66">
        <f t="shared" si="186"/>
        <v>329</v>
      </c>
      <c r="CI120" s="37">
        <f t="shared" si="186"/>
        <v>400</v>
      </c>
      <c r="CJ120" s="37">
        <f t="shared" si="186"/>
        <v>420</v>
      </c>
      <c r="CK120" s="37">
        <f t="shared" si="186"/>
        <v>420</v>
      </c>
      <c r="CL120" s="37">
        <f t="shared" si="186"/>
        <v>420</v>
      </c>
      <c r="CM120" s="37">
        <f t="shared" si="186"/>
        <v>200</v>
      </c>
      <c r="CN120" s="37">
        <f t="shared" si="186"/>
        <v>225</v>
      </c>
      <c r="CO120" s="37">
        <f t="shared" si="186"/>
        <v>500</v>
      </c>
      <c r="CP120" s="37">
        <f t="shared" si="186"/>
        <v>440</v>
      </c>
      <c r="CQ120" s="37">
        <f t="shared" si="186"/>
        <v>225</v>
      </c>
      <c r="CR120" s="37">
        <f t="shared" si="186"/>
        <v>500</v>
      </c>
      <c r="CS120" s="37">
        <f t="shared" si="186"/>
        <v>175</v>
      </c>
      <c r="CT120" s="37">
        <f t="shared" si="186"/>
        <v>275</v>
      </c>
      <c r="CU120" s="37">
        <f t="shared" si="186"/>
        <v>325</v>
      </c>
      <c r="CV120" s="37">
        <f t="shared" si="186"/>
        <v>369</v>
      </c>
      <c r="CW120" s="37">
        <f t="shared" si="186"/>
        <v>160</v>
      </c>
      <c r="CX120" s="37"/>
      <c r="CY120" s="37"/>
      <c r="CZ120" s="91">
        <f t="shared" si="178"/>
        <v>453</v>
      </c>
      <c r="DA120" s="37"/>
      <c r="DB120" s="66">
        <v>0</v>
      </c>
      <c r="DC120" s="37">
        <v>0</v>
      </c>
      <c r="DD120" s="37">
        <v>0</v>
      </c>
      <c r="DE120" s="37">
        <v>0</v>
      </c>
      <c r="DF120" s="37">
        <v>0</v>
      </c>
      <c r="DG120" s="37">
        <v>0</v>
      </c>
      <c r="DH120" s="37"/>
      <c r="DI120" s="37"/>
      <c r="DJ120" s="37"/>
      <c r="DK120" s="37"/>
      <c r="DL120" s="66">
        <f t="shared" si="199"/>
        <v>225</v>
      </c>
      <c r="DM120" s="37">
        <f t="shared" si="199"/>
        <v>200</v>
      </c>
      <c r="DN120" s="37"/>
      <c r="DO120" s="37">
        <f t="shared" si="143"/>
        <v>200</v>
      </c>
      <c r="DP120" s="37">
        <f t="shared" si="143"/>
        <v>1107</v>
      </c>
      <c r="DQ120" s="37">
        <f t="shared" si="143"/>
        <v>323</v>
      </c>
      <c r="DR120" s="37"/>
      <c r="DS120" s="37"/>
      <c r="DT120" s="37"/>
      <c r="DU120" s="37"/>
      <c r="DV120" s="66">
        <v>0</v>
      </c>
      <c r="DW120" s="37">
        <v>0</v>
      </c>
      <c r="DX120" s="37"/>
      <c r="DY120" s="37"/>
      <c r="DZ120" s="37"/>
      <c r="EA120" s="37"/>
      <c r="EB120" s="37"/>
      <c r="EC120" s="37"/>
      <c r="ED120" s="37"/>
      <c r="EE120" s="40"/>
      <c r="EF120" s="66">
        <v>0</v>
      </c>
      <c r="EG120" s="37">
        <v>0</v>
      </c>
      <c r="EH120" s="37">
        <v>0</v>
      </c>
      <c r="EI120" s="37">
        <v>0</v>
      </c>
      <c r="EJ120" s="37">
        <v>0</v>
      </c>
      <c r="EK120" s="37">
        <v>0</v>
      </c>
      <c r="EL120" s="37">
        <v>0</v>
      </c>
      <c r="EM120" s="40">
        <v>0</v>
      </c>
    </row>
    <row r="121" spans="1:143" x14ac:dyDescent="0.2">
      <c r="A121" s="83"/>
      <c r="B121" s="47">
        <v>117</v>
      </c>
      <c r="C121" s="43" t="s">
        <v>124</v>
      </c>
      <c r="D121" s="43" t="s">
        <v>23</v>
      </c>
      <c r="E121" s="43"/>
      <c r="F121" s="80"/>
      <c r="G121" s="37">
        <v>0</v>
      </c>
      <c r="H121" s="37">
        <v>0</v>
      </c>
      <c r="I121" s="37">
        <v>0</v>
      </c>
      <c r="J121" s="37">
        <v>0</v>
      </c>
      <c r="K121" s="37">
        <v>0</v>
      </c>
      <c r="L121" s="37">
        <v>0</v>
      </c>
      <c r="M121" s="37">
        <v>0</v>
      </c>
      <c r="N121" s="37">
        <v>0</v>
      </c>
      <c r="O121" s="40">
        <v>0</v>
      </c>
      <c r="P121" s="66">
        <v>0</v>
      </c>
      <c r="Q121" s="37">
        <v>0</v>
      </c>
      <c r="R121" s="37">
        <v>0</v>
      </c>
      <c r="S121" s="37">
        <v>0</v>
      </c>
      <c r="T121" s="37">
        <v>0</v>
      </c>
      <c r="U121" s="37">
        <v>0</v>
      </c>
      <c r="V121" s="37">
        <v>0</v>
      </c>
      <c r="W121" s="37">
        <v>0</v>
      </c>
      <c r="X121" s="37">
        <v>0</v>
      </c>
      <c r="Y121" s="40">
        <v>0</v>
      </c>
      <c r="Z121" s="66">
        <f t="shared" si="115"/>
        <v>700</v>
      </c>
      <c r="AA121" s="37">
        <f t="shared" si="154"/>
        <v>225</v>
      </c>
      <c r="AB121" s="37"/>
      <c r="AC121" s="37"/>
      <c r="AD121" s="37">
        <f t="shared" si="189"/>
        <v>200</v>
      </c>
      <c r="AE121" s="37"/>
      <c r="AF121" s="37"/>
      <c r="AG121" s="37">
        <f t="shared" si="190"/>
        <v>125</v>
      </c>
      <c r="AH121" s="37">
        <f t="shared" si="190"/>
        <v>200</v>
      </c>
      <c r="AI121" s="37"/>
      <c r="AJ121" s="37">
        <f t="shared" si="191"/>
        <v>200</v>
      </c>
      <c r="AK121" s="37"/>
      <c r="AL121" s="37"/>
      <c r="AM121" s="37">
        <f t="shared" si="116"/>
        <v>200</v>
      </c>
      <c r="AN121" s="37"/>
      <c r="AO121" s="37"/>
      <c r="AP121" s="37"/>
      <c r="AQ121" s="37"/>
      <c r="AR121" s="37">
        <f t="shared" si="192"/>
        <v>200</v>
      </c>
      <c r="AS121" s="37"/>
      <c r="AT121" s="37">
        <f t="shared" si="193"/>
        <v>0</v>
      </c>
      <c r="AU121" s="37"/>
      <c r="AV121" s="37">
        <f t="shared" si="194"/>
        <v>200</v>
      </c>
      <c r="AW121" s="37"/>
      <c r="AX121" s="37">
        <f t="shared" si="195"/>
        <v>200</v>
      </c>
      <c r="AY121" s="37"/>
      <c r="AZ121" s="37">
        <f t="shared" si="187"/>
        <v>175</v>
      </c>
      <c r="BA121" s="37"/>
      <c r="BB121" s="37"/>
      <c r="BC121" s="37">
        <f t="shared" si="196"/>
        <v>175</v>
      </c>
      <c r="BD121" s="37"/>
      <c r="BE121" s="37"/>
      <c r="BF121" s="37">
        <f t="shared" si="197"/>
        <v>175</v>
      </c>
      <c r="BG121" s="37"/>
      <c r="BH121" s="37"/>
      <c r="BI121" s="37">
        <f t="shared" si="198"/>
        <v>100</v>
      </c>
      <c r="BJ121" s="37">
        <f t="shared" si="188"/>
        <v>160</v>
      </c>
      <c r="BK121" s="37"/>
      <c r="BL121" s="37">
        <f t="shared" si="120"/>
        <v>160</v>
      </c>
      <c r="BM121" s="37"/>
      <c r="BN121" s="37">
        <f t="shared" si="203"/>
        <v>160</v>
      </c>
      <c r="BO121" s="37"/>
      <c r="BP121" s="37"/>
      <c r="BQ121" s="37">
        <f t="shared" si="163"/>
        <v>150</v>
      </c>
      <c r="BR121" s="37"/>
      <c r="BS121" s="37"/>
      <c r="BT121" s="37">
        <f t="shared" si="164"/>
        <v>150</v>
      </c>
      <c r="BU121" s="37"/>
      <c r="BV121" s="37">
        <f t="shared" si="165"/>
        <v>150</v>
      </c>
      <c r="BW121" s="37"/>
      <c r="BX121" s="37">
        <f t="shared" si="152"/>
        <v>180</v>
      </c>
      <c r="BY121" s="37"/>
      <c r="BZ121" s="37"/>
      <c r="CA121" s="37"/>
      <c r="CB121" s="37"/>
      <c r="CC121" s="37"/>
      <c r="CD121" s="37"/>
      <c r="CE121" s="37"/>
      <c r="CF121" s="91">
        <f t="shared" si="142"/>
        <v>150</v>
      </c>
      <c r="CG121" s="37"/>
      <c r="CH121" s="66">
        <f t="shared" si="186"/>
        <v>329</v>
      </c>
      <c r="CI121" s="37">
        <f t="shared" si="186"/>
        <v>400</v>
      </c>
      <c r="CJ121" s="37">
        <f t="shared" si="186"/>
        <v>420</v>
      </c>
      <c r="CK121" s="37">
        <f t="shared" si="186"/>
        <v>420</v>
      </c>
      <c r="CL121" s="37">
        <f t="shared" si="186"/>
        <v>420</v>
      </c>
      <c r="CM121" s="37">
        <f t="shared" si="186"/>
        <v>200</v>
      </c>
      <c r="CN121" s="37">
        <f t="shared" si="186"/>
        <v>225</v>
      </c>
      <c r="CO121" s="37">
        <f t="shared" si="186"/>
        <v>500</v>
      </c>
      <c r="CP121" s="37">
        <f t="shared" si="186"/>
        <v>440</v>
      </c>
      <c r="CQ121" s="37">
        <f t="shared" si="186"/>
        <v>225</v>
      </c>
      <c r="CR121" s="37">
        <f t="shared" si="186"/>
        <v>500</v>
      </c>
      <c r="CS121" s="37">
        <f t="shared" si="186"/>
        <v>175</v>
      </c>
      <c r="CT121" s="37">
        <f t="shared" si="186"/>
        <v>275</v>
      </c>
      <c r="CU121" s="37">
        <f t="shared" si="186"/>
        <v>325</v>
      </c>
      <c r="CV121" s="37">
        <f t="shared" si="186"/>
        <v>369</v>
      </c>
      <c r="CW121" s="37">
        <f t="shared" si="186"/>
        <v>160</v>
      </c>
      <c r="CX121" s="37"/>
      <c r="CY121" s="37"/>
      <c r="CZ121" s="91">
        <f t="shared" si="178"/>
        <v>453</v>
      </c>
      <c r="DA121" s="37"/>
      <c r="DB121" s="66">
        <v>0</v>
      </c>
      <c r="DC121" s="37">
        <v>0</v>
      </c>
      <c r="DD121" s="37">
        <v>0</v>
      </c>
      <c r="DE121" s="37">
        <v>0</v>
      </c>
      <c r="DF121" s="37">
        <v>0</v>
      </c>
      <c r="DG121" s="37">
        <v>0</v>
      </c>
      <c r="DH121" s="37"/>
      <c r="DI121" s="37"/>
      <c r="DJ121" s="37"/>
      <c r="DK121" s="37"/>
      <c r="DL121" s="66">
        <f t="shared" si="199"/>
        <v>225</v>
      </c>
      <c r="DM121" s="37">
        <f t="shared" si="199"/>
        <v>200</v>
      </c>
      <c r="DN121" s="37"/>
      <c r="DO121" s="37">
        <f t="shared" si="143"/>
        <v>200</v>
      </c>
      <c r="DP121" s="37">
        <f t="shared" si="143"/>
        <v>1107</v>
      </c>
      <c r="DQ121" s="37">
        <f t="shared" si="143"/>
        <v>323</v>
      </c>
      <c r="DR121" s="37"/>
      <c r="DS121" s="37"/>
      <c r="DT121" s="37"/>
      <c r="DU121" s="37"/>
      <c r="DV121" s="66">
        <v>0</v>
      </c>
      <c r="DW121" s="37">
        <v>0</v>
      </c>
      <c r="DX121" s="37"/>
      <c r="DY121" s="37"/>
      <c r="DZ121" s="37"/>
      <c r="EA121" s="37"/>
      <c r="EB121" s="37"/>
      <c r="EC121" s="37"/>
      <c r="ED121" s="37"/>
      <c r="EE121" s="40"/>
      <c r="EF121" s="66">
        <v>0</v>
      </c>
      <c r="EG121" s="37">
        <v>0</v>
      </c>
      <c r="EH121" s="37">
        <v>0</v>
      </c>
      <c r="EI121" s="37">
        <v>0</v>
      </c>
      <c r="EJ121" s="37">
        <v>0</v>
      </c>
      <c r="EK121" s="37">
        <v>0</v>
      </c>
      <c r="EL121" s="37">
        <v>0</v>
      </c>
      <c r="EM121" s="40">
        <v>0</v>
      </c>
    </row>
    <row r="122" spans="1:143" x14ac:dyDescent="0.2">
      <c r="A122" s="83"/>
      <c r="B122" s="47">
        <v>118</v>
      </c>
      <c r="C122" s="43"/>
      <c r="D122" s="43"/>
      <c r="E122" s="43"/>
      <c r="F122" s="80"/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40">
        <v>0</v>
      </c>
      <c r="P122" s="66">
        <v>0</v>
      </c>
      <c r="Q122" s="37">
        <v>0</v>
      </c>
      <c r="R122" s="37">
        <v>0</v>
      </c>
      <c r="S122" s="37">
        <v>0</v>
      </c>
      <c r="T122" s="37">
        <v>0</v>
      </c>
      <c r="U122" s="37">
        <v>0</v>
      </c>
      <c r="V122" s="37">
        <v>0</v>
      </c>
      <c r="W122" s="37">
        <v>0</v>
      </c>
      <c r="X122" s="37">
        <v>0</v>
      </c>
      <c r="Y122" s="40">
        <v>0</v>
      </c>
      <c r="Z122" s="66">
        <f t="shared" si="115"/>
        <v>700</v>
      </c>
      <c r="AA122" s="37">
        <f t="shared" si="154"/>
        <v>225</v>
      </c>
      <c r="AB122" s="37"/>
      <c r="AC122" s="37"/>
      <c r="AD122" s="37">
        <f t="shared" si="189"/>
        <v>200</v>
      </c>
      <c r="AE122" s="37"/>
      <c r="AF122" s="37"/>
      <c r="AG122" s="37">
        <f t="shared" si="190"/>
        <v>125</v>
      </c>
      <c r="AH122" s="37">
        <f t="shared" si="190"/>
        <v>200</v>
      </c>
      <c r="AI122" s="37"/>
      <c r="AJ122" s="37">
        <f t="shared" si="191"/>
        <v>200</v>
      </c>
      <c r="AK122" s="37"/>
      <c r="AL122" s="37"/>
      <c r="AM122" s="37">
        <f t="shared" si="116"/>
        <v>200</v>
      </c>
      <c r="AN122" s="37"/>
      <c r="AO122" s="37"/>
      <c r="AP122" s="37"/>
      <c r="AQ122" s="37"/>
      <c r="AR122" s="37">
        <f t="shared" si="192"/>
        <v>200</v>
      </c>
      <c r="AS122" s="37"/>
      <c r="AT122" s="37">
        <f t="shared" si="193"/>
        <v>0</v>
      </c>
      <c r="AU122" s="37"/>
      <c r="AV122" s="37">
        <f t="shared" si="194"/>
        <v>200</v>
      </c>
      <c r="AW122" s="37"/>
      <c r="AX122" s="37">
        <f t="shared" si="195"/>
        <v>200</v>
      </c>
      <c r="AY122" s="37"/>
      <c r="AZ122" s="37">
        <f t="shared" si="187"/>
        <v>175</v>
      </c>
      <c r="BA122" s="37"/>
      <c r="BB122" s="37"/>
      <c r="BC122" s="37">
        <f t="shared" si="196"/>
        <v>175</v>
      </c>
      <c r="BD122" s="37"/>
      <c r="BE122" s="37"/>
      <c r="BF122" s="37">
        <f t="shared" si="197"/>
        <v>175</v>
      </c>
      <c r="BG122" s="37"/>
      <c r="BH122" s="37"/>
      <c r="BI122" s="37">
        <f t="shared" si="198"/>
        <v>100</v>
      </c>
      <c r="BJ122" s="37">
        <f t="shared" si="188"/>
        <v>160</v>
      </c>
      <c r="BK122" s="37"/>
      <c r="BL122" s="37">
        <f t="shared" si="120"/>
        <v>160</v>
      </c>
      <c r="BM122" s="37"/>
      <c r="BN122" s="37">
        <f t="shared" si="203"/>
        <v>160</v>
      </c>
      <c r="BO122" s="37"/>
      <c r="BP122" s="37"/>
      <c r="BQ122" s="37">
        <f t="shared" si="163"/>
        <v>150</v>
      </c>
      <c r="BR122" s="37"/>
      <c r="BS122" s="37"/>
      <c r="BT122" s="37">
        <f t="shared" si="164"/>
        <v>150</v>
      </c>
      <c r="BU122" s="37"/>
      <c r="BV122" s="37">
        <f t="shared" si="165"/>
        <v>150</v>
      </c>
      <c r="BW122" s="37"/>
      <c r="BX122" s="37">
        <f t="shared" si="152"/>
        <v>180</v>
      </c>
      <c r="BY122" s="37"/>
      <c r="BZ122" s="37"/>
      <c r="CA122" s="37"/>
      <c r="CB122" s="37"/>
      <c r="CC122" s="37"/>
      <c r="CD122" s="37"/>
      <c r="CE122" s="37"/>
      <c r="CF122" s="91">
        <f t="shared" si="142"/>
        <v>150</v>
      </c>
      <c r="CG122" s="37"/>
      <c r="CH122" s="66">
        <f t="shared" si="186"/>
        <v>329</v>
      </c>
      <c r="CI122" s="37">
        <f t="shared" si="186"/>
        <v>400</v>
      </c>
      <c r="CJ122" s="37">
        <f t="shared" si="186"/>
        <v>420</v>
      </c>
      <c r="CK122" s="37">
        <f t="shared" si="186"/>
        <v>420</v>
      </c>
      <c r="CL122" s="37">
        <f t="shared" si="186"/>
        <v>420</v>
      </c>
      <c r="CM122" s="37">
        <f t="shared" si="186"/>
        <v>200</v>
      </c>
      <c r="CN122" s="37">
        <f t="shared" si="186"/>
        <v>225</v>
      </c>
      <c r="CO122" s="37">
        <f t="shared" si="186"/>
        <v>500</v>
      </c>
      <c r="CP122" s="37">
        <f t="shared" si="186"/>
        <v>440</v>
      </c>
      <c r="CQ122" s="37">
        <f t="shared" si="186"/>
        <v>225</v>
      </c>
      <c r="CR122" s="37">
        <f t="shared" si="186"/>
        <v>500</v>
      </c>
      <c r="CS122" s="37">
        <f t="shared" si="186"/>
        <v>175</v>
      </c>
      <c r="CT122" s="37">
        <f t="shared" si="186"/>
        <v>275</v>
      </c>
      <c r="CU122" s="37">
        <f t="shared" si="186"/>
        <v>325</v>
      </c>
      <c r="CV122" s="37">
        <f t="shared" si="186"/>
        <v>369</v>
      </c>
      <c r="CW122" s="37">
        <f t="shared" si="186"/>
        <v>160</v>
      </c>
      <c r="CX122" s="37"/>
      <c r="CY122" s="37"/>
      <c r="CZ122" s="91">
        <f t="shared" si="178"/>
        <v>453</v>
      </c>
      <c r="DA122" s="37"/>
      <c r="DB122" s="66">
        <v>0</v>
      </c>
      <c r="DC122" s="37">
        <v>0</v>
      </c>
      <c r="DD122" s="37">
        <v>0</v>
      </c>
      <c r="DE122" s="37">
        <v>0</v>
      </c>
      <c r="DF122" s="37">
        <v>0</v>
      </c>
      <c r="DG122" s="37">
        <v>0</v>
      </c>
      <c r="DH122" s="37"/>
      <c r="DI122" s="37"/>
      <c r="DJ122" s="37"/>
      <c r="DK122" s="37"/>
      <c r="DL122" s="66">
        <f t="shared" si="199"/>
        <v>225</v>
      </c>
      <c r="DM122" s="37">
        <f t="shared" si="199"/>
        <v>200</v>
      </c>
      <c r="DN122" s="37"/>
      <c r="DO122" s="37">
        <f t="shared" si="143"/>
        <v>200</v>
      </c>
      <c r="DP122" s="37">
        <f t="shared" si="143"/>
        <v>1107</v>
      </c>
      <c r="DQ122" s="37">
        <f t="shared" si="143"/>
        <v>323</v>
      </c>
      <c r="DR122" s="37"/>
      <c r="DS122" s="37"/>
      <c r="DT122" s="37"/>
      <c r="DU122" s="37"/>
      <c r="DV122" s="66">
        <v>0</v>
      </c>
      <c r="DW122" s="37">
        <v>0</v>
      </c>
      <c r="DX122" s="37"/>
      <c r="DY122" s="37"/>
      <c r="DZ122" s="37"/>
      <c r="EA122" s="37"/>
      <c r="EB122" s="37"/>
      <c r="EC122" s="37"/>
      <c r="ED122" s="37"/>
      <c r="EE122" s="40"/>
      <c r="EF122" s="66">
        <v>0</v>
      </c>
      <c r="EG122" s="37">
        <v>0</v>
      </c>
      <c r="EH122" s="37">
        <v>0</v>
      </c>
      <c r="EI122" s="37">
        <v>0</v>
      </c>
      <c r="EJ122" s="37">
        <v>0</v>
      </c>
      <c r="EK122" s="37">
        <v>0</v>
      </c>
      <c r="EL122" s="37">
        <v>0</v>
      </c>
      <c r="EM122" s="40">
        <v>0</v>
      </c>
    </row>
    <row r="123" spans="1:143" x14ac:dyDescent="0.2">
      <c r="A123" s="84"/>
      <c r="B123" s="52">
        <v>119</v>
      </c>
      <c r="C123" s="44"/>
      <c r="D123" s="44"/>
      <c r="E123" s="44"/>
      <c r="F123" s="81"/>
      <c r="G123" s="41">
        <v>0</v>
      </c>
      <c r="H123" s="41">
        <v>0</v>
      </c>
      <c r="I123" s="41">
        <v>0</v>
      </c>
      <c r="J123" s="41">
        <v>0</v>
      </c>
      <c r="K123" s="41">
        <v>0</v>
      </c>
      <c r="L123" s="41">
        <v>0</v>
      </c>
      <c r="M123" s="41">
        <v>0</v>
      </c>
      <c r="N123" s="41">
        <v>0</v>
      </c>
      <c r="O123" s="42">
        <v>0</v>
      </c>
      <c r="P123" s="67">
        <v>0</v>
      </c>
      <c r="Q123" s="41">
        <v>0</v>
      </c>
      <c r="R123" s="41">
        <v>0</v>
      </c>
      <c r="S123" s="41">
        <v>0</v>
      </c>
      <c r="T123" s="41">
        <v>0</v>
      </c>
      <c r="U123" s="41">
        <v>0</v>
      </c>
      <c r="V123" s="41">
        <v>0</v>
      </c>
      <c r="W123" s="41">
        <v>0</v>
      </c>
      <c r="X123" s="41">
        <v>0</v>
      </c>
      <c r="Y123" s="42">
        <v>0</v>
      </c>
      <c r="Z123" s="67">
        <f t="shared" si="115"/>
        <v>700</v>
      </c>
      <c r="AA123" s="37">
        <f t="shared" si="154"/>
        <v>225</v>
      </c>
      <c r="AB123" s="41"/>
      <c r="AC123" s="41"/>
      <c r="AD123" s="37">
        <f t="shared" si="189"/>
        <v>200</v>
      </c>
      <c r="AE123" s="41"/>
      <c r="AF123" s="41"/>
      <c r="AG123" s="41">
        <f t="shared" si="190"/>
        <v>125</v>
      </c>
      <c r="AH123" s="41">
        <f t="shared" si="190"/>
        <v>200</v>
      </c>
      <c r="AI123" s="41"/>
      <c r="AJ123" s="41">
        <f t="shared" si="191"/>
        <v>200</v>
      </c>
      <c r="AK123" s="41"/>
      <c r="AL123" s="41"/>
      <c r="AM123" s="41">
        <f t="shared" si="116"/>
        <v>200</v>
      </c>
      <c r="AN123" s="41"/>
      <c r="AO123" s="41"/>
      <c r="AP123" s="41"/>
      <c r="AQ123" s="41"/>
      <c r="AR123" s="37">
        <f t="shared" si="192"/>
        <v>200</v>
      </c>
      <c r="AS123" s="41"/>
      <c r="AT123" s="37">
        <f t="shared" si="193"/>
        <v>0</v>
      </c>
      <c r="AU123" s="41"/>
      <c r="AV123" s="41">
        <f t="shared" si="194"/>
        <v>200</v>
      </c>
      <c r="AW123" s="41"/>
      <c r="AX123" s="41">
        <f t="shared" si="195"/>
        <v>200</v>
      </c>
      <c r="AY123" s="41"/>
      <c r="AZ123" s="37">
        <f t="shared" si="187"/>
        <v>175</v>
      </c>
      <c r="BA123" s="41"/>
      <c r="BB123" s="41"/>
      <c r="BC123" s="37">
        <f t="shared" si="196"/>
        <v>175</v>
      </c>
      <c r="BD123" s="41"/>
      <c r="BE123" s="41"/>
      <c r="BF123" s="37">
        <f>+BF$5</f>
        <v>175</v>
      </c>
      <c r="BG123" s="41"/>
      <c r="BH123" s="41"/>
      <c r="BI123" s="37">
        <f t="shared" si="198"/>
        <v>100</v>
      </c>
      <c r="BJ123" s="41">
        <f t="shared" si="188"/>
        <v>160</v>
      </c>
      <c r="BK123" s="41"/>
      <c r="BL123" s="41">
        <f t="shared" si="120"/>
        <v>160</v>
      </c>
      <c r="BM123" s="41"/>
      <c r="BN123" s="41">
        <f t="shared" si="203"/>
        <v>160</v>
      </c>
      <c r="BO123" s="41"/>
      <c r="BP123" s="41"/>
      <c r="BQ123" s="41">
        <f t="shared" si="163"/>
        <v>150</v>
      </c>
      <c r="BR123" s="41"/>
      <c r="BS123" s="41"/>
      <c r="BT123" s="41">
        <f t="shared" si="164"/>
        <v>150</v>
      </c>
      <c r="BU123" s="41"/>
      <c r="BV123" s="41">
        <f t="shared" si="165"/>
        <v>150</v>
      </c>
      <c r="BW123" s="41"/>
      <c r="BX123" s="41">
        <f t="shared" si="152"/>
        <v>180</v>
      </c>
      <c r="BY123" s="41"/>
      <c r="BZ123" s="41"/>
      <c r="CA123" s="41"/>
      <c r="CB123" s="41"/>
      <c r="CC123" s="41"/>
      <c r="CD123" s="41"/>
      <c r="CE123" s="41"/>
      <c r="CF123" s="95">
        <f t="shared" si="142"/>
        <v>150</v>
      </c>
      <c r="CG123" s="41"/>
      <c r="CH123" s="67">
        <f t="shared" si="186"/>
        <v>329</v>
      </c>
      <c r="CI123" s="41">
        <f t="shared" si="186"/>
        <v>400</v>
      </c>
      <c r="CJ123" s="41">
        <f t="shared" si="186"/>
        <v>420</v>
      </c>
      <c r="CK123" s="41">
        <f t="shared" si="186"/>
        <v>420</v>
      </c>
      <c r="CL123" s="41">
        <f t="shared" si="186"/>
        <v>420</v>
      </c>
      <c r="CM123" s="41">
        <f t="shared" si="186"/>
        <v>200</v>
      </c>
      <c r="CN123" s="41">
        <f t="shared" si="186"/>
        <v>225</v>
      </c>
      <c r="CO123" s="41">
        <f t="shared" si="186"/>
        <v>500</v>
      </c>
      <c r="CP123" s="41">
        <f t="shared" si="186"/>
        <v>440</v>
      </c>
      <c r="CQ123" s="41">
        <f t="shared" si="186"/>
        <v>225</v>
      </c>
      <c r="CR123" s="41">
        <f t="shared" si="186"/>
        <v>500</v>
      </c>
      <c r="CS123" s="41">
        <f t="shared" si="186"/>
        <v>175</v>
      </c>
      <c r="CT123" s="41">
        <f t="shared" si="186"/>
        <v>275</v>
      </c>
      <c r="CU123" s="41">
        <f t="shared" si="186"/>
        <v>325</v>
      </c>
      <c r="CV123" s="41">
        <f t="shared" si="186"/>
        <v>369</v>
      </c>
      <c r="CW123" s="41">
        <f t="shared" si="186"/>
        <v>160</v>
      </c>
      <c r="CX123" s="41"/>
      <c r="CY123" s="41"/>
      <c r="CZ123" s="95">
        <f t="shared" si="178"/>
        <v>453</v>
      </c>
      <c r="DA123" s="41"/>
      <c r="DB123" s="67">
        <v>0</v>
      </c>
      <c r="DC123" s="41">
        <v>0</v>
      </c>
      <c r="DD123" s="41">
        <v>0</v>
      </c>
      <c r="DE123" s="41">
        <v>0</v>
      </c>
      <c r="DF123" s="41">
        <v>0</v>
      </c>
      <c r="DG123" s="41">
        <v>0</v>
      </c>
      <c r="DH123" s="41"/>
      <c r="DI123" s="41"/>
      <c r="DJ123" s="41"/>
      <c r="DK123" s="41"/>
      <c r="DL123" s="67">
        <f t="shared" si="199"/>
        <v>225</v>
      </c>
      <c r="DM123" s="41">
        <f t="shared" si="199"/>
        <v>200</v>
      </c>
      <c r="DN123" s="41"/>
      <c r="DO123" s="41">
        <f t="shared" si="143"/>
        <v>200</v>
      </c>
      <c r="DP123" s="41">
        <f t="shared" si="143"/>
        <v>1107</v>
      </c>
      <c r="DQ123" s="41">
        <f t="shared" si="143"/>
        <v>323</v>
      </c>
      <c r="DR123" s="41"/>
      <c r="DS123" s="41"/>
      <c r="DT123" s="41"/>
      <c r="DU123" s="41"/>
      <c r="DV123" s="67">
        <v>0</v>
      </c>
      <c r="DW123" s="41">
        <v>0</v>
      </c>
      <c r="DX123" s="41"/>
      <c r="DY123" s="41"/>
      <c r="DZ123" s="41"/>
      <c r="EA123" s="41"/>
      <c r="EB123" s="41"/>
      <c r="EC123" s="41"/>
      <c r="ED123" s="41"/>
      <c r="EE123" s="42"/>
      <c r="EF123" s="67">
        <v>0</v>
      </c>
      <c r="EG123" s="41">
        <v>0</v>
      </c>
      <c r="EH123" s="41">
        <v>0</v>
      </c>
      <c r="EI123" s="41">
        <v>0</v>
      </c>
      <c r="EJ123" s="41">
        <v>0</v>
      </c>
      <c r="EK123" s="41">
        <v>0</v>
      </c>
      <c r="EL123" s="41">
        <v>0</v>
      </c>
      <c r="EM123" s="42">
        <v>0</v>
      </c>
    </row>
    <row r="124" spans="1:143" x14ac:dyDescent="0.2">
      <c r="A124" s="82" t="s">
        <v>101</v>
      </c>
      <c r="B124" s="55">
        <v>120</v>
      </c>
      <c r="C124" s="45" t="s">
        <v>2</v>
      </c>
      <c r="D124" s="45"/>
      <c r="E124" s="45"/>
      <c r="F124" s="78"/>
      <c r="G124" s="38">
        <v>0</v>
      </c>
      <c r="H124" s="38">
        <v>0</v>
      </c>
      <c r="I124" s="38">
        <v>0</v>
      </c>
      <c r="J124" s="38">
        <v>0</v>
      </c>
      <c r="K124" s="38">
        <v>0</v>
      </c>
      <c r="L124" s="38">
        <v>0</v>
      </c>
      <c r="M124" s="38">
        <v>0</v>
      </c>
      <c r="N124" s="38">
        <v>0</v>
      </c>
      <c r="O124" s="39">
        <v>0</v>
      </c>
      <c r="P124" s="68">
        <v>0</v>
      </c>
      <c r="Q124" s="38">
        <v>0</v>
      </c>
      <c r="R124" s="38">
        <v>0</v>
      </c>
      <c r="S124" s="38">
        <v>0</v>
      </c>
      <c r="T124" s="38">
        <v>0</v>
      </c>
      <c r="U124" s="38">
        <v>0</v>
      </c>
      <c r="V124" s="38">
        <v>0</v>
      </c>
      <c r="W124" s="38">
        <v>0</v>
      </c>
      <c r="X124" s="38">
        <v>0</v>
      </c>
      <c r="Y124" s="39">
        <v>0</v>
      </c>
      <c r="Z124" s="66">
        <f t="shared" si="115"/>
        <v>700</v>
      </c>
      <c r="AA124" s="92">
        <f t="shared" ref="AA124:AA125" si="205">+AA$5-50</f>
        <v>175</v>
      </c>
      <c r="AB124" s="38"/>
      <c r="AC124" s="38"/>
      <c r="AD124" s="38">
        <f>+AD$5</f>
        <v>200</v>
      </c>
      <c r="AE124" s="38"/>
      <c r="AF124" s="38"/>
      <c r="AG124" s="92">
        <f>+AG$5-48</f>
        <v>77</v>
      </c>
      <c r="AH124" s="92">
        <f>+AH$5-50</f>
        <v>150</v>
      </c>
      <c r="AI124" s="38"/>
      <c r="AJ124" s="91">
        <f>+AJ$5-50</f>
        <v>150</v>
      </c>
      <c r="AK124" s="38"/>
      <c r="AL124" s="38"/>
      <c r="AM124" s="92">
        <f>+AM$5-100</f>
        <v>100</v>
      </c>
      <c r="AN124" s="38"/>
      <c r="AO124" s="38"/>
      <c r="AP124" s="38"/>
      <c r="AQ124" s="38"/>
      <c r="AR124" s="92">
        <v>50</v>
      </c>
      <c r="AS124" s="38"/>
      <c r="AT124" s="38">
        <f>+AT$5</f>
        <v>0</v>
      </c>
      <c r="AU124" s="38"/>
      <c r="AV124" s="91">
        <f>+AV$5-100</f>
        <v>100</v>
      </c>
      <c r="AW124" s="38"/>
      <c r="AX124" s="91">
        <f>+AX$5-75</f>
        <v>125</v>
      </c>
      <c r="AY124" s="38"/>
      <c r="AZ124" s="92">
        <v>100</v>
      </c>
      <c r="BA124" s="38"/>
      <c r="BB124" s="38"/>
      <c r="BC124" s="94">
        <v>0</v>
      </c>
      <c r="BD124" s="38"/>
      <c r="BE124" s="38"/>
      <c r="BF124" s="94">
        <v>0</v>
      </c>
      <c r="BG124" s="38"/>
      <c r="BH124" s="38"/>
      <c r="BI124" s="94">
        <v>0</v>
      </c>
      <c r="BJ124" s="94">
        <v>0</v>
      </c>
      <c r="BK124" s="38"/>
      <c r="BL124" s="38">
        <f t="shared" si="120"/>
        <v>160</v>
      </c>
      <c r="BM124" s="38"/>
      <c r="BN124" s="38">
        <f t="shared" si="203"/>
        <v>160</v>
      </c>
      <c r="BO124" s="38"/>
      <c r="BP124" s="38"/>
      <c r="BQ124" s="38">
        <f t="shared" si="163"/>
        <v>150</v>
      </c>
      <c r="BR124" s="38"/>
      <c r="BS124" s="38"/>
      <c r="BT124" s="38">
        <f t="shared" si="164"/>
        <v>150</v>
      </c>
      <c r="BU124" s="38"/>
      <c r="BV124" s="38">
        <f t="shared" si="165"/>
        <v>150</v>
      </c>
      <c r="BW124" s="38"/>
      <c r="BX124" s="38">
        <f t="shared" si="152"/>
        <v>180</v>
      </c>
      <c r="BY124" s="38"/>
      <c r="BZ124" s="38"/>
      <c r="CA124" s="38"/>
      <c r="CB124" s="38"/>
      <c r="CC124" s="38"/>
      <c r="CD124" s="38"/>
      <c r="CE124" s="38"/>
      <c r="CF124" s="92">
        <f t="shared" si="142"/>
        <v>150</v>
      </c>
      <c r="CG124" s="38"/>
      <c r="CH124" s="68">
        <f t="shared" si="186"/>
        <v>329</v>
      </c>
      <c r="CI124" s="92">
        <f>+CI$5-49</f>
        <v>351</v>
      </c>
      <c r="CJ124" s="92">
        <f t="shared" ref="CJ124:CN125" si="206">+CJ$5-50</f>
        <v>370</v>
      </c>
      <c r="CK124" s="92">
        <f t="shared" si="206"/>
        <v>370</v>
      </c>
      <c r="CL124" s="92">
        <f t="shared" si="206"/>
        <v>370</v>
      </c>
      <c r="CM124" s="92">
        <f t="shared" si="206"/>
        <v>150</v>
      </c>
      <c r="CN124" s="92">
        <f>+CN$5-94</f>
        <v>131</v>
      </c>
      <c r="CO124" s="38">
        <f t="shared" si="186"/>
        <v>500</v>
      </c>
      <c r="CP124" s="38">
        <f t="shared" si="186"/>
        <v>440</v>
      </c>
      <c r="CQ124" s="92">
        <f t="shared" ref="CQ124:CQ125" si="207">+CQ$5-50</f>
        <v>175</v>
      </c>
      <c r="CR124" s="38">
        <f t="shared" si="186"/>
        <v>500</v>
      </c>
      <c r="CS124" s="94">
        <v>0</v>
      </c>
      <c r="CT124" s="92">
        <f t="shared" ref="CT124:CT125" si="208">+CT$5-150</f>
        <v>125</v>
      </c>
      <c r="CU124" s="38">
        <f t="shared" si="186"/>
        <v>325</v>
      </c>
      <c r="CV124" s="38">
        <f t="shared" si="186"/>
        <v>369</v>
      </c>
      <c r="CW124" s="38">
        <f t="shared" si="186"/>
        <v>160</v>
      </c>
      <c r="CX124" s="38"/>
      <c r="CY124" s="38"/>
      <c r="CZ124" s="92">
        <f t="shared" si="178"/>
        <v>453</v>
      </c>
      <c r="DA124" s="38"/>
      <c r="DB124" s="68">
        <v>0</v>
      </c>
      <c r="DC124" s="38">
        <v>0</v>
      </c>
      <c r="DD124" s="38">
        <v>0</v>
      </c>
      <c r="DE124" s="38">
        <v>0</v>
      </c>
      <c r="DF124" s="38">
        <v>0</v>
      </c>
      <c r="DG124" s="38">
        <v>0</v>
      </c>
      <c r="DH124" s="38"/>
      <c r="DI124" s="38"/>
      <c r="DJ124" s="38"/>
      <c r="DK124" s="38"/>
      <c r="DL124" s="103">
        <f t="shared" ref="DL124:DQ125" si="209">+DL$5-50</f>
        <v>175</v>
      </c>
      <c r="DM124" s="92">
        <f t="shared" si="209"/>
        <v>150</v>
      </c>
      <c r="DN124" s="38"/>
      <c r="DO124" s="92">
        <f t="shared" si="209"/>
        <v>150</v>
      </c>
      <c r="DP124" s="92">
        <f>+DP$5-49</f>
        <v>1058</v>
      </c>
      <c r="DQ124" s="92">
        <f>+DQ$5-49</f>
        <v>274</v>
      </c>
      <c r="DR124" s="38"/>
      <c r="DS124" s="38"/>
      <c r="DT124" s="38"/>
      <c r="DU124" s="38"/>
      <c r="DV124" s="68">
        <v>0</v>
      </c>
      <c r="DW124" s="38">
        <v>0</v>
      </c>
      <c r="DX124" s="38"/>
      <c r="DY124" s="38"/>
      <c r="DZ124" s="38"/>
      <c r="EA124" s="38"/>
      <c r="EB124" s="38"/>
      <c r="EC124" s="38"/>
      <c r="ED124" s="38"/>
      <c r="EE124" s="39"/>
      <c r="EF124" s="68">
        <v>0</v>
      </c>
      <c r="EG124" s="38">
        <v>0</v>
      </c>
      <c r="EH124" s="38">
        <v>0</v>
      </c>
      <c r="EI124" s="38">
        <v>0</v>
      </c>
      <c r="EJ124" s="38">
        <v>0</v>
      </c>
      <c r="EK124" s="38">
        <v>0</v>
      </c>
      <c r="EL124" s="38">
        <v>0</v>
      </c>
      <c r="EM124" s="39">
        <v>0</v>
      </c>
    </row>
    <row r="125" spans="1:143" x14ac:dyDescent="0.2">
      <c r="A125" s="83"/>
      <c r="B125" s="47">
        <v>121</v>
      </c>
      <c r="C125" s="49" t="s">
        <v>81</v>
      </c>
      <c r="D125" s="43"/>
      <c r="E125" s="43"/>
      <c r="F125" s="80"/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40">
        <v>0</v>
      </c>
      <c r="P125" s="66">
        <v>0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40">
        <v>0</v>
      </c>
      <c r="Z125" s="66">
        <f t="shared" si="115"/>
        <v>700</v>
      </c>
      <c r="AA125" s="91">
        <f t="shared" si="205"/>
        <v>175</v>
      </c>
      <c r="AB125" s="37"/>
      <c r="AC125" s="37"/>
      <c r="AD125" s="37">
        <f t="shared" ref="AD125:AD133" si="210">+AD$5</f>
        <v>200</v>
      </c>
      <c r="AE125" s="37"/>
      <c r="AF125" s="37"/>
      <c r="AG125" s="93">
        <v>0</v>
      </c>
      <c r="AH125" s="93">
        <v>0</v>
      </c>
      <c r="AI125" s="37"/>
      <c r="AJ125" s="91">
        <f>+AJ$5-50</f>
        <v>150</v>
      </c>
      <c r="AK125" s="37"/>
      <c r="AL125" s="37"/>
      <c r="AM125" s="91">
        <f>+AM$5-100</f>
        <v>100</v>
      </c>
      <c r="AN125" s="37"/>
      <c r="AO125" s="37"/>
      <c r="AP125" s="37"/>
      <c r="AQ125" s="37"/>
      <c r="AR125" s="91">
        <v>50</v>
      </c>
      <c r="AS125" s="37"/>
      <c r="AT125" s="37">
        <f t="shared" ref="AT125:AT133" si="211">+AT$5</f>
        <v>0</v>
      </c>
      <c r="AU125" s="37"/>
      <c r="AV125" s="91">
        <f>+AV$5-100</f>
        <v>100</v>
      </c>
      <c r="AW125" s="37"/>
      <c r="AX125" s="91">
        <f>+AX$5-75</f>
        <v>125</v>
      </c>
      <c r="AY125" s="37"/>
      <c r="AZ125" s="91">
        <v>100</v>
      </c>
      <c r="BA125" s="37"/>
      <c r="BB125" s="37"/>
      <c r="BC125" s="93">
        <v>0</v>
      </c>
      <c r="BD125" s="37"/>
      <c r="BE125" s="37"/>
      <c r="BF125" s="93">
        <v>0</v>
      </c>
      <c r="BG125" s="37"/>
      <c r="BH125" s="37"/>
      <c r="BI125" s="93">
        <v>0</v>
      </c>
      <c r="BJ125" s="93">
        <v>0</v>
      </c>
      <c r="BK125" s="37"/>
      <c r="BL125" s="37">
        <f t="shared" si="120"/>
        <v>160</v>
      </c>
      <c r="BM125" s="37"/>
      <c r="BN125" s="37">
        <f t="shared" si="203"/>
        <v>160</v>
      </c>
      <c r="BO125" s="37"/>
      <c r="BP125" s="37"/>
      <c r="BQ125" s="37">
        <f t="shared" si="163"/>
        <v>150</v>
      </c>
      <c r="BR125" s="37"/>
      <c r="BS125" s="37"/>
      <c r="BT125" s="37">
        <f t="shared" si="164"/>
        <v>150</v>
      </c>
      <c r="BU125" s="37"/>
      <c r="BV125" s="37">
        <f t="shared" si="165"/>
        <v>150</v>
      </c>
      <c r="BW125" s="37"/>
      <c r="BX125" s="37">
        <f t="shared" si="152"/>
        <v>180</v>
      </c>
      <c r="BY125" s="37"/>
      <c r="BZ125" s="37"/>
      <c r="CA125" s="37"/>
      <c r="CB125" s="37"/>
      <c r="CC125" s="37"/>
      <c r="CD125" s="37"/>
      <c r="CE125" s="37"/>
      <c r="CF125" s="91">
        <f t="shared" si="142"/>
        <v>150</v>
      </c>
      <c r="CG125" s="37"/>
      <c r="CH125" s="66">
        <f t="shared" si="186"/>
        <v>329</v>
      </c>
      <c r="CI125" s="91">
        <f>+CI$5-49</f>
        <v>351</v>
      </c>
      <c r="CJ125" s="91">
        <f t="shared" si="206"/>
        <v>370</v>
      </c>
      <c r="CK125" s="91">
        <f t="shared" si="206"/>
        <v>370</v>
      </c>
      <c r="CL125" s="91">
        <f t="shared" si="206"/>
        <v>370</v>
      </c>
      <c r="CM125" s="91">
        <f t="shared" si="206"/>
        <v>150</v>
      </c>
      <c r="CN125" s="91">
        <f>+CN$5-94</f>
        <v>131</v>
      </c>
      <c r="CO125" s="37">
        <f t="shared" si="186"/>
        <v>500</v>
      </c>
      <c r="CP125" s="37">
        <f t="shared" si="186"/>
        <v>440</v>
      </c>
      <c r="CQ125" s="91">
        <f t="shared" si="207"/>
        <v>175</v>
      </c>
      <c r="CR125" s="37">
        <f t="shared" si="186"/>
        <v>500</v>
      </c>
      <c r="CS125" s="93">
        <v>0</v>
      </c>
      <c r="CT125" s="91">
        <f t="shared" si="208"/>
        <v>125</v>
      </c>
      <c r="CU125" s="37">
        <f t="shared" si="186"/>
        <v>325</v>
      </c>
      <c r="CV125" s="37">
        <f t="shared" si="186"/>
        <v>369</v>
      </c>
      <c r="CW125" s="37">
        <f t="shared" si="186"/>
        <v>160</v>
      </c>
      <c r="CX125" s="37"/>
      <c r="CY125" s="37"/>
      <c r="CZ125" s="91">
        <f t="shared" si="178"/>
        <v>453</v>
      </c>
      <c r="DA125" s="37"/>
      <c r="DB125" s="66">
        <v>0</v>
      </c>
      <c r="DC125" s="37">
        <v>0</v>
      </c>
      <c r="DD125" s="37">
        <v>0</v>
      </c>
      <c r="DE125" s="37">
        <v>0</v>
      </c>
      <c r="DF125" s="37">
        <v>0</v>
      </c>
      <c r="DG125" s="37">
        <v>0</v>
      </c>
      <c r="DH125" s="37"/>
      <c r="DI125" s="37"/>
      <c r="DJ125" s="37"/>
      <c r="DK125" s="37"/>
      <c r="DL125" s="101">
        <f t="shared" si="209"/>
        <v>175</v>
      </c>
      <c r="DM125" s="91">
        <f t="shared" si="209"/>
        <v>150</v>
      </c>
      <c r="DN125" s="37"/>
      <c r="DO125" s="91">
        <f t="shared" si="209"/>
        <v>150</v>
      </c>
      <c r="DP125" s="91">
        <f>+DP$5-49</f>
        <v>1058</v>
      </c>
      <c r="DQ125" s="91">
        <f>+DQ$5-49</f>
        <v>274</v>
      </c>
      <c r="DR125" s="37"/>
      <c r="DS125" s="37"/>
      <c r="DT125" s="37"/>
      <c r="DU125" s="37"/>
      <c r="DV125" s="66">
        <v>0</v>
      </c>
      <c r="DW125" s="37">
        <v>0</v>
      </c>
      <c r="DX125" s="37"/>
      <c r="DY125" s="37"/>
      <c r="DZ125" s="37"/>
      <c r="EA125" s="37"/>
      <c r="EB125" s="37"/>
      <c r="EC125" s="37"/>
      <c r="ED125" s="37"/>
      <c r="EE125" s="40"/>
      <c r="EF125" s="66">
        <v>0</v>
      </c>
      <c r="EG125" s="37">
        <v>0</v>
      </c>
      <c r="EH125" s="37">
        <v>0</v>
      </c>
      <c r="EI125" s="37">
        <v>0</v>
      </c>
      <c r="EJ125" s="37">
        <v>0</v>
      </c>
      <c r="EK125" s="37">
        <v>0</v>
      </c>
      <c r="EL125" s="37">
        <v>0</v>
      </c>
      <c r="EM125" s="40">
        <v>0</v>
      </c>
    </row>
    <row r="126" spans="1:143" x14ac:dyDescent="0.2">
      <c r="A126" s="83"/>
      <c r="B126" s="47">
        <v>122</v>
      </c>
      <c r="C126" s="49" t="s">
        <v>70</v>
      </c>
      <c r="D126" s="43"/>
      <c r="E126" s="43"/>
      <c r="F126" s="80"/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40">
        <v>0</v>
      </c>
      <c r="P126" s="66">
        <v>0</v>
      </c>
      <c r="Q126" s="37">
        <v>0</v>
      </c>
      <c r="R126" s="37">
        <v>0</v>
      </c>
      <c r="S126" s="37">
        <v>0</v>
      </c>
      <c r="T126" s="37">
        <v>0</v>
      </c>
      <c r="U126" s="37">
        <v>0</v>
      </c>
      <c r="V126" s="37">
        <v>0</v>
      </c>
      <c r="W126" s="37">
        <v>0</v>
      </c>
      <c r="X126" s="37">
        <v>0</v>
      </c>
      <c r="Y126" s="40">
        <v>0</v>
      </c>
      <c r="Z126" s="66">
        <f t="shared" si="115"/>
        <v>700</v>
      </c>
      <c r="AA126" s="37">
        <f t="shared" si="154"/>
        <v>225</v>
      </c>
      <c r="AB126" s="37"/>
      <c r="AC126" s="37"/>
      <c r="AD126" s="37">
        <f t="shared" si="210"/>
        <v>200</v>
      </c>
      <c r="AE126" s="37"/>
      <c r="AF126" s="37"/>
      <c r="AG126" s="37">
        <f t="shared" si="190"/>
        <v>125</v>
      </c>
      <c r="AH126" s="37">
        <f t="shared" si="190"/>
        <v>200</v>
      </c>
      <c r="AI126" s="37"/>
      <c r="AJ126" s="37">
        <f t="shared" ref="AJ124:AJ133" si="212">+AJ$5</f>
        <v>200</v>
      </c>
      <c r="AK126" s="37"/>
      <c r="AL126" s="37"/>
      <c r="AM126" s="37">
        <f t="shared" si="116"/>
        <v>200</v>
      </c>
      <c r="AN126" s="37"/>
      <c r="AO126" s="37"/>
      <c r="AP126" s="37"/>
      <c r="AQ126" s="37"/>
      <c r="AR126" s="37">
        <f t="shared" ref="AR126:AR133" si="213">+AR$5</f>
        <v>200</v>
      </c>
      <c r="AS126" s="37"/>
      <c r="AT126" s="37">
        <f t="shared" si="211"/>
        <v>0</v>
      </c>
      <c r="AU126" s="37"/>
      <c r="AV126" s="37">
        <f t="shared" si="194"/>
        <v>200</v>
      </c>
      <c r="AW126" s="37"/>
      <c r="AX126" s="37">
        <f t="shared" si="195"/>
        <v>200</v>
      </c>
      <c r="AY126" s="37"/>
      <c r="AZ126" s="37">
        <f t="shared" ref="AZ125:AZ133" si="214">+AZ$5</f>
        <v>175</v>
      </c>
      <c r="BA126" s="37"/>
      <c r="BB126" s="37"/>
      <c r="BC126" s="37">
        <f t="shared" ref="BC125:BC133" si="215">+BC$5</f>
        <v>175</v>
      </c>
      <c r="BD126" s="37"/>
      <c r="BE126" s="37"/>
      <c r="BF126" s="37">
        <f t="shared" si="197"/>
        <v>175</v>
      </c>
      <c r="BG126" s="37"/>
      <c r="BH126" s="37"/>
      <c r="BI126" s="37">
        <f t="shared" ref="BI125:BI133" si="216">+BI$5</f>
        <v>100</v>
      </c>
      <c r="BJ126" s="37">
        <f t="shared" si="188"/>
        <v>160</v>
      </c>
      <c r="BK126" s="37"/>
      <c r="BL126" s="37">
        <f t="shared" si="120"/>
        <v>160</v>
      </c>
      <c r="BM126" s="37"/>
      <c r="BN126" s="37">
        <f t="shared" si="203"/>
        <v>160</v>
      </c>
      <c r="BO126" s="37"/>
      <c r="BP126" s="37"/>
      <c r="BQ126" s="37">
        <f t="shared" si="163"/>
        <v>150</v>
      </c>
      <c r="BR126" s="37"/>
      <c r="BS126" s="37"/>
      <c r="BT126" s="37">
        <f t="shared" si="164"/>
        <v>150</v>
      </c>
      <c r="BU126" s="37"/>
      <c r="BV126" s="37">
        <f t="shared" si="165"/>
        <v>150</v>
      </c>
      <c r="BW126" s="37"/>
      <c r="BX126" s="37">
        <f t="shared" si="152"/>
        <v>180</v>
      </c>
      <c r="BY126" s="37"/>
      <c r="BZ126" s="37"/>
      <c r="CA126" s="37"/>
      <c r="CB126" s="37"/>
      <c r="CC126" s="37"/>
      <c r="CD126" s="37"/>
      <c r="CE126" s="37"/>
      <c r="CF126" s="91">
        <f t="shared" si="142"/>
        <v>150</v>
      </c>
      <c r="CG126" s="37"/>
      <c r="CH126" s="66">
        <f t="shared" si="186"/>
        <v>329</v>
      </c>
      <c r="CI126" s="37">
        <f t="shared" si="186"/>
        <v>400</v>
      </c>
      <c r="CJ126" s="37">
        <f t="shared" si="186"/>
        <v>420</v>
      </c>
      <c r="CK126" s="37">
        <f t="shared" si="186"/>
        <v>420</v>
      </c>
      <c r="CL126" s="37">
        <f t="shared" si="186"/>
        <v>420</v>
      </c>
      <c r="CM126" s="37">
        <f t="shared" si="186"/>
        <v>200</v>
      </c>
      <c r="CN126" s="37">
        <f t="shared" si="186"/>
        <v>225</v>
      </c>
      <c r="CO126" s="37">
        <f t="shared" si="186"/>
        <v>500</v>
      </c>
      <c r="CP126" s="37">
        <f t="shared" si="186"/>
        <v>440</v>
      </c>
      <c r="CQ126" s="37">
        <f t="shared" si="186"/>
        <v>225</v>
      </c>
      <c r="CR126" s="37">
        <f t="shared" si="186"/>
        <v>500</v>
      </c>
      <c r="CS126" s="37">
        <f t="shared" si="186"/>
        <v>175</v>
      </c>
      <c r="CT126" s="37">
        <f t="shared" si="186"/>
        <v>275</v>
      </c>
      <c r="CU126" s="37">
        <f t="shared" si="186"/>
        <v>325</v>
      </c>
      <c r="CV126" s="37">
        <f t="shared" si="186"/>
        <v>369</v>
      </c>
      <c r="CW126" s="37">
        <f t="shared" si="186"/>
        <v>160</v>
      </c>
      <c r="CX126" s="37"/>
      <c r="CY126" s="37"/>
      <c r="CZ126" s="91">
        <f t="shared" si="178"/>
        <v>453</v>
      </c>
      <c r="DA126" s="37"/>
      <c r="DB126" s="66">
        <v>0</v>
      </c>
      <c r="DC126" s="37">
        <v>0</v>
      </c>
      <c r="DD126" s="37">
        <v>0</v>
      </c>
      <c r="DE126" s="37">
        <v>0</v>
      </c>
      <c r="DF126" s="37">
        <v>0</v>
      </c>
      <c r="DG126" s="37">
        <v>0</v>
      </c>
      <c r="DH126" s="37"/>
      <c r="DI126" s="37"/>
      <c r="DJ126" s="37"/>
      <c r="DK126" s="37"/>
      <c r="DL126" s="66">
        <f t="shared" ref="DL126:DM141" si="217">+DL$5</f>
        <v>225</v>
      </c>
      <c r="DM126" s="37">
        <f t="shared" si="217"/>
        <v>200</v>
      </c>
      <c r="DN126" s="37"/>
      <c r="DO126" s="37">
        <f t="shared" si="143"/>
        <v>200</v>
      </c>
      <c r="DP126" s="37">
        <f t="shared" si="143"/>
        <v>1107</v>
      </c>
      <c r="DQ126" s="37">
        <f t="shared" si="143"/>
        <v>323</v>
      </c>
      <c r="DR126" s="37"/>
      <c r="DS126" s="37"/>
      <c r="DT126" s="37"/>
      <c r="DU126" s="37"/>
      <c r="DV126" s="66">
        <v>0</v>
      </c>
      <c r="DW126" s="37">
        <v>0</v>
      </c>
      <c r="DX126" s="37"/>
      <c r="DY126" s="37"/>
      <c r="DZ126" s="37"/>
      <c r="EA126" s="37"/>
      <c r="EB126" s="37"/>
      <c r="EC126" s="37"/>
      <c r="ED126" s="37"/>
      <c r="EE126" s="40"/>
      <c r="EF126" s="66">
        <v>0</v>
      </c>
      <c r="EG126" s="37">
        <v>0</v>
      </c>
      <c r="EH126" s="37">
        <v>0</v>
      </c>
      <c r="EI126" s="37">
        <v>0</v>
      </c>
      <c r="EJ126" s="37">
        <v>0</v>
      </c>
      <c r="EK126" s="37">
        <v>0</v>
      </c>
      <c r="EL126" s="37">
        <v>0</v>
      </c>
      <c r="EM126" s="40">
        <v>0</v>
      </c>
    </row>
    <row r="127" spans="1:143" x14ac:dyDescent="0.2">
      <c r="A127" s="83"/>
      <c r="B127" s="47">
        <v>123</v>
      </c>
      <c r="C127" s="43"/>
      <c r="D127" s="43"/>
      <c r="E127" s="43"/>
      <c r="F127" s="80"/>
      <c r="G127" s="37">
        <v>0</v>
      </c>
      <c r="H127" s="37">
        <v>0</v>
      </c>
      <c r="I127" s="37">
        <v>0</v>
      </c>
      <c r="J127" s="37">
        <v>0</v>
      </c>
      <c r="K127" s="37">
        <v>0</v>
      </c>
      <c r="L127" s="37">
        <v>0</v>
      </c>
      <c r="M127" s="37">
        <v>0</v>
      </c>
      <c r="N127" s="37">
        <v>0</v>
      </c>
      <c r="O127" s="40">
        <v>0</v>
      </c>
      <c r="P127" s="66">
        <v>0</v>
      </c>
      <c r="Q127" s="37">
        <v>0</v>
      </c>
      <c r="R127" s="37">
        <v>0</v>
      </c>
      <c r="S127" s="37">
        <v>0</v>
      </c>
      <c r="T127" s="37">
        <v>0</v>
      </c>
      <c r="U127" s="37">
        <v>0</v>
      </c>
      <c r="V127" s="37">
        <v>0</v>
      </c>
      <c r="W127" s="37">
        <v>0</v>
      </c>
      <c r="X127" s="37">
        <v>0</v>
      </c>
      <c r="Y127" s="40">
        <v>0</v>
      </c>
      <c r="Z127" s="66">
        <f t="shared" si="115"/>
        <v>700</v>
      </c>
      <c r="AA127" s="37">
        <f t="shared" si="154"/>
        <v>225</v>
      </c>
      <c r="AB127" s="37"/>
      <c r="AC127" s="37"/>
      <c r="AD127" s="37">
        <f t="shared" si="210"/>
        <v>200</v>
      </c>
      <c r="AE127" s="37"/>
      <c r="AF127" s="37"/>
      <c r="AG127" s="37">
        <f t="shared" si="190"/>
        <v>125</v>
      </c>
      <c r="AH127" s="37">
        <f t="shared" si="190"/>
        <v>200</v>
      </c>
      <c r="AI127" s="37"/>
      <c r="AJ127" s="37">
        <f t="shared" si="212"/>
        <v>200</v>
      </c>
      <c r="AK127" s="37"/>
      <c r="AL127" s="37"/>
      <c r="AM127" s="37">
        <f t="shared" si="116"/>
        <v>200</v>
      </c>
      <c r="AN127" s="37"/>
      <c r="AO127" s="37"/>
      <c r="AP127" s="37"/>
      <c r="AQ127" s="37"/>
      <c r="AR127" s="37">
        <f t="shared" si="213"/>
        <v>200</v>
      </c>
      <c r="AS127" s="37"/>
      <c r="AT127" s="37">
        <f t="shared" si="211"/>
        <v>0</v>
      </c>
      <c r="AU127" s="37"/>
      <c r="AV127" s="37">
        <f t="shared" si="194"/>
        <v>200</v>
      </c>
      <c r="AW127" s="37"/>
      <c r="AX127" s="37">
        <f t="shared" si="195"/>
        <v>200</v>
      </c>
      <c r="AY127" s="37"/>
      <c r="AZ127" s="37">
        <f t="shared" si="214"/>
        <v>175</v>
      </c>
      <c r="BA127" s="37"/>
      <c r="BB127" s="37"/>
      <c r="BC127" s="37">
        <f t="shared" si="215"/>
        <v>175</v>
      </c>
      <c r="BD127" s="37"/>
      <c r="BE127" s="37"/>
      <c r="BF127" s="37">
        <f t="shared" si="197"/>
        <v>175</v>
      </c>
      <c r="BG127" s="37"/>
      <c r="BH127" s="37"/>
      <c r="BI127" s="37">
        <f t="shared" si="216"/>
        <v>100</v>
      </c>
      <c r="BJ127" s="37">
        <f t="shared" si="188"/>
        <v>160</v>
      </c>
      <c r="BK127" s="37"/>
      <c r="BL127" s="37">
        <f t="shared" si="120"/>
        <v>160</v>
      </c>
      <c r="BM127" s="37"/>
      <c r="BN127" s="37">
        <f t="shared" si="203"/>
        <v>160</v>
      </c>
      <c r="BO127" s="37"/>
      <c r="BP127" s="37"/>
      <c r="BQ127" s="37">
        <f t="shared" si="163"/>
        <v>150</v>
      </c>
      <c r="BR127" s="37"/>
      <c r="BS127" s="37"/>
      <c r="BT127" s="37">
        <f t="shared" si="164"/>
        <v>150</v>
      </c>
      <c r="BU127" s="37"/>
      <c r="BV127" s="37">
        <f t="shared" si="165"/>
        <v>150</v>
      </c>
      <c r="BW127" s="37"/>
      <c r="BX127" s="37">
        <f t="shared" si="152"/>
        <v>180</v>
      </c>
      <c r="BY127" s="37"/>
      <c r="BZ127" s="37"/>
      <c r="CA127" s="37"/>
      <c r="CB127" s="37"/>
      <c r="CC127" s="37"/>
      <c r="CD127" s="37"/>
      <c r="CE127" s="37"/>
      <c r="CF127" s="91">
        <f t="shared" si="142"/>
        <v>150</v>
      </c>
      <c r="CG127" s="37"/>
      <c r="CH127" s="66">
        <f t="shared" si="186"/>
        <v>329</v>
      </c>
      <c r="CI127" s="37">
        <f t="shared" si="186"/>
        <v>400</v>
      </c>
      <c r="CJ127" s="37">
        <f t="shared" si="186"/>
        <v>420</v>
      </c>
      <c r="CK127" s="37">
        <f t="shared" si="186"/>
        <v>420</v>
      </c>
      <c r="CL127" s="37">
        <f t="shared" si="186"/>
        <v>420</v>
      </c>
      <c r="CM127" s="37">
        <f t="shared" si="186"/>
        <v>200</v>
      </c>
      <c r="CN127" s="37">
        <f t="shared" si="186"/>
        <v>225</v>
      </c>
      <c r="CO127" s="37">
        <f t="shared" si="186"/>
        <v>500</v>
      </c>
      <c r="CP127" s="37">
        <f t="shared" si="186"/>
        <v>440</v>
      </c>
      <c r="CQ127" s="37">
        <f t="shared" si="186"/>
        <v>225</v>
      </c>
      <c r="CR127" s="37">
        <f t="shared" si="186"/>
        <v>500</v>
      </c>
      <c r="CS127" s="37">
        <f t="shared" si="186"/>
        <v>175</v>
      </c>
      <c r="CT127" s="37">
        <f t="shared" si="186"/>
        <v>275</v>
      </c>
      <c r="CU127" s="37">
        <f t="shared" si="186"/>
        <v>325</v>
      </c>
      <c r="CV127" s="37">
        <f t="shared" si="186"/>
        <v>369</v>
      </c>
      <c r="CW127" s="37">
        <f t="shared" si="186"/>
        <v>160</v>
      </c>
      <c r="CX127" s="37"/>
      <c r="CY127" s="37"/>
      <c r="CZ127" s="91">
        <f t="shared" si="178"/>
        <v>453</v>
      </c>
      <c r="DA127" s="37"/>
      <c r="DB127" s="66">
        <v>0</v>
      </c>
      <c r="DC127" s="37">
        <v>0</v>
      </c>
      <c r="DD127" s="37">
        <v>0</v>
      </c>
      <c r="DE127" s="37">
        <v>0</v>
      </c>
      <c r="DF127" s="37">
        <v>0</v>
      </c>
      <c r="DG127" s="37">
        <v>0</v>
      </c>
      <c r="DH127" s="37"/>
      <c r="DI127" s="37"/>
      <c r="DJ127" s="37"/>
      <c r="DK127" s="37"/>
      <c r="DL127" s="66">
        <f t="shared" si="217"/>
        <v>225</v>
      </c>
      <c r="DM127" s="37">
        <f t="shared" si="217"/>
        <v>200</v>
      </c>
      <c r="DN127" s="37"/>
      <c r="DO127" s="37">
        <f t="shared" si="143"/>
        <v>200</v>
      </c>
      <c r="DP127" s="37">
        <f t="shared" si="143"/>
        <v>1107</v>
      </c>
      <c r="DQ127" s="37">
        <f t="shared" si="143"/>
        <v>323</v>
      </c>
      <c r="DR127" s="37"/>
      <c r="DS127" s="37"/>
      <c r="DT127" s="37"/>
      <c r="DU127" s="37"/>
      <c r="DV127" s="66">
        <v>0</v>
      </c>
      <c r="DW127" s="37">
        <v>0</v>
      </c>
      <c r="DX127" s="37"/>
      <c r="DY127" s="37"/>
      <c r="DZ127" s="37"/>
      <c r="EA127" s="37"/>
      <c r="EB127" s="37"/>
      <c r="EC127" s="37"/>
      <c r="ED127" s="37"/>
      <c r="EE127" s="40"/>
      <c r="EF127" s="66">
        <v>0</v>
      </c>
      <c r="EG127" s="37">
        <v>0</v>
      </c>
      <c r="EH127" s="37">
        <v>0</v>
      </c>
      <c r="EI127" s="37">
        <v>0</v>
      </c>
      <c r="EJ127" s="37">
        <v>0</v>
      </c>
      <c r="EK127" s="37">
        <v>0</v>
      </c>
      <c r="EL127" s="37">
        <v>0</v>
      </c>
      <c r="EM127" s="40">
        <v>0</v>
      </c>
    </row>
    <row r="128" spans="1:143" x14ac:dyDescent="0.2">
      <c r="A128" s="83"/>
      <c r="B128" s="47">
        <v>124</v>
      </c>
      <c r="C128" s="43"/>
      <c r="D128" s="43"/>
      <c r="E128" s="43"/>
      <c r="F128" s="80"/>
      <c r="G128" s="37">
        <v>0</v>
      </c>
      <c r="H128" s="37">
        <v>0</v>
      </c>
      <c r="I128" s="37">
        <v>0</v>
      </c>
      <c r="J128" s="37">
        <v>0</v>
      </c>
      <c r="K128" s="37">
        <v>0</v>
      </c>
      <c r="L128" s="37">
        <v>0</v>
      </c>
      <c r="M128" s="37">
        <v>0</v>
      </c>
      <c r="N128" s="37">
        <v>0</v>
      </c>
      <c r="O128" s="40">
        <v>0</v>
      </c>
      <c r="P128" s="66">
        <v>0</v>
      </c>
      <c r="Q128" s="37">
        <v>0</v>
      </c>
      <c r="R128" s="37">
        <v>0</v>
      </c>
      <c r="S128" s="37">
        <v>0</v>
      </c>
      <c r="T128" s="37">
        <v>0</v>
      </c>
      <c r="U128" s="37">
        <v>0</v>
      </c>
      <c r="V128" s="37">
        <v>0</v>
      </c>
      <c r="W128" s="37">
        <v>0</v>
      </c>
      <c r="X128" s="37">
        <v>0</v>
      </c>
      <c r="Y128" s="40">
        <v>0</v>
      </c>
      <c r="Z128" s="66">
        <f t="shared" si="115"/>
        <v>700</v>
      </c>
      <c r="AA128" s="37">
        <f t="shared" si="154"/>
        <v>225</v>
      </c>
      <c r="AB128" s="37"/>
      <c r="AC128" s="37"/>
      <c r="AD128" s="37">
        <f t="shared" si="210"/>
        <v>200</v>
      </c>
      <c r="AE128" s="37"/>
      <c r="AF128" s="37"/>
      <c r="AG128" s="37">
        <f t="shared" si="190"/>
        <v>125</v>
      </c>
      <c r="AH128" s="37">
        <f t="shared" si="190"/>
        <v>200</v>
      </c>
      <c r="AI128" s="37"/>
      <c r="AJ128" s="37">
        <f t="shared" si="212"/>
        <v>200</v>
      </c>
      <c r="AK128" s="37"/>
      <c r="AL128" s="37"/>
      <c r="AM128" s="37">
        <f t="shared" si="116"/>
        <v>200</v>
      </c>
      <c r="AN128" s="37"/>
      <c r="AO128" s="37"/>
      <c r="AP128" s="37"/>
      <c r="AQ128" s="37"/>
      <c r="AR128" s="37">
        <f t="shared" si="213"/>
        <v>200</v>
      </c>
      <c r="AS128" s="37"/>
      <c r="AT128" s="37">
        <f t="shared" si="211"/>
        <v>0</v>
      </c>
      <c r="AU128" s="37"/>
      <c r="AV128" s="37">
        <f t="shared" si="194"/>
        <v>200</v>
      </c>
      <c r="AW128" s="37"/>
      <c r="AX128" s="37">
        <f t="shared" si="195"/>
        <v>200</v>
      </c>
      <c r="AY128" s="37"/>
      <c r="AZ128" s="37">
        <f t="shared" si="214"/>
        <v>175</v>
      </c>
      <c r="BA128" s="37"/>
      <c r="BB128" s="37"/>
      <c r="BC128" s="37">
        <f t="shared" si="215"/>
        <v>175</v>
      </c>
      <c r="BD128" s="37"/>
      <c r="BE128" s="37"/>
      <c r="BF128" s="37">
        <f t="shared" si="197"/>
        <v>175</v>
      </c>
      <c r="BG128" s="37"/>
      <c r="BH128" s="37"/>
      <c r="BI128" s="37">
        <f t="shared" si="216"/>
        <v>100</v>
      </c>
      <c r="BJ128" s="37">
        <f t="shared" si="188"/>
        <v>160</v>
      </c>
      <c r="BK128" s="37"/>
      <c r="BL128" s="37">
        <f t="shared" si="120"/>
        <v>160</v>
      </c>
      <c r="BM128" s="37"/>
      <c r="BN128" s="37">
        <f t="shared" si="203"/>
        <v>160</v>
      </c>
      <c r="BO128" s="37"/>
      <c r="BP128" s="37"/>
      <c r="BQ128" s="37">
        <f t="shared" si="163"/>
        <v>150</v>
      </c>
      <c r="BR128" s="37"/>
      <c r="BS128" s="37"/>
      <c r="BT128" s="37">
        <f t="shared" si="164"/>
        <v>150</v>
      </c>
      <c r="BU128" s="37"/>
      <c r="BV128" s="37">
        <f t="shared" si="165"/>
        <v>150</v>
      </c>
      <c r="BW128" s="37"/>
      <c r="BX128" s="37">
        <f t="shared" si="152"/>
        <v>180</v>
      </c>
      <c r="BY128" s="37"/>
      <c r="BZ128" s="37"/>
      <c r="CA128" s="37"/>
      <c r="CB128" s="37"/>
      <c r="CC128" s="37"/>
      <c r="CD128" s="37"/>
      <c r="CE128" s="37"/>
      <c r="CF128" s="91">
        <f t="shared" si="142"/>
        <v>150</v>
      </c>
      <c r="CG128" s="37"/>
      <c r="CH128" s="66">
        <f t="shared" si="186"/>
        <v>329</v>
      </c>
      <c r="CI128" s="37">
        <f t="shared" si="186"/>
        <v>400</v>
      </c>
      <c r="CJ128" s="37">
        <f t="shared" si="186"/>
        <v>420</v>
      </c>
      <c r="CK128" s="37">
        <f t="shared" si="186"/>
        <v>420</v>
      </c>
      <c r="CL128" s="37">
        <f t="shared" si="186"/>
        <v>420</v>
      </c>
      <c r="CM128" s="37">
        <f t="shared" si="186"/>
        <v>200</v>
      </c>
      <c r="CN128" s="37">
        <f t="shared" si="186"/>
        <v>225</v>
      </c>
      <c r="CO128" s="37">
        <f t="shared" si="186"/>
        <v>500</v>
      </c>
      <c r="CP128" s="37">
        <f t="shared" si="186"/>
        <v>440</v>
      </c>
      <c r="CQ128" s="37">
        <f t="shared" si="186"/>
        <v>225</v>
      </c>
      <c r="CR128" s="37">
        <f t="shared" si="186"/>
        <v>500</v>
      </c>
      <c r="CS128" s="37">
        <f t="shared" si="186"/>
        <v>175</v>
      </c>
      <c r="CT128" s="37">
        <f t="shared" si="186"/>
        <v>275</v>
      </c>
      <c r="CU128" s="37">
        <f t="shared" si="186"/>
        <v>325</v>
      </c>
      <c r="CV128" s="37">
        <f t="shared" si="186"/>
        <v>369</v>
      </c>
      <c r="CW128" s="37">
        <f t="shared" si="186"/>
        <v>160</v>
      </c>
      <c r="CX128" s="37"/>
      <c r="CY128" s="37"/>
      <c r="CZ128" s="91">
        <f t="shared" si="178"/>
        <v>453</v>
      </c>
      <c r="DA128" s="37"/>
      <c r="DB128" s="66">
        <v>0</v>
      </c>
      <c r="DC128" s="37">
        <v>0</v>
      </c>
      <c r="DD128" s="37">
        <v>0</v>
      </c>
      <c r="DE128" s="37">
        <v>0</v>
      </c>
      <c r="DF128" s="37">
        <v>0</v>
      </c>
      <c r="DG128" s="37">
        <v>0</v>
      </c>
      <c r="DH128" s="37"/>
      <c r="DI128" s="37"/>
      <c r="DJ128" s="37"/>
      <c r="DK128" s="37"/>
      <c r="DL128" s="66">
        <f t="shared" si="217"/>
        <v>225</v>
      </c>
      <c r="DM128" s="37">
        <f t="shared" si="217"/>
        <v>200</v>
      </c>
      <c r="DN128" s="37"/>
      <c r="DO128" s="37">
        <f t="shared" si="143"/>
        <v>200</v>
      </c>
      <c r="DP128" s="37">
        <f t="shared" si="143"/>
        <v>1107</v>
      </c>
      <c r="DQ128" s="37">
        <f t="shared" si="143"/>
        <v>323</v>
      </c>
      <c r="DR128" s="37"/>
      <c r="DS128" s="37"/>
      <c r="DT128" s="37"/>
      <c r="DU128" s="37"/>
      <c r="DV128" s="66">
        <v>0</v>
      </c>
      <c r="DW128" s="37">
        <v>0</v>
      </c>
      <c r="DX128" s="37"/>
      <c r="DY128" s="37"/>
      <c r="DZ128" s="37"/>
      <c r="EA128" s="37"/>
      <c r="EB128" s="37"/>
      <c r="EC128" s="37"/>
      <c r="ED128" s="37"/>
      <c r="EE128" s="40"/>
      <c r="EF128" s="66">
        <v>0</v>
      </c>
      <c r="EG128" s="37">
        <v>0</v>
      </c>
      <c r="EH128" s="37">
        <v>0</v>
      </c>
      <c r="EI128" s="37">
        <v>0</v>
      </c>
      <c r="EJ128" s="37">
        <v>0</v>
      </c>
      <c r="EK128" s="37">
        <v>0</v>
      </c>
      <c r="EL128" s="37">
        <v>0</v>
      </c>
      <c r="EM128" s="40">
        <v>0</v>
      </c>
    </row>
    <row r="129" spans="1:143" x14ac:dyDescent="0.2">
      <c r="A129" s="83"/>
      <c r="B129" s="47">
        <v>125</v>
      </c>
      <c r="C129" s="43"/>
      <c r="D129" s="43"/>
      <c r="E129" s="43"/>
      <c r="F129" s="80"/>
      <c r="G129" s="37">
        <v>0</v>
      </c>
      <c r="H129" s="37">
        <v>0</v>
      </c>
      <c r="I129" s="37">
        <v>0</v>
      </c>
      <c r="J129" s="37">
        <v>0</v>
      </c>
      <c r="K129" s="37">
        <v>0</v>
      </c>
      <c r="L129" s="37">
        <v>0</v>
      </c>
      <c r="M129" s="37">
        <v>0</v>
      </c>
      <c r="N129" s="37">
        <v>0</v>
      </c>
      <c r="O129" s="40">
        <v>0</v>
      </c>
      <c r="P129" s="66">
        <v>0</v>
      </c>
      <c r="Q129" s="37">
        <v>0</v>
      </c>
      <c r="R129" s="37">
        <v>0</v>
      </c>
      <c r="S129" s="37">
        <v>0</v>
      </c>
      <c r="T129" s="37">
        <v>0</v>
      </c>
      <c r="U129" s="37">
        <v>0</v>
      </c>
      <c r="V129" s="37">
        <v>0</v>
      </c>
      <c r="W129" s="37">
        <v>0</v>
      </c>
      <c r="X129" s="37">
        <v>0</v>
      </c>
      <c r="Y129" s="40">
        <v>0</v>
      </c>
      <c r="Z129" s="66">
        <f t="shared" si="115"/>
        <v>700</v>
      </c>
      <c r="AA129" s="37">
        <f t="shared" si="154"/>
        <v>225</v>
      </c>
      <c r="AB129" s="37"/>
      <c r="AC129" s="37"/>
      <c r="AD129" s="37">
        <f t="shared" si="210"/>
        <v>200</v>
      </c>
      <c r="AE129" s="37"/>
      <c r="AF129" s="37"/>
      <c r="AG129" s="37">
        <f t="shared" si="190"/>
        <v>125</v>
      </c>
      <c r="AH129" s="37">
        <f t="shared" si="190"/>
        <v>200</v>
      </c>
      <c r="AI129" s="37"/>
      <c r="AJ129" s="37">
        <f t="shared" si="212"/>
        <v>200</v>
      </c>
      <c r="AK129" s="37"/>
      <c r="AL129" s="37"/>
      <c r="AM129" s="37">
        <f t="shared" si="116"/>
        <v>200</v>
      </c>
      <c r="AN129" s="37"/>
      <c r="AO129" s="37"/>
      <c r="AP129" s="37"/>
      <c r="AQ129" s="37"/>
      <c r="AR129" s="37">
        <f t="shared" si="213"/>
        <v>200</v>
      </c>
      <c r="AS129" s="37"/>
      <c r="AT129" s="37">
        <f t="shared" si="211"/>
        <v>0</v>
      </c>
      <c r="AU129" s="37"/>
      <c r="AV129" s="37">
        <f t="shared" si="194"/>
        <v>200</v>
      </c>
      <c r="AW129" s="37"/>
      <c r="AX129" s="37">
        <f t="shared" si="195"/>
        <v>200</v>
      </c>
      <c r="AY129" s="37"/>
      <c r="AZ129" s="37">
        <f t="shared" si="214"/>
        <v>175</v>
      </c>
      <c r="BA129" s="37"/>
      <c r="BB129" s="37"/>
      <c r="BC129" s="37">
        <f t="shared" si="215"/>
        <v>175</v>
      </c>
      <c r="BD129" s="37"/>
      <c r="BE129" s="37"/>
      <c r="BF129" s="37">
        <f t="shared" si="197"/>
        <v>175</v>
      </c>
      <c r="BG129" s="37"/>
      <c r="BH129" s="37"/>
      <c r="BI129" s="37">
        <f t="shared" si="216"/>
        <v>100</v>
      </c>
      <c r="BJ129" s="37">
        <f t="shared" si="188"/>
        <v>160</v>
      </c>
      <c r="BK129" s="37"/>
      <c r="BL129" s="37">
        <f t="shared" si="120"/>
        <v>160</v>
      </c>
      <c r="BM129" s="37"/>
      <c r="BN129" s="37">
        <f t="shared" si="203"/>
        <v>160</v>
      </c>
      <c r="BO129" s="37"/>
      <c r="BP129" s="37"/>
      <c r="BQ129" s="37">
        <f t="shared" si="163"/>
        <v>150</v>
      </c>
      <c r="BR129" s="37"/>
      <c r="BS129" s="37"/>
      <c r="BT129" s="37">
        <f t="shared" si="164"/>
        <v>150</v>
      </c>
      <c r="BU129" s="37"/>
      <c r="BV129" s="37">
        <f t="shared" si="165"/>
        <v>150</v>
      </c>
      <c r="BW129" s="37"/>
      <c r="BX129" s="37">
        <f t="shared" si="152"/>
        <v>180</v>
      </c>
      <c r="BY129" s="37"/>
      <c r="BZ129" s="37"/>
      <c r="CA129" s="37"/>
      <c r="CB129" s="37"/>
      <c r="CC129" s="37"/>
      <c r="CD129" s="37"/>
      <c r="CE129" s="37"/>
      <c r="CF129" s="91">
        <f t="shared" si="142"/>
        <v>150</v>
      </c>
      <c r="CG129" s="37"/>
      <c r="CH129" s="66">
        <f t="shared" si="186"/>
        <v>329</v>
      </c>
      <c r="CI129" s="37">
        <f t="shared" si="186"/>
        <v>400</v>
      </c>
      <c r="CJ129" s="37">
        <f t="shared" si="186"/>
        <v>420</v>
      </c>
      <c r="CK129" s="37">
        <f t="shared" si="186"/>
        <v>420</v>
      </c>
      <c r="CL129" s="37">
        <f t="shared" si="186"/>
        <v>420</v>
      </c>
      <c r="CM129" s="37">
        <f t="shared" si="186"/>
        <v>200</v>
      </c>
      <c r="CN129" s="37">
        <f t="shared" si="186"/>
        <v>225</v>
      </c>
      <c r="CO129" s="37">
        <f t="shared" si="186"/>
        <v>500</v>
      </c>
      <c r="CP129" s="37">
        <f t="shared" si="186"/>
        <v>440</v>
      </c>
      <c r="CQ129" s="37">
        <f t="shared" si="186"/>
        <v>225</v>
      </c>
      <c r="CR129" s="37">
        <f t="shared" si="186"/>
        <v>500</v>
      </c>
      <c r="CS129" s="37">
        <f t="shared" si="186"/>
        <v>175</v>
      </c>
      <c r="CT129" s="37">
        <f t="shared" si="186"/>
        <v>275</v>
      </c>
      <c r="CU129" s="37">
        <f t="shared" si="186"/>
        <v>325</v>
      </c>
      <c r="CV129" s="37">
        <f t="shared" si="186"/>
        <v>369</v>
      </c>
      <c r="CW129" s="37">
        <f t="shared" si="186"/>
        <v>160</v>
      </c>
      <c r="CX129" s="37"/>
      <c r="CY129" s="37"/>
      <c r="CZ129" s="91">
        <f t="shared" si="178"/>
        <v>453</v>
      </c>
      <c r="DA129" s="37"/>
      <c r="DB129" s="66">
        <v>0</v>
      </c>
      <c r="DC129" s="37">
        <v>0</v>
      </c>
      <c r="DD129" s="37">
        <v>0</v>
      </c>
      <c r="DE129" s="37">
        <v>0</v>
      </c>
      <c r="DF129" s="37">
        <v>0</v>
      </c>
      <c r="DG129" s="37">
        <v>0</v>
      </c>
      <c r="DH129" s="37"/>
      <c r="DI129" s="37"/>
      <c r="DJ129" s="37"/>
      <c r="DK129" s="37"/>
      <c r="DL129" s="66">
        <f t="shared" si="217"/>
        <v>225</v>
      </c>
      <c r="DM129" s="37">
        <f t="shared" si="217"/>
        <v>200</v>
      </c>
      <c r="DN129" s="37"/>
      <c r="DO129" s="37">
        <f t="shared" si="143"/>
        <v>200</v>
      </c>
      <c r="DP129" s="37">
        <f t="shared" si="143"/>
        <v>1107</v>
      </c>
      <c r="DQ129" s="37">
        <f t="shared" si="143"/>
        <v>323</v>
      </c>
      <c r="DR129" s="37"/>
      <c r="DS129" s="37"/>
      <c r="DT129" s="37"/>
      <c r="DU129" s="37"/>
      <c r="DV129" s="66">
        <v>0</v>
      </c>
      <c r="DW129" s="37">
        <v>0</v>
      </c>
      <c r="DX129" s="37"/>
      <c r="DY129" s="37"/>
      <c r="DZ129" s="37"/>
      <c r="EA129" s="37"/>
      <c r="EB129" s="37"/>
      <c r="EC129" s="37"/>
      <c r="ED129" s="37"/>
      <c r="EE129" s="40"/>
      <c r="EF129" s="66">
        <v>0</v>
      </c>
      <c r="EG129" s="37">
        <v>0</v>
      </c>
      <c r="EH129" s="37">
        <v>0</v>
      </c>
      <c r="EI129" s="37">
        <v>0</v>
      </c>
      <c r="EJ129" s="37">
        <v>0</v>
      </c>
      <c r="EK129" s="37">
        <v>0</v>
      </c>
      <c r="EL129" s="37">
        <v>0</v>
      </c>
      <c r="EM129" s="40">
        <v>0</v>
      </c>
    </row>
    <row r="130" spans="1:143" x14ac:dyDescent="0.2">
      <c r="A130" s="83"/>
      <c r="B130" s="47">
        <v>126</v>
      </c>
      <c r="C130" s="43"/>
      <c r="D130" s="43"/>
      <c r="E130" s="43"/>
      <c r="F130" s="80"/>
      <c r="G130" s="37">
        <v>0</v>
      </c>
      <c r="H130" s="37">
        <v>0</v>
      </c>
      <c r="I130" s="37">
        <v>0</v>
      </c>
      <c r="J130" s="37">
        <v>0</v>
      </c>
      <c r="K130" s="37">
        <v>0</v>
      </c>
      <c r="L130" s="37">
        <v>0</v>
      </c>
      <c r="M130" s="37">
        <v>0</v>
      </c>
      <c r="N130" s="37">
        <v>0</v>
      </c>
      <c r="O130" s="40">
        <v>0</v>
      </c>
      <c r="P130" s="66">
        <v>0</v>
      </c>
      <c r="Q130" s="37">
        <v>0</v>
      </c>
      <c r="R130" s="37">
        <v>0</v>
      </c>
      <c r="S130" s="37">
        <v>0</v>
      </c>
      <c r="T130" s="37">
        <v>0</v>
      </c>
      <c r="U130" s="37">
        <v>0</v>
      </c>
      <c r="V130" s="37">
        <v>0</v>
      </c>
      <c r="W130" s="37">
        <v>0</v>
      </c>
      <c r="X130" s="37">
        <v>0</v>
      </c>
      <c r="Y130" s="40">
        <v>0</v>
      </c>
      <c r="Z130" s="66">
        <f t="shared" si="115"/>
        <v>700</v>
      </c>
      <c r="AA130" s="37">
        <f t="shared" si="154"/>
        <v>225</v>
      </c>
      <c r="AB130" s="37"/>
      <c r="AC130" s="37"/>
      <c r="AD130" s="37">
        <f t="shared" si="210"/>
        <v>200</v>
      </c>
      <c r="AE130" s="37"/>
      <c r="AF130" s="37"/>
      <c r="AG130" s="37">
        <f t="shared" si="190"/>
        <v>125</v>
      </c>
      <c r="AH130" s="37">
        <f t="shared" si="190"/>
        <v>200</v>
      </c>
      <c r="AI130" s="37"/>
      <c r="AJ130" s="37">
        <f t="shared" si="212"/>
        <v>200</v>
      </c>
      <c r="AK130" s="37"/>
      <c r="AL130" s="37"/>
      <c r="AM130" s="37">
        <f t="shared" si="116"/>
        <v>200</v>
      </c>
      <c r="AN130" s="37"/>
      <c r="AO130" s="37"/>
      <c r="AP130" s="37"/>
      <c r="AQ130" s="37"/>
      <c r="AR130" s="37">
        <f t="shared" si="213"/>
        <v>200</v>
      </c>
      <c r="AS130" s="37"/>
      <c r="AT130" s="37">
        <f t="shared" si="211"/>
        <v>0</v>
      </c>
      <c r="AU130" s="37"/>
      <c r="AV130" s="37">
        <f t="shared" si="194"/>
        <v>200</v>
      </c>
      <c r="AW130" s="37"/>
      <c r="AX130" s="37">
        <f t="shared" si="195"/>
        <v>200</v>
      </c>
      <c r="AY130" s="37"/>
      <c r="AZ130" s="37">
        <f t="shared" si="214"/>
        <v>175</v>
      </c>
      <c r="BA130" s="37"/>
      <c r="BB130" s="37"/>
      <c r="BC130" s="37">
        <f t="shared" si="215"/>
        <v>175</v>
      </c>
      <c r="BD130" s="37"/>
      <c r="BE130" s="37"/>
      <c r="BF130" s="37">
        <f t="shared" si="197"/>
        <v>175</v>
      </c>
      <c r="BG130" s="37"/>
      <c r="BH130" s="37"/>
      <c r="BI130" s="37">
        <f t="shared" si="216"/>
        <v>100</v>
      </c>
      <c r="BJ130" s="37">
        <f t="shared" si="188"/>
        <v>160</v>
      </c>
      <c r="BK130" s="37"/>
      <c r="BL130" s="37">
        <f t="shared" si="120"/>
        <v>160</v>
      </c>
      <c r="BM130" s="37"/>
      <c r="BN130" s="37">
        <f t="shared" si="203"/>
        <v>160</v>
      </c>
      <c r="BO130" s="37"/>
      <c r="BP130" s="37"/>
      <c r="BQ130" s="37">
        <f t="shared" si="163"/>
        <v>150</v>
      </c>
      <c r="BR130" s="37"/>
      <c r="BS130" s="37"/>
      <c r="BT130" s="37">
        <f t="shared" si="164"/>
        <v>150</v>
      </c>
      <c r="BU130" s="37"/>
      <c r="BV130" s="37">
        <f t="shared" si="165"/>
        <v>150</v>
      </c>
      <c r="BW130" s="37"/>
      <c r="BX130" s="37">
        <f t="shared" si="152"/>
        <v>180</v>
      </c>
      <c r="BY130" s="37"/>
      <c r="BZ130" s="37"/>
      <c r="CA130" s="37"/>
      <c r="CB130" s="37"/>
      <c r="CC130" s="37"/>
      <c r="CD130" s="37"/>
      <c r="CE130" s="37"/>
      <c r="CF130" s="91">
        <f t="shared" si="142"/>
        <v>150</v>
      </c>
      <c r="CG130" s="37"/>
      <c r="CH130" s="66">
        <f t="shared" ref="CH130:CW141" si="218">+CH$5</f>
        <v>329</v>
      </c>
      <c r="CI130" s="37">
        <f t="shared" si="218"/>
        <v>400</v>
      </c>
      <c r="CJ130" s="37">
        <f t="shared" si="218"/>
        <v>420</v>
      </c>
      <c r="CK130" s="37">
        <f t="shared" si="218"/>
        <v>420</v>
      </c>
      <c r="CL130" s="37">
        <f t="shared" si="218"/>
        <v>420</v>
      </c>
      <c r="CM130" s="37">
        <f t="shared" si="218"/>
        <v>200</v>
      </c>
      <c r="CN130" s="37">
        <f t="shared" si="218"/>
        <v>225</v>
      </c>
      <c r="CO130" s="37">
        <f t="shared" si="218"/>
        <v>500</v>
      </c>
      <c r="CP130" s="37">
        <f t="shared" si="218"/>
        <v>440</v>
      </c>
      <c r="CQ130" s="37">
        <f t="shared" si="218"/>
        <v>225</v>
      </c>
      <c r="CR130" s="37">
        <f t="shared" si="218"/>
        <v>500</v>
      </c>
      <c r="CS130" s="37">
        <f t="shared" si="218"/>
        <v>175</v>
      </c>
      <c r="CT130" s="37">
        <f t="shared" si="218"/>
        <v>275</v>
      </c>
      <c r="CU130" s="37">
        <f t="shared" si="218"/>
        <v>325</v>
      </c>
      <c r="CV130" s="37">
        <f t="shared" si="218"/>
        <v>369</v>
      </c>
      <c r="CW130" s="37">
        <f t="shared" si="218"/>
        <v>160</v>
      </c>
      <c r="CX130" s="37"/>
      <c r="CY130" s="37"/>
      <c r="CZ130" s="91">
        <f t="shared" si="178"/>
        <v>453</v>
      </c>
      <c r="DA130" s="37"/>
      <c r="DB130" s="66">
        <v>0</v>
      </c>
      <c r="DC130" s="37">
        <v>0</v>
      </c>
      <c r="DD130" s="37">
        <v>0</v>
      </c>
      <c r="DE130" s="37">
        <v>0</v>
      </c>
      <c r="DF130" s="37">
        <v>0</v>
      </c>
      <c r="DG130" s="37">
        <v>0</v>
      </c>
      <c r="DH130" s="37"/>
      <c r="DI130" s="37"/>
      <c r="DJ130" s="37"/>
      <c r="DK130" s="37"/>
      <c r="DL130" s="66">
        <f t="shared" si="217"/>
        <v>225</v>
      </c>
      <c r="DM130" s="37">
        <f t="shared" si="217"/>
        <v>200</v>
      </c>
      <c r="DN130" s="37"/>
      <c r="DO130" s="37">
        <f t="shared" si="143"/>
        <v>200</v>
      </c>
      <c r="DP130" s="37">
        <f t="shared" si="143"/>
        <v>1107</v>
      </c>
      <c r="DQ130" s="37">
        <f t="shared" si="143"/>
        <v>323</v>
      </c>
      <c r="DR130" s="37"/>
      <c r="DS130" s="37"/>
      <c r="DT130" s="37"/>
      <c r="DU130" s="37"/>
      <c r="DV130" s="66">
        <v>0</v>
      </c>
      <c r="DW130" s="37">
        <v>0</v>
      </c>
      <c r="DX130" s="37"/>
      <c r="DY130" s="37"/>
      <c r="DZ130" s="37"/>
      <c r="EA130" s="37"/>
      <c r="EB130" s="37"/>
      <c r="EC130" s="37"/>
      <c r="ED130" s="37"/>
      <c r="EE130" s="40"/>
      <c r="EF130" s="66">
        <v>0</v>
      </c>
      <c r="EG130" s="37">
        <v>0</v>
      </c>
      <c r="EH130" s="37">
        <v>0</v>
      </c>
      <c r="EI130" s="37">
        <v>0</v>
      </c>
      <c r="EJ130" s="37">
        <v>0</v>
      </c>
      <c r="EK130" s="37">
        <v>0</v>
      </c>
      <c r="EL130" s="37">
        <v>0</v>
      </c>
      <c r="EM130" s="40">
        <v>0</v>
      </c>
    </row>
    <row r="131" spans="1:143" x14ac:dyDescent="0.2">
      <c r="A131" s="83"/>
      <c r="B131" s="47">
        <v>127</v>
      </c>
      <c r="C131" s="43"/>
      <c r="D131" s="43"/>
      <c r="E131" s="43"/>
      <c r="F131" s="80"/>
      <c r="G131" s="37">
        <v>0</v>
      </c>
      <c r="H131" s="37">
        <v>0</v>
      </c>
      <c r="I131" s="37">
        <v>0</v>
      </c>
      <c r="J131" s="37">
        <v>0</v>
      </c>
      <c r="K131" s="37">
        <v>0</v>
      </c>
      <c r="L131" s="37">
        <v>0</v>
      </c>
      <c r="M131" s="37">
        <v>0</v>
      </c>
      <c r="N131" s="37">
        <v>0</v>
      </c>
      <c r="O131" s="40">
        <v>0</v>
      </c>
      <c r="P131" s="66">
        <v>0</v>
      </c>
      <c r="Q131" s="37">
        <v>0</v>
      </c>
      <c r="R131" s="37">
        <v>0</v>
      </c>
      <c r="S131" s="37">
        <v>0</v>
      </c>
      <c r="T131" s="37">
        <v>0</v>
      </c>
      <c r="U131" s="37">
        <v>0</v>
      </c>
      <c r="V131" s="37">
        <v>0</v>
      </c>
      <c r="W131" s="37">
        <v>0</v>
      </c>
      <c r="X131" s="37">
        <v>0</v>
      </c>
      <c r="Y131" s="40">
        <v>0</v>
      </c>
      <c r="Z131" s="66">
        <f t="shared" si="115"/>
        <v>700</v>
      </c>
      <c r="AA131" s="37">
        <f t="shared" si="154"/>
        <v>225</v>
      </c>
      <c r="AB131" s="37"/>
      <c r="AC131" s="37"/>
      <c r="AD131" s="37">
        <f t="shared" si="210"/>
        <v>200</v>
      </c>
      <c r="AE131" s="37"/>
      <c r="AF131" s="37"/>
      <c r="AG131" s="37">
        <f t="shared" si="190"/>
        <v>125</v>
      </c>
      <c r="AH131" s="37">
        <f t="shared" si="190"/>
        <v>200</v>
      </c>
      <c r="AI131" s="37"/>
      <c r="AJ131" s="37">
        <f t="shared" si="212"/>
        <v>200</v>
      </c>
      <c r="AK131" s="37"/>
      <c r="AL131" s="37"/>
      <c r="AM131" s="37">
        <f t="shared" si="116"/>
        <v>200</v>
      </c>
      <c r="AN131" s="37"/>
      <c r="AO131" s="37"/>
      <c r="AP131" s="37"/>
      <c r="AQ131" s="37"/>
      <c r="AR131" s="37">
        <f t="shared" si="213"/>
        <v>200</v>
      </c>
      <c r="AS131" s="37"/>
      <c r="AT131" s="37">
        <f t="shared" si="211"/>
        <v>0</v>
      </c>
      <c r="AU131" s="37"/>
      <c r="AV131" s="37">
        <f t="shared" si="194"/>
        <v>200</v>
      </c>
      <c r="AW131" s="37"/>
      <c r="AX131" s="37">
        <f t="shared" si="195"/>
        <v>200</v>
      </c>
      <c r="AY131" s="37"/>
      <c r="AZ131" s="37">
        <f t="shared" si="214"/>
        <v>175</v>
      </c>
      <c r="BA131" s="37"/>
      <c r="BB131" s="37"/>
      <c r="BC131" s="37">
        <f t="shared" si="215"/>
        <v>175</v>
      </c>
      <c r="BD131" s="37"/>
      <c r="BE131" s="37"/>
      <c r="BF131" s="37">
        <f t="shared" si="197"/>
        <v>175</v>
      </c>
      <c r="BG131" s="37"/>
      <c r="BH131" s="37"/>
      <c r="BI131" s="37">
        <f t="shared" si="216"/>
        <v>100</v>
      </c>
      <c r="BJ131" s="37">
        <f t="shared" si="188"/>
        <v>160</v>
      </c>
      <c r="BK131" s="37"/>
      <c r="BL131" s="37">
        <f t="shared" si="120"/>
        <v>160</v>
      </c>
      <c r="BM131" s="37"/>
      <c r="BN131" s="37">
        <f t="shared" si="203"/>
        <v>160</v>
      </c>
      <c r="BO131" s="37"/>
      <c r="BP131" s="37"/>
      <c r="BQ131" s="37">
        <f t="shared" si="163"/>
        <v>150</v>
      </c>
      <c r="BR131" s="37"/>
      <c r="BS131" s="37"/>
      <c r="BT131" s="37">
        <f t="shared" si="164"/>
        <v>150</v>
      </c>
      <c r="BU131" s="37"/>
      <c r="BV131" s="37">
        <f t="shared" si="165"/>
        <v>150</v>
      </c>
      <c r="BW131" s="37"/>
      <c r="BX131" s="37">
        <f t="shared" si="152"/>
        <v>180</v>
      </c>
      <c r="BY131" s="37"/>
      <c r="BZ131" s="37"/>
      <c r="CA131" s="37"/>
      <c r="CB131" s="37"/>
      <c r="CC131" s="37"/>
      <c r="CD131" s="37"/>
      <c r="CE131" s="37"/>
      <c r="CF131" s="91">
        <f t="shared" si="142"/>
        <v>150</v>
      </c>
      <c r="CG131" s="37"/>
      <c r="CH131" s="66">
        <f t="shared" si="218"/>
        <v>329</v>
      </c>
      <c r="CI131" s="37">
        <f t="shared" si="218"/>
        <v>400</v>
      </c>
      <c r="CJ131" s="37">
        <f t="shared" si="218"/>
        <v>420</v>
      </c>
      <c r="CK131" s="37">
        <f t="shared" si="218"/>
        <v>420</v>
      </c>
      <c r="CL131" s="37">
        <f t="shared" si="218"/>
        <v>420</v>
      </c>
      <c r="CM131" s="37">
        <f t="shared" si="218"/>
        <v>200</v>
      </c>
      <c r="CN131" s="37">
        <f t="shared" si="218"/>
        <v>225</v>
      </c>
      <c r="CO131" s="37">
        <f t="shared" si="218"/>
        <v>500</v>
      </c>
      <c r="CP131" s="37">
        <f t="shared" si="218"/>
        <v>440</v>
      </c>
      <c r="CQ131" s="37">
        <f t="shared" si="218"/>
        <v>225</v>
      </c>
      <c r="CR131" s="37">
        <f t="shared" si="218"/>
        <v>500</v>
      </c>
      <c r="CS131" s="37">
        <f t="shared" si="218"/>
        <v>175</v>
      </c>
      <c r="CT131" s="37">
        <f t="shared" si="218"/>
        <v>275</v>
      </c>
      <c r="CU131" s="37">
        <f t="shared" si="218"/>
        <v>325</v>
      </c>
      <c r="CV131" s="37">
        <f t="shared" si="218"/>
        <v>369</v>
      </c>
      <c r="CW131" s="37">
        <f t="shared" si="218"/>
        <v>160</v>
      </c>
      <c r="CX131" s="37"/>
      <c r="CY131" s="37"/>
      <c r="CZ131" s="91">
        <f t="shared" si="178"/>
        <v>453</v>
      </c>
      <c r="DA131" s="37"/>
      <c r="DB131" s="66">
        <v>0</v>
      </c>
      <c r="DC131" s="37">
        <v>0</v>
      </c>
      <c r="DD131" s="37">
        <v>0</v>
      </c>
      <c r="DE131" s="37">
        <v>0</v>
      </c>
      <c r="DF131" s="37">
        <v>0</v>
      </c>
      <c r="DG131" s="37">
        <v>0</v>
      </c>
      <c r="DH131" s="37"/>
      <c r="DI131" s="37"/>
      <c r="DJ131" s="37"/>
      <c r="DK131" s="37"/>
      <c r="DL131" s="66">
        <f t="shared" si="217"/>
        <v>225</v>
      </c>
      <c r="DM131" s="37">
        <f t="shared" si="217"/>
        <v>200</v>
      </c>
      <c r="DN131" s="37"/>
      <c r="DO131" s="37">
        <f t="shared" si="143"/>
        <v>200</v>
      </c>
      <c r="DP131" s="37">
        <f t="shared" si="143"/>
        <v>1107</v>
      </c>
      <c r="DQ131" s="37">
        <f t="shared" si="143"/>
        <v>323</v>
      </c>
      <c r="DR131" s="37"/>
      <c r="DS131" s="37"/>
      <c r="DT131" s="37"/>
      <c r="DU131" s="37"/>
      <c r="DV131" s="66">
        <v>0</v>
      </c>
      <c r="DW131" s="37">
        <v>0</v>
      </c>
      <c r="DX131" s="37"/>
      <c r="DY131" s="37"/>
      <c r="DZ131" s="37"/>
      <c r="EA131" s="37"/>
      <c r="EB131" s="37"/>
      <c r="EC131" s="37"/>
      <c r="ED131" s="37"/>
      <c r="EE131" s="40"/>
      <c r="EF131" s="66">
        <v>0</v>
      </c>
      <c r="EG131" s="37">
        <v>0</v>
      </c>
      <c r="EH131" s="37">
        <v>0</v>
      </c>
      <c r="EI131" s="37">
        <v>0</v>
      </c>
      <c r="EJ131" s="37">
        <v>0</v>
      </c>
      <c r="EK131" s="37">
        <v>0</v>
      </c>
      <c r="EL131" s="37">
        <v>0</v>
      </c>
      <c r="EM131" s="40">
        <v>0</v>
      </c>
    </row>
    <row r="132" spans="1:143" x14ac:dyDescent="0.2">
      <c r="A132" s="83"/>
      <c r="B132" s="47">
        <v>128</v>
      </c>
      <c r="C132" s="43"/>
      <c r="D132" s="43"/>
      <c r="E132" s="43"/>
      <c r="F132" s="80"/>
      <c r="G132" s="37">
        <v>0</v>
      </c>
      <c r="H132" s="37">
        <v>0</v>
      </c>
      <c r="I132" s="37">
        <v>0</v>
      </c>
      <c r="J132" s="37">
        <v>0</v>
      </c>
      <c r="K132" s="37">
        <v>0</v>
      </c>
      <c r="L132" s="37">
        <v>0</v>
      </c>
      <c r="M132" s="37">
        <v>0</v>
      </c>
      <c r="N132" s="37">
        <v>0</v>
      </c>
      <c r="O132" s="40">
        <v>0</v>
      </c>
      <c r="P132" s="66">
        <v>0</v>
      </c>
      <c r="Q132" s="37">
        <v>0</v>
      </c>
      <c r="R132" s="37">
        <v>0</v>
      </c>
      <c r="S132" s="37">
        <v>0</v>
      </c>
      <c r="T132" s="37">
        <v>0</v>
      </c>
      <c r="U132" s="37">
        <v>0</v>
      </c>
      <c r="V132" s="37">
        <v>0</v>
      </c>
      <c r="W132" s="37">
        <v>0</v>
      </c>
      <c r="X132" s="37">
        <v>0</v>
      </c>
      <c r="Y132" s="40">
        <v>0</v>
      </c>
      <c r="Z132" s="66">
        <f t="shared" si="115"/>
        <v>700</v>
      </c>
      <c r="AA132" s="37">
        <f t="shared" si="154"/>
        <v>225</v>
      </c>
      <c r="AB132" s="37"/>
      <c r="AC132" s="37"/>
      <c r="AD132" s="37">
        <f t="shared" si="210"/>
        <v>200</v>
      </c>
      <c r="AE132" s="37"/>
      <c r="AF132" s="37"/>
      <c r="AG132" s="37">
        <f t="shared" si="190"/>
        <v>125</v>
      </c>
      <c r="AH132" s="37">
        <f t="shared" si="190"/>
        <v>200</v>
      </c>
      <c r="AI132" s="37"/>
      <c r="AJ132" s="37">
        <f t="shared" si="212"/>
        <v>200</v>
      </c>
      <c r="AK132" s="37"/>
      <c r="AL132" s="37"/>
      <c r="AM132" s="37">
        <f t="shared" si="116"/>
        <v>200</v>
      </c>
      <c r="AN132" s="37"/>
      <c r="AO132" s="37"/>
      <c r="AP132" s="37"/>
      <c r="AQ132" s="37"/>
      <c r="AR132" s="37">
        <f t="shared" si="213"/>
        <v>200</v>
      </c>
      <c r="AS132" s="37"/>
      <c r="AT132" s="37">
        <f t="shared" si="211"/>
        <v>0</v>
      </c>
      <c r="AU132" s="37"/>
      <c r="AV132" s="37">
        <f t="shared" si="194"/>
        <v>200</v>
      </c>
      <c r="AW132" s="37"/>
      <c r="AX132" s="37">
        <f t="shared" si="195"/>
        <v>200</v>
      </c>
      <c r="AY132" s="37"/>
      <c r="AZ132" s="37">
        <f t="shared" si="214"/>
        <v>175</v>
      </c>
      <c r="BA132" s="37"/>
      <c r="BB132" s="37"/>
      <c r="BC132" s="37">
        <f t="shared" si="215"/>
        <v>175</v>
      </c>
      <c r="BD132" s="37"/>
      <c r="BE132" s="37"/>
      <c r="BF132" s="37">
        <f t="shared" si="197"/>
        <v>175</v>
      </c>
      <c r="BG132" s="37"/>
      <c r="BH132" s="37"/>
      <c r="BI132" s="37">
        <f t="shared" si="216"/>
        <v>100</v>
      </c>
      <c r="BJ132" s="37">
        <f t="shared" si="188"/>
        <v>160</v>
      </c>
      <c r="BK132" s="37"/>
      <c r="BL132" s="37">
        <f t="shared" si="120"/>
        <v>160</v>
      </c>
      <c r="BM132" s="37"/>
      <c r="BN132" s="37">
        <f t="shared" si="203"/>
        <v>160</v>
      </c>
      <c r="BO132" s="37"/>
      <c r="BP132" s="37"/>
      <c r="BQ132" s="37">
        <f t="shared" si="163"/>
        <v>150</v>
      </c>
      <c r="BR132" s="37"/>
      <c r="BS132" s="37"/>
      <c r="BT132" s="37">
        <f t="shared" si="164"/>
        <v>150</v>
      </c>
      <c r="BU132" s="37"/>
      <c r="BV132" s="37">
        <f t="shared" si="165"/>
        <v>150</v>
      </c>
      <c r="BW132" s="37"/>
      <c r="BX132" s="37">
        <f t="shared" si="152"/>
        <v>180</v>
      </c>
      <c r="BY132" s="37"/>
      <c r="BZ132" s="37"/>
      <c r="CA132" s="37"/>
      <c r="CB132" s="37"/>
      <c r="CC132" s="37"/>
      <c r="CD132" s="37"/>
      <c r="CE132" s="37"/>
      <c r="CF132" s="91">
        <f t="shared" si="142"/>
        <v>150</v>
      </c>
      <c r="CG132" s="37"/>
      <c r="CH132" s="66">
        <f t="shared" si="218"/>
        <v>329</v>
      </c>
      <c r="CI132" s="37">
        <f t="shared" si="218"/>
        <v>400</v>
      </c>
      <c r="CJ132" s="37">
        <f t="shared" si="218"/>
        <v>420</v>
      </c>
      <c r="CK132" s="37">
        <f t="shared" si="218"/>
        <v>420</v>
      </c>
      <c r="CL132" s="37">
        <f t="shared" si="218"/>
        <v>420</v>
      </c>
      <c r="CM132" s="37">
        <f t="shared" si="218"/>
        <v>200</v>
      </c>
      <c r="CN132" s="37">
        <f t="shared" si="218"/>
        <v>225</v>
      </c>
      <c r="CO132" s="37">
        <f t="shared" si="218"/>
        <v>500</v>
      </c>
      <c r="CP132" s="37">
        <f t="shared" si="218"/>
        <v>440</v>
      </c>
      <c r="CQ132" s="37">
        <f t="shared" si="218"/>
        <v>225</v>
      </c>
      <c r="CR132" s="37">
        <f t="shared" si="218"/>
        <v>500</v>
      </c>
      <c r="CS132" s="37">
        <f t="shared" si="218"/>
        <v>175</v>
      </c>
      <c r="CT132" s="37">
        <f t="shared" si="218"/>
        <v>275</v>
      </c>
      <c r="CU132" s="37">
        <f t="shared" si="218"/>
        <v>325</v>
      </c>
      <c r="CV132" s="37">
        <f t="shared" si="218"/>
        <v>369</v>
      </c>
      <c r="CW132" s="37">
        <f t="shared" si="218"/>
        <v>160</v>
      </c>
      <c r="CX132" s="37"/>
      <c r="CY132" s="37"/>
      <c r="CZ132" s="91">
        <f t="shared" si="178"/>
        <v>453</v>
      </c>
      <c r="DA132" s="37"/>
      <c r="DB132" s="66">
        <v>0</v>
      </c>
      <c r="DC132" s="37">
        <v>0</v>
      </c>
      <c r="DD132" s="37">
        <v>0</v>
      </c>
      <c r="DE132" s="37">
        <v>0</v>
      </c>
      <c r="DF132" s="37">
        <v>0</v>
      </c>
      <c r="DG132" s="37">
        <v>0</v>
      </c>
      <c r="DH132" s="37"/>
      <c r="DI132" s="37"/>
      <c r="DJ132" s="37"/>
      <c r="DK132" s="37"/>
      <c r="DL132" s="66">
        <f t="shared" si="217"/>
        <v>225</v>
      </c>
      <c r="DM132" s="37">
        <f t="shared" si="217"/>
        <v>200</v>
      </c>
      <c r="DN132" s="37"/>
      <c r="DO132" s="37">
        <f t="shared" si="143"/>
        <v>200</v>
      </c>
      <c r="DP132" s="37">
        <f t="shared" si="143"/>
        <v>1107</v>
      </c>
      <c r="DQ132" s="37">
        <f t="shared" si="143"/>
        <v>323</v>
      </c>
      <c r="DR132" s="37"/>
      <c r="DS132" s="37"/>
      <c r="DT132" s="37"/>
      <c r="DU132" s="37"/>
      <c r="DV132" s="66">
        <v>0</v>
      </c>
      <c r="DW132" s="37">
        <v>0</v>
      </c>
      <c r="DX132" s="37"/>
      <c r="DY132" s="37"/>
      <c r="DZ132" s="37"/>
      <c r="EA132" s="37"/>
      <c r="EB132" s="37"/>
      <c r="EC132" s="37"/>
      <c r="ED132" s="37"/>
      <c r="EE132" s="40"/>
      <c r="EF132" s="66">
        <v>0</v>
      </c>
      <c r="EG132" s="37">
        <v>0</v>
      </c>
      <c r="EH132" s="37">
        <v>0</v>
      </c>
      <c r="EI132" s="37">
        <v>0</v>
      </c>
      <c r="EJ132" s="37">
        <v>0</v>
      </c>
      <c r="EK132" s="37">
        <v>0</v>
      </c>
      <c r="EL132" s="37">
        <v>0</v>
      </c>
      <c r="EM132" s="40">
        <v>0</v>
      </c>
    </row>
    <row r="133" spans="1:143" x14ac:dyDescent="0.2">
      <c r="A133" s="84"/>
      <c r="B133" s="52">
        <v>129</v>
      </c>
      <c r="C133" s="44"/>
      <c r="D133" s="44"/>
      <c r="E133" s="44"/>
      <c r="F133" s="81"/>
      <c r="G133" s="41">
        <v>0</v>
      </c>
      <c r="H133" s="41">
        <v>0</v>
      </c>
      <c r="I133" s="41">
        <v>0</v>
      </c>
      <c r="J133" s="41">
        <v>0</v>
      </c>
      <c r="K133" s="41">
        <v>0</v>
      </c>
      <c r="L133" s="41">
        <v>0</v>
      </c>
      <c r="M133" s="41">
        <v>0</v>
      </c>
      <c r="N133" s="41">
        <v>0</v>
      </c>
      <c r="O133" s="42">
        <v>0</v>
      </c>
      <c r="P133" s="67">
        <v>0</v>
      </c>
      <c r="Q133" s="41">
        <v>0</v>
      </c>
      <c r="R133" s="41">
        <v>0</v>
      </c>
      <c r="S133" s="41">
        <v>0</v>
      </c>
      <c r="T133" s="41">
        <v>0</v>
      </c>
      <c r="U133" s="41">
        <v>0</v>
      </c>
      <c r="V133" s="41">
        <v>0</v>
      </c>
      <c r="W133" s="41">
        <v>0</v>
      </c>
      <c r="X133" s="41">
        <v>0</v>
      </c>
      <c r="Y133" s="42">
        <v>0</v>
      </c>
      <c r="Z133" s="67">
        <f t="shared" si="115"/>
        <v>700</v>
      </c>
      <c r="AA133" s="37">
        <f t="shared" si="154"/>
        <v>225</v>
      </c>
      <c r="AB133" s="41"/>
      <c r="AC133" s="41"/>
      <c r="AD133" s="41">
        <f t="shared" si="210"/>
        <v>200</v>
      </c>
      <c r="AE133" s="41"/>
      <c r="AF133" s="41"/>
      <c r="AG133" s="41">
        <f t="shared" si="190"/>
        <v>125</v>
      </c>
      <c r="AH133" s="41">
        <f t="shared" si="190"/>
        <v>200</v>
      </c>
      <c r="AI133" s="41"/>
      <c r="AJ133" s="41">
        <f t="shared" si="212"/>
        <v>200</v>
      </c>
      <c r="AK133" s="41"/>
      <c r="AL133" s="41"/>
      <c r="AM133" s="41">
        <f t="shared" si="116"/>
        <v>200</v>
      </c>
      <c r="AN133" s="41"/>
      <c r="AO133" s="41"/>
      <c r="AP133" s="41"/>
      <c r="AQ133" s="41"/>
      <c r="AR133" s="41">
        <f t="shared" si="213"/>
        <v>200</v>
      </c>
      <c r="AS133" s="41"/>
      <c r="AT133" s="41">
        <f t="shared" si="211"/>
        <v>0</v>
      </c>
      <c r="AU133" s="41"/>
      <c r="AV133" s="41">
        <f t="shared" si="194"/>
        <v>200</v>
      </c>
      <c r="AW133" s="41"/>
      <c r="AX133" s="37">
        <f t="shared" si="195"/>
        <v>200</v>
      </c>
      <c r="AY133" s="41"/>
      <c r="AZ133" s="37">
        <f t="shared" si="214"/>
        <v>175</v>
      </c>
      <c r="BA133" s="41"/>
      <c r="BB133" s="41"/>
      <c r="BC133" s="41">
        <f t="shared" si="215"/>
        <v>175</v>
      </c>
      <c r="BD133" s="41"/>
      <c r="BE133" s="41"/>
      <c r="BF133" s="41">
        <f t="shared" si="197"/>
        <v>175</v>
      </c>
      <c r="BG133" s="41"/>
      <c r="BH133" s="41"/>
      <c r="BI133" s="41">
        <f t="shared" si="216"/>
        <v>100</v>
      </c>
      <c r="BJ133" s="41">
        <f t="shared" si="188"/>
        <v>160</v>
      </c>
      <c r="BK133" s="41"/>
      <c r="BL133" s="41">
        <f t="shared" si="120"/>
        <v>160</v>
      </c>
      <c r="BM133" s="41"/>
      <c r="BN133" s="41">
        <f t="shared" si="203"/>
        <v>160</v>
      </c>
      <c r="BO133" s="41"/>
      <c r="BP133" s="41"/>
      <c r="BQ133" s="41">
        <f t="shared" si="163"/>
        <v>150</v>
      </c>
      <c r="BR133" s="41"/>
      <c r="BS133" s="41"/>
      <c r="BT133" s="41">
        <f t="shared" si="164"/>
        <v>150</v>
      </c>
      <c r="BU133" s="41"/>
      <c r="BV133" s="41">
        <f t="shared" si="165"/>
        <v>150</v>
      </c>
      <c r="BW133" s="41"/>
      <c r="BX133" s="41">
        <f t="shared" si="152"/>
        <v>180</v>
      </c>
      <c r="BY133" s="41"/>
      <c r="BZ133" s="41"/>
      <c r="CA133" s="41"/>
      <c r="CB133" s="41"/>
      <c r="CC133" s="41"/>
      <c r="CD133" s="41"/>
      <c r="CE133" s="41"/>
      <c r="CF133" s="95">
        <f t="shared" si="142"/>
        <v>150</v>
      </c>
      <c r="CG133" s="41"/>
      <c r="CH133" s="67">
        <f t="shared" si="218"/>
        <v>329</v>
      </c>
      <c r="CI133" s="41">
        <f t="shared" si="218"/>
        <v>400</v>
      </c>
      <c r="CJ133" s="41">
        <f t="shared" si="218"/>
        <v>420</v>
      </c>
      <c r="CK133" s="41">
        <f t="shared" si="218"/>
        <v>420</v>
      </c>
      <c r="CL133" s="41">
        <f t="shared" si="218"/>
        <v>420</v>
      </c>
      <c r="CM133" s="41">
        <f t="shared" si="218"/>
        <v>200</v>
      </c>
      <c r="CN133" s="41">
        <f t="shared" si="218"/>
        <v>225</v>
      </c>
      <c r="CO133" s="41">
        <f t="shared" si="218"/>
        <v>500</v>
      </c>
      <c r="CP133" s="41">
        <f t="shared" si="218"/>
        <v>440</v>
      </c>
      <c r="CQ133" s="41">
        <f t="shared" si="218"/>
        <v>225</v>
      </c>
      <c r="CR133" s="41">
        <f t="shared" si="218"/>
        <v>500</v>
      </c>
      <c r="CS133" s="41">
        <f t="shared" si="218"/>
        <v>175</v>
      </c>
      <c r="CT133" s="41">
        <f t="shared" si="218"/>
        <v>275</v>
      </c>
      <c r="CU133" s="41">
        <f t="shared" si="218"/>
        <v>325</v>
      </c>
      <c r="CV133" s="41">
        <f t="shared" si="218"/>
        <v>369</v>
      </c>
      <c r="CW133" s="41">
        <f t="shared" si="218"/>
        <v>160</v>
      </c>
      <c r="CX133" s="41"/>
      <c r="CY133" s="41"/>
      <c r="CZ133" s="95">
        <f t="shared" si="178"/>
        <v>453</v>
      </c>
      <c r="DA133" s="41"/>
      <c r="DB133" s="67">
        <v>0</v>
      </c>
      <c r="DC133" s="41">
        <v>0</v>
      </c>
      <c r="DD133" s="41">
        <v>0</v>
      </c>
      <c r="DE133" s="41">
        <v>0</v>
      </c>
      <c r="DF133" s="41">
        <v>0</v>
      </c>
      <c r="DG133" s="41">
        <v>0</v>
      </c>
      <c r="DH133" s="41"/>
      <c r="DI133" s="41"/>
      <c r="DJ133" s="41"/>
      <c r="DK133" s="41"/>
      <c r="DL133" s="66">
        <f t="shared" si="217"/>
        <v>225</v>
      </c>
      <c r="DM133" s="37">
        <f t="shared" si="217"/>
        <v>200</v>
      </c>
      <c r="DN133" s="41"/>
      <c r="DO133" s="41">
        <f t="shared" si="143"/>
        <v>200</v>
      </c>
      <c r="DP133" s="41">
        <f t="shared" si="143"/>
        <v>1107</v>
      </c>
      <c r="DQ133" s="41">
        <f t="shared" si="143"/>
        <v>323</v>
      </c>
      <c r="DR133" s="41"/>
      <c r="DS133" s="41"/>
      <c r="DT133" s="41"/>
      <c r="DU133" s="41"/>
      <c r="DV133" s="67">
        <v>0</v>
      </c>
      <c r="DW133" s="41">
        <v>0</v>
      </c>
      <c r="DX133" s="41"/>
      <c r="DY133" s="41"/>
      <c r="DZ133" s="41"/>
      <c r="EA133" s="41"/>
      <c r="EB133" s="41"/>
      <c r="EC133" s="41"/>
      <c r="ED133" s="41"/>
      <c r="EE133" s="42"/>
      <c r="EF133" s="67">
        <v>0</v>
      </c>
      <c r="EG133" s="41">
        <v>0</v>
      </c>
      <c r="EH133" s="41">
        <v>0</v>
      </c>
      <c r="EI133" s="41">
        <v>0</v>
      </c>
      <c r="EJ133" s="41">
        <v>0</v>
      </c>
      <c r="EK133" s="41">
        <v>0</v>
      </c>
      <c r="EL133" s="41">
        <v>0</v>
      </c>
      <c r="EM133" s="42">
        <v>0</v>
      </c>
    </row>
    <row r="134" spans="1:143" x14ac:dyDescent="0.2">
      <c r="A134" s="82" t="s">
        <v>102</v>
      </c>
      <c r="B134" s="55">
        <v>130</v>
      </c>
      <c r="C134" s="45" t="s">
        <v>7</v>
      </c>
      <c r="D134" s="45"/>
      <c r="E134" s="45"/>
      <c r="F134" s="78"/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0</v>
      </c>
      <c r="O134" s="39">
        <v>0</v>
      </c>
      <c r="P134" s="68">
        <v>0</v>
      </c>
      <c r="Q134" s="38">
        <v>0</v>
      </c>
      <c r="R134" s="38">
        <v>0</v>
      </c>
      <c r="S134" s="38">
        <v>0</v>
      </c>
      <c r="T134" s="38">
        <v>0</v>
      </c>
      <c r="U134" s="38">
        <v>0</v>
      </c>
      <c r="V134" s="38">
        <v>0</v>
      </c>
      <c r="W134" s="38">
        <v>0</v>
      </c>
      <c r="X134" s="38">
        <v>0</v>
      </c>
      <c r="Y134" s="39">
        <v>0</v>
      </c>
      <c r="Z134" s="66">
        <f t="shared" si="115"/>
        <v>700</v>
      </c>
      <c r="AA134" s="92">
        <f>+AA$5-50</f>
        <v>175</v>
      </c>
      <c r="AB134" s="38"/>
      <c r="AC134" s="38"/>
      <c r="AD134" s="94">
        <v>0</v>
      </c>
      <c r="AE134" s="38"/>
      <c r="AF134" s="38"/>
      <c r="AG134" s="38">
        <f>+AG$5</f>
        <v>125</v>
      </c>
      <c r="AH134" s="38">
        <f t="shared" si="190"/>
        <v>200</v>
      </c>
      <c r="AI134" s="38"/>
      <c r="AJ134" s="38">
        <f>+AJ$5</f>
        <v>200</v>
      </c>
      <c r="AK134" s="38"/>
      <c r="AL134" s="38"/>
      <c r="AM134" s="38">
        <f t="shared" si="116"/>
        <v>200</v>
      </c>
      <c r="AN134" s="38"/>
      <c r="AO134" s="38"/>
      <c r="AP134" s="38"/>
      <c r="AQ134" s="38"/>
      <c r="AR134" s="38">
        <f>+AR$5</f>
        <v>200</v>
      </c>
      <c r="AS134" s="38"/>
      <c r="AT134" s="38">
        <f>+AT$5</f>
        <v>0</v>
      </c>
      <c r="AU134" s="38"/>
      <c r="AV134" s="38">
        <f>+AV$5</f>
        <v>200</v>
      </c>
      <c r="AW134" s="38"/>
      <c r="AX134" s="38">
        <f>+AX$5</f>
        <v>200</v>
      </c>
      <c r="AY134" s="38"/>
      <c r="AZ134" s="38">
        <f>+AZ$5</f>
        <v>175</v>
      </c>
      <c r="BA134" s="38"/>
      <c r="BB134" s="38"/>
      <c r="BC134" s="38">
        <f>+BC$5</f>
        <v>175</v>
      </c>
      <c r="BD134" s="38"/>
      <c r="BE134" s="38"/>
      <c r="BF134" s="38">
        <f>+BF$5</f>
        <v>175</v>
      </c>
      <c r="BG134" s="38"/>
      <c r="BH134" s="38"/>
      <c r="BI134" s="38">
        <f>+BI$5</f>
        <v>100</v>
      </c>
      <c r="BJ134" s="38">
        <f t="shared" si="188"/>
        <v>160</v>
      </c>
      <c r="BK134" s="38"/>
      <c r="BL134" s="38">
        <f t="shared" si="120"/>
        <v>160</v>
      </c>
      <c r="BM134" s="38"/>
      <c r="BN134" s="38">
        <f t="shared" si="203"/>
        <v>160</v>
      </c>
      <c r="BO134" s="38"/>
      <c r="BP134" s="38"/>
      <c r="BQ134" s="38">
        <f t="shared" si="163"/>
        <v>150</v>
      </c>
      <c r="BR134" s="38"/>
      <c r="BS134" s="38"/>
      <c r="BT134" s="38">
        <f t="shared" si="164"/>
        <v>150</v>
      </c>
      <c r="BU134" s="38"/>
      <c r="BV134" s="38">
        <f t="shared" si="165"/>
        <v>150</v>
      </c>
      <c r="BW134" s="38"/>
      <c r="BX134" s="38">
        <f t="shared" si="152"/>
        <v>180</v>
      </c>
      <c r="BY134" s="38"/>
      <c r="BZ134" s="38"/>
      <c r="CA134" s="38"/>
      <c r="CB134" s="38"/>
      <c r="CC134" s="38"/>
      <c r="CD134" s="38"/>
      <c r="CE134" s="38"/>
      <c r="CF134" s="92">
        <f t="shared" si="142"/>
        <v>150</v>
      </c>
      <c r="CG134" s="38"/>
      <c r="CH134" s="103">
        <f>+CH$5-199</f>
        <v>130</v>
      </c>
      <c r="CI134" s="92">
        <f>+CI$5-199</f>
        <v>201</v>
      </c>
      <c r="CJ134" s="38">
        <f t="shared" si="218"/>
        <v>420</v>
      </c>
      <c r="CK134" s="38">
        <f t="shared" si="218"/>
        <v>420</v>
      </c>
      <c r="CL134" s="38">
        <f t="shared" si="218"/>
        <v>420</v>
      </c>
      <c r="CM134" s="38">
        <f t="shared" si="218"/>
        <v>200</v>
      </c>
      <c r="CN134" s="38">
        <f t="shared" si="218"/>
        <v>225</v>
      </c>
      <c r="CO134" s="38">
        <f t="shared" si="218"/>
        <v>500</v>
      </c>
      <c r="CP134" s="38">
        <f t="shared" si="218"/>
        <v>440</v>
      </c>
      <c r="CQ134" s="92">
        <f>+CQ$5-50</f>
        <v>175</v>
      </c>
      <c r="CR134" s="38">
        <f t="shared" si="218"/>
        <v>500</v>
      </c>
      <c r="CS134" s="38">
        <f t="shared" si="218"/>
        <v>175</v>
      </c>
      <c r="CT134" s="38">
        <f t="shared" si="218"/>
        <v>275</v>
      </c>
      <c r="CU134" s="38">
        <f t="shared" si="218"/>
        <v>325</v>
      </c>
      <c r="CV134" s="38">
        <f t="shared" si="218"/>
        <v>369</v>
      </c>
      <c r="CW134" s="38">
        <f t="shared" si="218"/>
        <v>160</v>
      </c>
      <c r="CX134" s="38"/>
      <c r="CY134" s="38"/>
      <c r="CZ134" s="92">
        <f t="shared" si="178"/>
        <v>453</v>
      </c>
      <c r="DA134" s="38"/>
      <c r="DB134" s="68">
        <v>0</v>
      </c>
      <c r="DC134" s="38">
        <v>0</v>
      </c>
      <c r="DD134" s="38">
        <v>0</v>
      </c>
      <c r="DE134" s="38">
        <v>0</v>
      </c>
      <c r="DF134" s="38">
        <v>0</v>
      </c>
      <c r="DG134" s="38">
        <v>0</v>
      </c>
      <c r="DH134" s="38"/>
      <c r="DI134" s="38"/>
      <c r="DJ134" s="38"/>
      <c r="DK134" s="38"/>
      <c r="DL134" s="103">
        <f t="shared" ref="DL134" si="219">+DL$5-50</f>
        <v>175</v>
      </c>
      <c r="DM134" s="38">
        <f t="shared" si="217"/>
        <v>200</v>
      </c>
      <c r="DN134" s="38"/>
      <c r="DO134" s="38">
        <f t="shared" si="143"/>
        <v>200</v>
      </c>
      <c r="DP134" s="92">
        <f>+DP$5-199</f>
        <v>908</v>
      </c>
      <c r="DQ134" s="92">
        <f>+DQ$5-199</f>
        <v>124</v>
      </c>
      <c r="DR134" s="38"/>
      <c r="DS134" s="38"/>
      <c r="DT134" s="38"/>
      <c r="DU134" s="38"/>
      <c r="DV134" s="68">
        <v>0</v>
      </c>
      <c r="DW134" s="38">
        <v>0</v>
      </c>
      <c r="DX134" s="38"/>
      <c r="DY134" s="38"/>
      <c r="DZ134" s="38"/>
      <c r="EA134" s="38"/>
      <c r="EB134" s="38"/>
      <c r="EC134" s="38"/>
      <c r="ED134" s="38"/>
      <c r="EE134" s="39"/>
      <c r="EF134" s="68">
        <v>0</v>
      </c>
      <c r="EG134" s="38">
        <v>0</v>
      </c>
      <c r="EH134" s="38">
        <v>0</v>
      </c>
      <c r="EI134" s="38">
        <v>0</v>
      </c>
      <c r="EJ134" s="38">
        <v>0</v>
      </c>
      <c r="EK134" s="38">
        <v>0</v>
      </c>
      <c r="EL134" s="38">
        <v>0</v>
      </c>
      <c r="EM134" s="39">
        <v>0</v>
      </c>
    </row>
    <row r="135" spans="1:143" x14ac:dyDescent="0.2">
      <c r="A135" s="83"/>
      <c r="B135" s="47">
        <v>131</v>
      </c>
      <c r="C135" s="43" t="s">
        <v>13</v>
      </c>
      <c r="D135" s="43"/>
      <c r="E135" s="43"/>
      <c r="F135" s="80"/>
      <c r="G135" s="37">
        <v>0</v>
      </c>
      <c r="H135" s="37">
        <v>0</v>
      </c>
      <c r="I135" s="37">
        <v>0</v>
      </c>
      <c r="J135" s="37">
        <v>0</v>
      </c>
      <c r="K135" s="37">
        <v>0</v>
      </c>
      <c r="L135" s="37">
        <v>0</v>
      </c>
      <c r="M135" s="37">
        <v>0</v>
      </c>
      <c r="N135" s="37">
        <v>0</v>
      </c>
      <c r="O135" s="40">
        <v>0</v>
      </c>
      <c r="P135" s="66">
        <v>0</v>
      </c>
      <c r="Q135" s="37">
        <v>0</v>
      </c>
      <c r="R135" s="37">
        <v>0</v>
      </c>
      <c r="S135" s="37">
        <v>0</v>
      </c>
      <c r="T135" s="37">
        <v>0</v>
      </c>
      <c r="U135" s="37">
        <v>0</v>
      </c>
      <c r="V135" s="37">
        <v>0</v>
      </c>
      <c r="W135" s="37">
        <v>0</v>
      </c>
      <c r="X135" s="37">
        <v>0</v>
      </c>
      <c r="Y135" s="40">
        <v>0</v>
      </c>
      <c r="Z135" s="66">
        <f t="shared" si="115"/>
        <v>700</v>
      </c>
      <c r="AA135" s="37">
        <f t="shared" si="154"/>
        <v>225</v>
      </c>
      <c r="AB135" s="37"/>
      <c r="AC135" s="37"/>
      <c r="AD135" s="37">
        <f>+AD$5</f>
        <v>200</v>
      </c>
      <c r="AE135" s="37"/>
      <c r="AF135" s="37"/>
      <c r="AG135" s="93">
        <v>0</v>
      </c>
      <c r="AH135" s="93">
        <v>0</v>
      </c>
      <c r="AI135" s="37"/>
      <c r="AJ135" s="93">
        <v>0</v>
      </c>
      <c r="AK135" s="37"/>
      <c r="AL135" s="37"/>
      <c r="AM135" s="37">
        <f t="shared" si="116"/>
        <v>200</v>
      </c>
      <c r="AN135" s="37"/>
      <c r="AO135" s="37"/>
      <c r="AP135" s="37"/>
      <c r="AQ135" s="37"/>
      <c r="AR135" s="37">
        <f>+AR$5</f>
        <v>200</v>
      </c>
      <c r="AS135" s="37"/>
      <c r="AT135" s="37">
        <f>+AT$5</f>
        <v>0</v>
      </c>
      <c r="AU135" s="37"/>
      <c r="AV135" s="93">
        <v>0</v>
      </c>
      <c r="AW135" s="37"/>
      <c r="AX135" s="37">
        <f>+AX$5</f>
        <v>200</v>
      </c>
      <c r="AY135" s="37"/>
      <c r="AZ135" s="37">
        <f>+AZ$5</f>
        <v>175</v>
      </c>
      <c r="BA135" s="37"/>
      <c r="BB135" s="37"/>
      <c r="BC135" s="37">
        <f>+BC$5</f>
        <v>175</v>
      </c>
      <c r="BD135" s="37"/>
      <c r="BE135" s="37"/>
      <c r="BF135" s="37">
        <f>+BF$5</f>
        <v>175</v>
      </c>
      <c r="BG135" s="37"/>
      <c r="BH135" s="37"/>
      <c r="BI135" s="37">
        <f>+BI$5</f>
        <v>100</v>
      </c>
      <c r="BJ135" s="93">
        <v>0</v>
      </c>
      <c r="BK135" s="37"/>
      <c r="BL135" s="37">
        <f t="shared" si="120"/>
        <v>160</v>
      </c>
      <c r="BM135" s="37"/>
      <c r="BN135" s="37">
        <f t="shared" si="203"/>
        <v>160</v>
      </c>
      <c r="BO135" s="37"/>
      <c r="BP135" s="37"/>
      <c r="BQ135" s="37">
        <f t="shared" si="163"/>
        <v>150</v>
      </c>
      <c r="BR135" s="37"/>
      <c r="BS135" s="37"/>
      <c r="BT135" s="37">
        <f t="shared" si="164"/>
        <v>150</v>
      </c>
      <c r="BU135" s="37"/>
      <c r="BV135" s="37">
        <f t="shared" si="165"/>
        <v>150</v>
      </c>
      <c r="BW135" s="37"/>
      <c r="BX135" s="37">
        <f t="shared" si="152"/>
        <v>180</v>
      </c>
      <c r="BY135" s="37"/>
      <c r="BZ135" s="37"/>
      <c r="CA135" s="37"/>
      <c r="CB135" s="37"/>
      <c r="CC135" s="37"/>
      <c r="CD135" s="37"/>
      <c r="CE135" s="37"/>
      <c r="CF135" s="91">
        <f t="shared" si="142"/>
        <v>150</v>
      </c>
      <c r="CG135" s="37"/>
      <c r="CH135" s="66">
        <f t="shared" si="218"/>
        <v>329</v>
      </c>
      <c r="CI135" s="91">
        <f>+CI$5-199</f>
        <v>201</v>
      </c>
      <c r="CJ135" s="37">
        <f t="shared" si="218"/>
        <v>420</v>
      </c>
      <c r="CK135" s="91">
        <f>+CK$5-200</f>
        <v>220</v>
      </c>
      <c r="CL135" s="91">
        <f t="shared" ref="CL135:CN135" si="220">+CL$5-200</f>
        <v>220</v>
      </c>
      <c r="CM135" s="93">
        <v>0</v>
      </c>
      <c r="CN135" s="93">
        <v>0</v>
      </c>
      <c r="CO135" s="37">
        <f t="shared" si="218"/>
        <v>500</v>
      </c>
      <c r="CP135" s="37">
        <f t="shared" si="218"/>
        <v>440</v>
      </c>
      <c r="CQ135" s="37">
        <f t="shared" si="218"/>
        <v>225</v>
      </c>
      <c r="CR135" s="37">
        <f t="shared" si="218"/>
        <v>500</v>
      </c>
      <c r="CS135" s="37">
        <f t="shared" si="218"/>
        <v>175</v>
      </c>
      <c r="CT135" s="91">
        <f>+CT$5-150</f>
        <v>125</v>
      </c>
      <c r="CU135" s="93">
        <v>0</v>
      </c>
      <c r="CV135" s="37">
        <f t="shared" si="218"/>
        <v>369</v>
      </c>
      <c r="CW135" s="93">
        <v>0</v>
      </c>
      <c r="CX135" s="37"/>
      <c r="CY135" s="37"/>
      <c r="CZ135" s="91">
        <f t="shared" si="178"/>
        <v>453</v>
      </c>
      <c r="DA135" s="37"/>
      <c r="DB135" s="66">
        <v>0</v>
      </c>
      <c r="DC135" s="37">
        <v>0</v>
      </c>
      <c r="DD135" s="37">
        <v>0</v>
      </c>
      <c r="DE135" s="37">
        <v>0</v>
      </c>
      <c r="DF135" s="37">
        <v>0</v>
      </c>
      <c r="DG135" s="37">
        <v>0</v>
      </c>
      <c r="DH135" s="37"/>
      <c r="DI135" s="37"/>
      <c r="DJ135" s="37"/>
      <c r="DK135" s="37"/>
      <c r="DL135" s="66">
        <f t="shared" si="217"/>
        <v>225</v>
      </c>
      <c r="DM135" s="93">
        <v>0</v>
      </c>
      <c r="DN135" s="37"/>
      <c r="DO135" s="93">
        <v>0</v>
      </c>
      <c r="DP135" s="37">
        <f t="shared" si="143"/>
        <v>1107</v>
      </c>
      <c r="DQ135" s="37">
        <f t="shared" si="143"/>
        <v>323</v>
      </c>
      <c r="DR135" s="37"/>
      <c r="DS135" s="37"/>
      <c r="DT135" s="37"/>
      <c r="DU135" s="37"/>
      <c r="DV135" s="66">
        <v>0</v>
      </c>
      <c r="DW135" s="37">
        <v>0</v>
      </c>
      <c r="DX135" s="37"/>
      <c r="DY135" s="37"/>
      <c r="DZ135" s="37"/>
      <c r="EA135" s="37"/>
      <c r="EB135" s="37"/>
      <c r="EC135" s="37"/>
      <c r="ED135" s="37"/>
      <c r="EE135" s="40"/>
      <c r="EF135" s="66">
        <v>0</v>
      </c>
      <c r="EG135" s="37">
        <v>0</v>
      </c>
      <c r="EH135" s="37">
        <v>0</v>
      </c>
      <c r="EI135" s="37">
        <v>0</v>
      </c>
      <c r="EJ135" s="37">
        <v>0</v>
      </c>
      <c r="EK135" s="37">
        <v>0</v>
      </c>
      <c r="EL135" s="37">
        <v>0</v>
      </c>
      <c r="EM135" s="40">
        <v>0</v>
      </c>
    </row>
    <row r="136" spans="1:143" x14ac:dyDescent="0.2">
      <c r="A136" s="83"/>
      <c r="B136" s="47">
        <v>132</v>
      </c>
      <c r="C136" s="43" t="s">
        <v>14</v>
      </c>
      <c r="D136" s="43"/>
      <c r="E136" s="43"/>
      <c r="F136" s="80"/>
      <c r="G136" s="37">
        <v>0</v>
      </c>
      <c r="H136" s="37">
        <v>0</v>
      </c>
      <c r="I136" s="37">
        <v>0</v>
      </c>
      <c r="J136" s="37">
        <v>0</v>
      </c>
      <c r="K136" s="37">
        <v>0</v>
      </c>
      <c r="L136" s="37">
        <v>0</v>
      </c>
      <c r="M136" s="37">
        <v>0</v>
      </c>
      <c r="N136" s="37">
        <v>0</v>
      </c>
      <c r="O136" s="40">
        <v>0</v>
      </c>
      <c r="P136" s="66">
        <v>0</v>
      </c>
      <c r="Q136" s="37">
        <v>0</v>
      </c>
      <c r="R136" s="37">
        <v>0</v>
      </c>
      <c r="S136" s="37">
        <v>0</v>
      </c>
      <c r="T136" s="37">
        <v>0</v>
      </c>
      <c r="U136" s="37">
        <v>0</v>
      </c>
      <c r="V136" s="37">
        <v>0</v>
      </c>
      <c r="W136" s="37">
        <v>0</v>
      </c>
      <c r="X136" s="37">
        <v>0</v>
      </c>
      <c r="Y136" s="40">
        <v>0</v>
      </c>
      <c r="Z136" s="66">
        <f t="shared" si="115"/>
        <v>700</v>
      </c>
      <c r="AA136" s="37">
        <f t="shared" si="154"/>
        <v>225</v>
      </c>
      <c r="AB136" s="37"/>
      <c r="AC136" s="37"/>
      <c r="AD136" s="37">
        <f>+AD$5</f>
        <v>200</v>
      </c>
      <c r="AE136" s="37"/>
      <c r="AF136" s="37"/>
      <c r="AG136" s="37">
        <f>+AG$5</f>
        <v>125</v>
      </c>
      <c r="AH136" s="37">
        <f>+AH$5</f>
        <v>200</v>
      </c>
      <c r="AI136" s="37"/>
      <c r="AJ136" s="37">
        <f>+AJ$5</f>
        <v>200</v>
      </c>
      <c r="AK136" s="37"/>
      <c r="AL136" s="37"/>
      <c r="AM136" s="37">
        <f t="shared" si="116"/>
        <v>200</v>
      </c>
      <c r="AN136" s="37"/>
      <c r="AO136" s="37"/>
      <c r="AP136" s="37"/>
      <c r="AQ136" s="37"/>
      <c r="AR136" s="37">
        <f>+AR$5</f>
        <v>200</v>
      </c>
      <c r="AS136" s="37"/>
      <c r="AT136" s="37">
        <f>+AT$5</f>
        <v>0</v>
      </c>
      <c r="AU136" s="37"/>
      <c r="AV136" s="93">
        <v>0</v>
      </c>
      <c r="AW136" s="37"/>
      <c r="AX136" s="37">
        <f>+AX$5</f>
        <v>200</v>
      </c>
      <c r="AY136" s="37"/>
      <c r="AZ136" s="37">
        <f>+AZ$5</f>
        <v>175</v>
      </c>
      <c r="BA136" s="37"/>
      <c r="BB136" s="37"/>
      <c r="BC136" s="37">
        <f>+BC$5</f>
        <v>175</v>
      </c>
      <c r="BD136" s="37"/>
      <c r="BE136" s="37"/>
      <c r="BF136" s="37">
        <f>+BF$5</f>
        <v>175</v>
      </c>
      <c r="BG136" s="37"/>
      <c r="BH136" s="37"/>
      <c r="BI136" s="37">
        <f>+BI$5</f>
        <v>100</v>
      </c>
      <c r="BJ136" s="93">
        <v>0</v>
      </c>
      <c r="BK136" s="37"/>
      <c r="BL136" s="37">
        <f t="shared" si="120"/>
        <v>160</v>
      </c>
      <c r="BM136" s="37"/>
      <c r="BN136" s="37">
        <f t="shared" si="203"/>
        <v>160</v>
      </c>
      <c r="BO136" s="37"/>
      <c r="BP136" s="37"/>
      <c r="BQ136" s="37">
        <f t="shared" si="163"/>
        <v>150</v>
      </c>
      <c r="BR136" s="37"/>
      <c r="BS136" s="37"/>
      <c r="BT136" s="37">
        <f t="shared" si="164"/>
        <v>150</v>
      </c>
      <c r="BU136" s="37"/>
      <c r="BV136" s="37">
        <f t="shared" si="165"/>
        <v>150</v>
      </c>
      <c r="BW136" s="37"/>
      <c r="BX136" s="37">
        <f t="shared" si="152"/>
        <v>180</v>
      </c>
      <c r="BY136" s="37"/>
      <c r="BZ136" s="37"/>
      <c r="CA136" s="37"/>
      <c r="CB136" s="37"/>
      <c r="CC136" s="37"/>
      <c r="CD136" s="37"/>
      <c r="CE136" s="37"/>
      <c r="CF136" s="91">
        <f t="shared" si="142"/>
        <v>150</v>
      </c>
      <c r="CG136" s="37"/>
      <c r="CH136" s="66">
        <f t="shared" si="218"/>
        <v>329</v>
      </c>
      <c r="CI136" s="37">
        <f t="shared" si="218"/>
        <v>400</v>
      </c>
      <c r="CJ136" s="37">
        <f t="shared" si="218"/>
        <v>420</v>
      </c>
      <c r="CK136" s="37">
        <f t="shared" si="218"/>
        <v>420</v>
      </c>
      <c r="CL136" s="37">
        <f t="shared" si="218"/>
        <v>420</v>
      </c>
      <c r="CM136" s="37">
        <f t="shared" si="218"/>
        <v>200</v>
      </c>
      <c r="CN136" s="93">
        <v>0</v>
      </c>
      <c r="CO136" s="37">
        <f t="shared" si="218"/>
        <v>500</v>
      </c>
      <c r="CP136" s="37">
        <f t="shared" si="218"/>
        <v>440</v>
      </c>
      <c r="CQ136" s="37">
        <f t="shared" si="218"/>
        <v>225</v>
      </c>
      <c r="CR136" s="37">
        <f t="shared" si="218"/>
        <v>500</v>
      </c>
      <c r="CS136" s="37">
        <f t="shared" si="218"/>
        <v>175</v>
      </c>
      <c r="CT136" s="91">
        <f t="shared" ref="CT136:CT137" si="221">+CT$5-150</f>
        <v>125</v>
      </c>
      <c r="CU136" s="93">
        <v>0</v>
      </c>
      <c r="CV136" s="37">
        <f t="shared" si="218"/>
        <v>369</v>
      </c>
      <c r="CW136" s="93">
        <v>0</v>
      </c>
      <c r="CX136" s="37"/>
      <c r="CY136" s="37"/>
      <c r="CZ136" s="91">
        <f t="shared" si="178"/>
        <v>453</v>
      </c>
      <c r="DA136" s="37"/>
      <c r="DB136" s="66">
        <v>0</v>
      </c>
      <c r="DC136" s="37">
        <v>0</v>
      </c>
      <c r="DD136" s="37">
        <v>0</v>
      </c>
      <c r="DE136" s="37">
        <v>0</v>
      </c>
      <c r="DF136" s="37">
        <v>0</v>
      </c>
      <c r="DG136" s="37">
        <v>0</v>
      </c>
      <c r="DH136" s="37"/>
      <c r="DI136" s="37"/>
      <c r="DJ136" s="37"/>
      <c r="DK136" s="37"/>
      <c r="DL136" s="66">
        <f t="shared" si="217"/>
        <v>225</v>
      </c>
      <c r="DM136" s="37">
        <f>+DM$5</f>
        <v>200</v>
      </c>
      <c r="DN136" s="37"/>
      <c r="DO136" s="37">
        <f t="shared" si="143"/>
        <v>200</v>
      </c>
      <c r="DP136" s="37">
        <f t="shared" si="143"/>
        <v>1107</v>
      </c>
      <c r="DQ136" s="37">
        <f t="shared" si="143"/>
        <v>323</v>
      </c>
      <c r="DR136" s="37"/>
      <c r="DS136" s="37"/>
      <c r="DT136" s="37"/>
      <c r="DU136" s="37"/>
      <c r="DV136" s="66">
        <v>0</v>
      </c>
      <c r="DW136" s="37">
        <v>0</v>
      </c>
      <c r="DX136" s="37"/>
      <c r="DY136" s="37"/>
      <c r="DZ136" s="37"/>
      <c r="EA136" s="37"/>
      <c r="EB136" s="37"/>
      <c r="EC136" s="37"/>
      <c r="ED136" s="37"/>
      <c r="EE136" s="40"/>
      <c r="EF136" s="66">
        <v>0</v>
      </c>
      <c r="EG136" s="37">
        <v>0</v>
      </c>
      <c r="EH136" s="37">
        <v>0</v>
      </c>
      <c r="EI136" s="37">
        <v>0</v>
      </c>
      <c r="EJ136" s="37">
        <v>0</v>
      </c>
      <c r="EK136" s="37">
        <v>0</v>
      </c>
      <c r="EL136" s="37">
        <v>0</v>
      </c>
      <c r="EM136" s="40">
        <v>0</v>
      </c>
    </row>
    <row r="137" spans="1:143" x14ac:dyDescent="0.2">
      <c r="A137" s="83"/>
      <c r="B137" s="47">
        <v>133</v>
      </c>
      <c r="C137" s="43" t="s">
        <v>51</v>
      </c>
      <c r="D137" s="43"/>
      <c r="E137" s="43"/>
      <c r="F137" s="80"/>
      <c r="G137" s="37">
        <v>0</v>
      </c>
      <c r="H137" s="37">
        <v>0</v>
      </c>
      <c r="I137" s="37">
        <v>0</v>
      </c>
      <c r="J137" s="37">
        <v>0</v>
      </c>
      <c r="K137" s="37">
        <v>0</v>
      </c>
      <c r="L137" s="37">
        <v>0</v>
      </c>
      <c r="M137" s="37">
        <v>0</v>
      </c>
      <c r="N137" s="37">
        <v>0</v>
      </c>
      <c r="O137" s="40">
        <v>0</v>
      </c>
      <c r="P137" s="66">
        <v>0</v>
      </c>
      <c r="Q137" s="37">
        <v>0</v>
      </c>
      <c r="R137" s="37">
        <v>0</v>
      </c>
      <c r="S137" s="37">
        <v>0</v>
      </c>
      <c r="T137" s="37">
        <v>0</v>
      </c>
      <c r="U137" s="37">
        <v>0</v>
      </c>
      <c r="V137" s="37">
        <v>0</v>
      </c>
      <c r="W137" s="37">
        <v>0</v>
      </c>
      <c r="X137" s="37">
        <v>0</v>
      </c>
      <c r="Y137" s="40">
        <v>0</v>
      </c>
      <c r="Z137" s="66">
        <f t="shared" si="115"/>
        <v>700</v>
      </c>
      <c r="AA137" s="37">
        <f t="shared" si="154"/>
        <v>225</v>
      </c>
      <c r="AB137" s="37"/>
      <c r="AC137" s="37"/>
      <c r="AD137" s="37">
        <f>+AD$5</f>
        <v>200</v>
      </c>
      <c r="AE137" s="37"/>
      <c r="AF137" s="37"/>
      <c r="AG137" s="93">
        <v>0</v>
      </c>
      <c r="AH137" s="93">
        <v>0</v>
      </c>
      <c r="AI137" s="37"/>
      <c r="AJ137" s="37">
        <f>+AJ$5</f>
        <v>200</v>
      </c>
      <c r="AK137" s="37"/>
      <c r="AL137" s="37"/>
      <c r="AM137" s="93">
        <v>0</v>
      </c>
      <c r="AN137" s="37"/>
      <c r="AO137" s="37"/>
      <c r="AP137" s="37"/>
      <c r="AQ137" s="37"/>
      <c r="AR137" s="37">
        <f>+AR$5</f>
        <v>200</v>
      </c>
      <c r="AS137" s="37"/>
      <c r="AT137" s="37">
        <f>+AT$5</f>
        <v>0</v>
      </c>
      <c r="AU137" s="37"/>
      <c r="AV137" s="91">
        <v>150</v>
      </c>
      <c r="AW137" s="37"/>
      <c r="AX137" s="37">
        <f>+AX$5</f>
        <v>200</v>
      </c>
      <c r="AY137" s="37"/>
      <c r="AZ137" s="37">
        <f>+AZ$5</f>
        <v>175</v>
      </c>
      <c r="BA137" s="37"/>
      <c r="BB137" s="37"/>
      <c r="BC137" s="37">
        <f>+BC$5</f>
        <v>175</v>
      </c>
      <c r="BD137" s="37"/>
      <c r="BE137" s="37"/>
      <c r="BF137" s="37">
        <f>+BF$5</f>
        <v>175</v>
      </c>
      <c r="BG137" s="37"/>
      <c r="BH137" s="37"/>
      <c r="BI137" s="37">
        <f>+BI$5</f>
        <v>100</v>
      </c>
      <c r="BJ137" s="93">
        <v>0</v>
      </c>
      <c r="BK137" s="37"/>
      <c r="BL137" s="37">
        <f t="shared" si="120"/>
        <v>160</v>
      </c>
      <c r="BM137" s="37"/>
      <c r="BN137" s="37">
        <f t="shared" si="203"/>
        <v>160</v>
      </c>
      <c r="BO137" s="37"/>
      <c r="BP137" s="37"/>
      <c r="BQ137" s="37">
        <f t="shared" si="163"/>
        <v>150</v>
      </c>
      <c r="BR137" s="37"/>
      <c r="BS137" s="37"/>
      <c r="BT137" s="37">
        <f t="shared" si="164"/>
        <v>150</v>
      </c>
      <c r="BU137" s="37"/>
      <c r="BV137" s="37">
        <f t="shared" si="165"/>
        <v>150</v>
      </c>
      <c r="BW137" s="37"/>
      <c r="BX137" s="37">
        <f t="shared" si="152"/>
        <v>180</v>
      </c>
      <c r="BY137" s="37"/>
      <c r="BZ137" s="37"/>
      <c r="CA137" s="37"/>
      <c r="CB137" s="37"/>
      <c r="CC137" s="37"/>
      <c r="CD137" s="37"/>
      <c r="CE137" s="37"/>
      <c r="CF137" s="91">
        <f t="shared" si="142"/>
        <v>150</v>
      </c>
      <c r="CG137" s="37"/>
      <c r="CH137" s="66">
        <f t="shared" si="218"/>
        <v>329</v>
      </c>
      <c r="CI137" s="93">
        <v>0</v>
      </c>
      <c r="CJ137" s="37">
        <f t="shared" si="218"/>
        <v>420</v>
      </c>
      <c r="CK137" s="37">
        <f t="shared" si="218"/>
        <v>420</v>
      </c>
      <c r="CL137" s="37">
        <f t="shared" si="218"/>
        <v>420</v>
      </c>
      <c r="CM137" s="37">
        <f t="shared" si="218"/>
        <v>200</v>
      </c>
      <c r="CN137" s="37">
        <f t="shared" si="218"/>
        <v>225</v>
      </c>
      <c r="CO137" s="37">
        <f t="shared" si="218"/>
        <v>500</v>
      </c>
      <c r="CP137" s="37">
        <f t="shared" si="218"/>
        <v>440</v>
      </c>
      <c r="CQ137" s="37">
        <f t="shared" si="218"/>
        <v>225</v>
      </c>
      <c r="CR137" s="37">
        <f t="shared" si="218"/>
        <v>500</v>
      </c>
      <c r="CS137" s="37">
        <f t="shared" si="218"/>
        <v>175</v>
      </c>
      <c r="CT137" s="91">
        <f t="shared" si="221"/>
        <v>125</v>
      </c>
      <c r="CU137" s="93">
        <v>0</v>
      </c>
      <c r="CV137" s="37">
        <f t="shared" si="218"/>
        <v>369</v>
      </c>
      <c r="CW137" s="93">
        <v>0</v>
      </c>
      <c r="CX137" s="37"/>
      <c r="CY137" s="37"/>
      <c r="CZ137" s="91">
        <f t="shared" si="178"/>
        <v>453</v>
      </c>
      <c r="DA137" s="37"/>
      <c r="DB137" s="66">
        <v>0</v>
      </c>
      <c r="DC137" s="37">
        <v>0</v>
      </c>
      <c r="DD137" s="37">
        <v>0</v>
      </c>
      <c r="DE137" s="37">
        <v>0</v>
      </c>
      <c r="DF137" s="37">
        <v>0</v>
      </c>
      <c r="DG137" s="37">
        <v>0</v>
      </c>
      <c r="DH137" s="37"/>
      <c r="DI137" s="37"/>
      <c r="DJ137" s="37"/>
      <c r="DK137" s="37"/>
      <c r="DL137" s="66">
        <f t="shared" si="217"/>
        <v>225</v>
      </c>
      <c r="DM137" s="93">
        <v>0</v>
      </c>
      <c r="DN137" s="37"/>
      <c r="DO137" s="37">
        <f t="shared" si="143"/>
        <v>200</v>
      </c>
      <c r="DP137" s="37">
        <f t="shared" si="143"/>
        <v>1107</v>
      </c>
      <c r="DQ137" s="37">
        <f t="shared" si="143"/>
        <v>323</v>
      </c>
      <c r="DR137" s="37"/>
      <c r="DS137" s="37"/>
      <c r="DT137" s="37"/>
      <c r="DU137" s="37"/>
      <c r="DV137" s="66">
        <v>0</v>
      </c>
      <c r="DW137" s="37">
        <v>0</v>
      </c>
      <c r="DX137" s="37"/>
      <c r="DY137" s="37"/>
      <c r="DZ137" s="37"/>
      <c r="EA137" s="37"/>
      <c r="EB137" s="37"/>
      <c r="EC137" s="37"/>
      <c r="ED137" s="37"/>
      <c r="EE137" s="40"/>
      <c r="EF137" s="66">
        <v>0</v>
      </c>
      <c r="EG137" s="37">
        <v>0</v>
      </c>
      <c r="EH137" s="37">
        <v>0</v>
      </c>
      <c r="EI137" s="37">
        <v>0</v>
      </c>
      <c r="EJ137" s="37">
        <v>0</v>
      </c>
      <c r="EK137" s="37">
        <v>0</v>
      </c>
      <c r="EL137" s="37">
        <v>0</v>
      </c>
      <c r="EM137" s="40">
        <v>0</v>
      </c>
    </row>
    <row r="138" spans="1:143" x14ac:dyDescent="0.2">
      <c r="A138" s="83"/>
      <c r="B138" s="47">
        <v>134</v>
      </c>
      <c r="C138" s="49" t="s">
        <v>66</v>
      </c>
      <c r="D138" s="43"/>
      <c r="E138" s="43"/>
      <c r="F138" s="80"/>
      <c r="G138" s="37">
        <v>0</v>
      </c>
      <c r="H138" s="37">
        <v>0</v>
      </c>
      <c r="I138" s="37">
        <v>0</v>
      </c>
      <c r="J138" s="37">
        <v>0</v>
      </c>
      <c r="K138" s="37">
        <v>0</v>
      </c>
      <c r="L138" s="37">
        <v>0</v>
      </c>
      <c r="M138" s="37">
        <v>0</v>
      </c>
      <c r="N138" s="37">
        <v>0</v>
      </c>
      <c r="O138" s="40">
        <v>0</v>
      </c>
      <c r="P138" s="66">
        <v>0</v>
      </c>
      <c r="Q138" s="37">
        <v>0</v>
      </c>
      <c r="R138" s="37">
        <v>0</v>
      </c>
      <c r="S138" s="37">
        <v>0</v>
      </c>
      <c r="T138" s="37">
        <v>0</v>
      </c>
      <c r="U138" s="37">
        <v>0</v>
      </c>
      <c r="V138" s="37">
        <v>0</v>
      </c>
      <c r="W138" s="37">
        <v>0</v>
      </c>
      <c r="X138" s="37">
        <v>0</v>
      </c>
      <c r="Y138" s="40">
        <v>0</v>
      </c>
      <c r="Z138" s="66">
        <f t="shared" si="115"/>
        <v>700</v>
      </c>
      <c r="AA138" s="37">
        <f t="shared" si="154"/>
        <v>225</v>
      </c>
      <c r="AB138" s="37"/>
      <c r="AC138" s="37"/>
      <c r="AD138" s="93">
        <v>0</v>
      </c>
      <c r="AE138" s="37"/>
      <c r="AF138" s="37"/>
      <c r="AG138" s="93">
        <v>0</v>
      </c>
      <c r="AH138" s="93">
        <v>0</v>
      </c>
      <c r="AI138" s="37"/>
      <c r="AJ138" s="93">
        <v>0</v>
      </c>
      <c r="AK138" s="37"/>
      <c r="AL138" s="37"/>
      <c r="AM138" s="37">
        <f t="shared" si="116"/>
        <v>200</v>
      </c>
      <c r="AN138" s="37"/>
      <c r="AO138" s="37"/>
      <c r="AP138" s="37"/>
      <c r="AQ138" s="37"/>
      <c r="AR138" s="93">
        <v>0</v>
      </c>
      <c r="AS138" s="37"/>
      <c r="AT138" s="37">
        <f t="shared" ref="AT138:AT141" si="222">+AT$5</f>
        <v>0</v>
      </c>
      <c r="AU138" s="37"/>
      <c r="AV138" s="93">
        <v>0</v>
      </c>
      <c r="AW138" s="37"/>
      <c r="AX138" s="37">
        <f t="shared" ref="AX138:AX141" si="223">+AX$5</f>
        <v>200</v>
      </c>
      <c r="AY138" s="37"/>
      <c r="AZ138" s="37">
        <f t="shared" ref="AZ138:AZ141" si="224">+AZ$5</f>
        <v>175</v>
      </c>
      <c r="BA138" s="37"/>
      <c r="BB138" s="37"/>
      <c r="BC138" s="37">
        <f t="shared" ref="BC138:BC141" si="225">+BC$5</f>
        <v>175</v>
      </c>
      <c r="BD138" s="37"/>
      <c r="BE138" s="37"/>
      <c r="BF138" s="37">
        <f t="shared" ref="BF138:BF141" si="226">+BF$5</f>
        <v>175</v>
      </c>
      <c r="BG138" s="37"/>
      <c r="BH138" s="37"/>
      <c r="BI138" s="37">
        <f t="shared" ref="BI138:BJ141" si="227">+BI$5</f>
        <v>100</v>
      </c>
      <c r="BJ138" s="37">
        <f t="shared" si="227"/>
        <v>160</v>
      </c>
      <c r="BK138" s="37"/>
      <c r="BL138" s="37">
        <f t="shared" si="120"/>
        <v>160</v>
      </c>
      <c r="BM138" s="37"/>
      <c r="BN138" s="37">
        <f t="shared" si="203"/>
        <v>160</v>
      </c>
      <c r="BO138" s="37"/>
      <c r="BP138" s="37"/>
      <c r="BQ138" s="37">
        <f t="shared" si="163"/>
        <v>150</v>
      </c>
      <c r="BR138" s="37"/>
      <c r="BS138" s="37"/>
      <c r="BT138" s="37">
        <f t="shared" si="164"/>
        <v>150</v>
      </c>
      <c r="BU138" s="37"/>
      <c r="BV138" s="37">
        <f t="shared" si="165"/>
        <v>150</v>
      </c>
      <c r="BW138" s="37"/>
      <c r="BX138" s="37">
        <f t="shared" si="152"/>
        <v>180</v>
      </c>
      <c r="BY138" s="37"/>
      <c r="BZ138" s="37"/>
      <c r="CA138" s="37"/>
      <c r="CB138" s="37"/>
      <c r="CC138" s="37"/>
      <c r="CD138" s="37"/>
      <c r="CE138" s="37"/>
      <c r="CF138" s="91">
        <f t="shared" si="142"/>
        <v>150</v>
      </c>
      <c r="CG138" s="37"/>
      <c r="CH138" s="101">
        <f>+CH$5-199</f>
        <v>130</v>
      </c>
      <c r="CI138" s="93">
        <v>0</v>
      </c>
      <c r="CJ138" s="91">
        <f>+CJ$5-50</f>
        <v>370</v>
      </c>
      <c r="CK138" s="91">
        <f t="shared" ref="CK138:CM138" si="228">+CK$5-50</f>
        <v>370</v>
      </c>
      <c r="CL138" s="91">
        <f t="shared" si="228"/>
        <v>370</v>
      </c>
      <c r="CM138" s="91">
        <f t="shared" si="228"/>
        <v>150</v>
      </c>
      <c r="CN138" s="37">
        <f t="shared" si="218"/>
        <v>225</v>
      </c>
      <c r="CO138" s="37">
        <f t="shared" si="218"/>
        <v>500</v>
      </c>
      <c r="CP138" s="37">
        <f t="shared" si="218"/>
        <v>440</v>
      </c>
      <c r="CQ138" s="37">
        <f t="shared" si="218"/>
        <v>225</v>
      </c>
      <c r="CR138" s="37">
        <f t="shared" si="218"/>
        <v>500</v>
      </c>
      <c r="CS138" s="37">
        <f t="shared" si="218"/>
        <v>175</v>
      </c>
      <c r="CT138" s="37">
        <f t="shared" si="218"/>
        <v>275</v>
      </c>
      <c r="CU138" s="37">
        <f t="shared" si="218"/>
        <v>325</v>
      </c>
      <c r="CV138" s="37">
        <f t="shared" si="218"/>
        <v>369</v>
      </c>
      <c r="CW138" s="37">
        <f t="shared" si="218"/>
        <v>160</v>
      </c>
      <c r="CX138" s="37"/>
      <c r="CY138" s="37"/>
      <c r="CZ138" s="91">
        <f t="shared" si="178"/>
        <v>453</v>
      </c>
      <c r="DA138" s="37"/>
      <c r="DB138" s="66">
        <v>0</v>
      </c>
      <c r="DC138" s="37">
        <v>0</v>
      </c>
      <c r="DD138" s="37">
        <v>0</v>
      </c>
      <c r="DE138" s="37">
        <v>0</v>
      </c>
      <c r="DF138" s="37">
        <v>0</v>
      </c>
      <c r="DG138" s="37">
        <v>0</v>
      </c>
      <c r="DH138" s="37"/>
      <c r="DI138" s="37"/>
      <c r="DJ138" s="37"/>
      <c r="DK138" s="37"/>
      <c r="DL138" s="66">
        <f t="shared" si="217"/>
        <v>225</v>
      </c>
      <c r="DM138" s="93">
        <v>0</v>
      </c>
      <c r="DN138" s="37"/>
      <c r="DO138" s="91">
        <f t="shared" ref="DO138" si="229">+DO$5-50</f>
        <v>150</v>
      </c>
      <c r="DP138" s="37">
        <f t="shared" si="143"/>
        <v>1107</v>
      </c>
      <c r="DQ138" s="37">
        <f t="shared" si="143"/>
        <v>323</v>
      </c>
      <c r="DR138" s="37"/>
      <c r="DS138" s="37"/>
      <c r="DT138" s="37"/>
      <c r="DU138" s="37"/>
      <c r="DV138" s="66">
        <v>0</v>
      </c>
      <c r="DW138" s="37">
        <v>0</v>
      </c>
      <c r="DX138" s="37"/>
      <c r="DY138" s="37"/>
      <c r="DZ138" s="37"/>
      <c r="EA138" s="37"/>
      <c r="EB138" s="37"/>
      <c r="EC138" s="37"/>
      <c r="ED138" s="37"/>
      <c r="EE138" s="40"/>
      <c r="EF138" s="66">
        <v>0</v>
      </c>
      <c r="EG138" s="37">
        <v>0</v>
      </c>
      <c r="EH138" s="37">
        <v>0</v>
      </c>
      <c r="EI138" s="37">
        <v>0</v>
      </c>
      <c r="EJ138" s="37">
        <v>0</v>
      </c>
      <c r="EK138" s="37">
        <v>0</v>
      </c>
      <c r="EL138" s="37">
        <v>0</v>
      </c>
      <c r="EM138" s="40">
        <v>0</v>
      </c>
    </row>
    <row r="139" spans="1:143" x14ac:dyDescent="0.2">
      <c r="A139" s="83"/>
      <c r="B139" s="47">
        <v>135</v>
      </c>
      <c r="C139" s="49" t="s">
        <v>69</v>
      </c>
      <c r="D139" s="43"/>
      <c r="E139" s="43"/>
      <c r="F139" s="80"/>
      <c r="G139" s="37">
        <v>0</v>
      </c>
      <c r="H139" s="37">
        <v>0</v>
      </c>
      <c r="I139" s="37">
        <v>0</v>
      </c>
      <c r="J139" s="37">
        <v>0</v>
      </c>
      <c r="K139" s="37">
        <v>0</v>
      </c>
      <c r="L139" s="37">
        <v>0</v>
      </c>
      <c r="M139" s="37">
        <v>0</v>
      </c>
      <c r="N139" s="37">
        <v>0</v>
      </c>
      <c r="O139" s="40">
        <v>0</v>
      </c>
      <c r="P139" s="66">
        <v>0</v>
      </c>
      <c r="Q139" s="37">
        <v>0</v>
      </c>
      <c r="R139" s="37">
        <v>0</v>
      </c>
      <c r="S139" s="37">
        <v>0</v>
      </c>
      <c r="T139" s="37">
        <v>0</v>
      </c>
      <c r="U139" s="37">
        <v>0</v>
      </c>
      <c r="V139" s="37">
        <v>0</v>
      </c>
      <c r="W139" s="37">
        <v>0</v>
      </c>
      <c r="X139" s="37">
        <v>0</v>
      </c>
      <c r="Y139" s="40">
        <v>0</v>
      </c>
      <c r="Z139" s="66">
        <f t="shared" si="115"/>
        <v>700</v>
      </c>
      <c r="AA139" s="37">
        <f t="shared" si="154"/>
        <v>225</v>
      </c>
      <c r="AB139" s="37"/>
      <c r="AC139" s="37"/>
      <c r="AD139" s="37">
        <f t="shared" ref="AD138:AD141" si="230">+AD$5</f>
        <v>200</v>
      </c>
      <c r="AE139" s="37"/>
      <c r="AF139" s="37"/>
      <c r="AG139" s="37">
        <f t="shared" ref="AG139:AG140" si="231">+AG$5</f>
        <v>125</v>
      </c>
      <c r="AH139" s="37">
        <f t="shared" ref="AH138:AH141" si="232">+AH$5</f>
        <v>200</v>
      </c>
      <c r="AI139" s="37"/>
      <c r="AJ139" s="37">
        <f t="shared" ref="AJ138:AJ141" si="233">+AJ$5</f>
        <v>200</v>
      </c>
      <c r="AK139" s="37"/>
      <c r="AL139" s="37"/>
      <c r="AM139" s="37">
        <f t="shared" si="116"/>
        <v>200</v>
      </c>
      <c r="AN139" s="37"/>
      <c r="AO139" s="37"/>
      <c r="AP139" s="37"/>
      <c r="AQ139" s="37"/>
      <c r="AR139" s="37">
        <f t="shared" ref="AR138:AR141" si="234">+AR$5</f>
        <v>200</v>
      </c>
      <c r="AS139" s="37"/>
      <c r="AT139" s="37">
        <f t="shared" si="222"/>
        <v>0</v>
      </c>
      <c r="AU139" s="37"/>
      <c r="AV139" s="93">
        <v>0</v>
      </c>
      <c r="AW139" s="37"/>
      <c r="AX139" s="93">
        <v>0</v>
      </c>
      <c r="AY139" s="37"/>
      <c r="AZ139" s="93">
        <v>0</v>
      </c>
      <c r="BA139" s="37"/>
      <c r="BB139" s="37"/>
      <c r="BC139" s="93">
        <v>0</v>
      </c>
      <c r="BD139" s="37"/>
      <c r="BE139" s="37"/>
      <c r="BF139" s="93">
        <v>0</v>
      </c>
      <c r="BG139" s="37"/>
      <c r="BH139" s="37"/>
      <c r="BI139" s="93">
        <v>0</v>
      </c>
      <c r="BJ139" s="93">
        <v>0</v>
      </c>
      <c r="BK139" s="37"/>
      <c r="BL139" s="37">
        <f t="shared" si="120"/>
        <v>160</v>
      </c>
      <c r="BM139" s="37"/>
      <c r="BN139" s="93">
        <v>0</v>
      </c>
      <c r="BO139" s="37"/>
      <c r="BP139" s="37"/>
      <c r="BQ139" s="93">
        <v>0</v>
      </c>
      <c r="BR139" s="37"/>
      <c r="BS139" s="37"/>
      <c r="BT139" s="93">
        <v>0</v>
      </c>
      <c r="BU139" s="37"/>
      <c r="BV139" s="93">
        <v>0</v>
      </c>
      <c r="BW139" s="37"/>
      <c r="BX139" s="93">
        <v>0</v>
      </c>
      <c r="BY139" s="37"/>
      <c r="BZ139" s="37"/>
      <c r="CA139" s="37"/>
      <c r="CB139" s="37"/>
      <c r="CC139" s="37"/>
      <c r="CD139" s="37"/>
      <c r="CE139" s="37"/>
      <c r="CF139" s="91">
        <f t="shared" si="142"/>
        <v>150</v>
      </c>
      <c r="CG139" s="37"/>
      <c r="CH139" s="66">
        <f t="shared" si="218"/>
        <v>329</v>
      </c>
      <c r="CI139" s="37">
        <f t="shared" si="218"/>
        <v>400</v>
      </c>
      <c r="CJ139" s="37">
        <f t="shared" si="218"/>
        <v>420</v>
      </c>
      <c r="CK139" s="37">
        <f t="shared" si="218"/>
        <v>420</v>
      </c>
      <c r="CL139" s="37">
        <f t="shared" si="218"/>
        <v>420</v>
      </c>
      <c r="CM139" s="37">
        <f t="shared" si="218"/>
        <v>200</v>
      </c>
      <c r="CN139" s="93">
        <v>0</v>
      </c>
      <c r="CO139" s="91">
        <f>+CO$5-150</f>
        <v>350</v>
      </c>
      <c r="CP139" s="91">
        <f>+CP$5-150</f>
        <v>290</v>
      </c>
      <c r="CQ139" s="37">
        <f t="shared" si="218"/>
        <v>225</v>
      </c>
      <c r="CR139" s="37">
        <f t="shared" si="218"/>
        <v>500</v>
      </c>
      <c r="CS139" s="37">
        <f t="shared" si="218"/>
        <v>175</v>
      </c>
      <c r="CT139" s="37">
        <f t="shared" si="218"/>
        <v>275</v>
      </c>
      <c r="CU139" s="37">
        <f t="shared" si="218"/>
        <v>325</v>
      </c>
      <c r="CV139" s="37">
        <f t="shared" si="218"/>
        <v>369</v>
      </c>
      <c r="CW139" s="37">
        <f t="shared" si="218"/>
        <v>160</v>
      </c>
      <c r="CX139" s="37"/>
      <c r="CY139" s="37"/>
      <c r="CZ139" s="91">
        <f t="shared" si="178"/>
        <v>453</v>
      </c>
      <c r="DA139" s="37"/>
      <c r="DB139" s="66">
        <v>0</v>
      </c>
      <c r="DC139" s="104">
        <v>-150</v>
      </c>
      <c r="DD139" s="104">
        <v>-150</v>
      </c>
      <c r="DE139" s="37">
        <v>0</v>
      </c>
      <c r="DF139" s="37">
        <v>0</v>
      </c>
      <c r="DG139" s="37">
        <v>0</v>
      </c>
      <c r="DH139" s="37"/>
      <c r="DI139" s="37"/>
      <c r="DJ139" s="37"/>
      <c r="DK139" s="37"/>
      <c r="DL139" s="66">
        <f t="shared" si="217"/>
        <v>225</v>
      </c>
      <c r="DM139" s="37">
        <f t="shared" si="217"/>
        <v>200</v>
      </c>
      <c r="DN139" s="37"/>
      <c r="DO139" s="37">
        <f t="shared" si="143"/>
        <v>200</v>
      </c>
      <c r="DP139" s="37">
        <f t="shared" si="143"/>
        <v>1107</v>
      </c>
      <c r="DQ139" s="37">
        <f t="shared" si="143"/>
        <v>323</v>
      </c>
      <c r="DR139" s="37"/>
      <c r="DS139" s="37"/>
      <c r="DT139" s="37"/>
      <c r="DU139" s="37"/>
      <c r="DV139" s="66">
        <v>0</v>
      </c>
      <c r="DW139" s="37">
        <v>0</v>
      </c>
      <c r="DX139" s="37"/>
      <c r="DY139" s="37"/>
      <c r="DZ139" s="37"/>
      <c r="EA139" s="37"/>
      <c r="EB139" s="37"/>
      <c r="EC139" s="37"/>
      <c r="ED139" s="37"/>
      <c r="EE139" s="40"/>
      <c r="EF139" s="66">
        <v>0</v>
      </c>
      <c r="EG139" s="37">
        <v>0</v>
      </c>
      <c r="EH139" s="37">
        <v>0</v>
      </c>
      <c r="EI139" s="37">
        <v>0</v>
      </c>
      <c r="EJ139" s="37">
        <v>0</v>
      </c>
      <c r="EK139" s="37">
        <v>0</v>
      </c>
      <c r="EL139" s="37">
        <v>0</v>
      </c>
      <c r="EM139" s="40">
        <v>0</v>
      </c>
    </row>
    <row r="140" spans="1:143" x14ac:dyDescent="0.2">
      <c r="A140" s="83"/>
      <c r="B140" s="47">
        <v>136</v>
      </c>
      <c r="C140" s="43"/>
      <c r="D140" s="43"/>
      <c r="E140" s="43"/>
      <c r="F140" s="80"/>
      <c r="G140" s="37">
        <v>0</v>
      </c>
      <c r="H140" s="37">
        <v>0</v>
      </c>
      <c r="I140" s="37">
        <v>0</v>
      </c>
      <c r="J140" s="37">
        <v>0</v>
      </c>
      <c r="K140" s="37">
        <v>0</v>
      </c>
      <c r="L140" s="37">
        <v>0</v>
      </c>
      <c r="M140" s="37">
        <v>0</v>
      </c>
      <c r="N140" s="37">
        <v>0</v>
      </c>
      <c r="O140" s="40">
        <v>0</v>
      </c>
      <c r="P140" s="66">
        <v>0</v>
      </c>
      <c r="Q140" s="37">
        <v>0</v>
      </c>
      <c r="R140" s="37">
        <v>0</v>
      </c>
      <c r="S140" s="37">
        <v>0</v>
      </c>
      <c r="T140" s="37">
        <v>0</v>
      </c>
      <c r="U140" s="37">
        <v>0</v>
      </c>
      <c r="V140" s="37">
        <v>0</v>
      </c>
      <c r="W140" s="37">
        <v>0</v>
      </c>
      <c r="X140" s="37">
        <v>0</v>
      </c>
      <c r="Y140" s="40">
        <v>0</v>
      </c>
      <c r="Z140" s="66">
        <f t="shared" si="115"/>
        <v>700</v>
      </c>
      <c r="AA140" s="37">
        <f t="shared" si="154"/>
        <v>225</v>
      </c>
      <c r="AB140" s="37"/>
      <c r="AC140" s="37"/>
      <c r="AD140" s="37">
        <f t="shared" si="230"/>
        <v>200</v>
      </c>
      <c r="AE140" s="37"/>
      <c r="AF140" s="37"/>
      <c r="AG140" s="37">
        <f t="shared" si="231"/>
        <v>125</v>
      </c>
      <c r="AH140" s="37">
        <f t="shared" si="232"/>
        <v>200</v>
      </c>
      <c r="AI140" s="37"/>
      <c r="AJ140" s="37">
        <f t="shared" si="233"/>
        <v>200</v>
      </c>
      <c r="AK140" s="37"/>
      <c r="AL140" s="37"/>
      <c r="AM140" s="93">
        <v>0</v>
      </c>
      <c r="AN140" s="37"/>
      <c r="AO140" s="37"/>
      <c r="AP140" s="37"/>
      <c r="AQ140" s="37"/>
      <c r="AR140" s="37">
        <f t="shared" si="234"/>
        <v>200</v>
      </c>
      <c r="AS140" s="37"/>
      <c r="AT140" s="37">
        <f t="shared" si="222"/>
        <v>0</v>
      </c>
      <c r="AU140" s="37"/>
      <c r="AV140" s="37">
        <f t="shared" ref="AV140:AV141" si="235">+AV$5</f>
        <v>200</v>
      </c>
      <c r="AW140" s="37"/>
      <c r="AX140" s="37">
        <f t="shared" si="223"/>
        <v>200</v>
      </c>
      <c r="AY140" s="37"/>
      <c r="AZ140" s="37">
        <f t="shared" si="224"/>
        <v>175</v>
      </c>
      <c r="BA140" s="37"/>
      <c r="BB140" s="37"/>
      <c r="BC140" s="37">
        <f t="shared" si="225"/>
        <v>175</v>
      </c>
      <c r="BD140" s="37"/>
      <c r="BE140" s="37"/>
      <c r="BF140" s="37">
        <f t="shared" si="226"/>
        <v>175</v>
      </c>
      <c r="BG140" s="37"/>
      <c r="BH140" s="37"/>
      <c r="BI140" s="37">
        <f t="shared" si="227"/>
        <v>100</v>
      </c>
      <c r="BJ140" s="37">
        <f t="shared" si="227"/>
        <v>160</v>
      </c>
      <c r="BK140" s="37"/>
      <c r="BL140" s="37">
        <f t="shared" si="120"/>
        <v>160</v>
      </c>
      <c r="BM140" s="37"/>
      <c r="BN140" s="37">
        <f t="shared" si="203"/>
        <v>160</v>
      </c>
      <c r="BO140" s="37"/>
      <c r="BP140" s="37"/>
      <c r="BQ140" s="37">
        <f t="shared" si="163"/>
        <v>150</v>
      </c>
      <c r="BR140" s="37"/>
      <c r="BS140" s="37"/>
      <c r="BT140" s="37">
        <f t="shared" si="164"/>
        <v>150</v>
      </c>
      <c r="BU140" s="37"/>
      <c r="BV140" s="37">
        <f t="shared" si="165"/>
        <v>150</v>
      </c>
      <c r="BW140" s="37"/>
      <c r="BX140" s="37">
        <f t="shared" si="152"/>
        <v>180</v>
      </c>
      <c r="BY140" s="37"/>
      <c r="BZ140" s="37"/>
      <c r="CA140" s="37"/>
      <c r="CB140" s="37"/>
      <c r="CC140" s="37"/>
      <c r="CD140" s="37"/>
      <c r="CE140" s="37"/>
      <c r="CF140" s="91">
        <f t="shared" si="142"/>
        <v>150</v>
      </c>
      <c r="CG140" s="37"/>
      <c r="CH140" s="66">
        <f t="shared" si="218"/>
        <v>329</v>
      </c>
      <c r="CI140" s="37">
        <f t="shared" si="218"/>
        <v>400</v>
      </c>
      <c r="CJ140" s="37">
        <f t="shared" si="218"/>
        <v>420</v>
      </c>
      <c r="CK140" s="37">
        <f t="shared" si="218"/>
        <v>420</v>
      </c>
      <c r="CL140" s="37">
        <f t="shared" si="218"/>
        <v>420</v>
      </c>
      <c r="CM140" s="37">
        <f t="shared" si="218"/>
        <v>200</v>
      </c>
      <c r="CN140" s="37">
        <f t="shared" si="218"/>
        <v>225</v>
      </c>
      <c r="CO140" s="37">
        <f t="shared" si="218"/>
        <v>500</v>
      </c>
      <c r="CP140" s="37">
        <f t="shared" si="218"/>
        <v>440</v>
      </c>
      <c r="CQ140" s="37">
        <f t="shared" si="218"/>
        <v>225</v>
      </c>
      <c r="CR140" s="37">
        <f t="shared" si="218"/>
        <v>500</v>
      </c>
      <c r="CS140" s="37">
        <f t="shared" si="218"/>
        <v>175</v>
      </c>
      <c r="CT140" s="37">
        <f t="shared" si="218"/>
        <v>275</v>
      </c>
      <c r="CU140" s="37">
        <f t="shared" si="218"/>
        <v>325</v>
      </c>
      <c r="CV140" s="37">
        <f t="shared" si="218"/>
        <v>369</v>
      </c>
      <c r="CW140" s="37">
        <f t="shared" si="218"/>
        <v>160</v>
      </c>
      <c r="CX140" s="37"/>
      <c r="CY140" s="37"/>
      <c r="CZ140" s="91">
        <f t="shared" si="178"/>
        <v>453</v>
      </c>
      <c r="DA140" s="37"/>
      <c r="DB140" s="66">
        <v>0</v>
      </c>
      <c r="DC140" s="37">
        <v>0</v>
      </c>
      <c r="DD140" s="37">
        <v>0</v>
      </c>
      <c r="DE140" s="37">
        <v>0</v>
      </c>
      <c r="DF140" s="37">
        <v>0</v>
      </c>
      <c r="DG140" s="37">
        <v>0</v>
      </c>
      <c r="DH140" s="37"/>
      <c r="DI140" s="37"/>
      <c r="DJ140" s="37"/>
      <c r="DK140" s="37"/>
      <c r="DL140" s="66">
        <f t="shared" si="217"/>
        <v>225</v>
      </c>
      <c r="DM140" s="37">
        <f t="shared" si="217"/>
        <v>200</v>
      </c>
      <c r="DN140" s="37"/>
      <c r="DO140" s="37">
        <f t="shared" si="143"/>
        <v>200</v>
      </c>
      <c r="DP140" s="37">
        <f t="shared" si="143"/>
        <v>1107</v>
      </c>
      <c r="DQ140" s="37">
        <f t="shared" si="143"/>
        <v>323</v>
      </c>
      <c r="DR140" s="37"/>
      <c r="DS140" s="37"/>
      <c r="DT140" s="37"/>
      <c r="DU140" s="37"/>
      <c r="DV140" s="66">
        <v>0</v>
      </c>
      <c r="DW140" s="37">
        <v>0</v>
      </c>
      <c r="DX140" s="37"/>
      <c r="DY140" s="37"/>
      <c r="DZ140" s="37"/>
      <c r="EA140" s="37"/>
      <c r="EB140" s="37"/>
      <c r="EC140" s="37"/>
      <c r="ED140" s="37"/>
      <c r="EE140" s="40"/>
      <c r="EF140" s="66">
        <v>0</v>
      </c>
      <c r="EG140" s="37">
        <v>0</v>
      </c>
      <c r="EH140" s="37">
        <v>0</v>
      </c>
      <c r="EI140" s="37">
        <v>0</v>
      </c>
      <c r="EJ140" s="37">
        <v>0</v>
      </c>
      <c r="EK140" s="37">
        <v>0</v>
      </c>
      <c r="EL140" s="37">
        <v>0</v>
      </c>
      <c r="EM140" s="40">
        <v>0</v>
      </c>
    </row>
    <row r="141" spans="1:143" x14ac:dyDescent="0.2">
      <c r="A141" s="84"/>
      <c r="B141" s="52">
        <v>137</v>
      </c>
      <c r="C141" s="57" t="s">
        <v>71</v>
      </c>
      <c r="D141" s="44"/>
      <c r="E141" s="44"/>
      <c r="F141" s="81"/>
      <c r="G141" s="41">
        <v>0</v>
      </c>
      <c r="H141" s="41">
        <v>0</v>
      </c>
      <c r="I141" s="41">
        <v>0</v>
      </c>
      <c r="J141" s="41">
        <v>0</v>
      </c>
      <c r="K141" s="41">
        <v>0</v>
      </c>
      <c r="L141" s="41">
        <v>0</v>
      </c>
      <c r="M141" s="41">
        <v>0</v>
      </c>
      <c r="N141" s="41">
        <v>0</v>
      </c>
      <c r="O141" s="42">
        <v>0</v>
      </c>
      <c r="P141" s="67">
        <v>0</v>
      </c>
      <c r="Q141" s="41">
        <v>0</v>
      </c>
      <c r="R141" s="41">
        <v>0</v>
      </c>
      <c r="S141" s="41">
        <v>0</v>
      </c>
      <c r="T141" s="41">
        <v>0</v>
      </c>
      <c r="U141" s="41">
        <v>0</v>
      </c>
      <c r="V141" s="41">
        <v>0</v>
      </c>
      <c r="W141" s="41">
        <v>0</v>
      </c>
      <c r="X141" s="41">
        <v>0</v>
      </c>
      <c r="Y141" s="42">
        <v>0</v>
      </c>
      <c r="Z141" s="67">
        <f t="shared" si="115"/>
        <v>700</v>
      </c>
      <c r="AA141" s="95">
        <f>+AA$5-50</f>
        <v>175</v>
      </c>
      <c r="AB141" s="41"/>
      <c r="AC141" s="41"/>
      <c r="AD141" s="97">
        <v>0</v>
      </c>
      <c r="AE141" s="41"/>
      <c r="AF141" s="41"/>
      <c r="AG141" s="97">
        <v>0</v>
      </c>
      <c r="AH141" s="97">
        <v>0</v>
      </c>
      <c r="AI141" s="41"/>
      <c r="AJ141" s="41">
        <f t="shared" si="233"/>
        <v>200</v>
      </c>
      <c r="AK141" s="41"/>
      <c r="AL141" s="41"/>
      <c r="AM141" s="41">
        <f t="shared" si="116"/>
        <v>200</v>
      </c>
      <c r="AN141" s="41"/>
      <c r="AO141" s="41"/>
      <c r="AP141" s="41"/>
      <c r="AQ141" s="41"/>
      <c r="AR141" s="41">
        <f t="shared" si="234"/>
        <v>200</v>
      </c>
      <c r="AS141" s="41"/>
      <c r="AT141" s="41">
        <f t="shared" si="222"/>
        <v>0</v>
      </c>
      <c r="AU141" s="41"/>
      <c r="AV141" s="41">
        <f t="shared" si="235"/>
        <v>200</v>
      </c>
      <c r="AW141" s="41"/>
      <c r="AX141" s="41">
        <f t="shared" si="223"/>
        <v>200</v>
      </c>
      <c r="AY141" s="41"/>
      <c r="AZ141" s="41">
        <f t="shared" si="224"/>
        <v>175</v>
      </c>
      <c r="BA141" s="41"/>
      <c r="BB141" s="41"/>
      <c r="BC141" s="41">
        <f t="shared" si="225"/>
        <v>175</v>
      </c>
      <c r="BD141" s="41"/>
      <c r="BE141" s="41"/>
      <c r="BF141" s="41">
        <f t="shared" si="226"/>
        <v>175</v>
      </c>
      <c r="BG141" s="41"/>
      <c r="BH141" s="41"/>
      <c r="BI141" s="41">
        <f t="shared" si="227"/>
        <v>100</v>
      </c>
      <c r="BJ141" s="41">
        <f t="shared" si="227"/>
        <v>160</v>
      </c>
      <c r="BK141" s="41"/>
      <c r="BL141" s="41">
        <f t="shared" si="120"/>
        <v>160</v>
      </c>
      <c r="BM141" s="41"/>
      <c r="BN141" s="41">
        <f t="shared" si="203"/>
        <v>160</v>
      </c>
      <c r="BO141" s="41"/>
      <c r="BP141" s="41"/>
      <c r="BQ141" s="41">
        <f t="shared" si="163"/>
        <v>150</v>
      </c>
      <c r="BR141" s="41"/>
      <c r="BS141" s="41"/>
      <c r="BT141" s="41">
        <f t="shared" si="164"/>
        <v>150</v>
      </c>
      <c r="BU141" s="41"/>
      <c r="BV141" s="41">
        <f t="shared" si="165"/>
        <v>150</v>
      </c>
      <c r="BW141" s="41"/>
      <c r="BX141" s="41">
        <f t="shared" si="152"/>
        <v>180</v>
      </c>
      <c r="BY141" s="41"/>
      <c r="BZ141" s="41"/>
      <c r="CA141" s="41"/>
      <c r="CB141" s="41"/>
      <c r="CC141" s="41"/>
      <c r="CD141" s="41"/>
      <c r="CE141" s="41"/>
      <c r="CF141" s="95">
        <f t="shared" si="142"/>
        <v>150</v>
      </c>
      <c r="CG141" s="41"/>
      <c r="CH141" s="102">
        <f>+CH$5-199</f>
        <v>130</v>
      </c>
      <c r="CI141" s="95">
        <f>+CI$5-200</f>
        <v>200</v>
      </c>
      <c r="CJ141" s="41">
        <f t="shared" si="218"/>
        <v>420</v>
      </c>
      <c r="CK141" s="41">
        <f t="shared" si="218"/>
        <v>420</v>
      </c>
      <c r="CL141" s="41">
        <f t="shared" si="218"/>
        <v>420</v>
      </c>
      <c r="CM141" s="41">
        <f t="shared" si="218"/>
        <v>200</v>
      </c>
      <c r="CN141" s="41">
        <f t="shared" si="218"/>
        <v>225</v>
      </c>
      <c r="CO141" s="41">
        <f t="shared" si="218"/>
        <v>500</v>
      </c>
      <c r="CP141" s="41">
        <f t="shared" si="218"/>
        <v>440</v>
      </c>
      <c r="CQ141" s="95">
        <f>+CQ$5-50</f>
        <v>175</v>
      </c>
      <c r="CR141" s="41">
        <f t="shared" si="218"/>
        <v>500</v>
      </c>
      <c r="CS141" s="41">
        <f t="shared" si="218"/>
        <v>175</v>
      </c>
      <c r="CT141" s="41">
        <f t="shared" si="218"/>
        <v>275</v>
      </c>
      <c r="CU141" s="41">
        <f t="shared" si="218"/>
        <v>325</v>
      </c>
      <c r="CV141" s="41">
        <f t="shared" si="218"/>
        <v>369</v>
      </c>
      <c r="CW141" s="41">
        <f t="shared" si="218"/>
        <v>160</v>
      </c>
      <c r="CX141" s="41"/>
      <c r="CY141" s="41"/>
      <c r="CZ141" s="95">
        <f t="shared" si="178"/>
        <v>453</v>
      </c>
      <c r="DA141" s="41"/>
      <c r="DB141" s="67">
        <v>0</v>
      </c>
      <c r="DC141" s="41">
        <v>0</v>
      </c>
      <c r="DD141" s="41">
        <v>0</v>
      </c>
      <c r="DE141" s="41">
        <v>0</v>
      </c>
      <c r="DF141" s="41">
        <v>0</v>
      </c>
      <c r="DG141" s="41">
        <v>0</v>
      </c>
      <c r="DH141" s="41"/>
      <c r="DI141" s="41"/>
      <c r="DJ141" s="41"/>
      <c r="DK141" s="41"/>
      <c r="DL141" s="102">
        <f t="shared" ref="DL141" si="236">+DL$5-50</f>
        <v>175</v>
      </c>
      <c r="DM141" s="41">
        <f t="shared" si="217"/>
        <v>200</v>
      </c>
      <c r="DN141" s="41"/>
      <c r="DO141" s="41">
        <f t="shared" si="143"/>
        <v>200</v>
      </c>
      <c r="DP141" s="41">
        <f t="shared" si="143"/>
        <v>1107</v>
      </c>
      <c r="DQ141" s="41">
        <f t="shared" si="143"/>
        <v>323</v>
      </c>
      <c r="DR141" s="41"/>
      <c r="DS141" s="41"/>
      <c r="DT141" s="41"/>
      <c r="DU141" s="41"/>
      <c r="DV141" s="67">
        <v>0</v>
      </c>
      <c r="DW141" s="41">
        <v>0</v>
      </c>
      <c r="DX141" s="41"/>
      <c r="DY141" s="41"/>
      <c r="DZ141" s="41"/>
      <c r="EA141" s="41"/>
      <c r="EB141" s="41"/>
      <c r="EC141" s="41"/>
      <c r="ED141" s="41"/>
      <c r="EE141" s="42"/>
      <c r="EF141" s="67">
        <v>0</v>
      </c>
      <c r="EG141" s="41">
        <v>0</v>
      </c>
      <c r="EH141" s="41">
        <v>0</v>
      </c>
      <c r="EI141" s="41">
        <v>0</v>
      </c>
      <c r="EJ141" s="41">
        <v>0</v>
      </c>
      <c r="EK141" s="41">
        <v>0</v>
      </c>
      <c r="EL141" s="41">
        <v>0</v>
      </c>
      <c r="EM141" s="42">
        <v>0</v>
      </c>
    </row>
    <row r="142" spans="1:143" x14ac:dyDescent="0.2">
      <c r="B142" s="32">
        <v>138</v>
      </c>
      <c r="G142" s="31">
        <v>0</v>
      </c>
      <c r="H142" s="31">
        <v>0</v>
      </c>
      <c r="I142" s="31">
        <v>0</v>
      </c>
      <c r="J142" s="31">
        <v>0</v>
      </c>
      <c r="K142" s="31">
        <v>0</v>
      </c>
      <c r="L142" s="31">
        <v>0</v>
      </c>
      <c r="M142" s="31">
        <v>0</v>
      </c>
      <c r="N142" s="31">
        <v>0</v>
      </c>
      <c r="O142" s="31">
        <v>0</v>
      </c>
      <c r="P142" s="31">
        <v>0</v>
      </c>
      <c r="Q142" s="31">
        <v>0</v>
      </c>
      <c r="R142" s="31">
        <v>0</v>
      </c>
      <c r="S142" s="31">
        <v>0</v>
      </c>
      <c r="T142" s="31">
        <v>0</v>
      </c>
      <c r="U142" s="31">
        <v>0</v>
      </c>
      <c r="V142" s="31">
        <v>0</v>
      </c>
      <c r="W142" s="31">
        <v>0</v>
      </c>
      <c r="X142" s="31">
        <v>0</v>
      </c>
      <c r="Y142" s="31">
        <v>0</v>
      </c>
      <c r="Z142" s="31">
        <f t="shared" si="115"/>
        <v>700</v>
      </c>
      <c r="AA142" s="31">
        <f t="shared" si="115"/>
        <v>225</v>
      </c>
      <c r="AD142" s="31">
        <f t="shared" ref="AD142:AD143" si="237">+AD$4</f>
        <v>200</v>
      </c>
      <c r="AG142" s="31">
        <f t="shared" ref="AG142:AJ143" si="238">+AG$4</f>
        <v>125</v>
      </c>
      <c r="AH142" s="31">
        <f t="shared" si="238"/>
        <v>200</v>
      </c>
      <c r="AJ142" s="31">
        <f t="shared" si="238"/>
        <v>200</v>
      </c>
      <c r="AM142" s="31">
        <f t="shared" ref="AM142:AM143" si="239">+AM$4</f>
        <v>200</v>
      </c>
      <c r="AR142" s="31">
        <f t="shared" ref="AR142:AR143" si="240">+AR$4</f>
        <v>200</v>
      </c>
      <c r="AT142" s="31">
        <f t="shared" ref="AT142:AT143" si="241">+AT$4</f>
        <v>0</v>
      </c>
      <c r="AV142" s="31">
        <f t="shared" ref="AV142:AV143" si="242">+AV$4</f>
        <v>200</v>
      </c>
      <c r="AX142" s="31">
        <f t="shared" ref="AX142:AZ143" si="243">+AX$4</f>
        <v>200</v>
      </c>
      <c r="AZ142" s="31">
        <f t="shared" si="243"/>
        <v>175</v>
      </c>
      <c r="BC142" s="31">
        <f t="shared" ref="BC142:BC143" si="244">+BC$4</f>
        <v>175</v>
      </c>
      <c r="BF142" s="31">
        <f t="shared" ref="BF142:BF143" si="245">+BF$4</f>
        <v>175</v>
      </c>
      <c r="BI142" s="31">
        <f t="shared" ref="BI142:BJ143" si="246">+BI$4</f>
        <v>100</v>
      </c>
      <c r="BJ142" s="31">
        <f t="shared" si="246"/>
        <v>160</v>
      </c>
      <c r="BL142" s="31">
        <f t="shared" ref="BL142:BL143" si="247">+BL$4</f>
        <v>160</v>
      </c>
      <c r="BN142" s="31">
        <f t="shared" ref="BN142:BN143" si="248">+BN$4</f>
        <v>160</v>
      </c>
      <c r="BQ142" s="31">
        <f t="shared" ref="BQ142:BQ143" si="249">+BQ$4</f>
        <v>150</v>
      </c>
      <c r="BT142" s="31">
        <f t="shared" ref="BT142:BT143" si="250">+BT$4</f>
        <v>150</v>
      </c>
      <c r="BV142" s="31">
        <f t="shared" ref="BV142:BV143" si="251">+BV$4</f>
        <v>150</v>
      </c>
      <c r="BX142" s="31">
        <f t="shared" ref="BX142:BX143" si="252">+BX$4</f>
        <v>180</v>
      </c>
      <c r="CF142" s="113">
        <f t="shared" si="142"/>
        <v>150</v>
      </c>
      <c r="CH142" s="31">
        <f t="shared" ref="CH142:CW143" si="253">+CH$4</f>
        <v>329</v>
      </c>
      <c r="CI142" s="31">
        <f t="shared" si="253"/>
        <v>400</v>
      </c>
      <c r="CJ142" s="31">
        <f t="shared" si="253"/>
        <v>420</v>
      </c>
      <c r="CK142" s="31">
        <f t="shared" si="253"/>
        <v>420</v>
      </c>
      <c r="CL142" s="31">
        <f t="shared" si="253"/>
        <v>420</v>
      </c>
      <c r="CM142" s="31">
        <f t="shared" si="253"/>
        <v>200</v>
      </c>
      <c r="CN142" s="31">
        <f t="shared" si="253"/>
        <v>225</v>
      </c>
      <c r="CO142" s="31">
        <f t="shared" si="253"/>
        <v>500</v>
      </c>
      <c r="CP142" s="31">
        <f t="shared" si="253"/>
        <v>440</v>
      </c>
      <c r="CQ142" s="31">
        <f t="shared" si="253"/>
        <v>225</v>
      </c>
      <c r="CR142" s="31">
        <f t="shared" si="253"/>
        <v>500</v>
      </c>
      <c r="CS142" s="31">
        <f t="shared" si="253"/>
        <v>175</v>
      </c>
      <c r="CT142" s="31">
        <f t="shared" si="253"/>
        <v>275</v>
      </c>
      <c r="CU142" s="31">
        <f t="shared" si="253"/>
        <v>325</v>
      </c>
      <c r="CV142" s="31">
        <f t="shared" si="253"/>
        <v>369</v>
      </c>
      <c r="CW142" s="31">
        <f t="shared" si="253"/>
        <v>160</v>
      </c>
      <c r="CZ142" s="91">
        <f t="shared" si="178"/>
        <v>453</v>
      </c>
      <c r="DB142" s="31">
        <v>0</v>
      </c>
      <c r="DC142" s="31">
        <v>0</v>
      </c>
      <c r="DD142" s="31">
        <v>0</v>
      </c>
      <c r="DE142" s="31">
        <v>0</v>
      </c>
      <c r="DF142" s="31">
        <v>0</v>
      </c>
      <c r="DG142" s="31">
        <v>0</v>
      </c>
      <c r="DL142" s="31">
        <f t="shared" ref="DL142:DN143" si="254">+DL$4</f>
        <v>225</v>
      </c>
      <c r="DM142" s="31">
        <f t="shared" si="254"/>
        <v>200</v>
      </c>
      <c r="DO142" s="31">
        <f t="shared" ref="DO142:DR143" si="255">+DO$4</f>
        <v>200</v>
      </c>
      <c r="DP142" s="31">
        <f t="shared" si="255"/>
        <v>1107</v>
      </c>
      <c r="DQ142" s="31">
        <f t="shared" si="255"/>
        <v>323</v>
      </c>
      <c r="DV142" s="31">
        <v>0</v>
      </c>
      <c r="DW142" s="31">
        <v>0</v>
      </c>
      <c r="EF142" s="31">
        <v>0</v>
      </c>
      <c r="EG142" s="31">
        <v>0</v>
      </c>
      <c r="EH142" s="31">
        <v>0</v>
      </c>
      <c r="EI142" s="31">
        <v>0</v>
      </c>
      <c r="EJ142" s="31">
        <v>0</v>
      </c>
      <c r="EK142" s="31">
        <v>0</v>
      </c>
      <c r="EL142" s="31">
        <v>0</v>
      </c>
      <c r="EM142" s="31">
        <v>0</v>
      </c>
    </row>
    <row r="143" spans="1:143" x14ac:dyDescent="0.2">
      <c r="B143" s="32">
        <v>139</v>
      </c>
      <c r="G143" s="31">
        <v>0</v>
      </c>
      <c r="H143" s="31">
        <v>0</v>
      </c>
      <c r="I143" s="31">
        <v>0</v>
      </c>
      <c r="J143" s="31">
        <v>0</v>
      </c>
      <c r="K143" s="31">
        <v>0</v>
      </c>
      <c r="L143" s="31">
        <v>0</v>
      </c>
      <c r="M143" s="31">
        <v>0</v>
      </c>
      <c r="N143" s="31">
        <v>0</v>
      </c>
      <c r="O143" s="31">
        <v>0</v>
      </c>
      <c r="P143" s="31">
        <v>0</v>
      </c>
      <c r="Q143" s="31">
        <v>0</v>
      </c>
      <c r="R143" s="31">
        <v>0</v>
      </c>
      <c r="S143" s="31">
        <v>0</v>
      </c>
      <c r="T143" s="31">
        <v>0</v>
      </c>
      <c r="U143" s="31">
        <v>0</v>
      </c>
      <c r="V143" s="31">
        <v>0</v>
      </c>
      <c r="W143" s="31">
        <v>0</v>
      </c>
      <c r="X143" s="31">
        <v>0</v>
      </c>
      <c r="Y143" s="31">
        <v>0</v>
      </c>
      <c r="Z143" s="31">
        <f t="shared" ref="Z143:AA143" si="256">+Z$4</f>
        <v>700</v>
      </c>
      <c r="AA143" s="31">
        <f t="shared" si="256"/>
        <v>225</v>
      </c>
      <c r="AD143" s="31">
        <f t="shared" si="237"/>
        <v>200</v>
      </c>
      <c r="AG143" s="31">
        <f t="shared" si="238"/>
        <v>125</v>
      </c>
      <c r="AH143" s="31">
        <f t="shared" si="238"/>
        <v>200</v>
      </c>
      <c r="AJ143" s="31">
        <f t="shared" si="238"/>
        <v>200</v>
      </c>
      <c r="AM143" s="31">
        <f t="shared" si="239"/>
        <v>200</v>
      </c>
      <c r="AR143" s="31">
        <f t="shared" si="240"/>
        <v>200</v>
      </c>
      <c r="AT143" s="31">
        <f t="shared" si="241"/>
        <v>0</v>
      </c>
      <c r="AV143" s="31">
        <f t="shared" si="242"/>
        <v>200</v>
      </c>
      <c r="AX143" s="31">
        <f t="shared" si="243"/>
        <v>200</v>
      </c>
      <c r="AZ143" s="31">
        <f t="shared" si="243"/>
        <v>175</v>
      </c>
      <c r="BC143" s="31">
        <f t="shared" si="244"/>
        <v>175</v>
      </c>
      <c r="BF143" s="31">
        <f t="shared" si="245"/>
        <v>175</v>
      </c>
      <c r="BI143" s="31">
        <f t="shared" si="246"/>
        <v>100</v>
      </c>
      <c r="BJ143" s="31">
        <f t="shared" si="246"/>
        <v>160</v>
      </c>
      <c r="BL143" s="31">
        <f t="shared" si="247"/>
        <v>160</v>
      </c>
      <c r="BN143" s="31">
        <f t="shared" si="248"/>
        <v>160</v>
      </c>
      <c r="BQ143" s="31">
        <f t="shared" si="249"/>
        <v>150</v>
      </c>
      <c r="BT143" s="31">
        <f t="shared" si="250"/>
        <v>150</v>
      </c>
      <c r="BV143" s="31">
        <f t="shared" si="251"/>
        <v>150</v>
      </c>
      <c r="BX143" s="31">
        <f t="shared" si="252"/>
        <v>180</v>
      </c>
      <c r="CF143" s="113">
        <f t="shared" si="142"/>
        <v>150</v>
      </c>
      <c r="CH143" s="31">
        <f t="shared" si="253"/>
        <v>329</v>
      </c>
      <c r="CI143" s="31">
        <f t="shared" si="253"/>
        <v>400</v>
      </c>
      <c r="CJ143" s="31">
        <f t="shared" si="253"/>
        <v>420</v>
      </c>
      <c r="CK143" s="31">
        <f t="shared" si="253"/>
        <v>420</v>
      </c>
      <c r="CL143" s="31">
        <f t="shared" si="253"/>
        <v>420</v>
      </c>
      <c r="CM143" s="31">
        <f t="shared" si="253"/>
        <v>200</v>
      </c>
      <c r="CN143" s="31">
        <f t="shared" si="253"/>
        <v>225</v>
      </c>
      <c r="CO143" s="31">
        <f t="shared" si="253"/>
        <v>500</v>
      </c>
      <c r="CP143" s="31">
        <f t="shared" si="253"/>
        <v>440</v>
      </c>
      <c r="CQ143" s="31">
        <f t="shared" si="253"/>
        <v>225</v>
      </c>
      <c r="CR143" s="31">
        <f t="shared" si="253"/>
        <v>500</v>
      </c>
      <c r="CS143" s="31">
        <f t="shared" si="253"/>
        <v>175</v>
      </c>
      <c r="CT143" s="31">
        <f t="shared" si="253"/>
        <v>275</v>
      </c>
      <c r="CU143" s="31">
        <f t="shared" si="253"/>
        <v>325</v>
      </c>
      <c r="CV143" s="31">
        <f t="shared" si="253"/>
        <v>369</v>
      </c>
      <c r="CW143" s="31">
        <f t="shared" si="253"/>
        <v>160</v>
      </c>
      <c r="CZ143" s="91">
        <f t="shared" si="178"/>
        <v>453</v>
      </c>
      <c r="DB143" s="31">
        <v>0</v>
      </c>
      <c r="DC143" s="31">
        <v>0</v>
      </c>
      <c r="DD143" s="31">
        <v>0</v>
      </c>
      <c r="DE143" s="31">
        <v>0</v>
      </c>
      <c r="DF143" s="31">
        <v>0</v>
      </c>
      <c r="DG143" s="31">
        <v>0</v>
      </c>
      <c r="DL143" s="31">
        <f t="shared" si="254"/>
        <v>225</v>
      </c>
      <c r="DM143" s="31">
        <f t="shared" si="254"/>
        <v>200</v>
      </c>
      <c r="DO143" s="31">
        <f t="shared" si="255"/>
        <v>200</v>
      </c>
      <c r="DP143" s="31">
        <f t="shared" si="255"/>
        <v>1107</v>
      </c>
      <c r="DQ143" s="31">
        <f t="shared" si="255"/>
        <v>323</v>
      </c>
      <c r="DV143" s="31">
        <v>0</v>
      </c>
      <c r="DW143" s="31">
        <v>0</v>
      </c>
      <c r="EF143" s="31">
        <v>0</v>
      </c>
      <c r="EG143" s="31">
        <v>0</v>
      </c>
      <c r="EH143" s="31">
        <v>0</v>
      </c>
      <c r="EI143" s="31">
        <v>0</v>
      </c>
      <c r="EJ143" s="31">
        <v>0</v>
      </c>
      <c r="EK143" s="31">
        <v>0</v>
      </c>
      <c r="EL143" s="31">
        <v>0</v>
      </c>
      <c r="EM143" s="31">
        <v>0</v>
      </c>
    </row>
    <row r="144" spans="1:143" x14ac:dyDescent="0.2">
      <c r="C144" s="32"/>
    </row>
    <row r="145" spans="3:3" x14ac:dyDescent="0.2">
      <c r="C145" s="32"/>
    </row>
    <row r="146" spans="3:3" x14ac:dyDescent="0.2">
      <c r="C146" s="32"/>
    </row>
    <row r="147" spans="3:3" x14ac:dyDescent="0.2">
      <c r="C147" s="32"/>
    </row>
    <row r="148" spans="3:3" x14ac:dyDescent="0.2">
      <c r="C148" s="32"/>
    </row>
    <row r="149" spans="3:3" x14ac:dyDescent="0.2">
      <c r="C149" s="32"/>
    </row>
    <row r="150" spans="3:3" x14ac:dyDescent="0.2">
      <c r="C150" s="32"/>
    </row>
  </sheetData>
  <mergeCells count="16">
    <mergeCell ref="G1:O1"/>
    <mergeCell ref="P1:Y1"/>
    <mergeCell ref="Z1:CG1"/>
    <mergeCell ref="CH1:DA1"/>
    <mergeCell ref="DB1:DK1"/>
    <mergeCell ref="DL1:DU1"/>
    <mergeCell ref="A104:A113"/>
    <mergeCell ref="A114:A123"/>
    <mergeCell ref="A124:A133"/>
    <mergeCell ref="A134:A141"/>
    <mergeCell ref="DV1:EE1"/>
    <mergeCell ref="EF1:EM1"/>
    <mergeCell ref="A5:A13"/>
    <mergeCell ref="A14:A23"/>
    <mergeCell ref="A24:A83"/>
    <mergeCell ref="A84:A103"/>
  </mergeCells>
  <phoneticPr fontId="0" type="noConversion"/>
  <pageMargins left="0.5" right="0.5" top="0.5" bottom="0.5" header="0.5" footer="0.5"/>
  <pageSetup scale="66" fitToHeight="2" orientation="landscape" r:id="rId1"/>
  <headerFooter alignWithMargins="0"/>
  <rowBreaks count="1" manualBreakCount="1">
    <brk id="62" max="5" man="1"/>
  </rowBreaks>
  <ignoredErrors>
    <ignoredError sqref="BC59 CI31:CQ31 CQ28 CT34 CO46:CT50 CJ42:CM42 CN53:CP53 CT53:CV53 CO56:CP56 CU56:CV56 CS59 CV59 CO62:CP62 CV60 CT61:CV61 CU60 CO61:CP61 CO63:CP63 CS63:CV64 CO64:CP64 CO68:CP69 CV67:CV72 CV74 CN74:CP74 CF73 CQ83:CQ84 CI87:CI89 CH93:CI93 CT87:CT88 CT90 CT94:CT97 CK90:CL90 CQ90 CT98:CT99 CQ104:CQ109 CS108 CS74 CI115:CI116 CJ117:CM117 CN117:CO117 CT117 CQ124:CQ125 CH135:CH138 CJ138:CM138 CJ135:CL135 CO139:CP139 CQ134:CQ141 CT136:CT137 CZ29 CZ73 AA84 DL28 DP31:DQ31 DL34 DL74 DL90 DL83 DL117 DL134 DO138 AR34 CI33:CQ33 CJ32:CQ32 CJ34:CO34 CI32 CI34 CP34:CQ34 CU62:CV62 CT56:CT60 CT62 CO67:CP67 CO71:CP71 CO70:CP70 CO72:CP72 CN71 CN68:CN69 CN62:CN67 CN70 CN72 BF61 CK74:CM74 AA74 CZ82 AA82:AG82 DA82:DQ82 BG82:BP82 BD82:BE82 BA82:BB82 AZ82 BC82 BF82 BW82:CN82 BU82 BR82:BS82 BQ82 BT82 BV82 CS82:CY82 CP82:CQ82 CO82 CR82 AH82:AY82 CT91:CT92 AD103:AF103 AH103:AY103 BG103:BP103 BD103:BE103 BA103:BB103 AZ103 BC103 BF103 BW103:CN103 BR103:BS103 BU103 BQ103 BV103 BT103 CT103:DV103 CP103:CQ103 CO103 CR103:CS103 AA117 CO114:CP114 DP115:DQ115 AR117 AZ117 CP117:CQ117 CI118:CI119 CH134:CI134 CI135 CH139:CH140 DP134:DQ13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M150"/>
  <sheetViews>
    <sheetView topLeftCell="A133" workbookViewId="0">
      <selection activeCell="T153" sqref="T153"/>
    </sheetView>
  </sheetViews>
  <sheetFormatPr defaultRowHeight="12" x14ac:dyDescent="0.2"/>
  <cols>
    <col min="1" max="1" width="15" style="31" bestFit="1" customWidth="1"/>
    <col min="2" max="2" width="6" style="32" bestFit="1" customWidth="1"/>
    <col min="3" max="3" width="35.7109375" style="31" bestFit="1" customWidth="1"/>
    <col min="4" max="5" width="12" style="31" hidden="1" customWidth="1"/>
    <col min="6" max="6" width="12" style="35" customWidth="1"/>
    <col min="7" max="143" width="8.7109375" style="31" customWidth="1"/>
    <col min="144" max="16384" width="9.140625" style="31"/>
  </cols>
  <sheetData>
    <row r="1" spans="1:143" x14ac:dyDescent="0.2">
      <c r="A1" s="31" t="s">
        <v>115</v>
      </c>
      <c r="B1" s="33"/>
      <c r="C1" s="34">
        <f>180.2/266.041</f>
        <v>0.67733920711469287</v>
      </c>
      <c r="G1" s="85" t="s">
        <v>46</v>
      </c>
      <c r="H1" s="86"/>
      <c r="I1" s="86"/>
      <c r="J1" s="86"/>
      <c r="K1" s="86"/>
      <c r="L1" s="86"/>
      <c r="M1" s="86"/>
      <c r="N1" s="86"/>
      <c r="O1" s="87"/>
      <c r="P1" s="85" t="s">
        <v>47</v>
      </c>
      <c r="Q1" s="86"/>
      <c r="R1" s="86"/>
      <c r="S1" s="86"/>
      <c r="T1" s="86"/>
      <c r="U1" s="86"/>
      <c r="V1" s="86"/>
      <c r="W1" s="86"/>
      <c r="X1" s="86"/>
      <c r="Y1" s="86"/>
      <c r="Z1" s="88" t="s">
        <v>97</v>
      </c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2" t="s">
        <v>118</v>
      </c>
      <c r="CI1" s="90"/>
      <c r="CJ1" s="90"/>
      <c r="CK1" s="90"/>
      <c r="CL1" s="90"/>
      <c r="CM1" s="90"/>
      <c r="CN1" s="90"/>
      <c r="CO1" s="90"/>
      <c r="CP1" s="90"/>
      <c r="CQ1" s="90"/>
      <c r="CR1" s="90"/>
      <c r="CS1" s="90"/>
      <c r="CT1" s="90"/>
      <c r="CU1" s="90"/>
      <c r="CV1" s="90"/>
      <c r="CW1" s="90"/>
      <c r="CX1" s="90"/>
      <c r="CY1" s="90"/>
      <c r="CZ1" s="90"/>
      <c r="DA1" s="90"/>
      <c r="DB1" s="85" t="s">
        <v>99</v>
      </c>
      <c r="DC1" s="86"/>
      <c r="DD1" s="86"/>
      <c r="DE1" s="86"/>
      <c r="DF1" s="86"/>
      <c r="DG1" s="86"/>
      <c r="DH1" s="86"/>
      <c r="DI1" s="86"/>
      <c r="DJ1" s="86"/>
      <c r="DK1" s="86"/>
      <c r="DL1" s="85" t="s">
        <v>100</v>
      </c>
      <c r="DM1" s="86"/>
      <c r="DN1" s="86"/>
      <c r="DO1" s="86"/>
      <c r="DP1" s="86"/>
      <c r="DQ1" s="86"/>
      <c r="DR1" s="86"/>
      <c r="DS1" s="86"/>
      <c r="DT1" s="86"/>
      <c r="DU1" s="86"/>
      <c r="DV1" s="85" t="s">
        <v>101</v>
      </c>
      <c r="DW1" s="86"/>
      <c r="DX1" s="86"/>
      <c r="DY1" s="86"/>
      <c r="DZ1" s="86"/>
      <c r="EA1" s="86"/>
      <c r="EB1" s="86"/>
      <c r="EC1" s="86"/>
      <c r="ED1" s="86"/>
      <c r="EE1" s="87"/>
      <c r="EF1" s="85" t="s">
        <v>102</v>
      </c>
      <c r="EG1" s="86"/>
      <c r="EH1" s="86"/>
      <c r="EI1" s="86"/>
      <c r="EJ1" s="86"/>
      <c r="EK1" s="86"/>
      <c r="EL1" s="86"/>
      <c r="EM1" s="87"/>
    </row>
    <row r="2" spans="1:143" x14ac:dyDescent="0.2">
      <c r="A2" s="58"/>
      <c r="B2" s="55"/>
      <c r="C2" s="45"/>
      <c r="D2" s="45" t="s">
        <v>60</v>
      </c>
      <c r="E2" s="45" t="s">
        <v>59</v>
      </c>
      <c r="F2" s="78" t="s">
        <v>103</v>
      </c>
      <c r="G2" s="61">
        <v>1</v>
      </c>
      <c r="H2" s="47">
        <v>2</v>
      </c>
      <c r="I2" s="47">
        <v>3</v>
      </c>
      <c r="J2" s="47">
        <v>4</v>
      </c>
      <c r="K2" s="47">
        <v>5</v>
      </c>
      <c r="L2" s="47">
        <v>6</v>
      </c>
      <c r="M2" s="47">
        <v>7</v>
      </c>
      <c r="N2" s="47">
        <v>8</v>
      </c>
      <c r="O2" s="63">
        <v>9</v>
      </c>
      <c r="P2" s="61">
        <v>10</v>
      </c>
      <c r="Q2" s="47">
        <v>11</v>
      </c>
      <c r="R2" s="47">
        <v>12</v>
      </c>
      <c r="S2" s="47">
        <v>13</v>
      </c>
      <c r="T2" s="47">
        <v>14</v>
      </c>
      <c r="U2" s="47">
        <v>15</v>
      </c>
      <c r="V2" s="47">
        <v>16</v>
      </c>
      <c r="W2" s="47">
        <v>17</v>
      </c>
      <c r="X2" s="47">
        <v>18</v>
      </c>
      <c r="Y2" s="47">
        <v>19</v>
      </c>
      <c r="Z2" s="61">
        <v>20</v>
      </c>
      <c r="AA2" s="47">
        <v>21</v>
      </c>
      <c r="AB2" s="47">
        <v>22</v>
      </c>
      <c r="AC2" s="47">
        <v>23</v>
      </c>
      <c r="AD2" s="47">
        <v>24</v>
      </c>
      <c r="AE2" s="47">
        <v>25</v>
      </c>
      <c r="AF2" s="47">
        <v>26</v>
      </c>
      <c r="AG2" s="47">
        <v>27</v>
      </c>
      <c r="AH2" s="47">
        <v>28</v>
      </c>
      <c r="AI2" s="47">
        <v>29</v>
      </c>
      <c r="AJ2" s="47">
        <v>30</v>
      </c>
      <c r="AK2" s="47">
        <v>31</v>
      </c>
      <c r="AL2" s="47">
        <v>32</v>
      </c>
      <c r="AM2" s="47">
        <v>33</v>
      </c>
      <c r="AN2" s="47">
        <v>34</v>
      </c>
      <c r="AO2" s="47">
        <v>35</v>
      </c>
      <c r="AP2" s="47">
        <v>36</v>
      </c>
      <c r="AQ2" s="47">
        <v>37</v>
      </c>
      <c r="AR2" s="47">
        <v>38</v>
      </c>
      <c r="AS2" s="47">
        <v>39</v>
      </c>
      <c r="AT2" s="47">
        <v>40</v>
      </c>
      <c r="AU2" s="47">
        <v>41</v>
      </c>
      <c r="AV2" s="47">
        <v>42</v>
      </c>
      <c r="AW2" s="47">
        <v>43</v>
      </c>
      <c r="AX2" s="47">
        <v>44</v>
      </c>
      <c r="AY2" s="47">
        <v>45</v>
      </c>
      <c r="AZ2" s="47">
        <v>46</v>
      </c>
      <c r="BA2" s="47">
        <v>47</v>
      </c>
      <c r="BB2" s="47">
        <v>48</v>
      </c>
      <c r="BC2" s="47">
        <v>49</v>
      </c>
      <c r="BD2" s="47">
        <v>50</v>
      </c>
      <c r="BE2" s="47">
        <v>51</v>
      </c>
      <c r="BF2" s="47">
        <v>52</v>
      </c>
      <c r="BG2" s="47">
        <v>53</v>
      </c>
      <c r="BH2" s="47">
        <v>54</v>
      </c>
      <c r="BI2" s="47">
        <v>55</v>
      </c>
      <c r="BJ2" s="47">
        <v>56</v>
      </c>
      <c r="BK2" s="47">
        <v>57</v>
      </c>
      <c r="BL2" s="47">
        <v>58</v>
      </c>
      <c r="BM2" s="47">
        <v>59</v>
      </c>
      <c r="BN2" s="47">
        <v>60</v>
      </c>
      <c r="BO2" s="47">
        <v>61</v>
      </c>
      <c r="BP2" s="47">
        <v>62</v>
      </c>
      <c r="BQ2" s="47">
        <v>63</v>
      </c>
      <c r="BR2" s="47">
        <v>64</v>
      </c>
      <c r="BS2" s="47">
        <v>65</v>
      </c>
      <c r="BT2" s="47">
        <v>66</v>
      </c>
      <c r="BU2" s="47">
        <v>67</v>
      </c>
      <c r="BV2" s="47">
        <v>68</v>
      </c>
      <c r="BW2" s="47">
        <v>69</v>
      </c>
      <c r="BX2" s="47">
        <v>70</v>
      </c>
      <c r="BY2" s="47">
        <v>71</v>
      </c>
      <c r="BZ2" s="47">
        <v>72</v>
      </c>
      <c r="CA2" s="47">
        <v>73</v>
      </c>
      <c r="CB2" s="47">
        <v>74</v>
      </c>
      <c r="CC2" s="47">
        <v>75</v>
      </c>
      <c r="CD2" s="47">
        <v>76</v>
      </c>
      <c r="CE2" s="47">
        <v>77</v>
      </c>
      <c r="CF2" s="47">
        <v>78</v>
      </c>
      <c r="CG2" s="47">
        <v>79</v>
      </c>
      <c r="CH2" s="61">
        <v>80</v>
      </c>
      <c r="CI2" s="47">
        <v>81</v>
      </c>
      <c r="CJ2" s="47">
        <v>82</v>
      </c>
      <c r="CK2" s="47">
        <v>83</v>
      </c>
      <c r="CL2" s="47">
        <v>84</v>
      </c>
      <c r="CM2" s="47">
        <v>85</v>
      </c>
      <c r="CN2" s="47">
        <v>86</v>
      </c>
      <c r="CO2" s="47">
        <v>87</v>
      </c>
      <c r="CP2" s="47">
        <v>88</v>
      </c>
      <c r="CQ2" s="47">
        <v>89</v>
      </c>
      <c r="CR2" s="47">
        <v>90</v>
      </c>
      <c r="CS2" s="47">
        <v>91</v>
      </c>
      <c r="CT2" s="47">
        <v>92</v>
      </c>
      <c r="CU2" s="47">
        <v>93</v>
      </c>
      <c r="CV2" s="47">
        <v>94</v>
      </c>
      <c r="CW2" s="47">
        <v>95</v>
      </c>
      <c r="CX2" s="47">
        <v>96</v>
      </c>
      <c r="CY2" s="47">
        <v>97</v>
      </c>
      <c r="CZ2" s="47">
        <v>98</v>
      </c>
      <c r="DA2" s="47">
        <v>99</v>
      </c>
      <c r="DB2" s="61">
        <v>100</v>
      </c>
      <c r="DC2" s="47">
        <f t="shared" ref="DC2:EM2" si="0">+DB2+1</f>
        <v>101</v>
      </c>
      <c r="DD2" s="47">
        <f t="shared" si="0"/>
        <v>102</v>
      </c>
      <c r="DE2" s="47">
        <f t="shared" si="0"/>
        <v>103</v>
      </c>
      <c r="DF2" s="47">
        <f t="shared" si="0"/>
        <v>104</v>
      </c>
      <c r="DG2" s="47">
        <f t="shared" si="0"/>
        <v>105</v>
      </c>
      <c r="DH2" s="47">
        <f t="shared" si="0"/>
        <v>106</v>
      </c>
      <c r="DI2" s="47">
        <f t="shared" si="0"/>
        <v>107</v>
      </c>
      <c r="DJ2" s="47">
        <f t="shared" si="0"/>
        <v>108</v>
      </c>
      <c r="DK2" s="47">
        <f t="shared" si="0"/>
        <v>109</v>
      </c>
      <c r="DL2" s="61">
        <f t="shared" si="0"/>
        <v>110</v>
      </c>
      <c r="DM2" s="47">
        <f t="shared" si="0"/>
        <v>111</v>
      </c>
      <c r="DN2" s="47">
        <f t="shared" si="0"/>
        <v>112</v>
      </c>
      <c r="DO2" s="47">
        <f t="shared" si="0"/>
        <v>113</v>
      </c>
      <c r="DP2" s="47">
        <f t="shared" si="0"/>
        <v>114</v>
      </c>
      <c r="DQ2" s="47">
        <f t="shared" si="0"/>
        <v>115</v>
      </c>
      <c r="DR2" s="47">
        <f t="shared" si="0"/>
        <v>116</v>
      </c>
      <c r="DS2" s="47">
        <f t="shared" si="0"/>
        <v>117</v>
      </c>
      <c r="DT2" s="47">
        <f t="shared" si="0"/>
        <v>118</v>
      </c>
      <c r="DU2" s="47">
        <f t="shared" si="0"/>
        <v>119</v>
      </c>
      <c r="DV2" s="61">
        <f t="shared" si="0"/>
        <v>120</v>
      </c>
      <c r="DW2" s="47">
        <f t="shared" si="0"/>
        <v>121</v>
      </c>
      <c r="DX2" s="47">
        <f t="shared" si="0"/>
        <v>122</v>
      </c>
      <c r="DY2" s="47">
        <f t="shared" si="0"/>
        <v>123</v>
      </c>
      <c r="DZ2" s="47">
        <f t="shared" si="0"/>
        <v>124</v>
      </c>
      <c r="EA2" s="47">
        <f t="shared" si="0"/>
        <v>125</v>
      </c>
      <c r="EB2" s="47">
        <f t="shared" si="0"/>
        <v>126</v>
      </c>
      <c r="EC2" s="47">
        <f t="shared" si="0"/>
        <v>127</v>
      </c>
      <c r="ED2" s="47">
        <f t="shared" si="0"/>
        <v>128</v>
      </c>
      <c r="EE2" s="63">
        <f t="shared" si="0"/>
        <v>129</v>
      </c>
      <c r="EF2" s="61">
        <f t="shared" si="0"/>
        <v>130</v>
      </c>
      <c r="EG2" s="47">
        <f t="shared" si="0"/>
        <v>131</v>
      </c>
      <c r="EH2" s="47">
        <f t="shared" si="0"/>
        <v>132</v>
      </c>
      <c r="EI2" s="47">
        <f t="shared" si="0"/>
        <v>133</v>
      </c>
      <c r="EJ2" s="47">
        <f t="shared" si="0"/>
        <v>134</v>
      </c>
      <c r="EK2" s="47">
        <f t="shared" si="0"/>
        <v>135</v>
      </c>
      <c r="EL2" s="47">
        <f t="shared" si="0"/>
        <v>136</v>
      </c>
      <c r="EM2" s="63">
        <f t="shared" si="0"/>
        <v>137</v>
      </c>
    </row>
    <row r="3" spans="1:143" s="74" customFormat="1" ht="48" x14ac:dyDescent="0.2">
      <c r="A3" s="69"/>
      <c r="B3" s="70"/>
      <c r="C3" s="70"/>
      <c r="D3" s="70" t="s">
        <v>49</v>
      </c>
      <c r="E3" s="70" t="s">
        <v>49</v>
      </c>
      <c r="F3" s="79" t="s">
        <v>49</v>
      </c>
      <c r="G3" s="69" t="s">
        <v>18</v>
      </c>
      <c r="H3" s="70" t="s">
        <v>24</v>
      </c>
      <c r="I3" s="70" t="s">
        <v>20</v>
      </c>
      <c r="J3" s="70" t="s">
        <v>22</v>
      </c>
      <c r="K3" s="70" t="s">
        <v>52</v>
      </c>
      <c r="L3" s="70" t="s">
        <v>95</v>
      </c>
      <c r="M3" s="71" t="s">
        <v>48</v>
      </c>
      <c r="N3" s="71" t="s">
        <v>48</v>
      </c>
      <c r="O3" s="72" t="s">
        <v>48</v>
      </c>
      <c r="P3" s="69" t="s">
        <v>55</v>
      </c>
      <c r="Q3" s="70" t="s">
        <v>25</v>
      </c>
      <c r="R3" s="70" t="s">
        <v>26</v>
      </c>
      <c r="S3" s="70" t="s">
        <v>27</v>
      </c>
      <c r="T3" s="70" t="s">
        <v>28</v>
      </c>
      <c r="U3" s="70" t="s">
        <v>29</v>
      </c>
      <c r="V3" s="70" t="s">
        <v>56</v>
      </c>
      <c r="W3" s="70" t="s">
        <v>57</v>
      </c>
      <c r="X3" s="70" t="s">
        <v>58</v>
      </c>
      <c r="Y3" s="70" t="s">
        <v>64</v>
      </c>
      <c r="Z3" s="69" t="s">
        <v>40</v>
      </c>
      <c r="AA3" s="70" t="s">
        <v>72</v>
      </c>
      <c r="AB3" s="70"/>
      <c r="AC3" s="70"/>
      <c r="AD3" s="70" t="s">
        <v>73</v>
      </c>
      <c r="AE3" s="70"/>
      <c r="AF3" s="70"/>
      <c r="AG3" s="70"/>
      <c r="AH3" s="70" t="s">
        <v>31</v>
      </c>
      <c r="AI3" s="70"/>
      <c r="AJ3" s="70" t="s">
        <v>86</v>
      </c>
      <c r="AK3" s="70"/>
      <c r="AL3" s="70"/>
      <c r="AM3" s="70" t="s">
        <v>75</v>
      </c>
      <c r="AN3" s="70"/>
      <c r="AO3" s="70"/>
      <c r="AP3" s="71"/>
      <c r="AQ3" s="70"/>
      <c r="AR3" s="70" t="s">
        <v>3</v>
      </c>
      <c r="AS3" s="70"/>
      <c r="AT3" s="70" t="s">
        <v>4</v>
      </c>
      <c r="AU3" s="70"/>
      <c r="AV3" s="70" t="s">
        <v>33</v>
      </c>
      <c r="AW3" s="70"/>
      <c r="AX3" s="70" t="s">
        <v>37</v>
      </c>
      <c r="AY3" s="70"/>
      <c r="AZ3" s="70" t="s">
        <v>63</v>
      </c>
      <c r="BA3" s="70"/>
      <c r="BB3" s="71"/>
      <c r="BC3" s="70" t="s">
        <v>35</v>
      </c>
      <c r="BD3" s="71"/>
      <c r="BE3" s="70"/>
      <c r="BF3" s="70" t="s">
        <v>38</v>
      </c>
      <c r="BG3" s="71"/>
      <c r="BH3" s="70"/>
      <c r="BI3" s="70" t="s">
        <v>61</v>
      </c>
      <c r="BJ3" s="70" t="s">
        <v>12</v>
      </c>
      <c r="BK3" s="70"/>
      <c r="BL3" s="70" t="s">
        <v>11</v>
      </c>
      <c r="BM3" s="70"/>
      <c r="BN3" s="70" t="s">
        <v>1</v>
      </c>
      <c r="BO3" s="71"/>
      <c r="BP3" s="70"/>
      <c r="BQ3" s="70" t="s">
        <v>36</v>
      </c>
      <c r="BR3" s="70"/>
      <c r="BS3" s="70"/>
      <c r="BT3" s="70" t="s">
        <v>10</v>
      </c>
      <c r="BU3" s="71"/>
      <c r="BV3" s="70" t="s">
        <v>8</v>
      </c>
      <c r="BW3" s="70"/>
      <c r="BX3" s="70" t="s">
        <v>78</v>
      </c>
      <c r="BY3" s="70"/>
      <c r="BZ3" s="70"/>
      <c r="CA3" s="70"/>
      <c r="CB3" s="70"/>
      <c r="CC3" s="71"/>
      <c r="CD3" s="70"/>
      <c r="CE3" s="71"/>
      <c r="CF3" s="70"/>
      <c r="CG3" s="71"/>
      <c r="CH3" s="69" t="s">
        <v>42</v>
      </c>
      <c r="CI3" s="70" t="s">
        <v>32</v>
      </c>
      <c r="CJ3" s="70" t="s">
        <v>67</v>
      </c>
      <c r="CK3" s="70"/>
      <c r="CL3" s="70" t="s">
        <v>41</v>
      </c>
      <c r="CM3" s="70" t="s">
        <v>68</v>
      </c>
      <c r="CN3" s="70" t="s">
        <v>34</v>
      </c>
      <c r="CO3" s="70" t="s">
        <v>80</v>
      </c>
      <c r="CP3" s="70" t="s">
        <v>43</v>
      </c>
      <c r="CQ3" s="71" t="s">
        <v>65</v>
      </c>
      <c r="CR3" s="70" t="s">
        <v>85</v>
      </c>
      <c r="CS3" s="70" t="s">
        <v>84</v>
      </c>
      <c r="CT3" s="70" t="s">
        <v>83</v>
      </c>
      <c r="CU3" s="70" t="s">
        <v>108</v>
      </c>
      <c r="CV3" s="70" t="s">
        <v>105</v>
      </c>
      <c r="CW3" s="70" t="s">
        <v>108</v>
      </c>
      <c r="CX3" s="71"/>
      <c r="CY3" s="71"/>
      <c r="CZ3" s="71"/>
      <c r="DA3" s="71"/>
      <c r="DB3" s="69" t="s">
        <v>6</v>
      </c>
      <c r="DC3" s="70" t="s">
        <v>45</v>
      </c>
      <c r="DD3" s="70" t="s">
        <v>94</v>
      </c>
      <c r="DE3" s="70" t="s">
        <v>9</v>
      </c>
      <c r="DF3" s="70" t="s">
        <v>5</v>
      </c>
      <c r="DG3" s="70"/>
      <c r="DH3" s="70"/>
      <c r="DI3" s="70"/>
      <c r="DJ3" s="70"/>
      <c r="DK3" s="70"/>
      <c r="DL3" s="69" t="s">
        <v>39</v>
      </c>
      <c r="DM3" s="70" t="s">
        <v>30</v>
      </c>
      <c r="DN3" s="70"/>
      <c r="DO3" s="70" t="s">
        <v>129</v>
      </c>
      <c r="DP3" s="99" t="s">
        <v>132</v>
      </c>
      <c r="DQ3" s="70" t="s">
        <v>131</v>
      </c>
      <c r="DR3" s="70"/>
      <c r="DS3" s="70"/>
      <c r="DT3" s="70"/>
      <c r="DU3" s="70"/>
      <c r="DV3" s="69" t="s">
        <v>2</v>
      </c>
      <c r="DW3" s="70" t="s">
        <v>15</v>
      </c>
      <c r="DX3" s="70"/>
      <c r="DY3" s="70"/>
      <c r="DZ3" s="70"/>
      <c r="EA3" s="70"/>
      <c r="EB3" s="70"/>
      <c r="EC3" s="70"/>
      <c r="ED3" s="70"/>
      <c r="EE3" s="73"/>
      <c r="EF3" s="69" t="s">
        <v>7</v>
      </c>
      <c r="EG3" s="70" t="s">
        <v>13</v>
      </c>
      <c r="EH3" s="70" t="s">
        <v>14</v>
      </c>
      <c r="EI3" s="70" t="s">
        <v>51</v>
      </c>
      <c r="EJ3" s="70" t="s">
        <v>66</v>
      </c>
      <c r="EK3" s="70" t="s">
        <v>69</v>
      </c>
      <c r="EL3" s="70" t="s">
        <v>70</v>
      </c>
      <c r="EM3" s="73" t="s">
        <v>93</v>
      </c>
    </row>
    <row r="4" spans="1:143" x14ac:dyDescent="0.2">
      <c r="A4" s="46" t="s">
        <v>96</v>
      </c>
      <c r="B4" s="47" t="s">
        <v>0</v>
      </c>
      <c r="C4" s="43"/>
      <c r="D4" s="43" t="s">
        <v>50</v>
      </c>
      <c r="E4" s="43" t="s">
        <v>54</v>
      </c>
      <c r="F4" s="80"/>
      <c r="G4" s="64"/>
      <c r="H4" s="60"/>
      <c r="I4" s="60"/>
      <c r="J4" s="60"/>
      <c r="K4" s="60"/>
      <c r="L4" s="60"/>
      <c r="M4" s="60"/>
      <c r="N4" s="60"/>
      <c r="O4" s="65"/>
      <c r="P4" s="64">
        <v>1</v>
      </c>
      <c r="Q4" s="62">
        <f>F15*0.5887</f>
        <v>0</v>
      </c>
      <c r="R4" s="60">
        <v>1</v>
      </c>
      <c r="S4" s="60">
        <v>1</v>
      </c>
      <c r="T4" s="60">
        <v>1</v>
      </c>
      <c r="U4" s="60">
        <v>1</v>
      </c>
      <c r="V4" s="60">
        <v>1</v>
      </c>
      <c r="W4" s="60">
        <v>1</v>
      </c>
      <c r="X4" s="60">
        <v>1</v>
      </c>
      <c r="Y4" s="60">
        <v>1</v>
      </c>
      <c r="Z4" s="75">
        <f>'2015 Fares'!Z4*'2015 Fares Conv'!$C$1</f>
        <v>474.13744498028501</v>
      </c>
      <c r="AA4" s="62">
        <f>'2015 Fares'!AA4*'2015 Fares Conv'!$C$1</f>
        <v>152.40132160080589</v>
      </c>
      <c r="AB4" s="62">
        <f>'2015 Fares'!AB4*'2015 Fares Conv'!$C$1</f>
        <v>0</v>
      </c>
      <c r="AC4" s="62">
        <f>'2015 Fares'!AC4*'2015 Fares Conv'!$C$1</f>
        <v>0</v>
      </c>
      <c r="AD4" s="62">
        <f>'2015 Fares'!AD4*'2015 Fares Conv'!$C$1</f>
        <v>135.46784142293856</v>
      </c>
      <c r="AE4" s="62">
        <f>'2015 Fares'!AE4*'2015 Fares Conv'!$C$1</f>
        <v>0</v>
      </c>
      <c r="AF4" s="62">
        <f>'2015 Fares'!AF4*'2015 Fares Conv'!$C$1</f>
        <v>0</v>
      </c>
      <c r="AG4" s="62">
        <f>'2015 Fares'!AG4*'2015 Fares Conv'!$C$1</f>
        <v>84.667400889336605</v>
      </c>
      <c r="AH4" s="62">
        <f>'2015 Fares'!AH4*'2015 Fares Conv'!$C$1</f>
        <v>135.46784142293856</v>
      </c>
      <c r="AI4" s="62">
        <f>'2015 Fares'!AI4*'2015 Fares Conv'!$C$1</f>
        <v>0</v>
      </c>
      <c r="AJ4" s="62">
        <f>'2015 Fares'!AJ4*'2015 Fares Conv'!$C$1</f>
        <v>135.46784142293856</v>
      </c>
      <c r="AK4" s="62">
        <f>'2015 Fares'!AK4*'2015 Fares Conv'!$C$1</f>
        <v>0</v>
      </c>
      <c r="AL4" s="62">
        <f>'2015 Fares'!AL4*'2015 Fares Conv'!$C$1</f>
        <v>0</v>
      </c>
      <c r="AM4" s="62">
        <f>'2015 Fares'!AM4*'2015 Fares Conv'!$C$1</f>
        <v>135.46784142293856</v>
      </c>
      <c r="AN4" s="62">
        <f>'2015 Fares'!AN4*'2015 Fares Conv'!$C$1</f>
        <v>0</v>
      </c>
      <c r="AO4" s="62">
        <f>'2015 Fares'!AO4*'2015 Fares Conv'!$C$1</f>
        <v>0</v>
      </c>
      <c r="AP4" s="62">
        <f>'2015 Fares'!AP4*'2015 Fares Conv'!$C$1</f>
        <v>0</v>
      </c>
      <c r="AQ4" s="62">
        <f>'2015 Fares'!AQ4*'2015 Fares Conv'!$C$1</f>
        <v>0</v>
      </c>
      <c r="AR4" s="62">
        <f>'2015 Fares'!AR4*'2015 Fares Conv'!$C$1</f>
        <v>135.46784142293856</v>
      </c>
      <c r="AS4" s="62">
        <f>'2015 Fares'!AS4*'2015 Fares Conv'!$C$1</f>
        <v>0</v>
      </c>
      <c r="AT4" s="62">
        <f>'2015 Fares'!AT4*'2015 Fares Conv'!$C$1</f>
        <v>0</v>
      </c>
      <c r="AU4" s="62">
        <f>'2015 Fares'!AU4*'2015 Fares Conv'!$C$1</f>
        <v>0</v>
      </c>
      <c r="AV4" s="62">
        <f>'2015 Fares'!AV4*'2015 Fares Conv'!$C$1</f>
        <v>135.46784142293856</v>
      </c>
      <c r="AW4" s="62">
        <f>'2015 Fares'!AW4*'2015 Fares Conv'!$C$1</f>
        <v>0</v>
      </c>
      <c r="AX4" s="62">
        <f>'2015 Fares'!AX4*'2015 Fares Conv'!$C$1</f>
        <v>135.46784142293856</v>
      </c>
      <c r="AY4" s="62">
        <f>'2015 Fares'!AY4*'2015 Fares Conv'!$C$1</f>
        <v>0</v>
      </c>
      <c r="AZ4" s="62">
        <f>'2015 Fares'!AZ4*'2015 Fares Conv'!$C$1</f>
        <v>118.53436124507125</v>
      </c>
      <c r="BA4" s="62">
        <f>'2015 Fares'!BA4*'2015 Fares Conv'!$C$1</f>
        <v>0</v>
      </c>
      <c r="BB4" s="62">
        <f>'2015 Fares'!BB4*'2015 Fares Conv'!$C$1</f>
        <v>0</v>
      </c>
      <c r="BC4" s="62">
        <f>'2015 Fares'!BC4*'2015 Fares Conv'!$C$1</f>
        <v>118.53436124507125</v>
      </c>
      <c r="BD4" s="62">
        <f>'2015 Fares'!BD4*'2015 Fares Conv'!$C$1</f>
        <v>0</v>
      </c>
      <c r="BE4" s="62">
        <f>'2015 Fares'!BE4*'2015 Fares Conv'!$C$1</f>
        <v>0</v>
      </c>
      <c r="BF4" s="62">
        <f>'2015 Fares'!BF4*'2015 Fares Conv'!$C$1</f>
        <v>118.53436124507125</v>
      </c>
      <c r="BG4" s="62">
        <f>'2015 Fares'!BG4*'2015 Fares Conv'!$C$1</f>
        <v>0</v>
      </c>
      <c r="BH4" s="62">
        <f>'2015 Fares'!BH4*'2015 Fares Conv'!$C$1</f>
        <v>0</v>
      </c>
      <c r="BI4" s="62">
        <f>'2015 Fares'!BI4*'2015 Fares Conv'!$C$1</f>
        <v>67.733920711469281</v>
      </c>
      <c r="BJ4" s="62">
        <f>'2015 Fares'!BJ4*'2015 Fares Conv'!$C$1</f>
        <v>108.37427313835086</v>
      </c>
      <c r="BK4" s="62">
        <f>'2015 Fares'!BK4*'2015 Fares Conv'!$C$1</f>
        <v>0</v>
      </c>
      <c r="BL4" s="62">
        <f>'2015 Fares'!BL4*'2015 Fares Conv'!$C$1</f>
        <v>108.37427313835086</v>
      </c>
      <c r="BM4" s="62">
        <f>'2015 Fares'!BM4*'2015 Fares Conv'!$C$1</f>
        <v>0</v>
      </c>
      <c r="BN4" s="62">
        <f>'2015 Fares'!BN4*'2015 Fares Conv'!$C$1</f>
        <v>108.37427313835086</v>
      </c>
      <c r="BO4" s="62">
        <f>'2015 Fares'!BO4*'2015 Fares Conv'!$C$1</f>
        <v>0</v>
      </c>
      <c r="BP4" s="62">
        <f>'2015 Fares'!BP4*'2015 Fares Conv'!$C$1</f>
        <v>0</v>
      </c>
      <c r="BQ4" s="62">
        <f>'2015 Fares'!BQ4*'2015 Fares Conv'!$C$1</f>
        <v>101.60088106720393</v>
      </c>
      <c r="BR4" s="62">
        <f>'2015 Fares'!BR4*'2015 Fares Conv'!$C$1</f>
        <v>0</v>
      </c>
      <c r="BS4" s="62">
        <f>'2015 Fares'!BS4*'2015 Fares Conv'!$C$1</f>
        <v>0</v>
      </c>
      <c r="BT4" s="62">
        <f>'2015 Fares'!BT4*'2015 Fares Conv'!$C$1</f>
        <v>101.60088106720393</v>
      </c>
      <c r="BU4" s="62">
        <f>'2015 Fares'!BU4*'2015 Fares Conv'!$C$1</f>
        <v>0</v>
      </c>
      <c r="BV4" s="62">
        <f>'2015 Fares'!BV4*'2015 Fares Conv'!$C$1</f>
        <v>101.60088106720393</v>
      </c>
      <c r="BW4" s="62">
        <f>'2015 Fares'!BW4*'2015 Fares Conv'!$C$1</f>
        <v>0</v>
      </c>
      <c r="BX4" s="62">
        <f>'2015 Fares'!BX4*'2015 Fares Conv'!$C$1</f>
        <v>121.92105728064472</v>
      </c>
      <c r="BY4" s="62">
        <f>'2015 Fares'!BY4*'2015 Fares Conv'!$C$1</f>
        <v>0</v>
      </c>
      <c r="BZ4" s="62">
        <f>'2015 Fares'!BZ4*'2015 Fares Conv'!$C$1</f>
        <v>0</v>
      </c>
      <c r="CA4" s="62">
        <f>'2015 Fares'!CA4*'2015 Fares Conv'!$C$1</f>
        <v>0</v>
      </c>
      <c r="CB4" s="62">
        <f>'2015 Fares'!CB4*'2015 Fares Conv'!$C$1</f>
        <v>0</v>
      </c>
      <c r="CC4" s="62">
        <f>'2015 Fares'!CC4*'2015 Fares Conv'!$C$1</f>
        <v>0</v>
      </c>
      <c r="CD4" s="62">
        <f>'2015 Fares'!CD4*'2015 Fares Conv'!$C$1</f>
        <v>0</v>
      </c>
      <c r="CE4" s="62">
        <f>'2015 Fares'!CE4*'2015 Fares Conv'!$C$1</f>
        <v>0</v>
      </c>
      <c r="CF4" s="62">
        <f>'2015 Fares'!CF4*'2015 Fares Conv'!$C$1</f>
        <v>135.46784142293856</v>
      </c>
      <c r="CG4" s="62">
        <f>'2015 Fares'!CG4*'2015 Fares Conv'!$C$1</f>
        <v>0</v>
      </c>
      <c r="CH4" s="75">
        <f>'2015 Fares'!CH4*'2015 Fares Conv'!$C$1</f>
        <v>222.84459914073395</v>
      </c>
      <c r="CI4" s="62">
        <f>'2015 Fares'!CI4*'2015 Fares Conv'!$C$1</f>
        <v>270.93568284587712</v>
      </c>
      <c r="CJ4" s="62">
        <f>'2015 Fares'!CJ4*'2015 Fares Conv'!$C$1</f>
        <v>284.48246698817098</v>
      </c>
      <c r="CK4" s="62">
        <f>'2015 Fares'!CK4*'2015 Fares Conv'!$C$1</f>
        <v>284.48246698817098</v>
      </c>
      <c r="CL4" s="62">
        <f>'2015 Fares'!CL4*'2015 Fares Conv'!$C$1</f>
        <v>284.48246698817098</v>
      </c>
      <c r="CM4" s="62">
        <f>'2015 Fares'!CM4*'2015 Fares Conv'!$C$1</f>
        <v>135.46784142293856</v>
      </c>
      <c r="CN4" s="62">
        <f>'2015 Fares'!CN4*'2015 Fares Conv'!$C$1</f>
        <v>152.40132160080589</v>
      </c>
      <c r="CO4" s="62">
        <f>'2015 Fares'!CO4*'2015 Fares Conv'!$C$1</f>
        <v>338.66960355734642</v>
      </c>
      <c r="CP4" s="62">
        <f>'2015 Fares'!CP4*'2015 Fares Conv'!$C$1</f>
        <v>298.02925113046484</v>
      </c>
      <c r="CQ4" s="62">
        <f>'2015 Fares'!CQ4*'2015 Fares Conv'!$C$1</f>
        <v>152.40132160080589</v>
      </c>
      <c r="CR4" s="62">
        <f>'2015 Fares'!CR4*'2015 Fares Conv'!$C$1</f>
        <v>338.66960355734642</v>
      </c>
      <c r="CS4" s="62">
        <f>'2015 Fares'!CS4*'2015 Fares Conv'!$C$1</f>
        <v>118.53436124507125</v>
      </c>
      <c r="CT4" s="62">
        <f>'2015 Fares'!CT4*'2015 Fares Conv'!$C$1</f>
        <v>186.26828195654053</v>
      </c>
      <c r="CU4" s="62">
        <f>'2015 Fares'!CU4*'2015 Fares Conv'!$C$1</f>
        <v>220.13524231227518</v>
      </c>
      <c r="CV4" s="62">
        <f>'2015 Fares'!CV4*'2015 Fares Conv'!$C$1</f>
        <v>249.93816742532167</v>
      </c>
      <c r="CW4" s="62">
        <f>'2015 Fares'!CW4*'2015 Fares Conv'!$C$1</f>
        <v>108.37427313835086</v>
      </c>
      <c r="CX4" s="60"/>
      <c r="CY4" s="60"/>
      <c r="CZ4" s="60"/>
      <c r="DA4" s="60"/>
      <c r="DB4" s="64" t="s">
        <v>53</v>
      </c>
      <c r="DC4" s="60" t="s">
        <v>53</v>
      </c>
      <c r="DD4" s="60" t="s">
        <v>53</v>
      </c>
      <c r="DE4" s="60" t="s">
        <v>53</v>
      </c>
      <c r="DF4" s="60" t="s">
        <v>53</v>
      </c>
      <c r="DG4" s="60"/>
      <c r="DH4" s="60"/>
      <c r="DI4" s="60"/>
      <c r="DJ4" s="60"/>
      <c r="DK4" s="60"/>
      <c r="DL4" s="75">
        <f>'2015 Fares'!DL4*'2015 Fares Conv'!$C$1</f>
        <v>152.40132160080589</v>
      </c>
      <c r="DM4" s="62">
        <f>'2015 Fares'!DM4*'2015 Fares Conv'!$C$1</f>
        <v>135.46784142293856</v>
      </c>
      <c r="DN4" s="60"/>
      <c r="DO4" s="60"/>
      <c r="DP4" s="60"/>
      <c r="DQ4" s="60"/>
      <c r="DR4" s="60"/>
      <c r="DS4" s="60"/>
      <c r="DT4" s="60"/>
      <c r="DU4" s="60"/>
      <c r="DV4" s="64" t="s">
        <v>53</v>
      </c>
      <c r="DW4" s="60" t="s">
        <v>53</v>
      </c>
      <c r="DX4" s="60"/>
      <c r="DY4" s="60"/>
      <c r="DZ4" s="60"/>
      <c r="EA4" s="60"/>
      <c r="EB4" s="60"/>
      <c r="EC4" s="60"/>
      <c r="ED4" s="60"/>
      <c r="EE4" s="65"/>
      <c r="EF4" s="64" t="s">
        <v>53</v>
      </c>
      <c r="EG4" s="60" t="s">
        <v>53</v>
      </c>
      <c r="EH4" s="60" t="s">
        <v>53</v>
      </c>
      <c r="EI4" s="60" t="s">
        <v>53</v>
      </c>
      <c r="EJ4" s="60" t="s">
        <v>53</v>
      </c>
      <c r="EK4" s="60" t="s">
        <v>53</v>
      </c>
      <c r="EL4" s="60" t="s">
        <v>53</v>
      </c>
      <c r="EM4" s="65" t="s">
        <v>53</v>
      </c>
    </row>
    <row r="5" spans="1:143" x14ac:dyDescent="0.2">
      <c r="A5" s="82" t="s">
        <v>46</v>
      </c>
      <c r="B5" s="55">
        <v>1</v>
      </c>
      <c r="C5" s="45" t="s">
        <v>87</v>
      </c>
      <c r="D5" s="45"/>
      <c r="E5" s="45"/>
      <c r="F5" s="56"/>
      <c r="G5" s="68">
        <f>'2015 Fares'!G5*'2015 Fares Conv'!$C$1</f>
        <v>0</v>
      </c>
      <c r="H5" s="38">
        <f>'2015 Fares'!H5*'2015 Fares Conv'!$C$1</f>
        <v>0</v>
      </c>
      <c r="I5" s="38">
        <f>'2015 Fares'!I5*'2015 Fares Conv'!$C$1</f>
        <v>0</v>
      </c>
      <c r="J5" s="38">
        <f>'2015 Fares'!J5*'2015 Fares Conv'!$C$1</f>
        <v>0</v>
      </c>
      <c r="K5" s="38">
        <f>'2015 Fares'!K5*'2015 Fares Conv'!$C$1</f>
        <v>0</v>
      </c>
      <c r="L5" s="38">
        <f>'2015 Fares'!L5*'2015 Fares Conv'!$C$1</f>
        <v>0</v>
      </c>
      <c r="M5" s="38">
        <f>'2015 Fares'!M5*'2015 Fares Conv'!$C$1</f>
        <v>0</v>
      </c>
      <c r="N5" s="38">
        <f>'2015 Fares'!N5*'2015 Fares Conv'!$C$1</f>
        <v>0</v>
      </c>
      <c r="O5" s="39">
        <f>'2015 Fares'!O5*'2015 Fares Conv'!$C$1</f>
        <v>0</v>
      </c>
      <c r="P5" s="68">
        <f>'2015 Fares'!P5*'2015 Fares Conv'!$C$1</f>
        <v>0.67733920711469287</v>
      </c>
      <c r="Q5" s="38">
        <f>'2015 Fares'!Q5*'2015 Fares Conv'!$C$1</f>
        <v>0.67733920711469287</v>
      </c>
      <c r="R5" s="38">
        <f>'2015 Fares'!R5*'2015 Fares Conv'!$C$1</f>
        <v>0.67733920711469287</v>
      </c>
      <c r="S5" s="38">
        <f>'2015 Fares'!S5*'2015 Fares Conv'!$C$1</f>
        <v>0.67733920711469287</v>
      </c>
      <c r="T5" s="38">
        <f>'2015 Fares'!T5*'2015 Fares Conv'!$C$1</f>
        <v>0.67733920711469287</v>
      </c>
      <c r="U5" s="38">
        <f>'2015 Fares'!U5*'2015 Fares Conv'!$C$1</f>
        <v>0.67733920711469287</v>
      </c>
      <c r="V5" s="38">
        <f>'2015 Fares'!V5*'2015 Fares Conv'!$C$1</f>
        <v>0.67733920711469287</v>
      </c>
      <c r="W5" s="38">
        <f>'2015 Fares'!W5*'2015 Fares Conv'!$C$1</f>
        <v>0.67733920711469287</v>
      </c>
      <c r="X5" s="38">
        <f>'2015 Fares'!X5*'2015 Fares Conv'!$C$1</f>
        <v>0.67733920711469287</v>
      </c>
      <c r="Y5" s="39">
        <f>'2015 Fares'!Y5*'2015 Fares Conv'!$C$1</f>
        <v>0.67733920711469287</v>
      </c>
      <c r="Z5" s="68">
        <f>'2015 Fares'!Z5*'2015 Fares Conv'!$C$1</f>
        <v>474.13744498028501</v>
      </c>
      <c r="AA5" s="38">
        <f>'2015 Fares'!AA5*'2015 Fares Conv'!$C$1</f>
        <v>152.40132160080589</v>
      </c>
      <c r="AB5" s="38">
        <f>'2015 Fares'!AB5*'2015 Fares Conv'!$C$1</f>
        <v>0</v>
      </c>
      <c r="AC5" s="38">
        <f>'2015 Fares'!AC5*'2015 Fares Conv'!$C$1</f>
        <v>0</v>
      </c>
      <c r="AD5" s="38">
        <f>'2015 Fares'!AD5*'2015 Fares Conv'!$C$1</f>
        <v>135.46784142293856</v>
      </c>
      <c r="AE5" s="38">
        <f>'2015 Fares'!AE5*'2015 Fares Conv'!$C$1</f>
        <v>0</v>
      </c>
      <c r="AF5" s="38">
        <f>'2015 Fares'!AF5*'2015 Fares Conv'!$C$1</f>
        <v>0</v>
      </c>
      <c r="AG5" s="38">
        <f>'2015 Fares'!AG5*'2015 Fares Conv'!$C$1</f>
        <v>84.667400889336605</v>
      </c>
      <c r="AH5" s="38">
        <f>'2015 Fares'!AH5*'2015 Fares Conv'!$C$1</f>
        <v>135.46784142293856</v>
      </c>
      <c r="AI5" s="38">
        <f>'2015 Fares'!AI5*'2015 Fares Conv'!$C$1</f>
        <v>0</v>
      </c>
      <c r="AJ5" s="38">
        <f>'2015 Fares'!AJ5*'2015 Fares Conv'!$C$1</f>
        <v>135.46784142293856</v>
      </c>
      <c r="AK5" s="38">
        <f>'2015 Fares'!AK5*'2015 Fares Conv'!$C$1</f>
        <v>0</v>
      </c>
      <c r="AL5" s="38">
        <f>'2015 Fares'!AL5*'2015 Fares Conv'!$C$1</f>
        <v>0</v>
      </c>
      <c r="AM5" s="38">
        <f>'2015 Fares'!AM5*'2015 Fares Conv'!$C$1</f>
        <v>135.46784142293856</v>
      </c>
      <c r="AN5" s="38">
        <f>'2015 Fares'!AN5*'2015 Fares Conv'!$C$1</f>
        <v>0</v>
      </c>
      <c r="AO5" s="38">
        <f>'2015 Fares'!AO5*'2015 Fares Conv'!$C$1</f>
        <v>0</v>
      </c>
      <c r="AP5" s="38">
        <f>'2015 Fares'!AP5*'2015 Fares Conv'!$C$1</f>
        <v>0</v>
      </c>
      <c r="AQ5" s="38">
        <f>'2015 Fares'!AQ5*'2015 Fares Conv'!$C$1</f>
        <v>0</v>
      </c>
      <c r="AR5" s="38">
        <f>'2015 Fares'!AR5*'2015 Fares Conv'!$C$1</f>
        <v>135.46784142293856</v>
      </c>
      <c r="AS5" s="38">
        <f>'2015 Fares'!AS5*'2015 Fares Conv'!$C$1</f>
        <v>0</v>
      </c>
      <c r="AT5" s="38">
        <f>'2015 Fares'!AT5*'2015 Fares Conv'!$C$1</f>
        <v>0</v>
      </c>
      <c r="AU5" s="38">
        <f>'2015 Fares'!AU5*'2015 Fares Conv'!$C$1</f>
        <v>0</v>
      </c>
      <c r="AV5" s="38">
        <f>'2015 Fares'!AV5*'2015 Fares Conv'!$C$1</f>
        <v>135.46784142293856</v>
      </c>
      <c r="AW5" s="38">
        <f>'2015 Fares'!AW5*'2015 Fares Conv'!$C$1</f>
        <v>0</v>
      </c>
      <c r="AX5" s="38">
        <f>'2015 Fares'!AX5*'2015 Fares Conv'!$C$1</f>
        <v>135.46784142293856</v>
      </c>
      <c r="AY5" s="38">
        <f>'2015 Fares'!AY5*'2015 Fares Conv'!$C$1</f>
        <v>0</v>
      </c>
      <c r="AZ5" s="38">
        <f>'2015 Fares'!AZ5*'2015 Fares Conv'!$C$1</f>
        <v>118.53436124507125</v>
      </c>
      <c r="BA5" s="38">
        <f>'2015 Fares'!BA5*'2015 Fares Conv'!$C$1</f>
        <v>0</v>
      </c>
      <c r="BB5" s="38">
        <f>'2015 Fares'!BB5*'2015 Fares Conv'!$C$1</f>
        <v>0</v>
      </c>
      <c r="BC5" s="38">
        <f>'2015 Fares'!BC5*'2015 Fares Conv'!$C$1</f>
        <v>118.53436124507125</v>
      </c>
      <c r="BD5" s="38">
        <f>'2015 Fares'!BD5*'2015 Fares Conv'!$C$1</f>
        <v>0</v>
      </c>
      <c r="BE5" s="38">
        <f>'2015 Fares'!BE5*'2015 Fares Conv'!$C$1</f>
        <v>0</v>
      </c>
      <c r="BF5" s="38">
        <f>'2015 Fares'!BF5*'2015 Fares Conv'!$C$1</f>
        <v>118.53436124507125</v>
      </c>
      <c r="BG5" s="38">
        <f>'2015 Fares'!BG5*'2015 Fares Conv'!$C$1</f>
        <v>0</v>
      </c>
      <c r="BH5" s="38">
        <f>'2015 Fares'!BH5*'2015 Fares Conv'!$C$1</f>
        <v>0</v>
      </c>
      <c r="BI5" s="38">
        <f>'2015 Fares'!BI5*'2015 Fares Conv'!$C$1</f>
        <v>67.733920711469281</v>
      </c>
      <c r="BJ5" s="38">
        <f>'2015 Fares'!BJ5*'2015 Fares Conv'!$C$1</f>
        <v>108.37427313835086</v>
      </c>
      <c r="BK5" s="38">
        <f>'2015 Fares'!BK5*'2015 Fares Conv'!$C$1</f>
        <v>0</v>
      </c>
      <c r="BL5" s="38">
        <f>'2015 Fares'!BL5*'2015 Fares Conv'!$C$1</f>
        <v>108.37427313835086</v>
      </c>
      <c r="BM5" s="38">
        <f>'2015 Fares'!BM5*'2015 Fares Conv'!$C$1</f>
        <v>0</v>
      </c>
      <c r="BN5" s="38">
        <f>'2015 Fares'!BN5*'2015 Fares Conv'!$C$1</f>
        <v>108.37427313835086</v>
      </c>
      <c r="BO5" s="38">
        <f>'2015 Fares'!BO5*'2015 Fares Conv'!$C$1</f>
        <v>0</v>
      </c>
      <c r="BP5" s="38">
        <f>'2015 Fares'!BP5*'2015 Fares Conv'!$C$1</f>
        <v>0</v>
      </c>
      <c r="BQ5" s="38">
        <f>'2015 Fares'!BQ5*'2015 Fares Conv'!$C$1</f>
        <v>101.60088106720393</v>
      </c>
      <c r="BR5" s="38">
        <f>'2015 Fares'!BR5*'2015 Fares Conv'!$C$1</f>
        <v>0</v>
      </c>
      <c r="BS5" s="38">
        <f>'2015 Fares'!BS5*'2015 Fares Conv'!$C$1</f>
        <v>0</v>
      </c>
      <c r="BT5" s="38">
        <f>'2015 Fares'!BT5*'2015 Fares Conv'!$C$1</f>
        <v>101.60088106720393</v>
      </c>
      <c r="BU5" s="38">
        <f>'2015 Fares'!BU5*'2015 Fares Conv'!$C$1</f>
        <v>0</v>
      </c>
      <c r="BV5" s="38">
        <f>'2015 Fares'!BV5*'2015 Fares Conv'!$C$1</f>
        <v>101.60088106720393</v>
      </c>
      <c r="BW5" s="38">
        <f>'2015 Fares'!BW5*'2015 Fares Conv'!$C$1</f>
        <v>0</v>
      </c>
      <c r="BX5" s="38">
        <f>'2015 Fares'!BX5*'2015 Fares Conv'!$C$1</f>
        <v>121.92105728064472</v>
      </c>
      <c r="BY5" s="38">
        <f>'2015 Fares'!BY5*'2015 Fares Conv'!$C$1</f>
        <v>0</v>
      </c>
      <c r="BZ5" s="38">
        <f>'2015 Fares'!BZ5*'2015 Fares Conv'!$C$1</f>
        <v>0</v>
      </c>
      <c r="CA5" s="38">
        <f>'2015 Fares'!CA5*'2015 Fares Conv'!$C$1</f>
        <v>0</v>
      </c>
      <c r="CB5" s="38">
        <f>'2015 Fares'!CB5*'2015 Fares Conv'!$C$1</f>
        <v>0</v>
      </c>
      <c r="CC5" s="38">
        <f>'2015 Fares'!CC5*'2015 Fares Conv'!$C$1</f>
        <v>0</v>
      </c>
      <c r="CD5" s="38">
        <f>'2015 Fares'!CD5*'2015 Fares Conv'!$C$1</f>
        <v>0</v>
      </c>
      <c r="CE5" s="38">
        <f>'2015 Fares'!CE5*'2015 Fares Conv'!$C$1</f>
        <v>0</v>
      </c>
      <c r="CF5" s="38">
        <f>'2015 Fares'!CF5*'2015 Fares Conv'!$C$1</f>
        <v>135.46784142293856</v>
      </c>
      <c r="CG5" s="38">
        <f>'2015 Fares'!CG5*'2015 Fares Conv'!$C$1</f>
        <v>0</v>
      </c>
      <c r="CH5" s="68">
        <f>'2015 Fares'!CH5*'2015 Fares Conv'!$C$1</f>
        <v>222.84459914073395</v>
      </c>
      <c r="CI5" s="38">
        <f>'2015 Fares'!CI5*'2015 Fares Conv'!$C$1</f>
        <v>270.93568284587712</v>
      </c>
      <c r="CJ5" s="38">
        <f>'2015 Fares'!CJ5*'2015 Fares Conv'!$C$1</f>
        <v>284.48246698817098</v>
      </c>
      <c r="CK5" s="38">
        <f>'2015 Fares'!CK5*'2015 Fares Conv'!$C$1</f>
        <v>284.48246698817098</v>
      </c>
      <c r="CL5" s="38">
        <f>'2015 Fares'!CL5*'2015 Fares Conv'!$C$1</f>
        <v>284.48246698817098</v>
      </c>
      <c r="CM5" s="38">
        <f>'2015 Fares'!CM5*'2015 Fares Conv'!$C$1</f>
        <v>135.46784142293856</v>
      </c>
      <c r="CN5" s="38">
        <f>'2015 Fares'!CN5*'2015 Fares Conv'!$C$1</f>
        <v>152.40132160080589</v>
      </c>
      <c r="CO5" s="38">
        <f>'2015 Fares'!CO5*'2015 Fares Conv'!$C$1</f>
        <v>338.66960355734642</v>
      </c>
      <c r="CP5" s="38">
        <f>'2015 Fares'!CP5*'2015 Fares Conv'!$C$1</f>
        <v>298.02925113046484</v>
      </c>
      <c r="CQ5" s="38">
        <f>'2015 Fares'!CQ5*'2015 Fares Conv'!$C$1</f>
        <v>152.40132160080589</v>
      </c>
      <c r="CR5" s="38">
        <f>'2015 Fares'!CR5*'2015 Fares Conv'!$C$1</f>
        <v>338.66960355734642</v>
      </c>
      <c r="CS5" s="38">
        <f>'2015 Fares'!CS5*'2015 Fares Conv'!$C$1</f>
        <v>118.53436124507125</v>
      </c>
      <c r="CT5" s="38">
        <f>'2015 Fares'!CT5*'2015 Fares Conv'!$C$1</f>
        <v>186.26828195654053</v>
      </c>
      <c r="CU5" s="38">
        <f>'2015 Fares'!CU5*'2015 Fares Conv'!$C$1</f>
        <v>220.13524231227518</v>
      </c>
      <c r="CV5" s="38">
        <f>'2015 Fares'!CV5*'2015 Fares Conv'!$C$1</f>
        <v>249.93816742532167</v>
      </c>
      <c r="CW5" s="38">
        <f>'2015 Fares'!CW5*'2015 Fares Conv'!$C$1</f>
        <v>108.37427313835086</v>
      </c>
      <c r="CX5" s="38">
        <f>'2015 Fares'!CX5*'2015 Fares Conv'!$C$1</f>
        <v>0</v>
      </c>
      <c r="CY5" s="38">
        <f>'2015 Fares'!CY5*'2015 Fares Conv'!$C$1</f>
        <v>0</v>
      </c>
      <c r="CZ5" s="38">
        <f>'2015 Fares'!CZ5*'2015 Fares Conv'!$C$1</f>
        <v>340.02428197157582</v>
      </c>
      <c r="DA5" s="38">
        <f>'2015 Fares'!DA5*'2015 Fares Conv'!$C$1</f>
        <v>0</v>
      </c>
      <c r="DB5" s="68">
        <f>'2015 Fares'!DB5*'2015 Fares Conv'!$C$1</f>
        <v>0</v>
      </c>
      <c r="DC5" s="38">
        <f>'2015 Fares'!DC5*'2015 Fares Conv'!$C$1</f>
        <v>0</v>
      </c>
      <c r="DD5" s="38">
        <f>'2015 Fares'!DD5*'2015 Fares Conv'!$C$1</f>
        <v>0</v>
      </c>
      <c r="DE5" s="38">
        <f>'2015 Fares'!DE5*'2015 Fares Conv'!$C$1</f>
        <v>0</v>
      </c>
      <c r="DF5" s="38">
        <f>'2015 Fares'!DF5*'2015 Fares Conv'!$C$1</f>
        <v>0</v>
      </c>
      <c r="DG5" s="38">
        <f>'2015 Fares'!DG5*'2015 Fares Conv'!$C$1</f>
        <v>0</v>
      </c>
      <c r="DH5" s="38">
        <f>'2015 Fares'!DH5*'2015 Fares Conv'!$C$1</f>
        <v>0</v>
      </c>
      <c r="DI5" s="38">
        <f>'2015 Fares'!DI5*'2015 Fares Conv'!$C$1</f>
        <v>0</v>
      </c>
      <c r="DJ5" s="38">
        <f>'2015 Fares'!DJ5*'2015 Fares Conv'!$C$1</f>
        <v>0</v>
      </c>
      <c r="DK5" s="38">
        <f>'2015 Fares'!DK5*'2015 Fares Conv'!$C$1</f>
        <v>0</v>
      </c>
      <c r="DL5" s="68">
        <f>'2015 Fares'!DL5*'2015 Fares Conv'!$C$1</f>
        <v>152.40132160080589</v>
      </c>
      <c r="DM5" s="38">
        <f>'2015 Fares'!DM5*'2015 Fares Conv'!$C$1</f>
        <v>135.46784142293856</v>
      </c>
      <c r="DN5" s="38">
        <f>'2015 Fares'!DN5*'2015 Fares Conv'!$C$1</f>
        <v>0</v>
      </c>
      <c r="DO5" s="38">
        <f>'2015 Fares'!DO5*'2015 Fares Conv'!$C$1</f>
        <v>135.46784142293856</v>
      </c>
      <c r="DP5" s="38">
        <f>'2015 Fares'!DP5*'2015 Fares Conv'!$C$1</f>
        <v>749.81450227596497</v>
      </c>
      <c r="DQ5" s="38">
        <f>'2015 Fares'!DQ5*'2015 Fares Conv'!$C$1</f>
        <v>218.78056389804578</v>
      </c>
      <c r="DR5" s="38">
        <f>'2015 Fares'!DR5*'2015 Fares Conv'!$C$1</f>
        <v>0</v>
      </c>
      <c r="DS5" s="38">
        <f>'2015 Fares'!DS5*'2015 Fares Conv'!$C$1</f>
        <v>0</v>
      </c>
      <c r="DT5" s="38">
        <f>'2015 Fares'!DT5*'2015 Fares Conv'!$C$1</f>
        <v>0</v>
      </c>
      <c r="DU5" s="38">
        <f>'2015 Fares'!DU5*'2015 Fares Conv'!$C$1</f>
        <v>0</v>
      </c>
      <c r="DV5" s="68">
        <f>'2015 Fares'!DV5*'2015 Fares Conv'!$C$1</f>
        <v>0</v>
      </c>
      <c r="DW5" s="38">
        <f>'2015 Fares'!DW5*'2015 Fares Conv'!$C$1</f>
        <v>0</v>
      </c>
      <c r="DX5" s="38">
        <f>'2015 Fares'!DX5*'2015 Fares Conv'!$C$1</f>
        <v>0</v>
      </c>
      <c r="DY5" s="38">
        <f>'2015 Fares'!DY5*'2015 Fares Conv'!$C$1</f>
        <v>0</v>
      </c>
      <c r="DZ5" s="38">
        <f>'2015 Fares'!DZ5*'2015 Fares Conv'!$C$1</f>
        <v>0</v>
      </c>
      <c r="EA5" s="38">
        <f>'2015 Fares'!EA5*'2015 Fares Conv'!$C$1</f>
        <v>0</v>
      </c>
      <c r="EB5" s="38">
        <f>'2015 Fares'!EB5*'2015 Fares Conv'!$C$1</f>
        <v>0</v>
      </c>
      <c r="EC5" s="38">
        <f>'2015 Fares'!EC5*'2015 Fares Conv'!$C$1</f>
        <v>0</v>
      </c>
      <c r="ED5" s="38">
        <f>'2015 Fares'!ED5*'2015 Fares Conv'!$C$1</f>
        <v>0</v>
      </c>
      <c r="EE5" s="39">
        <f>'2015 Fares'!EE5*'2015 Fares Conv'!$C$1</f>
        <v>0</v>
      </c>
      <c r="EF5" s="68">
        <f>'2015 Fares'!EF5*'2015 Fares Conv'!$C$1</f>
        <v>0</v>
      </c>
      <c r="EG5" s="38">
        <f>'2015 Fares'!EG5*'2015 Fares Conv'!$C$1</f>
        <v>0</v>
      </c>
      <c r="EH5" s="38">
        <f>'2015 Fares'!EH5*'2015 Fares Conv'!$C$1</f>
        <v>0</v>
      </c>
      <c r="EI5" s="38">
        <f>'2015 Fares'!EI5*'2015 Fares Conv'!$C$1</f>
        <v>0</v>
      </c>
      <c r="EJ5" s="38">
        <f>'2015 Fares'!EJ5*'2015 Fares Conv'!$C$1</f>
        <v>0</v>
      </c>
      <c r="EK5" s="38">
        <f>'2015 Fares'!EK5*'2015 Fares Conv'!$C$1</f>
        <v>0</v>
      </c>
      <c r="EL5" s="38">
        <f>'2015 Fares'!EL5*'2015 Fares Conv'!$C$1</f>
        <v>0</v>
      </c>
      <c r="EM5" s="39">
        <f>'2015 Fares'!EM5*'2015 Fares Conv'!$C$1</f>
        <v>0</v>
      </c>
    </row>
    <row r="6" spans="1:143" x14ac:dyDescent="0.2">
      <c r="A6" s="83"/>
      <c r="B6" s="47">
        <v>2</v>
      </c>
      <c r="C6" s="43" t="s">
        <v>88</v>
      </c>
      <c r="D6" s="43"/>
      <c r="E6" s="43"/>
      <c r="F6" s="48"/>
      <c r="G6" s="66">
        <f>'2015 Fares'!G6*'2015 Fares Conv'!$C$1</f>
        <v>0</v>
      </c>
      <c r="H6" s="37">
        <f>'2015 Fares'!H6*'2015 Fares Conv'!$C$1</f>
        <v>0</v>
      </c>
      <c r="I6" s="37">
        <f>'2015 Fares'!I6*'2015 Fares Conv'!$C$1</f>
        <v>0</v>
      </c>
      <c r="J6" s="37">
        <f>'2015 Fares'!J6*'2015 Fares Conv'!$C$1</f>
        <v>0</v>
      </c>
      <c r="K6" s="37">
        <f>'2015 Fares'!K6*'2015 Fares Conv'!$C$1</f>
        <v>0</v>
      </c>
      <c r="L6" s="37">
        <f>'2015 Fares'!L6*'2015 Fares Conv'!$C$1</f>
        <v>0</v>
      </c>
      <c r="M6" s="37">
        <f>'2015 Fares'!M6*'2015 Fares Conv'!$C$1</f>
        <v>0</v>
      </c>
      <c r="N6" s="37">
        <f>'2015 Fares'!N6*'2015 Fares Conv'!$C$1</f>
        <v>0</v>
      </c>
      <c r="O6" s="40">
        <f>'2015 Fares'!O6*'2015 Fares Conv'!$C$1</f>
        <v>0</v>
      </c>
      <c r="P6" s="66">
        <f>'2015 Fares'!P6*'2015 Fares Conv'!$C$1</f>
        <v>0.67733920711469287</v>
      </c>
      <c r="Q6" s="37">
        <f>'2015 Fares'!Q6*'2015 Fares Conv'!$C$1</f>
        <v>0.67733920711469287</v>
      </c>
      <c r="R6" s="37">
        <f>'2015 Fares'!R6*'2015 Fares Conv'!$C$1</f>
        <v>0.67733920711469287</v>
      </c>
      <c r="S6" s="37">
        <f>'2015 Fares'!S6*'2015 Fares Conv'!$C$1</f>
        <v>0.67733920711469287</v>
      </c>
      <c r="T6" s="37">
        <f>'2015 Fares'!T6*'2015 Fares Conv'!$C$1</f>
        <v>0.67733920711469287</v>
      </c>
      <c r="U6" s="37">
        <f>'2015 Fares'!U6*'2015 Fares Conv'!$C$1</f>
        <v>0.67733920711469287</v>
      </c>
      <c r="V6" s="37">
        <f>'2015 Fares'!V6*'2015 Fares Conv'!$C$1</f>
        <v>0.67733920711469287</v>
      </c>
      <c r="W6" s="37">
        <f>'2015 Fares'!W6*'2015 Fares Conv'!$C$1</f>
        <v>0.67733920711469287</v>
      </c>
      <c r="X6" s="37">
        <f>'2015 Fares'!X6*'2015 Fares Conv'!$C$1</f>
        <v>0.67733920711469287</v>
      </c>
      <c r="Y6" s="40">
        <f>'2015 Fares'!Y6*'2015 Fares Conv'!$C$1</f>
        <v>0.67733920711469287</v>
      </c>
      <c r="Z6" s="66">
        <f>'2015 Fares'!Z6*'2015 Fares Conv'!$C$1</f>
        <v>474.13744498028501</v>
      </c>
      <c r="AA6" s="37">
        <f>'2015 Fares'!AA6*'2015 Fares Conv'!$C$1</f>
        <v>152.40132160080589</v>
      </c>
      <c r="AB6" s="37">
        <f>'2015 Fares'!AB6*'2015 Fares Conv'!$C$1</f>
        <v>0</v>
      </c>
      <c r="AC6" s="37">
        <f>'2015 Fares'!AC6*'2015 Fares Conv'!$C$1</f>
        <v>0</v>
      </c>
      <c r="AD6" s="37">
        <f>'2015 Fares'!AD6*'2015 Fares Conv'!$C$1</f>
        <v>135.46784142293856</v>
      </c>
      <c r="AE6" s="37">
        <f>'2015 Fares'!AE6*'2015 Fares Conv'!$C$1</f>
        <v>0</v>
      </c>
      <c r="AF6" s="37">
        <f>'2015 Fares'!AF6*'2015 Fares Conv'!$C$1</f>
        <v>0</v>
      </c>
      <c r="AG6" s="37">
        <f>'2015 Fares'!AG6*'2015 Fares Conv'!$C$1</f>
        <v>84.667400889336605</v>
      </c>
      <c r="AH6" s="37">
        <f>'2015 Fares'!AH6*'2015 Fares Conv'!$C$1</f>
        <v>135.46784142293856</v>
      </c>
      <c r="AI6" s="37">
        <f>'2015 Fares'!AI6*'2015 Fares Conv'!$C$1</f>
        <v>0</v>
      </c>
      <c r="AJ6" s="37">
        <f>'2015 Fares'!AJ6*'2015 Fares Conv'!$C$1</f>
        <v>135.46784142293856</v>
      </c>
      <c r="AK6" s="37">
        <f>'2015 Fares'!AK6*'2015 Fares Conv'!$C$1</f>
        <v>0</v>
      </c>
      <c r="AL6" s="37">
        <f>'2015 Fares'!AL6*'2015 Fares Conv'!$C$1</f>
        <v>0</v>
      </c>
      <c r="AM6" s="37">
        <f>'2015 Fares'!AM6*'2015 Fares Conv'!$C$1</f>
        <v>135.46784142293856</v>
      </c>
      <c r="AN6" s="37">
        <f>'2015 Fares'!AN6*'2015 Fares Conv'!$C$1</f>
        <v>0</v>
      </c>
      <c r="AO6" s="37">
        <f>'2015 Fares'!AO6*'2015 Fares Conv'!$C$1</f>
        <v>0</v>
      </c>
      <c r="AP6" s="37">
        <f>'2015 Fares'!AP6*'2015 Fares Conv'!$C$1</f>
        <v>0</v>
      </c>
      <c r="AQ6" s="37">
        <f>'2015 Fares'!AQ6*'2015 Fares Conv'!$C$1</f>
        <v>0</v>
      </c>
      <c r="AR6" s="37">
        <f>'2015 Fares'!AR6*'2015 Fares Conv'!$C$1</f>
        <v>135.46784142293856</v>
      </c>
      <c r="AS6" s="37">
        <f>'2015 Fares'!AS6*'2015 Fares Conv'!$C$1</f>
        <v>0</v>
      </c>
      <c r="AT6" s="37">
        <f>'2015 Fares'!AT6*'2015 Fares Conv'!$C$1</f>
        <v>0</v>
      </c>
      <c r="AU6" s="37">
        <f>'2015 Fares'!AU6*'2015 Fares Conv'!$C$1</f>
        <v>0</v>
      </c>
      <c r="AV6" s="37">
        <f>'2015 Fares'!AV6*'2015 Fares Conv'!$C$1</f>
        <v>135.46784142293856</v>
      </c>
      <c r="AW6" s="37">
        <f>'2015 Fares'!AW6*'2015 Fares Conv'!$C$1</f>
        <v>0</v>
      </c>
      <c r="AX6" s="37">
        <f>'2015 Fares'!AX6*'2015 Fares Conv'!$C$1</f>
        <v>135.46784142293856</v>
      </c>
      <c r="AY6" s="37">
        <f>'2015 Fares'!AY6*'2015 Fares Conv'!$C$1</f>
        <v>0</v>
      </c>
      <c r="AZ6" s="37">
        <f>'2015 Fares'!AZ6*'2015 Fares Conv'!$C$1</f>
        <v>118.53436124507125</v>
      </c>
      <c r="BA6" s="37">
        <f>'2015 Fares'!BA6*'2015 Fares Conv'!$C$1</f>
        <v>0</v>
      </c>
      <c r="BB6" s="37">
        <f>'2015 Fares'!BB6*'2015 Fares Conv'!$C$1</f>
        <v>0</v>
      </c>
      <c r="BC6" s="37">
        <f>'2015 Fares'!BC6*'2015 Fares Conv'!$C$1</f>
        <v>118.53436124507125</v>
      </c>
      <c r="BD6" s="37">
        <f>'2015 Fares'!BD6*'2015 Fares Conv'!$C$1</f>
        <v>0</v>
      </c>
      <c r="BE6" s="37">
        <f>'2015 Fares'!BE6*'2015 Fares Conv'!$C$1</f>
        <v>0</v>
      </c>
      <c r="BF6" s="37">
        <f>'2015 Fares'!BF6*'2015 Fares Conv'!$C$1</f>
        <v>118.53436124507125</v>
      </c>
      <c r="BG6" s="37">
        <f>'2015 Fares'!BG6*'2015 Fares Conv'!$C$1</f>
        <v>0</v>
      </c>
      <c r="BH6" s="37">
        <f>'2015 Fares'!BH6*'2015 Fares Conv'!$C$1</f>
        <v>0</v>
      </c>
      <c r="BI6" s="37">
        <f>'2015 Fares'!BI6*'2015 Fares Conv'!$C$1</f>
        <v>67.733920711469281</v>
      </c>
      <c r="BJ6" s="37">
        <f>'2015 Fares'!BJ6*'2015 Fares Conv'!$C$1</f>
        <v>108.37427313835086</v>
      </c>
      <c r="BK6" s="37">
        <f>'2015 Fares'!BK6*'2015 Fares Conv'!$C$1</f>
        <v>0</v>
      </c>
      <c r="BL6" s="37">
        <f>'2015 Fares'!BL6*'2015 Fares Conv'!$C$1</f>
        <v>108.37427313835086</v>
      </c>
      <c r="BM6" s="37">
        <f>'2015 Fares'!BM6*'2015 Fares Conv'!$C$1</f>
        <v>0</v>
      </c>
      <c r="BN6" s="37">
        <f>'2015 Fares'!BN6*'2015 Fares Conv'!$C$1</f>
        <v>108.37427313835086</v>
      </c>
      <c r="BO6" s="37">
        <f>'2015 Fares'!BO6*'2015 Fares Conv'!$C$1</f>
        <v>0</v>
      </c>
      <c r="BP6" s="37">
        <f>'2015 Fares'!BP6*'2015 Fares Conv'!$C$1</f>
        <v>0</v>
      </c>
      <c r="BQ6" s="37">
        <f>'2015 Fares'!BQ6*'2015 Fares Conv'!$C$1</f>
        <v>101.60088106720393</v>
      </c>
      <c r="BR6" s="37">
        <f>'2015 Fares'!BR6*'2015 Fares Conv'!$C$1</f>
        <v>0</v>
      </c>
      <c r="BS6" s="37">
        <f>'2015 Fares'!BS6*'2015 Fares Conv'!$C$1</f>
        <v>0</v>
      </c>
      <c r="BT6" s="37">
        <f>'2015 Fares'!BT6*'2015 Fares Conv'!$C$1</f>
        <v>101.60088106720393</v>
      </c>
      <c r="BU6" s="37">
        <f>'2015 Fares'!BU6*'2015 Fares Conv'!$C$1</f>
        <v>0</v>
      </c>
      <c r="BV6" s="37">
        <f>'2015 Fares'!BV6*'2015 Fares Conv'!$C$1</f>
        <v>101.60088106720393</v>
      </c>
      <c r="BW6" s="37">
        <f>'2015 Fares'!BW6*'2015 Fares Conv'!$C$1</f>
        <v>0</v>
      </c>
      <c r="BX6" s="37">
        <f>'2015 Fares'!BX6*'2015 Fares Conv'!$C$1</f>
        <v>121.92105728064472</v>
      </c>
      <c r="BY6" s="37">
        <f>'2015 Fares'!BY6*'2015 Fares Conv'!$C$1</f>
        <v>0</v>
      </c>
      <c r="BZ6" s="37">
        <f>'2015 Fares'!BZ6*'2015 Fares Conv'!$C$1</f>
        <v>0</v>
      </c>
      <c r="CA6" s="37">
        <f>'2015 Fares'!CA6*'2015 Fares Conv'!$C$1</f>
        <v>0</v>
      </c>
      <c r="CB6" s="37">
        <f>'2015 Fares'!CB6*'2015 Fares Conv'!$C$1</f>
        <v>0</v>
      </c>
      <c r="CC6" s="37">
        <f>'2015 Fares'!CC6*'2015 Fares Conv'!$C$1</f>
        <v>0</v>
      </c>
      <c r="CD6" s="37">
        <f>'2015 Fares'!CD6*'2015 Fares Conv'!$C$1</f>
        <v>0</v>
      </c>
      <c r="CE6" s="37">
        <f>'2015 Fares'!CE6*'2015 Fares Conv'!$C$1</f>
        <v>0</v>
      </c>
      <c r="CF6" s="37">
        <f>'2015 Fares'!CF6*'2015 Fares Conv'!$C$1</f>
        <v>135.46784142293856</v>
      </c>
      <c r="CG6" s="37">
        <f>'2015 Fares'!CG6*'2015 Fares Conv'!$C$1</f>
        <v>0</v>
      </c>
      <c r="CH6" s="66">
        <f>'2015 Fares'!CH6*'2015 Fares Conv'!$C$1</f>
        <v>222.84459914073395</v>
      </c>
      <c r="CI6" s="37">
        <f>'2015 Fares'!CI6*'2015 Fares Conv'!$C$1</f>
        <v>270.93568284587712</v>
      </c>
      <c r="CJ6" s="37">
        <f>'2015 Fares'!CJ6*'2015 Fares Conv'!$C$1</f>
        <v>284.48246698817098</v>
      </c>
      <c r="CK6" s="37">
        <f>'2015 Fares'!CK6*'2015 Fares Conv'!$C$1</f>
        <v>284.48246698817098</v>
      </c>
      <c r="CL6" s="37">
        <f>'2015 Fares'!CL6*'2015 Fares Conv'!$C$1</f>
        <v>284.48246698817098</v>
      </c>
      <c r="CM6" s="37">
        <f>'2015 Fares'!CM6*'2015 Fares Conv'!$C$1</f>
        <v>135.46784142293856</v>
      </c>
      <c r="CN6" s="37">
        <f>'2015 Fares'!CN6*'2015 Fares Conv'!$C$1</f>
        <v>152.40132160080589</v>
      </c>
      <c r="CO6" s="37">
        <f>'2015 Fares'!CO6*'2015 Fares Conv'!$C$1</f>
        <v>338.66960355734642</v>
      </c>
      <c r="CP6" s="37">
        <f>'2015 Fares'!CP6*'2015 Fares Conv'!$C$1</f>
        <v>298.02925113046484</v>
      </c>
      <c r="CQ6" s="37">
        <f>'2015 Fares'!CQ6*'2015 Fares Conv'!$C$1</f>
        <v>152.40132160080589</v>
      </c>
      <c r="CR6" s="37">
        <f>'2015 Fares'!CR6*'2015 Fares Conv'!$C$1</f>
        <v>338.66960355734642</v>
      </c>
      <c r="CS6" s="37">
        <f>'2015 Fares'!CS6*'2015 Fares Conv'!$C$1</f>
        <v>118.53436124507125</v>
      </c>
      <c r="CT6" s="37">
        <f>'2015 Fares'!CT6*'2015 Fares Conv'!$C$1</f>
        <v>186.26828195654053</v>
      </c>
      <c r="CU6" s="37">
        <f>'2015 Fares'!CU6*'2015 Fares Conv'!$C$1</f>
        <v>220.13524231227518</v>
      </c>
      <c r="CV6" s="37">
        <f>'2015 Fares'!CV6*'2015 Fares Conv'!$C$1</f>
        <v>249.93816742532167</v>
      </c>
      <c r="CW6" s="37">
        <f>'2015 Fares'!CW6*'2015 Fares Conv'!$C$1</f>
        <v>108.37427313835086</v>
      </c>
      <c r="CX6" s="37">
        <f>'2015 Fares'!CX6*'2015 Fares Conv'!$C$1</f>
        <v>0</v>
      </c>
      <c r="CY6" s="37">
        <f>'2015 Fares'!CY6*'2015 Fares Conv'!$C$1</f>
        <v>0</v>
      </c>
      <c r="CZ6" s="37">
        <f>'2015 Fares'!CZ6*'2015 Fares Conv'!$C$1</f>
        <v>340.02428197157582</v>
      </c>
      <c r="DA6" s="37">
        <f>'2015 Fares'!DA6*'2015 Fares Conv'!$C$1</f>
        <v>0</v>
      </c>
      <c r="DB6" s="66">
        <f>'2015 Fares'!DB6*'2015 Fares Conv'!$C$1</f>
        <v>0</v>
      </c>
      <c r="DC6" s="37">
        <f>'2015 Fares'!DC6*'2015 Fares Conv'!$C$1</f>
        <v>0</v>
      </c>
      <c r="DD6" s="37">
        <f>'2015 Fares'!DD6*'2015 Fares Conv'!$C$1</f>
        <v>0</v>
      </c>
      <c r="DE6" s="37">
        <f>'2015 Fares'!DE6*'2015 Fares Conv'!$C$1</f>
        <v>0</v>
      </c>
      <c r="DF6" s="37">
        <f>'2015 Fares'!DF6*'2015 Fares Conv'!$C$1</f>
        <v>0</v>
      </c>
      <c r="DG6" s="37">
        <f>'2015 Fares'!DG6*'2015 Fares Conv'!$C$1</f>
        <v>0</v>
      </c>
      <c r="DH6" s="37">
        <f>'2015 Fares'!DH6*'2015 Fares Conv'!$C$1</f>
        <v>0</v>
      </c>
      <c r="DI6" s="37">
        <f>'2015 Fares'!DI6*'2015 Fares Conv'!$C$1</f>
        <v>0</v>
      </c>
      <c r="DJ6" s="37">
        <f>'2015 Fares'!DJ6*'2015 Fares Conv'!$C$1</f>
        <v>0</v>
      </c>
      <c r="DK6" s="37">
        <f>'2015 Fares'!DK6*'2015 Fares Conv'!$C$1</f>
        <v>0</v>
      </c>
      <c r="DL6" s="66">
        <f>'2015 Fares'!DL6*'2015 Fares Conv'!$C$1</f>
        <v>152.40132160080589</v>
      </c>
      <c r="DM6" s="37">
        <f>'2015 Fares'!DM6*'2015 Fares Conv'!$C$1</f>
        <v>135.46784142293856</v>
      </c>
      <c r="DN6" s="37">
        <f>'2015 Fares'!DN6*'2015 Fares Conv'!$C$1</f>
        <v>0</v>
      </c>
      <c r="DO6" s="37">
        <f>'2015 Fares'!DO6*'2015 Fares Conv'!$C$1</f>
        <v>135.46784142293856</v>
      </c>
      <c r="DP6" s="37">
        <f>'2015 Fares'!DP6*'2015 Fares Conv'!$C$1</f>
        <v>749.81450227596497</v>
      </c>
      <c r="DQ6" s="37">
        <f>'2015 Fares'!DQ6*'2015 Fares Conv'!$C$1</f>
        <v>218.78056389804578</v>
      </c>
      <c r="DR6" s="37">
        <f>'2015 Fares'!DR6*'2015 Fares Conv'!$C$1</f>
        <v>0</v>
      </c>
      <c r="DS6" s="37">
        <f>'2015 Fares'!DS6*'2015 Fares Conv'!$C$1</f>
        <v>0</v>
      </c>
      <c r="DT6" s="37">
        <f>'2015 Fares'!DT6*'2015 Fares Conv'!$C$1</f>
        <v>0</v>
      </c>
      <c r="DU6" s="37">
        <f>'2015 Fares'!DU6*'2015 Fares Conv'!$C$1</f>
        <v>0</v>
      </c>
      <c r="DV6" s="66">
        <f>'2015 Fares'!DV6*'2015 Fares Conv'!$C$1</f>
        <v>0</v>
      </c>
      <c r="DW6" s="37">
        <f>'2015 Fares'!DW6*'2015 Fares Conv'!$C$1</f>
        <v>0</v>
      </c>
      <c r="DX6" s="37">
        <f>'2015 Fares'!DX6*'2015 Fares Conv'!$C$1</f>
        <v>0</v>
      </c>
      <c r="DY6" s="37">
        <f>'2015 Fares'!DY6*'2015 Fares Conv'!$C$1</f>
        <v>0</v>
      </c>
      <c r="DZ6" s="37">
        <f>'2015 Fares'!DZ6*'2015 Fares Conv'!$C$1</f>
        <v>0</v>
      </c>
      <c r="EA6" s="37">
        <f>'2015 Fares'!EA6*'2015 Fares Conv'!$C$1</f>
        <v>0</v>
      </c>
      <c r="EB6" s="37">
        <f>'2015 Fares'!EB6*'2015 Fares Conv'!$C$1</f>
        <v>0</v>
      </c>
      <c r="EC6" s="37">
        <f>'2015 Fares'!EC6*'2015 Fares Conv'!$C$1</f>
        <v>0</v>
      </c>
      <c r="ED6" s="37">
        <f>'2015 Fares'!ED6*'2015 Fares Conv'!$C$1</f>
        <v>0</v>
      </c>
      <c r="EE6" s="40">
        <f>'2015 Fares'!EE6*'2015 Fares Conv'!$C$1</f>
        <v>0</v>
      </c>
      <c r="EF6" s="66">
        <f>'2015 Fares'!EF6*'2015 Fares Conv'!$C$1</f>
        <v>0</v>
      </c>
      <c r="EG6" s="37">
        <f>'2015 Fares'!EG6*'2015 Fares Conv'!$C$1</f>
        <v>0</v>
      </c>
      <c r="EH6" s="37">
        <f>'2015 Fares'!EH6*'2015 Fares Conv'!$C$1</f>
        <v>0</v>
      </c>
      <c r="EI6" s="37">
        <f>'2015 Fares'!EI6*'2015 Fares Conv'!$C$1</f>
        <v>0</v>
      </c>
      <c r="EJ6" s="37">
        <f>'2015 Fares'!EJ6*'2015 Fares Conv'!$C$1</f>
        <v>0</v>
      </c>
      <c r="EK6" s="37">
        <f>'2015 Fares'!EK6*'2015 Fares Conv'!$C$1</f>
        <v>0</v>
      </c>
      <c r="EL6" s="37">
        <f>'2015 Fares'!EL6*'2015 Fares Conv'!$C$1</f>
        <v>0</v>
      </c>
      <c r="EM6" s="40">
        <f>'2015 Fares'!EM6*'2015 Fares Conv'!$C$1</f>
        <v>0</v>
      </c>
    </row>
    <row r="7" spans="1:143" x14ac:dyDescent="0.2">
      <c r="A7" s="83"/>
      <c r="B7" s="47">
        <v>3</v>
      </c>
      <c r="C7" s="43" t="s">
        <v>89</v>
      </c>
      <c r="D7" s="43"/>
      <c r="E7" s="43"/>
      <c r="F7" s="48"/>
      <c r="G7" s="66">
        <f>'2015 Fares'!G7*'2015 Fares Conv'!$C$1</f>
        <v>0</v>
      </c>
      <c r="H7" s="37">
        <f>'2015 Fares'!H7*'2015 Fares Conv'!$C$1</f>
        <v>0</v>
      </c>
      <c r="I7" s="37">
        <f>'2015 Fares'!I7*'2015 Fares Conv'!$C$1</f>
        <v>0</v>
      </c>
      <c r="J7" s="37">
        <f>'2015 Fares'!J7*'2015 Fares Conv'!$C$1</f>
        <v>0</v>
      </c>
      <c r="K7" s="37">
        <f>'2015 Fares'!K7*'2015 Fares Conv'!$C$1</f>
        <v>0</v>
      </c>
      <c r="L7" s="37">
        <f>'2015 Fares'!L7*'2015 Fares Conv'!$C$1</f>
        <v>0</v>
      </c>
      <c r="M7" s="37">
        <f>'2015 Fares'!M7*'2015 Fares Conv'!$C$1</f>
        <v>0</v>
      </c>
      <c r="N7" s="37">
        <f>'2015 Fares'!N7*'2015 Fares Conv'!$C$1</f>
        <v>0</v>
      </c>
      <c r="O7" s="40">
        <f>'2015 Fares'!O7*'2015 Fares Conv'!$C$1</f>
        <v>0</v>
      </c>
      <c r="P7" s="66">
        <f>'2015 Fares'!P7*'2015 Fares Conv'!$C$1</f>
        <v>0.67733920711469287</v>
      </c>
      <c r="Q7" s="37">
        <f>'2015 Fares'!Q7*'2015 Fares Conv'!$C$1</f>
        <v>0.67733920711469287</v>
      </c>
      <c r="R7" s="37">
        <f>'2015 Fares'!R7*'2015 Fares Conv'!$C$1</f>
        <v>0.67733920711469287</v>
      </c>
      <c r="S7" s="37">
        <f>'2015 Fares'!S7*'2015 Fares Conv'!$C$1</f>
        <v>0.67733920711469287</v>
      </c>
      <c r="T7" s="37">
        <f>'2015 Fares'!T7*'2015 Fares Conv'!$C$1</f>
        <v>0.67733920711469287</v>
      </c>
      <c r="U7" s="37">
        <f>'2015 Fares'!U7*'2015 Fares Conv'!$C$1</f>
        <v>0.67733920711469287</v>
      </c>
      <c r="V7" s="37">
        <f>'2015 Fares'!V7*'2015 Fares Conv'!$C$1</f>
        <v>0.67733920711469287</v>
      </c>
      <c r="W7" s="37">
        <f>'2015 Fares'!W7*'2015 Fares Conv'!$C$1</f>
        <v>0.67733920711469287</v>
      </c>
      <c r="X7" s="37">
        <f>'2015 Fares'!X7*'2015 Fares Conv'!$C$1</f>
        <v>0.67733920711469287</v>
      </c>
      <c r="Y7" s="40">
        <f>'2015 Fares'!Y7*'2015 Fares Conv'!$C$1</f>
        <v>0.67733920711469287</v>
      </c>
      <c r="Z7" s="66">
        <f>'2015 Fares'!Z7*'2015 Fares Conv'!$C$1</f>
        <v>474.13744498028501</v>
      </c>
      <c r="AA7" s="37">
        <f>'2015 Fares'!AA7*'2015 Fares Conv'!$C$1</f>
        <v>152.40132160080589</v>
      </c>
      <c r="AB7" s="37">
        <f>'2015 Fares'!AB7*'2015 Fares Conv'!$C$1</f>
        <v>0</v>
      </c>
      <c r="AC7" s="37">
        <f>'2015 Fares'!AC7*'2015 Fares Conv'!$C$1</f>
        <v>0</v>
      </c>
      <c r="AD7" s="37">
        <f>'2015 Fares'!AD7*'2015 Fares Conv'!$C$1</f>
        <v>135.46784142293856</v>
      </c>
      <c r="AE7" s="37">
        <f>'2015 Fares'!AE7*'2015 Fares Conv'!$C$1</f>
        <v>0</v>
      </c>
      <c r="AF7" s="37">
        <f>'2015 Fares'!AF7*'2015 Fares Conv'!$C$1</f>
        <v>0</v>
      </c>
      <c r="AG7" s="37">
        <f>'2015 Fares'!AG7*'2015 Fares Conv'!$C$1</f>
        <v>84.667400889336605</v>
      </c>
      <c r="AH7" s="37">
        <f>'2015 Fares'!AH7*'2015 Fares Conv'!$C$1</f>
        <v>135.46784142293856</v>
      </c>
      <c r="AI7" s="37">
        <f>'2015 Fares'!AI7*'2015 Fares Conv'!$C$1</f>
        <v>0</v>
      </c>
      <c r="AJ7" s="37">
        <f>'2015 Fares'!AJ7*'2015 Fares Conv'!$C$1</f>
        <v>135.46784142293856</v>
      </c>
      <c r="AK7" s="37">
        <f>'2015 Fares'!AK7*'2015 Fares Conv'!$C$1</f>
        <v>0</v>
      </c>
      <c r="AL7" s="37">
        <f>'2015 Fares'!AL7*'2015 Fares Conv'!$C$1</f>
        <v>0</v>
      </c>
      <c r="AM7" s="37">
        <f>'2015 Fares'!AM7*'2015 Fares Conv'!$C$1</f>
        <v>135.46784142293856</v>
      </c>
      <c r="AN7" s="37">
        <f>'2015 Fares'!AN7*'2015 Fares Conv'!$C$1</f>
        <v>0</v>
      </c>
      <c r="AO7" s="37">
        <f>'2015 Fares'!AO7*'2015 Fares Conv'!$C$1</f>
        <v>0</v>
      </c>
      <c r="AP7" s="37">
        <f>'2015 Fares'!AP7*'2015 Fares Conv'!$C$1</f>
        <v>0</v>
      </c>
      <c r="AQ7" s="37">
        <f>'2015 Fares'!AQ7*'2015 Fares Conv'!$C$1</f>
        <v>0</v>
      </c>
      <c r="AR7" s="37">
        <f>'2015 Fares'!AR7*'2015 Fares Conv'!$C$1</f>
        <v>135.46784142293856</v>
      </c>
      <c r="AS7" s="37">
        <f>'2015 Fares'!AS7*'2015 Fares Conv'!$C$1</f>
        <v>0</v>
      </c>
      <c r="AT7" s="37">
        <f>'2015 Fares'!AT7*'2015 Fares Conv'!$C$1</f>
        <v>0</v>
      </c>
      <c r="AU7" s="37">
        <f>'2015 Fares'!AU7*'2015 Fares Conv'!$C$1</f>
        <v>0</v>
      </c>
      <c r="AV7" s="37">
        <f>'2015 Fares'!AV7*'2015 Fares Conv'!$C$1</f>
        <v>135.46784142293856</v>
      </c>
      <c r="AW7" s="37">
        <f>'2015 Fares'!AW7*'2015 Fares Conv'!$C$1</f>
        <v>0</v>
      </c>
      <c r="AX7" s="37">
        <f>'2015 Fares'!AX7*'2015 Fares Conv'!$C$1</f>
        <v>135.46784142293856</v>
      </c>
      <c r="AY7" s="37">
        <f>'2015 Fares'!AY7*'2015 Fares Conv'!$C$1</f>
        <v>0</v>
      </c>
      <c r="AZ7" s="37">
        <f>'2015 Fares'!AZ7*'2015 Fares Conv'!$C$1</f>
        <v>118.53436124507125</v>
      </c>
      <c r="BA7" s="37">
        <f>'2015 Fares'!BA7*'2015 Fares Conv'!$C$1</f>
        <v>0</v>
      </c>
      <c r="BB7" s="37">
        <f>'2015 Fares'!BB7*'2015 Fares Conv'!$C$1</f>
        <v>0</v>
      </c>
      <c r="BC7" s="37">
        <f>'2015 Fares'!BC7*'2015 Fares Conv'!$C$1</f>
        <v>118.53436124507125</v>
      </c>
      <c r="BD7" s="37">
        <f>'2015 Fares'!BD7*'2015 Fares Conv'!$C$1</f>
        <v>0</v>
      </c>
      <c r="BE7" s="37">
        <f>'2015 Fares'!BE7*'2015 Fares Conv'!$C$1</f>
        <v>0</v>
      </c>
      <c r="BF7" s="37">
        <f>'2015 Fares'!BF7*'2015 Fares Conv'!$C$1</f>
        <v>118.53436124507125</v>
      </c>
      <c r="BG7" s="37">
        <f>'2015 Fares'!BG7*'2015 Fares Conv'!$C$1</f>
        <v>0</v>
      </c>
      <c r="BH7" s="37">
        <f>'2015 Fares'!BH7*'2015 Fares Conv'!$C$1</f>
        <v>0</v>
      </c>
      <c r="BI7" s="37">
        <f>'2015 Fares'!BI7*'2015 Fares Conv'!$C$1</f>
        <v>67.733920711469281</v>
      </c>
      <c r="BJ7" s="37">
        <f>'2015 Fares'!BJ7*'2015 Fares Conv'!$C$1</f>
        <v>108.37427313835086</v>
      </c>
      <c r="BK7" s="37">
        <f>'2015 Fares'!BK7*'2015 Fares Conv'!$C$1</f>
        <v>0</v>
      </c>
      <c r="BL7" s="37">
        <f>'2015 Fares'!BL7*'2015 Fares Conv'!$C$1</f>
        <v>108.37427313835086</v>
      </c>
      <c r="BM7" s="37">
        <f>'2015 Fares'!BM7*'2015 Fares Conv'!$C$1</f>
        <v>0</v>
      </c>
      <c r="BN7" s="37">
        <f>'2015 Fares'!BN7*'2015 Fares Conv'!$C$1</f>
        <v>108.37427313835086</v>
      </c>
      <c r="BO7" s="37">
        <f>'2015 Fares'!BO7*'2015 Fares Conv'!$C$1</f>
        <v>0</v>
      </c>
      <c r="BP7" s="37">
        <f>'2015 Fares'!BP7*'2015 Fares Conv'!$C$1</f>
        <v>0</v>
      </c>
      <c r="BQ7" s="37">
        <f>'2015 Fares'!BQ7*'2015 Fares Conv'!$C$1</f>
        <v>101.60088106720393</v>
      </c>
      <c r="BR7" s="37">
        <f>'2015 Fares'!BR7*'2015 Fares Conv'!$C$1</f>
        <v>0</v>
      </c>
      <c r="BS7" s="37">
        <f>'2015 Fares'!BS7*'2015 Fares Conv'!$C$1</f>
        <v>0</v>
      </c>
      <c r="BT7" s="37">
        <f>'2015 Fares'!BT7*'2015 Fares Conv'!$C$1</f>
        <v>101.60088106720393</v>
      </c>
      <c r="BU7" s="37">
        <f>'2015 Fares'!BU7*'2015 Fares Conv'!$C$1</f>
        <v>0</v>
      </c>
      <c r="BV7" s="37">
        <f>'2015 Fares'!BV7*'2015 Fares Conv'!$C$1</f>
        <v>101.60088106720393</v>
      </c>
      <c r="BW7" s="37">
        <f>'2015 Fares'!BW7*'2015 Fares Conv'!$C$1</f>
        <v>0</v>
      </c>
      <c r="BX7" s="37">
        <f>'2015 Fares'!BX7*'2015 Fares Conv'!$C$1</f>
        <v>121.92105728064472</v>
      </c>
      <c r="BY7" s="37">
        <f>'2015 Fares'!BY7*'2015 Fares Conv'!$C$1</f>
        <v>0</v>
      </c>
      <c r="BZ7" s="37">
        <f>'2015 Fares'!BZ7*'2015 Fares Conv'!$C$1</f>
        <v>0</v>
      </c>
      <c r="CA7" s="37">
        <f>'2015 Fares'!CA7*'2015 Fares Conv'!$C$1</f>
        <v>0</v>
      </c>
      <c r="CB7" s="37">
        <f>'2015 Fares'!CB7*'2015 Fares Conv'!$C$1</f>
        <v>0</v>
      </c>
      <c r="CC7" s="37">
        <f>'2015 Fares'!CC7*'2015 Fares Conv'!$C$1</f>
        <v>0</v>
      </c>
      <c r="CD7" s="37">
        <f>'2015 Fares'!CD7*'2015 Fares Conv'!$C$1</f>
        <v>0</v>
      </c>
      <c r="CE7" s="37">
        <f>'2015 Fares'!CE7*'2015 Fares Conv'!$C$1</f>
        <v>0</v>
      </c>
      <c r="CF7" s="37">
        <f>'2015 Fares'!CF7*'2015 Fares Conv'!$C$1</f>
        <v>135.46784142293856</v>
      </c>
      <c r="CG7" s="37">
        <f>'2015 Fares'!CG7*'2015 Fares Conv'!$C$1</f>
        <v>0</v>
      </c>
      <c r="CH7" s="66">
        <f>'2015 Fares'!CH7*'2015 Fares Conv'!$C$1</f>
        <v>222.84459914073395</v>
      </c>
      <c r="CI7" s="37">
        <f>'2015 Fares'!CI7*'2015 Fares Conv'!$C$1</f>
        <v>270.93568284587712</v>
      </c>
      <c r="CJ7" s="37">
        <f>'2015 Fares'!CJ7*'2015 Fares Conv'!$C$1</f>
        <v>284.48246698817098</v>
      </c>
      <c r="CK7" s="37">
        <f>'2015 Fares'!CK7*'2015 Fares Conv'!$C$1</f>
        <v>284.48246698817098</v>
      </c>
      <c r="CL7" s="37">
        <f>'2015 Fares'!CL7*'2015 Fares Conv'!$C$1</f>
        <v>284.48246698817098</v>
      </c>
      <c r="CM7" s="37">
        <f>'2015 Fares'!CM7*'2015 Fares Conv'!$C$1</f>
        <v>135.46784142293856</v>
      </c>
      <c r="CN7" s="37">
        <f>'2015 Fares'!CN7*'2015 Fares Conv'!$C$1</f>
        <v>152.40132160080589</v>
      </c>
      <c r="CO7" s="37">
        <f>'2015 Fares'!CO7*'2015 Fares Conv'!$C$1</f>
        <v>338.66960355734642</v>
      </c>
      <c r="CP7" s="37">
        <f>'2015 Fares'!CP7*'2015 Fares Conv'!$C$1</f>
        <v>298.02925113046484</v>
      </c>
      <c r="CQ7" s="37">
        <f>'2015 Fares'!CQ7*'2015 Fares Conv'!$C$1</f>
        <v>152.40132160080589</v>
      </c>
      <c r="CR7" s="37">
        <f>'2015 Fares'!CR7*'2015 Fares Conv'!$C$1</f>
        <v>338.66960355734642</v>
      </c>
      <c r="CS7" s="37">
        <f>'2015 Fares'!CS7*'2015 Fares Conv'!$C$1</f>
        <v>118.53436124507125</v>
      </c>
      <c r="CT7" s="37">
        <f>'2015 Fares'!CT7*'2015 Fares Conv'!$C$1</f>
        <v>186.26828195654053</v>
      </c>
      <c r="CU7" s="37">
        <f>'2015 Fares'!CU7*'2015 Fares Conv'!$C$1</f>
        <v>220.13524231227518</v>
      </c>
      <c r="CV7" s="37">
        <f>'2015 Fares'!CV7*'2015 Fares Conv'!$C$1</f>
        <v>249.93816742532167</v>
      </c>
      <c r="CW7" s="37">
        <f>'2015 Fares'!CW7*'2015 Fares Conv'!$C$1</f>
        <v>108.37427313835086</v>
      </c>
      <c r="CX7" s="37">
        <f>'2015 Fares'!CX7*'2015 Fares Conv'!$C$1</f>
        <v>0</v>
      </c>
      <c r="CY7" s="37">
        <f>'2015 Fares'!CY7*'2015 Fares Conv'!$C$1</f>
        <v>0</v>
      </c>
      <c r="CZ7" s="37">
        <f>'2015 Fares'!CZ7*'2015 Fares Conv'!$C$1</f>
        <v>340.02428197157582</v>
      </c>
      <c r="DA7" s="37">
        <f>'2015 Fares'!DA7*'2015 Fares Conv'!$C$1</f>
        <v>0</v>
      </c>
      <c r="DB7" s="66">
        <f>'2015 Fares'!DB7*'2015 Fares Conv'!$C$1</f>
        <v>0</v>
      </c>
      <c r="DC7" s="37">
        <f>'2015 Fares'!DC7*'2015 Fares Conv'!$C$1</f>
        <v>0</v>
      </c>
      <c r="DD7" s="37">
        <f>'2015 Fares'!DD7*'2015 Fares Conv'!$C$1</f>
        <v>0</v>
      </c>
      <c r="DE7" s="37">
        <f>'2015 Fares'!DE7*'2015 Fares Conv'!$C$1</f>
        <v>0</v>
      </c>
      <c r="DF7" s="37">
        <f>'2015 Fares'!DF7*'2015 Fares Conv'!$C$1</f>
        <v>0</v>
      </c>
      <c r="DG7" s="37">
        <f>'2015 Fares'!DG7*'2015 Fares Conv'!$C$1</f>
        <v>0</v>
      </c>
      <c r="DH7" s="37">
        <f>'2015 Fares'!DH7*'2015 Fares Conv'!$C$1</f>
        <v>0</v>
      </c>
      <c r="DI7" s="37">
        <f>'2015 Fares'!DI7*'2015 Fares Conv'!$C$1</f>
        <v>0</v>
      </c>
      <c r="DJ7" s="37">
        <f>'2015 Fares'!DJ7*'2015 Fares Conv'!$C$1</f>
        <v>0</v>
      </c>
      <c r="DK7" s="37">
        <f>'2015 Fares'!DK7*'2015 Fares Conv'!$C$1</f>
        <v>0</v>
      </c>
      <c r="DL7" s="66">
        <f>'2015 Fares'!DL7*'2015 Fares Conv'!$C$1</f>
        <v>152.40132160080589</v>
      </c>
      <c r="DM7" s="37">
        <f>'2015 Fares'!DM7*'2015 Fares Conv'!$C$1</f>
        <v>135.46784142293856</v>
      </c>
      <c r="DN7" s="37">
        <f>'2015 Fares'!DN7*'2015 Fares Conv'!$C$1</f>
        <v>0</v>
      </c>
      <c r="DO7" s="37">
        <f>'2015 Fares'!DO7*'2015 Fares Conv'!$C$1</f>
        <v>135.46784142293856</v>
      </c>
      <c r="DP7" s="37">
        <f>'2015 Fares'!DP7*'2015 Fares Conv'!$C$1</f>
        <v>749.81450227596497</v>
      </c>
      <c r="DQ7" s="37">
        <f>'2015 Fares'!DQ7*'2015 Fares Conv'!$C$1</f>
        <v>218.78056389804578</v>
      </c>
      <c r="DR7" s="37">
        <f>'2015 Fares'!DR7*'2015 Fares Conv'!$C$1</f>
        <v>0</v>
      </c>
      <c r="DS7" s="37">
        <f>'2015 Fares'!DS7*'2015 Fares Conv'!$C$1</f>
        <v>0</v>
      </c>
      <c r="DT7" s="37">
        <f>'2015 Fares'!DT7*'2015 Fares Conv'!$C$1</f>
        <v>0</v>
      </c>
      <c r="DU7" s="37">
        <f>'2015 Fares'!DU7*'2015 Fares Conv'!$C$1</f>
        <v>0</v>
      </c>
      <c r="DV7" s="66">
        <f>'2015 Fares'!DV7*'2015 Fares Conv'!$C$1</f>
        <v>0</v>
      </c>
      <c r="DW7" s="37">
        <f>'2015 Fares'!DW7*'2015 Fares Conv'!$C$1</f>
        <v>0</v>
      </c>
      <c r="DX7" s="37">
        <f>'2015 Fares'!DX7*'2015 Fares Conv'!$C$1</f>
        <v>0</v>
      </c>
      <c r="DY7" s="37">
        <f>'2015 Fares'!DY7*'2015 Fares Conv'!$C$1</f>
        <v>0</v>
      </c>
      <c r="DZ7" s="37">
        <f>'2015 Fares'!DZ7*'2015 Fares Conv'!$C$1</f>
        <v>0</v>
      </c>
      <c r="EA7" s="37">
        <f>'2015 Fares'!EA7*'2015 Fares Conv'!$C$1</f>
        <v>0</v>
      </c>
      <c r="EB7" s="37">
        <f>'2015 Fares'!EB7*'2015 Fares Conv'!$C$1</f>
        <v>0</v>
      </c>
      <c r="EC7" s="37">
        <f>'2015 Fares'!EC7*'2015 Fares Conv'!$C$1</f>
        <v>0</v>
      </c>
      <c r="ED7" s="37">
        <f>'2015 Fares'!ED7*'2015 Fares Conv'!$C$1</f>
        <v>0</v>
      </c>
      <c r="EE7" s="40">
        <f>'2015 Fares'!EE7*'2015 Fares Conv'!$C$1</f>
        <v>0</v>
      </c>
      <c r="EF7" s="66">
        <f>'2015 Fares'!EF7*'2015 Fares Conv'!$C$1</f>
        <v>0</v>
      </c>
      <c r="EG7" s="37">
        <f>'2015 Fares'!EG7*'2015 Fares Conv'!$C$1</f>
        <v>0</v>
      </c>
      <c r="EH7" s="37">
        <f>'2015 Fares'!EH7*'2015 Fares Conv'!$C$1</f>
        <v>0</v>
      </c>
      <c r="EI7" s="37">
        <f>'2015 Fares'!EI7*'2015 Fares Conv'!$C$1</f>
        <v>0</v>
      </c>
      <c r="EJ7" s="37">
        <f>'2015 Fares'!EJ7*'2015 Fares Conv'!$C$1</f>
        <v>0</v>
      </c>
      <c r="EK7" s="37">
        <f>'2015 Fares'!EK7*'2015 Fares Conv'!$C$1</f>
        <v>0</v>
      </c>
      <c r="EL7" s="37">
        <f>'2015 Fares'!EL7*'2015 Fares Conv'!$C$1</f>
        <v>0</v>
      </c>
      <c r="EM7" s="40">
        <f>'2015 Fares'!EM7*'2015 Fares Conv'!$C$1</f>
        <v>0</v>
      </c>
    </row>
    <row r="8" spans="1:143" x14ac:dyDescent="0.2">
      <c r="A8" s="83"/>
      <c r="B8" s="47">
        <v>4</v>
      </c>
      <c r="C8" s="43" t="s">
        <v>90</v>
      </c>
      <c r="D8" s="43"/>
      <c r="E8" s="43"/>
      <c r="F8" s="48"/>
      <c r="G8" s="66">
        <f>'2015 Fares'!G8*'2015 Fares Conv'!$C$1</f>
        <v>0</v>
      </c>
      <c r="H8" s="37">
        <f>'2015 Fares'!H8*'2015 Fares Conv'!$C$1</f>
        <v>0</v>
      </c>
      <c r="I8" s="37">
        <f>'2015 Fares'!I8*'2015 Fares Conv'!$C$1</f>
        <v>0</v>
      </c>
      <c r="J8" s="37">
        <f>'2015 Fares'!J8*'2015 Fares Conv'!$C$1</f>
        <v>0</v>
      </c>
      <c r="K8" s="37">
        <f>'2015 Fares'!K8*'2015 Fares Conv'!$C$1</f>
        <v>0</v>
      </c>
      <c r="L8" s="37">
        <f>'2015 Fares'!L8*'2015 Fares Conv'!$C$1</f>
        <v>0</v>
      </c>
      <c r="M8" s="37">
        <f>'2015 Fares'!M8*'2015 Fares Conv'!$C$1</f>
        <v>0</v>
      </c>
      <c r="N8" s="37">
        <f>'2015 Fares'!N8*'2015 Fares Conv'!$C$1</f>
        <v>0</v>
      </c>
      <c r="O8" s="40">
        <f>'2015 Fares'!O8*'2015 Fares Conv'!$C$1</f>
        <v>0</v>
      </c>
      <c r="P8" s="66">
        <f>'2015 Fares'!P8*'2015 Fares Conv'!$C$1</f>
        <v>0.67733920711469287</v>
      </c>
      <c r="Q8" s="37">
        <f>'2015 Fares'!Q8*'2015 Fares Conv'!$C$1</f>
        <v>0.67733920711469287</v>
      </c>
      <c r="R8" s="37">
        <f>'2015 Fares'!R8*'2015 Fares Conv'!$C$1</f>
        <v>0.67733920711469287</v>
      </c>
      <c r="S8" s="37">
        <f>'2015 Fares'!S8*'2015 Fares Conv'!$C$1</f>
        <v>0.67733920711469287</v>
      </c>
      <c r="T8" s="37">
        <f>'2015 Fares'!T8*'2015 Fares Conv'!$C$1</f>
        <v>0.67733920711469287</v>
      </c>
      <c r="U8" s="37">
        <f>'2015 Fares'!U8*'2015 Fares Conv'!$C$1</f>
        <v>0.67733920711469287</v>
      </c>
      <c r="V8" s="37">
        <f>'2015 Fares'!V8*'2015 Fares Conv'!$C$1</f>
        <v>0.67733920711469287</v>
      </c>
      <c r="W8" s="37">
        <f>'2015 Fares'!W8*'2015 Fares Conv'!$C$1</f>
        <v>0.67733920711469287</v>
      </c>
      <c r="X8" s="37">
        <f>'2015 Fares'!X8*'2015 Fares Conv'!$C$1</f>
        <v>0.67733920711469287</v>
      </c>
      <c r="Y8" s="40">
        <f>'2015 Fares'!Y8*'2015 Fares Conv'!$C$1</f>
        <v>0.67733920711469287</v>
      </c>
      <c r="Z8" s="66">
        <f>'2015 Fares'!Z8*'2015 Fares Conv'!$C$1</f>
        <v>474.13744498028501</v>
      </c>
      <c r="AA8" s="37">
        <f>'2015 Fares'!AA8*'2015 Fares Conv'!$C$1</f>
        <v>152.40132160080589</v>
      </c>
      <c r="AB8" s="37">
        <f>'2015 Fares'!AB8*'2015 Fares Conv'!$C$1</f>
        <v>0</v>
      </c>
      <c r="AC8" s="37">
        <f>'2015 Fares'!AC8*'2015 Fares Conv'!$C$1</f>
        <v>0</v>
      </c>
      <c r="AD8" s="37">
        <f>'2015 Fares'!AD8*'2015 Fares Conv'!$C$1</f>
        <v>135.46784142293856</v>
      </c>
      <c r="AE8" s="37">
        <f>'2015 Fares'!AE8*'2015 Fares Conv'!$C$1</f>
        <v>0</v>
      </c>
      <c r="AF8" s="37">
        <f>'2015 Fares'!AF8*'2015 Fares Conv'!$C$1</f>
        <v>0</v>
      </c>
      <c r="AG8" s="37">
        <f>'2015 Fares'!AG8*'2015 Fares Conv'!$C$1</f>
        <v>84.667400889336605</v>
      </c>
      <c r="AH8" s="37">
        <f>'2015 Fares'!AH8*'2015 Fares Conv'!$C$1</f>
        <v>135.46784142293856</v>
      </c>
      <c r="AI8" s="37">
        <f>'2015 Fares'!AI8*'2015 Fares Conv'!$C$1</f>
        <v>0</v>
      </c>
      <c r="AJ8" s="37">
        <f>'2015 Fares'!AJ8*'2015 Fares Conv'!$C$1</f>
        <v>135.46784142293856</v>
      </c>
      <c r="AK8" s="37">
        <f>'2015 Fares'!AK8*'2015 Fares Conv'!$C$1</f>
        <v>0</v>
      </c>
      <c r="AL8" s="37">
        <f>'2015 Fares'!AL8*'2015 Fares Conv'!$C$1</f>
        <v>0</v>
      </c>
      <c r="AM8" s="37">
        <f>'2015 Fares'!AM8*'2015 Fares Conv'!$C$1</f>
        <v>135.46784142293856</v>
      </c>
      <c r="AN8" s="37">
        <f>'2015 Fares'!AN8*'2015 Fares Conv'!$C$1</f>
        <v>0</v>
      </c>
      <c r="AO8" s="37">
        <f>'2015 Fares'!AO8*'2015 Fares Conv'!$C$1</f>
        <v>0</v>
      </c>
      <c r="AP8" s="37">
        <f>'2015 Fares'!AP8*'2015 Fares Conv'!$C$1</f>
        <v>0</v>
      </c>
      <c r="AQ8" s="37">
        <f>'2015 Fares'!AQ8*'2015 Fares Conv'!$C$1</f>
        <v>0</v>
      </c>
      <c r="AR8" s="37">
        <f>'2015 Fares'!AR8*'2015 Fares Conv'!$C$1</f>
        <v>135.46784142293856</v>
      </c>
      <c r="AS8" s="37">
        <f>'2015 Fares'!AS8*'2015 Fares Conv'!$C$1</f>
        <v>0</v>
      </c>
      <c r="AT8" s="37">
        <f>'2015 Fares'!AT8*'2015 Fares Conv'!$C$1</f>
        <v>0</v>
      </c>
      <c r="AU8" s="37">
        <f>'2015 Fares'!AU8*'2015 Fares Conv'!$C$1</f>
        <v>0</v>
      </c>
      <c r="AV8" s="37">
        <f>'2015 Fares'!AV8*'2015 Fares Conv'!$C$1</f>
        <v>135.46784142293856</v>
      </c>
      <c r="AW8" s="37">
        <f>'2015 Fares'!AW8*'2015 Fares Conv'!$C$1</f>
        <v>0</v>
      </c>
      <c r="AX8" s="37">
        <f>'2015 Fares'!AX8*'2015 Fares Conv'!$C$1</f>
        <v>135.46784142293856</v>
      </c>
      <c r="AY8" s="37">
        <f>'2015 Fares'!AY8*'2015 Fares Conv'!$C$1</f>
        <v>0</v>
      </c>
      <c r="AZ8" s="37">
        <f>'2015 Fares'!AZ8*'2015 Fares Conv'!$C$1</f>
        <v>118.53436124507125</v>
      </c>
      <c r="BA8" s="37">
        <f>'2015 Fares'!BA8*'2015 Fares Conv'!$C$1</f>
        <v>0</v>
      </c>
      <c r="BB8" s="37">
        <f>'2015 Fares'!BB8*'2015 Fares Conv'!$C$1</f>
        <v>0</v>
      </c>
      <c r="BC8" s="37">
        <f>'2015 Fares'!BC8*'2015 Fares Conv'!$C$1</f>
        <v>118.53436124507125</v>
      </c>
      <c r="BD8" s="37">
        <f>'2015 Fares'!BD8*'2015 Fares Conv'!$C$1</f>
        <v>0</v>
      </c>
      <c r="BE8" s="37">
        <f>'2015 Fares'!BE8*'2015 Fares Conv'!$C$1</f>
        <v>0</v>
      </c>
      <c r="BF8" s="37">
        <f>'2015 Fares'!BF8*'2015 Fares Conv'!$C$1</f>
        <v>118.53436124507125</v>
      </c>
      <c r="BG8" s="37">
        <f>'2015 Fares'!BG8*'2015 Fares Conv'!$C$1</f>
        <v>0</v>
      </c>
      <c r="BH8" s="37">
        <f>'2015 Fares'!BH8*'2015 Fares Conv'!$C$1</f>
        <v>0</v>
      </c>
      <c r="BI8" s="37">
        <f>'2015 Fares'!BI8*'2015 Fares Conv'!$C$1</f>
        <v>67.733920711469281</v>
      </c>
      <c r="BJ8" s="37">
        <f>'2015 Fares'!BJ8*'2015 Fares Conv'!$C$1</f>
        <v>108.37427313835086</v>
      </c>
      <c r="BK8" s="37">
        <f>'2015 Fares'!BK8*'2015 Fares Conv'!$C$1</f>
        <v>0</v>
      </c>
      <c r="BL8" s="37">
        <f>'2015 Fares'!BL8*'2015 Fares Conv'!$C$1</f>
        <v>108.37427313835086</v>
      </c>
      <c r="BM8" s="37">
        <f>'2015 Fares'!BM8*'2015 Fares Conv'!$C$1</f>
        <v>0</v>
      </c>
      <c r="BN8" s="37">
        <f>'2015 Fares'!BN8*'2015 Fares Conv'!$C$1</f>
        <v>108.37427313835086</v>
      </c>
      <c r="BO8" s="37">
        <f>'2015 Fares'!BO8*'2015 Fares Conv'!$C$1</f>
        <v>0</v>
      </c>
      <c r="BP8" s="37">
        <f>'2015 Fares'!BP8*'2015 Fares Conv'!$C$1</f>
        <v>0</v>
      </c>
      <c r="BQ8" s="37">
        <f>'2015 Fares'!BQ8*'2015 Fares Conv'!$C$1</f>
        <v>101.60088106720393</v>
      </c>
      <c r="BR8" s="37">
        <f>'2015 Fares'!BR8*'2015 Fares Conv'!$C$1</f>
        <v>0</v>
      </c>
      <c r="BS8" s="37">
        <f>'2015 Fares'!BS8*'2015 Fares Conv'!$C$1</f>
        <v>0</v>
      </c>
      <c r="BT8" s="37">
        <f>'2015 Fares'!BT8*'2015 Fares Conv'!$C$1</f>
        <v>101.60088106720393</v>
      </c>
      <c r="BU8" s="37">
        <f>'2015 Fares'!BU8*'2015 Fares Conv'!$C$1</f>
        <v>0</v>
      </c>
      <c r="BV8" s="37">
        <f>'2015 Fares'!BV8*'2015 Fares Conv'!$C$1</f>
        <v>101.60088106720393</v>
      </c>
      <c r="BW8" s="37">
        <f>'2015 Fares'!BW8*'2015 Fares Conv'!$C$1</f>
        <v>0</v>
      </c>
      <c r="BX8" s="37">
        <f>'2015 Fares'!BX8*'2015 Fares Conv'!$C$1</f>
        <v>121.92105728064472</v>
      </c>
      <c r="BY8" s="37">
        <f>'2015 Fares'!BY8*'2015 Fares Conv'!$C$1</f>
        <v>0</v>
      </c>
      <c r="BZ8" s="37">
        <f>'2015 Fares'!BZ8*'2015 Fares Conv'!$C$1</f>
        <v>0</v>
      </c>
      <c r="CA8" s="37">
        <f>'2015 Fares'!CA8*'2015 Fares Conv'!$C$1</f>
        <v>0</v>
      </c>
      <c r="CB8" s="37">
        <f>'2015 Fares'!CB8*'2015 Fares Conv'!$C$1</f>
        <v>0</v>
      </c>
      <c r="CC8" s="37">
        <f>'2015 Fares'!CC8*'2015 Fares Conv'!$C$1</f>
        <v>0</v>
      </c>
      <c r="CD8" s="37">
        <f>'2015 Fares'!CD8*'2015 Fares Conv'!$C$1</f>
        <v>0</v>
      </c>
      <c r="CE8" s="37">
        <f>'2015 Fares'!CE8*'2015 Fares Conv'!$C$1</f>
        <v>0</v>
      </c>
      <c r="CF8" s="37">
        <f>'2015 Fares'!CF8*'2015 Fares Conv'!$C$1</f>
        <v>135.46784142293856</v>
      </c>
      <c r="CG8" s="37">
        <f>'2015 Fares'!CG8*'2015 Fares Conv'!$C$1</f>
        <v>0</v>
      </c>
      <c r="CH8" s="66">
        <f>'2015 Fares'!CH8*'2015 Fares Conv'!$C$1</f>
        <v>222.84459914073395</v>
      </c>
      <c r="CI8" s="37">
        <f>'2015 Fares'!CI8*'2015 Fares Conv'!$C$1</f>
        <v>270.93568284587712</v>
      </c>
      <c r="CJ8" s="37">
        <f>'2015 Fares'!CJ8*'2015 Fares Conv'!$C$1</f>
        <v>284.48246698817098</v>
      </c>
      <c r="CK8" s="37">
        <f>'2015 Fares'!CK8*'2015 Fares Conv'!$C$1</f>
        <v>284.48246698817098</v>
      </c>
      <c r="CL8" s="37">
        <f>'2015 Fares'!CL8*'2015 Fares Conv'!$C$1</f>
        <v>284.48246698817098</v>
      </c>
      <c r="CM8" s="37">
        <f>'2015 Fares'!CM8*'2015 Fares Conv'!$C$1</f>
        <v>135.46784142293856</v>
      </c>
      <c r="CN8" s="37">
        <f>'2015 Fares'!CN8*'2015 Fares Conv'!$C$1</f>
        <v>152.40132160080589</v>
      </c>
      <c r="CO8" s="37">
        <f>'2015 Fares'!CO8*'2015 Fares Conv'!$C$1</f>
        <v>338.66960355734642</v>
      </c>
      <c r="CP8" s="37">
        <f>'2015 Fares'!CP8*'2015 Fares Conv'!$C$1</f>
        <v>298.02925113046484</v>
      </c>
      <c r="CQ8" s="37">
        <f>'2015 Fares'!CQ8*'2015 Fares Conv'!$C$1</f>
        <v>152.40132160080589</v>
      </c>
      <c r="CR8" s="37">
        <f>'2015 Fares'!CR8*'2015 Fares Conv'!$C$1</f>
        <v>338.66960355734642</v>
      </c>
      <c r="CS8" s="37">
        <f>'2015 Fares'!CS8*'2015 Fares Conv'!$C$1</f>
        <v>118.53436124507125</v>
      </c>
      <c r="CT8" s="37">
        <f>'2015 Fares'!CT8*'2015 Fares Conv'!$C$1</f>
        <v>186.26828195654053</v>
      </c>
      <c r="CU8" s="37">
        <f>'2015 Fares'!CU8*'2015 Fares Conv'!$C$1</f>
        <v>220.13524231227518</v>
      </c>
      <c r="CV8" s="37">
        <f>'2015 Fares'!CV8*'2015 Fares Conv'!$C$1</f>
        <v>249.93816742532167</v>
      </c>
      <c r="CW8" s="37">
        <f>'2015 Fares'!CW8*'2015 Fares Conv'!$C$1</f>
        <v>108.37427313835086</v>
      </c>
      <c r="CX8" s="37">
        <f>'2015 Fares'!CX8*'2015 Fares Conv'!$C$1</f>
        <v>0</v>
      </c>
      <c r="CY8" s="37">
        <f>'2015 Fares'!CY8*'2015 Fares Conv'!$C$1</f>
        <v>0</v>
      </c>
      <c r="CZ8" s="37">
        <f>'2015 Fares'!CZ8*'2015 Fares Conv'!$C$1</f>
        <v>340.02428197157582</v>
      </c>
      <c r="DA8" s="37">
        <f>'2015 Fares'!DA8*'2015 Fares Conv'!$C$1</f>
        <v>0</v>
      </c>
      <c r="DB8" s="66">
        <f>'2015 Fares'!DB8*'2015 Fares Conv'!$C$1</f>
        <v>0</v>
      </c>
      <c r="DC8" s="37">
        <f>'2015 Fares'!DC8*'2015 Fares Conv'!$C$1</f>
        <v>0</v>
      </c>
      <c r="DD8" s="37">
        <f>'2015 Fares'!DD8*'2015 Fares Conv'!$C$1</f>
        <v>0</v>
      </c>
      <c r="DE8" s="37">
        <f>'2015 Fares'!DE8*'2015 Fares Conv'!$C$1</f>
        <v>0</v>
      </c>
      <c r="DF8" s="37">
        <f>'2015 Fares'!DF8*'2015 Fares Conv'!$C$1</f>
        <v>0</v>
      </c>
      <c r="DG8" s="37">
        <f>'2015 Fares'!DG8*'2015 Fares Conv'!$C$1</f>
        <v>0</v>
      </c>
      <c r="DH8" s="37">
        <f>'2015 Fares'!DH8*'2015 Fares Conv'!$C$1</f>
        <v>0</v>
      </c>
      <c r="DI8" s="37">
        <f>'2015 Fares'!DI8*'2015 Fares Conv'!$C$1</f>
        <v>0</v>
      </c>
      <c r="DJ8" s="37">
        <f>'2015 Fares'!DJ8*'2015 Fares Conv'!$C$1</f>
        <v>0</v>
      </c>
      <c r="DK8" s="37">
        <f>'2015 Fares'!DK8*'2015 Fares Conv'!$C$1</f>
        <v>0</v>
      </c>
      <c r="DL8" s="66">
        <f>'2015 Fares'!DL8*'2015 Fares Conv'!$C$1</f>
        <v>152.40132160080589</v>
      </c>
      <c r="DM8" s="37">
        <f>'2015 Fares'!DM8*'2015 Fares Conv'!$C$1</f>
        <v>135.46784142293856</v>
      </c>
      <c r="DN8" s="37">
        <f>'2015 Fares'!DN8*'2015 Fares Conv'!$C$1</f>
        <v>0</v>
      </c>
      <c r="DO8" s="37">
        <f>'2015 Fares'!DO8*'2015 Fares Conv'!$C$1</f>
        <v>135.46784142293856</v>
      </c>
      <c r="DP8" s="37">
        <f>'2015 Fares'!DP8*'2015 Fares Conv'!$C$1</f>
        <v>749.81450227596497</v>
      </c>
      <c r="DQ8" s="37">
        <f>'2015 Fares'!DQ8*'2015 Fares Conv'!$C$1</f>
        <v>218.78056389804578</v>
      </c>
      <c r="DR8" s="37">
        <f>'2015 Fares'!DR8*'2015 Fares Conv'!$C$1</f>
        <v>0</v>
      </c>
      <c r="DS8" s="37">
        <f>'2015 Fares'!DS8*'2015 Fares Conv'!$C$1</f>
        <v>0</v>
      </c>
      <c r="DT8" s="37">
        <f>'2015 Fares'!DT8*'2015 Fares Conv'!$C$1</f>
        <v>0</v>
      </c>
      <c r="DU8" s="37">
        <f>'2015 Fares'!DU8*'2015 Fares Conv'!$C$1</f>
        <v>0</v>
      </c>
      <c r="DV8" s="66">
        <f>'2015 Fares'!DV8*'2015 Fares Conv'!$C$1</f>
        <v>0</v>
      </c>
      <c r="DW8" s="37">
        <f>'2015 Fares'!DW8*'2015 Fares Conv'!$C$1</f>
        <v>0</v>
      </c>
      <c r="DX8" s="37">
        <f>'2015 Fares'!DX8*'2015 Fares Conv'!$C$1</f>
        <v>0</v>
      </c>
      <c r="DY8" s="37">
        <f>'2015 Fares'!DY8*'2015 Fares Conv'!$C$1</f>
        <v>0</v>
      </c>
      <c r="DZ8" s="37">
        <f>'2015 Fares'!DZ8*'2015 Fares Conv'!$C$1</f>
        <v>0</v>
      </c>
      <c r="EA8" s="37">
        <f>'2015 Fares'!EA8*'2015 Fares Conv'!$C$1</f>
        <v>0</v>
      </c>
      <c r="EB8" s="37">
        <f>'2015 Fares'!EB8*'2015 Fares Conv'!$C$1</f>
        <v>0</v>
      </c>
      <c r="EC8" s="37">
        <f>'2015 Fares'!EC8*'2015 Fares Conv'!$C$1</f>
        <v>0</v>
      </c>
      <c r="ED8" s="37">
        <f>'2015 Fares'!ED8*'2015 Fares Conv'!$C$1</f>
        <v>0</v>
      </c>
      <c r="EE8" s="40">
        <f>'2015 Fares'!EE8*'2015 Fares Conv'!$C$1</f>
        <v>0</v>
      </c>
      <c r="EF8" s="66">
        <f>'2015 Fares'!EF8*'2015 Fares Conv'!$C$1</f>
        <v>0</v>
      </c>
      <c r="EG8" s="37">
        <f>'2015 Fares'!EG8*'2015 Fares Conv'!$C$1</f>
        <v>0</v>
      </c>
      <c r="EH8" s="37">
        <f>'2015 Fares'!EH8*'2015 Fares Conv'!$C$1</f>
        <v>0</v>
      </c>
      <c r="EI8" s="37">
        <f>'2015 Fares'!EI8*'2015 Fares Conv'!$C$1</f>
        <v>0</v>
      </c>
      <c r="EJ8" s="37">
        <f>'2015 Fares'!EJ8*'2015 Fares Conv'!$C$1</f>
        <v>0</v>
      </c>
      <c r="EK8" s="37">
        <f>'2015 Fares'!EK8*'2015 Fares Conv'!$C$1</f>
        <v>0</v>
      </c>
      <c r="EL8" s="37">
        <f>'2015 Fares'!EL8*'2015 Fares Conv'!$C$1</f>
        <v>0</v>
      </c>
      <c r="EM8" s="40">
        <f>'2015 Fares'!EM8*'2015 Fares Conv'!$C$1</f>
        <v>0</v>
      </c>
    </row>
    <row r="9" spans="1:143" x14ac:dyDescent="0.2">
      <c r="A9" s="83"/>
      <c r="B9" s="47">
        <v>5</v>
      </c>
      <c r="C9" s="43" t="s">
        <v>91</v>
      </c>
      <c r="D9" s="43"/>
      <c r="E9" s="43"/>
      <c r="F9" s="48"/>
      <c r="G9" s="66">
        <f>'2015 Fares'!G9*'2015 Fares Conv'!$C$1</f>
        <v>0</v>
      </c>
      <c r="H9" s="37">
        <f>'2015 Fares'!H9*'2015 Fares Conv'!$C$1</f>
        <v>0</v>
      </c>
      <c r="I9" s="37">
        <f>'2015 Fares'!I9*'2015 Fares Conv'!$C$1</f>
        <v>0</v>
      </c>
      <c r="J9" s="37">
        <f>'2015 Fares'!J9*'2015 Fares Conv'!$C$1</f>
        <v>0</v>
      </c>
      <c r="K9" s="37">
        <f>'2015 Fares'!K9*'2015 Fares Conv'!$C$1</f>
        <v>0</v>
      </c>
      <c r="L9" s="37">
        <f>'2015 Fares'!L9*'2015 Fares Conv'!$C$1</f>
        <v>0</v>
      </c>
      <c r="M9" s="37">
        <f>'2015 Fares'!M9*'2015 Fares Conv'!$C$1</f>
        <v>0</v>
      </c>
      <c r="N9" s="37">
        <f>'2015 Fares'!N9*'2015 Fares Conv'!$C$1</f>
        <v>0</v>
      </c>
      <c r="O9" s="40">
        <f>'2015 Fares'!O9*'2015 Fares Conv'!$C$1</f>
        <v>0</v>
      </c>
      <c r="P9" s="66">
        <f>'2015 Fares'!P9*'2015 Fares Conv'!$C$1</f>
        <v>0.67733920711469287</v>
      </c>
      <c r="Q9" s="37">
        <f>'2015 Fares'!Q9*'2015 Fares Conv'!$C$1</f>
        <v>0.67733920711469287</v>
      </c>
      <c r="R9" s="37">
        <f>'2015 Fares'!R9*'2015 Fares Conv'!$C$1</f>
        <v>0.67733920711469287</v>
      </c>
      <c r="S9" s="37">
        <f>'2015 Fares'!S9*'2015 Fares Conv'!$C$1</f>
        <v>0.67733920711469287</v>
      </c>
      <c r="T9" s="37">
        <f>'2015 Fares'!T9*'2015 Fares Conv'!$C$1</f>
        <v>0.67733920711469287</v>
      </c>
      <c r="U9" s="37">
        <f>'2015 Fares'!U9*'2015 Fares Conv'!$C$1</f>
        <v>0.67733920711469287</v>
      </c>
      <c r="V9" s="37">
        <f>'2015 Fares'!V9*'2015 Fares Conv'!$C$1</f>
        <v>0.67733920711469287</v>
      </c>
      <c r="W9" s="37">
        <f>'2015 Fares'!W9*'2015 Fares Conv'!$C$1</f>
        <v>0.67733920711469287</v>
      </c>
      <c r="X9" s="37">
        <f>'2015 Fares'!X9*'2015 Fares Conv'!$C$1</f>
        <v>0.67733920711469287</v>
      </c>
      <c r="Y9" s="40">
        <f>'2015 Fares'!Y9*'2015 Fares Conv'!$C$1</f>
        <v>0.67733920711469287</v>
      </c>
      <c r="Z9" s="66">
        <f>'2015 Fares'!Z9*'2015 Fares Conv'!$C$1</f>
        <v>474.13744498028501</v>
      </c>
      <c r="AA9" s="37">
        <f>'2015 Fares'!AA9*'2015 Fares Conv'!$C$1</f>
        <v>152.40132160080589</v>
      </c>
      <c r="AB9" s="37">
        <f>'2015 Fares'!AB9*'2015 Fares Conv'!$C$1</f>
        <v>0</v>
      </c>
      <c r="AC9" s="37">
        <f>'2015 Fares'!AC9*'2015 Fares Conv'!$C$1</f>
        <v>0</v>
      </c>
      <c r="AD9" s="37">
        <f>'2015 Fares'!AD9*'2015 Fares Conv'!$C$1</f>
        <v>135.46784142293856</v>
      </c>
      <c r="AE9" s="37">
        <f>'2015 Fares'!AE9*'2015 Fares Conv'!$C$1</f>
        <v>0</v>
      </c>
      <c r="AF9" s="37">
        <f>'2015 Fares'!AF9*'2015 Fares Conv'!$C$1</f>
        <v>0</v>
      </c>
      <c r="AG9" s="37">
        <f>'2015 Fares'!AG9*'2015 Fares Conv'!$C$1</f>
        <v>84.667400889336605</v>
      </c>
      <c r="AH9" s="37">
        <f>'2015 Fares'!AH9*'2015 Fares Conv'!$C$1</f>
        <v>135.46784142293856</v>
      </c>
      <c r="AI9" s="37">
        <f>'2015 Fares'!AI9*'2015 Fares Conv'!$C$1</f>
        <v>0</v>
      </c>
      <c r="AJ9" s="37">
        <f>'2015 Fares'!AJ9*'2015 Fares Conv'!$C$1</f>
        <v>135.46784142293856</v>
      </c>
      <c r="AK9" s="37">
        <f>'2015 Fares'!AK9*'2015 Fares Conv'!$C$1</f>
        <v>0</v>
      </c>
      <c r="AL9" s="37">
        <f>'2015 Fares'!AL9*'2015 Fares Conv'!$C$1</f>
        <v>0</v>
      </c>
      <c r="AM9" s="37">
        <f>'2015 Fares'!AM9*'2015 Fares Conv'!$C$1</f>
        <v>135.46784142293856</v>
      </c>
      <c r="AN9" s="37">
        <f>'2015 Fares'!AN9*'2015 Fares Conv'!$C$1</f>
        <v>0</v>
      </c>
      <c r="AO9" s="37">
        <f>'2015 Fares'!AO9*'2015 Fares Conv'!$C$1</f>
        <v>0</v>
      </c>
      <c r="AP9" s="37">
        <f>'2015 Fares'!AP9*'2015 Fares Conv'!$C$1</f>
        <v>0</v>
      </c>
      <c r="AQ9" s="37">
        <f>'2015 Fares'!AQ9*'2015 Fares Conv'!$C$1</f>
        <v>0</v>
      </c>
      <c r="AR9" s="37">
        <f>'2015 Fares'!AR9*'2015 Fares Conv'!$C$1</f>
        <v>135.46784142293856</v>
      </c>
      <c r="AS9" s="37">
        <f>'2015 Fares'!AS9*'2015 Fares Conv'!$C$1</f>
        <v>0</v>
      </c>
      <c r="AT9" s="37">
        <f>'2015 Fares'!AT9*'2015 Fares Conv'!$C$1</f>
        <v>0</v>
      </c>
      <c r="AU9" s="37">
        <f>'2015 Fares'!AU9*'2015 Fares Conv'!$C$1</f>
        <v>0</v>
      </c>
      <c r="AV9" s="37">
        <f>'2015 Fares'!AV9*'2015 Fares Conv'!$C$1</f>
        <v>135.46784142293856</v>
      </c>
      <c r="AW9" s="37">
        <f>'2015 Fares'!AW9*'2015 Fares Conv'!$C$1</f>
        <v>0</v>
      </c>
      <c r="AX9" s="37">
        <f>'2015 Fares'!AX9*'2015 Fares Conv'!$C$1</f>
        <v>135.46784142293856</v>
      </c>
      <c r="AY9" s="37">
        <f>'2015 Fares'!AY9*'2015 Fares Conv'!$C$1</f>
        <v>0</v>
      </c>
      <c r="AZ9" s="37">
        <f>'2015 Fares'!AZ9*'2015 Fares Conv'!$C$1</f>
        <v>118.53436124507125</v>
      </c>
      <c r="BA9" s="37">
        <f>'2015 Fares'!BA9*'2015 Fares Conv'!$C$1</f>
        <v>0</v>
      </c>
      <c r="BB9" s="37">
        <f>'2015 Fares'!BB9*'2015 Fares Conv'!$C$1</f>
        <v>0</v>
      </c>
      <c r="BC9" s="37">
        <f>'2015 Fares'!BC9*'2015 Fares Conv'!$C$1</f>
        <v>118.53436124507125</v>
      </c>
      <c r="BD9" s="37">
        <f>'2015 Fares'!BD9*'2015 Fares Conv'!$C$1</f>
        <v>0</v>
      </c>
      <c r="BE9" s="37">
        <f>'2015 Fares'!BE9*'2015 Fares Conv'!$C$1</f>
        <v>0</v>
      </c>
      <c r="BF9" s="37">
        <f>'2015 Fares'!BF9*'2015 Fares Conv'!$C$1</f>
        <v>118.53436124507125</v>
      </c>
      <c r="BG9" s="37">
        <f>'2015 Fares'!BG9*'2015 Fares Conv'!$C$1</f>
        <v>0</v>
      </c>
      <c r="BH9" s="37">
        <f>'2015 Fares'!BH9*'2015 Fares Conv'!$C$1</f>
        <v>0</v>
      </c>
      <c r="BI9" s="37">
        <f>'2015 Fares'!BI9*'2015 Fares Conv'!$C$1</f>
        <v>67.733920711469281</v>
      </c>
      <c r="BJ9" s="37">
        <f>'2015 Fares'!BJ9*'2015 Fares Conv'!$C$1</f>
        <v>108.37427313835086</v>
      </c>
      <c r="BK9" s="37">
        <f>'2015 Fares'!BK9*'2015 Fares Conv'!$C$1</f>
        <v>0</v>
      </c>
      <c r="BL9" s="37">
        <f>'2015 Fares'!BL9*'2015 Fares Conv'!$C$1</f>
        <v>108.37427313835086</v>
      </c>
      <c r="BM9" s="37">
        <f>'2015 Fares'!BM9*'2015 Fares Conv'!$C$1</f>
        <v>0</v>
      </c>
      <c r="BN9" s="37">
        <f>'2015 Fares'!BN9*'2015 Fares Conv'!$C$1</f>
        <v>108.37427313835086</v>
      </c>
      <c r="BO9" s="37">
        <f>'2015 Fares'!BO9*'2015 Fares Conv'!$C$1</f>
        <v>0</v>
      </c>
      <c r="BP9" s="37">
        <f>'2015 Fares'!BP9*'2015 Fares Conv'!$C$1</f>
        <v>0</v>
      </c>
      <c r="BQ9" s="37">
        <f>'2015 Fares'!BQ9*'2015 Fares Conv'!$C$1</f>
        <v>101.60088106720393</v>
      </c>
      <c r="BR9" s="37">
        <f>'2015 Fares'!BR9*'2015 Fares Conv'!$C$1</f>
        <v>0</v>
      </c>
      <c r="BS9" s="37">
        <f>'2015 Fares'!BS9*'2015 Fares Conv'!$C$1</f>
        <v>0</v>
      </c>
      <c r="BT9" s="37">
        <f>'2015 Fares'!BT9*'2015 Fares Conv'!$C$1</f>
        <v>101.60088106720393</v>
      </c>
      <c r="BU9" s="37">
        <f>'2015 Fares'!BU9*'2015 Fares Conv'!$C$1</f>
        <v>0</v>
      </c>
      <c r="BV9" s="37">
        <f>'2015 Fares'!BV9*'2015 Fares Conv'!$C$1</f>
        <v>101.60088106720393</v>
      </c>
      <c r="BW9" s="37">
        <f>'2015 Fares'!BW9*'2015 Fares Conv'!$C$1</f>
        <v>0</v>
      </c>
      <c r="BX9" s="37">
        <f>'2015 Fares'!BX9*'2015 Fares Conv'!$C$1</f>
        <v>121.92105728064472</v>
      </c>
      <c r="BY9" s="37">
        <f>'2015 Fares'!BY9*'2015 Fares Conv'!$C$1</f>
        <v>0</v>
      </c>
      <c r="BZ9" s="37">
        <f>'2015 Fares'!BZ9*'2015 Fares Conv'!$C$1</f>
        <v>0</v>
      </c>
      <c r="CA9" s="37">
        <f>'2015 Fares'!CA9*'2015 Fares Conv'!$C$1</f>
        <v>0</v>
      </c>
      <c r="CB9" s="37">
        <f>'2015 Fares'!CB9*'2015 Fares Conv'!$C$1</f>
        <v>0</v>
      </c>
      <c r="CC9" s="37">
        <f>'2015 Fares'!CC9*'2015 Fares Conv'!$C$1</f>
        <v>0</v>
      </c>
      <c r="CD9" s="37">
        <f>'2015 Fares'!CD9*'2015 Fares Conv'!$C$1</f>
        <v>0</v>
      </c>
      <c r="CE9" s="37">
        <f>'2015 Fares'!CE9*'2015 Fares Conv'!$C$1</f>
        <v>0</v>
      </c>
      <c r="CF9" s="37">
        <f>'2015 Fares'!CF9*'2015 Fares Conv'!$C$1</f>
        <v>135.46784142293856</v>
      </c>
      <c r="CG9" s="37">
        <f>'2015 Fares'!CG9*'2015 Fares Conv'!$C$1</f>
        <v>0</v>
      </c>
      <c r="CH9" s="66">
        <f>'2015 Fares'!CH9*'2015 Fares Conv'!$C$1</f>
        <v>222.84459914073395</v>
      </c>
      <c r="CI9" s="37">
        <f>'2015 Fares'!CI9*'2015 Fares Conv'!$C$1</f>
        <v>270.93568284587712</v>
      </c>
      <c r="CJ9" s="37">
        <f>'2015 Fares'!CJ9*'2015 Fares Conv'!$C$1</f>
        <v>284.48246698817098</v>
      </c>
      <c r="CK9" s="37">
        <f>'2015 Fares'!CK9*'2015 Fares Conv'!$C$1</f>
        <v>284.48246698817098</v>
      </c>
      <c r="CL9" s="37">
        <f>'2015 Fares'!CL9*'2015 Fares Conv'!$C$1</f>
        <v>284.48246698817098</v>
      </c>
      <c r="CM9" s="37">
        <f>'2015 Fares'!CM9*'2015 Fares Conv'!$C$1</f>
        <v>135.46784142293856</v>
      </c>
      <c r="CN9" s="37">
        <f>'2015 Fares'!CN9*'2015 Fares Conv'!$C$1</f>
        <v>152.40132160080589</v>
      </c>
      <c r="CO9" s="37">
        <f>'2015 Fares'!CO9*'2015 Fares Conv'!$C$1</f>
        <v>338.66960355734642</v>
      </c>
      <c r="CP9" s="37">
        <f>'2015 Fares'!CP9*'2015 Fares Conv'!$C$1</f>
        <v>298.02925113046484</v>
      </c>
      <c r="CQ9" s="37">
        <f>'2015 Fares'!CQ9*'2015 Fares Conv'!$C$1</f>
        <v>152.40132160080589</v>
      </c>
      <c r="CR9" s="37">
        <f>'2015 Fares'!CR9*'2015 Fares Conv'!$C$1</f>
        <v>338.66960355734642</v>
      </c>
      <c r="CS9" s="37">
        <f>'2015 Fares'!CS9*'2015 Fares Conv'!$C$1</f>
        <v>118.53436124507125</v>
      </c>
      <c r="CT9" s="37">
        <f>'2015 Fares'!CT9*'2015 Fares Conv'!$C$1</f>
        <v>186.26828195654053</v>
      </c>
      <c r="CU9" s="37">
        <f>'2015 Fares'!CU9*'2015 Fares Conv'!$C$1</f>
        <v>220.13524231227518</v>
      </c>
      <c r="CV9" s="37">
        <f>'2015 Fares'!CV9*'2015 Fares Conv'!$C$1</f>
        <v>249.93816742532167</v>
      </c>
      <c r="CW9" s="37">
        <f>'2015 Fares'!CW9*'2015 Fares Conv'!$C$1</f>
        <v>108.37427313835086</v>
      </c>
      <c r="CX9" s="37">
        <f>'2015 Fares'!CX9*'2015 Fares Conv'!$C$1</f>
        <v>0</v>
      </c>
      <c r="CY9" s="37">
        <f>'2015 Fares'!CY9*'2015 Fares Conv'!$C$1</f>
        <v>0</v>
      </c>
      <c r="CZ9" s="37">
        <f>'2015 Fares'!CZ9*'2015 Fares Conv'!$C$1</f>
        <v>340.02428197157582</v>
      </c>
      <c r="DA9" s="37">
        <f>'2015 Fares'!DA9*'2015 Fares Conv'!$C$1</f>
        <v>0</v>
      </c>
      <c r="DB9" s="66">
        <f>'2015 Fares'!DB9*'2015 Fares Conv'!$C$1</f>
        <v>0</v>
      </c>
      <c r="DC9" s="37">
        <f>'2015 Fares'!DC9*'2015 Fares Conv'!$C$1</f>
        <v>0</v>
      </c>
      <c r="DD9" s="37">
        <f>'2015 Fares'!DD9*'2015 Fares Conv'!$C$1</f>
        <v>0</v>
      </c>
      <c r="DE9" s="37">
        <f>'2015 Fares'!DE9*'2015 Fares Conv'!$C$1</f>
        <v>0</v>
      </c>
      <c r="DF9" s="37">
        <f>'2015 Fares'!DF9*'2015 Fares Conv'!$C$1</f>
        <v>0</v>
      </c>
      <c r="DG9" s="37">
        <f>'2015 Fares'!DG9*'2015 Fares Conv'!$C$1</f>
        <v>0</v>
      </c>
      <c r="DH9" s="37">
        <f>'2015 Fares'!DH9*'2015 Fares Conv'!$C$1</f>
        <v>0</v>
      </c>
      <c r="DI9" s="37">
        <f>'2015 Fares'!DI9*'2015 Fares Conv'!$C$1</f>
        <v>0</v>
      </c>
      <c r="DJ9" s="37">
        <f>'2015 Fares'!DJ9*'2015 Fares Conv'!$C$1</f>
        <v>0</v>
      </c>
      <c r="DK9" s="37">
        <f>'2015 Fares'!DK9*'2015 Fares Conv'!$C$1</f>
        <v>0</v>
      </c>
      <c r="DL9" s="66">
        <f>'2015 Fares'!DL9*'2015 Fares Conv'!$C$1</f>
        <v>152.40132160080589</v>
      </c>
      <c r="DM9" s="37">
        <f>'2015 Fares'!DM9*'2015 Fares Conv'!$C$1</f>
        <v>135.46784142293856</v>
      </c>
      <c r="DN9" s="37">
        <f>'2015 Fares'!DN9*'2015 Fares Conv'!$C$1</f>
        <v>0</v>
      </c>
      <c r="DO9" s="37">
        <f>'2015 Fares'!DO9*'2015 Fares Conv'!$C$1</f>
        <v>135.46784142293856</v>
      </c>
      <c r="DP9" s="37">
        <f>'2015 Fares'!DP9*'2015 Fares Conv'!$C$1</f>
        <v>749.81450227596497</v>
      </c>
      <c r="DQ9" s="37">
        <f>'2015 Fares'!DQ9*'2015 Fares Conv'!$C$1</f>
        <v>218.78056389804578</v>
      </c>
      <c r="DR9" s="37">
        <f>'2015 Fares'!DR9*'2015 Fares Conv'!$C$1</f>
        <v>0</v>
      </c>
      <c r="DS9" s="37">
        <f>'2015 Fares'!DS9*'2015 Fares Conv'!$C$1</f>
        <v>0</v>
      </c>
      <c r="DT9" s="37">
        <f>'2015 Fares'!DT9*'2015 Fares Conv'!$C$1</f>
        <v>0</v>
      </c>
      <c r="DU9" s="37">
        <f>'2015 Fares'!DU9*'2015 Fares Conv'!$C$1</f>
        <v>0</v>
      </c>
      <c r="DV9" s="66">
        <f>'2015 Fares'!DV9*'2015 Fares Conv'!$C$1</f>
        <v>0</v>
      </c>
      <c r="DW9" s="37">
        <f>'2015 Fares'!DW9*'2015 Fares Conv'!$C$1</f>
        <v>0</v>
      </c>
      <c r="DX9" s="37">
        <f>'2015 Fares'!DX9*'2015 Fares Conv'!$C$1</f>
        <v>0</v>
      </c>
      <c r="DY9" s="37">
        <f>'2015 Fares'!DY9*'2015 Fares Conv'!$C$1</f>
        <v>0</v>
      </c>
      <c r="DZ9" s="37">
        <f>'2015 Fares'!DZ9*'2015 Fares Conv'!$C$1</f>
        <v>0</v>
      </c>
      <c r="EA9" s="37">
        <f>'2015 Fares'!EA9*'2015 Fares Conv'!$C$1</f>
        <v>0</v>
      </c>
      <c r="EB9" s="37">
        <f>'2015 Fares'!EB9*'2015 Fares Conv'!$C$1</f>
        <v>0</v>
      </c>
      <c r="EC9" s="37">
        <f>'2015 Fares'!EC9*'2015 Fares Conv'!$C$1</f>
        <v>0</v>
      </c>
      <c r="ED9" s="37">
        <f>'2015 Fares'!ED9*'2015 Fares Conv'!$C$1</f>
        <v>0</v>
      </c>
      <c r="EE9" s="40">
        <f>'2015 Fares'!EE9*'2015 Fares Conv'!$C$1</f>
        <v>0</v>
      </c>
      <c r="EF9" s="66">
        <f>'2015 Fares'!EF9*'2015 Fares Conv'!$C$1</f>
        <v>0</v>
      </c>
      <c r="EG9" s="37">
        <f>'2015 Fares'!EG9*'2015 Fares Conv'!$C$1</f>
        <v>0</v>
      </c>
      <c r="EH9" s="37">
        <f>'2015 Fares'!EH9*'2015 Fares Conv'!$C$1</f>
        <v>0</v>
      </c>
      <c r="EI9" s="37">
        <f>'2015 Fares'!EI9*'2015 Fares Conv'!$C$1</f>
        <v>0</v>
      </c>
      <c r="EJ9" s="37">
        <f>'2015 Fares'!EJ9*'2015 Fares Conv'!$C$1</f>
        <v>0</v>
      </c>
      <c r="EK9" s="37">
        <f>'2015 Fares'!EK9*'2015 Fares Conv'!$C$1</f>
        <v>0</v>
      </c>
      <c r="EL9" s="37">
        <f>'2015 Fares'!EL9*'2015 Fares Conv'!$C$1</f>
        <v>0</v>
      </c>
      <c r="EM9" s="40">
        <f>'2015 Fares'!EM9*'2015 Fares Conv'!$C$1</f>
        <v>0</v>
      </c>
    </row>
    <row r="10" spans="1:143" x14ac:dyDescent="0.2">
      <c r="A10" s="83"/>
      <c r="B10" s="47">
        <v>6</v>
      </c>
      <c r="C10" s="49" t="s">
        <v>92</v>
      </c>
      <c r="D10" s="43"/>
      <c r="E10" s="43"/>
      <c r="F10" s="48"/>
      <c r="G10" s="66">
        <f>'2015 Fares'!G10*'2015 Fares Conv'!$C$1</f>
        <v>0</v>
      </c>
      <c r="H10" s="37">
        <f>'2015 Fares'!H10*'2015 Fares Conv'!$C$1</f>
        <v>0</v>
      </c>
      <c r="I10" s="37">
        <f>'2015 Fares'!I10*'2015 Fares Conv'!$C$1</f>
        <v>0</v>
      </c>
      <c r="J10" s="37">
        <f>'2015 Fares'!J10*'2015 Fares Conv'!$C$1</f>
        <v>0</v>
      </c>
      <c r="K10" s="37">
        <f>'2015 Fares'!K10*'2015 Fares Conv'!$C$1</f>
        <v>0</v>
      </c>
      <c r="L10" s="37">
        <f>'2015 Fares'!L10*'2015 Fares Conv'!$C$1</f>
        <v>0</v>
      </c>
      <c r="M10" s="37">
        <f>'2015 Fares'!M10*'2015 Fares Conv'!$C$1</f>
        <v>0</v>
      </c>
      <c r="N10" s="37">
        <f>'2015 Fares'!N10*'2015 Fares Conv'!$C$1</f>
        <v>0</v>
      </c>
      <c r="O10" s="40">
        <f>'2015 Fares'!O10*'2015 Fares Conv'!$C$1</f>
        <v>0</v>
      </c>
      <c r="P10" s="66">
        <f>'2015 Fares'!P10*'2015 Fares Conv'!$C$1</f>
        <v>0.67733920711469287</v>
      </c>
      <c r="Q10" s="37">
        <f>'2015 Fares'!Q10*'2015 Fares Conv'!$C$1</f>
        <v>0.67733920711469287</v>
      </c>
      <c r="R10" s="37">
        <f>'2015 Fares'!R10*'2015 Fares Conv'!$C$1</f>
        <v>0.67733920711469287</v>
      </c>
      <c r="S10" s="37">
        <f>'2015 Fares'!S10*'2015 Fares Conv'!$C$1</f>
        <v>0.67733920711469287</v>
      </c>
      <c r="T10" s="37">
        <f>'2015 Fares'!T10*'2015 Fares Conv'!$C$1</f>
        <v>0.67733920711469287</v>
      </c>
      <c r="U10" s="37">
        <f>'2015 Fares'!U10*'2015 Fares Conv'!$C$1</f>
        <v>0.67733920711469287</v>
      </c>
      <c r="V10" s="37">
        <f>'2015 Fares'!V10*'2015 Fares Conv'!$C$1</f>
        <v>0.67733920711469287</v>
      </c>
      <c r="W10" s="37">
        <f>'2015 Fares'!W10*'2015 Fares Conv'!$C$1</f>
        <v>0.67733920711469287</v>
      </c>
      <c r="X10" s="37">
        <f>'2015 Fares'!X10*'2015 Fares Conv'!$C$1</f>
        <v>0.67733920711469287</v>
      </c>
      <c r="Y10" s="40">
        <f>'2015 Fares'!Y10*'2015 Fares Conv'!$C$1</f>
        <v>0.67733920711469287</v>
      </c>
      <c r="Z10" s="66">
        <f>'2015 Fares'!Z10*'2015 Fares Conv'!$C$1</f>
        <v>474.13744498028501</v>
      </c>
      <c r="AA10" s="37">
        <f>'2015 Fares'!AA10*'2015 Fares Conv'!$C$1</f>
        <v>152.40132160080589</v>
      </c>
      <c r="AB10" s="37">
        <f>'2015 Fares'!AB10*'2015 Fares Conv'!$C$1</f>
        <v>0</v>
      </c>
      <c r="AC10" s="37">
        <f>'2015 Fares'!AC10*'2015 Fares Conv'!$C$1</f>
        <v>0</v>
      </c>
      <c r="AD10" s="37">
        <f>'2015 Fares'!AD10*'2015 Fares Conv'!$C$1</f>
        <v>135.46784142293856</v>
      </c>
      <c r="AE10" s="37">
        <f>'2015 Fares'!AE10*'2015 Fares Conv'!$C$1</f>
        <v>0</v>
      </c>
      <c r="AF10" s="37">
        <f>'2015 Fares'!AF10*'2015 Fares Conv'!$C$1</f>
        <v>0</v>
      </c>
      <c r="AG10" s="37">
        <f>'2015 Fares'!AG10*'2015 Fares Conv'!$C$1</f>
        <v>84.667400889336605</v>
      </c>
      <c r="AH10" s="37">
        <f>'2015 Fares'!AH10*'2015 Fares Conv'!$C$1</f>
        <v>135.46784142293856</v>
      </c>
      <c r="AI10" s="37">
        <f>'2015 Fares'!AI10*'2015 Fares Conv'!$C$1</f>
        <v>0</v>
      </c>
      <c r="AJ10" s="37">
        <f>'2015 Fares'!AJ10*'2015 Fares Conv'!$C$1</f>
        <v>135.46784142293856</v>
      </c>
      <c r="AK10" s="37">
        <f>'2015 Fares'!AK10*'2015 Fares Conv'!$C$1</f>
        <v>0</v>
      </c>
      <c r="AL10" s="37">
        <f>'2015 Fares'!AL10*'2015 Fares Conv'!$C$1</f>
        <v>0</v>
      </c>
      <c r="AM10" s="37">
        <f>'2015 Fares'!AM10*'2015 Fares Conv'!$C$1</f>
        <v>135.46784142293856</v>
      </c>
      <c r="AN10" s="37">
        <f>'2015 Fares'!AN10*'2015 Fares Conv'!$C$1</f>
        <v>0</v>
      </c>
      <c r="AO10" s="37">
        <f>'2015 Fares'!AO10*'2015 Fares Conv'!$C$1</f>
        <v>0</v>
      </c>
      <c r="AP10" s="37">
        <f>'2015 Fares'!AP10*'2015 Fares Conv'!$C$1</f>
        <v>0</v>
      </c>
      <c r="AQ10" s="37">
        <f>'2015 Fares'!AQ10*'2015 Fares Conv'!$C$1</f>
        <v>0</v>
      </c>
      <c r="AR10" s="37">
        <f>'2015 Fares'!AR10*'2015 Fares Conv'!$C$1</f>
        <v>135.46784142293856</v>
      </c>
      <c r="AS10" s="37">
        <f>'2015 Fares'!AS10*'2015 Fares Conv'!$C$1</f>
        <v>0</v>
      </c>
      <c r="AT10" s="37">
        <f>'2015 Fares'!AT10*'2015 Fares Conv'!$C$1</f>
        <v>0</v>
      </c>
      <c r="AU10" s="37">
        <f>'2015 Fares'!AU10*'2015 Fares Conv'!$C$1</f>
        <v>0</v>
      </c>
      <c r="AV10" s="37">
        <f>'2015 Fares'!AV10*'2015 Fares Conv'!$C$1</f>
        <v>135.46784142293856</v>
      </c>
      <c r="AW10" s="37">
        <f>'2015 Fares'!AW10*'2015 Fares Conv'!$C$1</f>
        <v>0</v>
      </c>
      <c r="AX10" s="37">
        <f>'2015 Fares'!AX10*'2015 Fares Conv'!$C$1</f>
        <v>135.46784142293856</v>
      </c>
      <c r="AY10" s="37">
        <f>'2015 Fares'!AY10*'2015 Fares Conv'!$C$1</f>
        <v>0</v>
      </c>
      <c r="AZ10" s="37">
        <f>'2015 Fares'!AZ10*'2015 Fares Conv'!$C$1</f>
        <v>118.53436124507125</v>
      </c>
      <c r="BA10" s="37">
        <f>'2015 Fares'!BA10*'2015 Fares Conv'!$C$1</f>
        <v>0</v>
      </c>
      <c r="BB10" s="37">
        <f>'2015 Fares'!BB10*'2015 Fares Conv'!$C$1</f>
        <v>0</v>
      </c>
      <c r="BC10" s="37">
        <f>'2015 Fares'!BC10*'2015 Fares Conv'!$C$1</f>
        <v>118.53436124507125</v>
      </c>
      <c r="BD10" s="37">
        <f>'2015 Fares'!BD10*'2015 Fares Conv'!$C$1</f>
        <v>0</v>
      </c>
      <c r="BE10" s="37">
        <f>'2015 Fares'!BE10*'2015 Fares Conv'!$C$1</f>
        <v>0</v>
      </c>
      <c r="BF10" s="37">
        <f>'2015 Fares'!BF10*'2015 Fares Conv'!$C$1</f>
        <v>118.53436124507125</v>
      </c>
      <c r="BG10" s="37">
        <f>'2015 Fares'!BG10*'2015 Fares Conv'!$C$1</f>
        <v>0</v>
      </c>
      <c r="BH10" s="37">
        <f>'2015 Fares'!BH10*'2015 Fares Conv'!$C$1</f>
        <v>0</v>
      </c>
      <c r="BI10" s="37">
        <f>'2015 Fares'!BI10*'2015 Fares Conv'!$C$1</f>
        <v>67.733920711469281</v>
      </c>
      <c r="BJ10" s="37">
        <f>'2015 Fares'!BJ10*'2015 Fares Conv'!$C$1</f>
        <v>108.37427313835086</v>
      </c>
      <c r="BK10" s="37">
        <f>'2015 Fares'!BK10*'2015 Fares Conv'!$C$1</f>
        <v>0</v>
      </c>
      <c r="BL10" s="37">
        <f>'2015 Fares'!BL10*'2015 Fares Conv'!$C$1</f>
        <v>108.37427313835086</v>
      </c>
      <c r="BM10" s="37">
        <f>'2015 Fares'!BM10*'2015 Fares Conv'!$C$1</f>
        <v>0</v>
      </c>
      <c r="BN10" s="37">
        <f>'2015 Fares'!BN10*'2015 Fares Conv'!$C$1</f>
        <v>108.37427313835086</v>
      </c>
      <c r="BO10" s="37">
        <f>'2015 Fares'!BO10*'2015 Fares Conv'!$C$1</f>
        <v>0</v>
      </c>
      <c r="BP10" s="37">
        <f>'2015 Fares'!BP10*'2015 Fares Conv'!$C$1</f>
        <v>0</v>
      </c>
      <c r="BQ10" s="37">
        <f>'2015 Fares'!BQ10*'2015 Fares Conv'!$C$1</f>
        <v>101.60088106720393</v>
      </c>
      <c r="BR10" s="37">
        <f>'2015 Fares'!BR10*'2015 Fares Conv'!$C$1</f>
        <v>0</v>
      </c>
      <c r="BS10" s="37">
        <f>'2015 Fares'!BS10*'2015 Fares Conv'!$C$1</f>
        <v>0</v>
      </c>
      <c r="BT10" s="37">
        <f>'2015 Fares'!BT10*'2015 Fares Conv'!$C$1</f>
        <v>101.60088106720393</v>
      </c>
      <c r="BU10" s="37">
        <f>'2015 Fares'!BU10*'2015 Fares Conv'!$C$1</f>
        <v>0</v>
      </c>
      <c r="BV10" s="37">
        <f>'2015 Fares'!BV10*'2015 Fares Conv'!$C$1</f>
        <v>101.60088106720393</v>
      </c>
      <c r="BW10" s="37">
        <f>'2015 Fares'!BW10*'2015 Fares Conv'!$C$1</f>
        <v>0</v>
      </c>
      <c r="BX10" s="37">
        <f>'2015 Fares'!BX10*'2015 Fares Conv'!$C$1</f>
        <v>121.92105728064472</v>
      </c>
      <c r="BY10" s="37">
        <f>'2015 Fares'!BY10*'2015 Fares Conv'!$C$1</f>
        <v>0</v>
      </c>
      <c r="BZ10" s="37">
        <f>'2015 Fares'!BZ10*'2015 Fares Conv'!$C$1</f>
        <v>0</v>
      </c>
      <c r="CA10" s="37">
        <f>'2015 Fares'!CA10*'2015 Fares Conv'!$C$1</f>
        <v>0</v>
      </c>
      <c r="CB10" s="37">
        <f>'2015 Fares'!CB10*'2015 Fares Conv'!$C$1</f>
        <v>0</v>
      </c>
      <c r="CC10" s="37">
        <f>'2015 Fares'!CC10*'2015 Fares Conv'!$C$1</f>
        <v>0</v>
      </c>
      <c r="CD10" s="37">
        <f>'2015 Fares'!CD10*'2015 Fares Conv'!$C$1</f>
        <v>0</v>
      </c>
      <c r="CE10" s="37">
        <f>'2015 Fares'!CE10*'2015 Fares Conv'!$C$1</f>
        <v>0</v>
      </c>
      <c r="CF10" s="37">
        <f>'2015 Fares'!CF10*'2015 Fares Conv'!$C$1</f>
        <v>135.46784142293856</v>
      </c>
      <c r="CG10" s="37">
        <f>'2015 Fares'!CG10*'2015 Fares Conv'!$C$1</f>
        <v>0</v>
      </c>
      <c r="CH10" s="66">
        <f>'2015 Fares'!CH10*'2015 Fares Conv'!$C$1</f>
        <v>222.84459914073395</v>
      </c>
      <c r="CI10" s="37">
        <f>'2015 Fares'!CI10*'2015 Fares Conv'!$C$1</f>
        <v>270.93568284587712</v>
      </c>
      <c r="CJ10" s="37">
        <f>'2015 Fares'!CJ10*'2015 Fares Conv'!$C$1</f>
        <v>284.48246698817098</v>
      </c>
      <c r="CK10" s="37">
        <f>'2015 Fares'!CK10*'2015 Fares Conv'!$C$1</f>
        <v>284.48246698817098</v>
      </c>
      <c r="CL10" s="37">
        <f>'2015 Fares'!CL10*'2015 Fares Conv'!$C$1</f>
        <v>284.48246698817098</v>
      </c>
      <c r="CM10" s="37">
        <f>'2015 Fares'!CM10*'2015 Fares Conv'!$C$1</f>
        <v>135.46784142293856</v>
      </c>
      <c r="CN10" s="37">
        <f>'2015 Fares'!CN10*'2015 Fares Conv'!$C$1</f>
        <v>152.40132160080589</v>
      </c>
      <c r="CO10" s="37">
        <f>'2015 Fares'!CO10*'2015 Fares Conv'!$C$1</f>
        <v>338.66960355734642</v>
      </c>
      <c r="CP10" s="37">
        <f>'2015 Fares'!CP10*'2015 Fares Conv'!$C$1</f>
        <v>298.02925113046484</v>
      </c>
      <c r="CQ10" s="37">
        <f>'2015 Fares'!CQ10*'2015 Fares Conv'!$C$1</f>
        <v>152.40132160080589</v>
      </c>
      <c r="CR10" s="37">
        <f>'2015 Fares'!CR10*'2015 Fares Conv'!$C$1</f>
        <v>338.66960355734642</v>
      </c>
      <c r="CS10" s="37">
        <f>'2015 Fares'!CS10*'2015 Fares Conv'!$C$1</f>
        <v>118.53436124507125</v>
      </c>
      <c r="CT10" s="37">
        <f>'2015 Fares'!CT10*'2015 Fares Conv'!$C$1</f>
        <v>186.26828195654053</v>
      </c>
      <c r="CU10" s="37">
        <f>'2015 Fares'!CU10*'2015 Fares Conv'!$C$1</f>
        <v>220.13524231227518</v>
      </c>
      <c r="CV10" s="37">
        <f>'2015 Fares'!CV10*'2015 Fares Conv'!$C$1</f>
        <v>249.93816742532167</v>
      </c>
      <c r="CW10" s="37">
        <f>'2015 Fares'!CW10*'2015 Fares Conv'!$C$1</f>
        <v>108.37427313835086</v>
      </c>
      <c r="CX10" s="37">
        <f>'2015 Fares'!CX10*'2015 Fares Conv'!$C$1</f>
        <v>0</v>
      </c>
      <c r="CY10" s="37">
        <f>'2015 Fares'!CY10*'2015 Fares Conv'!$C$1</f>
        <v>0</v>
      </c>
      <c r="CZ10" s="37">
        <f>'2015 Fares'!CZ10*'2015 Fares Conv'!$C$1</f>
        <v>340.02428197157582</v>
      </c>
      <c r="DA10" s="37">
        <f>'2015 Fares'!DA10*'2015 Fares Conv'!$C$1</f>
        <v>0</v>
      </c>
      <c r="DB10" s="66">
        <f>'2015 Fares'!DB10*'2015 Fares Conv'!$C$1</f>
        <v>0</v>
      </c>
      <c r="DC10" s="37">
        <f>'2015 Fares'!DC10*'2015 Fares Conv'!$C$1</f>
        <v>0</v>
      </c>
      <c r="DD10" s="37">
        <f>'2015 Fares'!DD10*'2015 Fares Conv'!$C$1</f>
        <v>0</v>
      </c>
      <c r="DE10" s="37">
        <f>'2015 Fares'!DE10*'2015 Fares Conv'!$C$1</f>
        <v>0</v>
      </c>
      <c r="DF10" s="37">
        <f>'2015 Fares'!DF10*'2015 Fares Conv'!$C$1</f>
        <v>0</v>
      </c>
      <c r="DG10" s="37">
        <f>'2015 Fares'!DG10*'2015 Fares Conv'!$C$1</f>
        <v>0</v>
      </c>
      <c r="DH10" s="37">
        <f>'2015 Fares'!DH10*'2015 Fares Conv'!$C$1</f>
        <v>0</v>
      </c>
      <c r="DI10" s="37">
        <f>'2015 Fares'!DI10*'2015 Fares Conv'!$C$1</f>
        <v>0</v>
      </c>
      <c r="DJ10" s="37">
        <f>'2015 Fares'!DJ10*'2015 Fares Conv'!$C$1</f>
        <v>0</v>
      </c>
      <c r="DK10" s="37">
        <f>'2015 Fares'!DK10*'2015 Fares Conv'!$C$1</f>
        <v>0</v>
      </c>
      <c r="DL10" s="66">
        <f>'2015 Fares'!DL10*'2015 Fares Conv'!$C$1</f>
        <v>152.40132160080589</v>
      </c>
      <c r="DM10" s="37">
        <f>'2015 Fares'!DM10*'2015 Fares Conv'!$C$1</f>
        <v>135.46784142293856</v>
      </c>
      <c r="DN10" s="37">
        <f>'2015 Fares'!DN10*'2015 Fares Conv'!$C$1</f>
        <v>0</v>
      </c>
      <c r="DO10" s="37">
        <f>'2015 Fares'!DO10*'2015 Fares Conv'!$C$1</f>
        <v>135.46784142293856</v>
      </c>
      <c r="DP10" s="37">
        <f>'2015 Fares'!DP10*'2015 Fares Conv'!$C$1</f>
        <v>749.81450227596497</v>
      </c>
      <c r="DQ10" s="37">
        <f>'2015 Fares'!DQ10*'2015 Fares Conv'!$C$1</f>
        <v>218.78056389804578</v>
      </c>
      <c r="DR10" s="37">
        <f>'2015 Fares'!DR10*'2015 Fares Conv'!$C$1</f>
        <v>0</v>
      </c>
      <c r="DS10" s="37">
        <f>'2015 Fares'!DS10*'2015 Fares Conv'!$C$1</f>
        <v>0</v>
      </c>
      <c r="DT10" s="37">
        <f>'2015 Fares'!DT10*'2015 Fares Conv'!$C$1</f>
        <v>0</v>
      </c>
      <c r="DU10" s="37">
        <f>'2015 Fares'!DU10*'2015 Fares Conv'!$C$1</f>
        <v>0</v>
      </c>
      <c r="DV10" s="66">
        <f>'2015 Fares'!DV10*'2015 Fares Conv'!$C$1</f>
        <v>0</v>
      </c>
      <c r="DW10" s="37">
        <f>'2015 Fares'!DW10*'2015 Fares Conv'!$C$1</f>
        <v>0</v>
      </c>
      <c r="DX10" s="37">
        <f>'2015 Fares'!DX10*'2015 Fares Conv'!$C$1</f>
        <v>0</v>
      </c>
      <c r="DY10" s="37">
        <f>'2015 Fares'!DY10*'2015 Fares Conv'!$C$1</f>
        <v>0</v>
      </c>
      <c r="DZ10" s="37">
        <f>'2015 Fares'!DZ10*'2015 Fares Conv'!$C$1</f>
        <v>0</v>
      </c>
      <c r="EA10" s="37">
        <f>'2015 Fares'!EA10*'2015 Fares Conv'!$C$1</f>
        <v>0</v>
      </c>
      <c r="EB10" s="37">
        <f>'2015 Fares'!EB10*'2015 Fares Conv'!$C$1</f>
        <v>0</v>
      </c>
      <c r="EC10" s="37">
        <f>'2015 Fares'!EC10*'2015 Fares Conv'!$C$1</f>
        <v>0</v>
      </c>
      <c r="ED10" s="37">
        <f>'2015 Fares'!ED10*'2015 Fares Conv'!$C$1</f>
        <v>0</v>
      </c>
      <c r="EE10" s="40">
        <f>'2015 Fares'!EE10*'2015 Fares Conv'!$C$1</f>
        <v>0</v>
      </c>
      <c r="EF10" s="66">
        <f>'2015 Fares'!EF10*'2015 Fares Conv'!$C$1</f>
        <v>0</v>
      </c>
      <c r="EG10" s="37">
        <f>'2015 Fares'!EG10*'2015 Fares Conv'!$C$1</f>
        <v>0</v>
      </c>
      <c r="EH10" s="37">
        <f>'2015 Fares'!EH10*'2015 Fares Conv'!$C$1</f>
        <v>0</v>
      </c>
      <c r="EI10" s="37">
        <f>'2015 Fares'!EI10*'2015 Fares Conv'!$C$1</f>
        <v>0</v>
      </c>
      <c r="EJ10" s="37">
        <f>'2015 Fares'!EJ10*'2015 Fares Conv'!$C$1</f>
        <v>0</v>
      </c>
      <c r="EK10" s="37">
        <f>'2015 Fares'!EK10*'2015 Fares Conv'!$C$1</f>
        <v>0</v>
      </c>
      <c r="EL10" s="37">
        <f>'2015 Fares'!EL10*'2015 Fares Conv'!$C$1</f>
        <v>0</v>
      </c>
      <c r="EM10" s="40">
        <f>'2015 Fares'!EM10*'2015 Fares Conv'!$C$1</f>
        <v>0</v>
      </c>
    </row>
    <row r="11" spans="1:143" x14ac:dyDescent="0.2">
      <c r="A11" s="83"/>
      <c r="B11" s="47">
        <v>7</v>
      </c>
      <c r="C11" s="50" t="s">
        <v>48</v>
      </c>
      <c r="D11" s="43"/>
      <c r="E11" s="43"/>
      <c r="F11" s="48"/>
      <c r="G11" s="66">
        <f>'2015 Fares'!G11*'2015 Fares Conv'!$C$1</f>
        <v>0</v>
      </c>
      <c r="H11" s="37">
        <f>'2015 Fares'!H11*'2015 Fares Conv'!$C$1</f>
        <v>0</v>
      </c>
      <c r="I11" s="37">
        <f>'2015 Fares'!I11*'2015 Fares Conv'!$C$1</f>
        <v>0</v>
      </c>
      <c r="J11" s="37">
        <f>'2015 Fares'!J11*'2015 Fares Conv'!$C$1</f>
        <v>0</v>
      </c>
      <c r="K11" s="37">
        <f>'2015 Fares'!K11*'2015 Fares Conv'!$C$1</f>
        <v>0</v>
      </c>
      <c r="L11" s="37">
        <f>'2015 Fares'!L11*'2015 Fares Conv'!$C$1</f>
        <v>0</v>
      </c>
      <c r="M11" s="37">
        <f>'2015 Fares'!M11*'2015 Fares Conv'!$C$1</f>
        <v>0</v>
      </c>
      <c r="N11" s="37">
        <f>'2015 Fares'!N11*'2015 Fares Conv'!$C$1</f>
        <v>0</v>
      </c>
      <c r="O11" s="40">
        <f>'2015 Fares'!O11*'2015 Fares Conv'!$C$1</f>
        <v>0</v>
      </c>
      <c r="P11" s="66">
        <f>'2015 Fares'!P11*'2015 Fares Conv'!$C$1</f>
        <v>0.67733920711469287</v>
      </c>
      <c r="Q11" s="37">
        <f>'2015 Fares'!Q11*'2015 Fares Conv'!$C$1</f>
        <v>0.67733920711469287</v>
      </c>
      <c r="R11" s="37">
        <f>'2015 Fares'!R11*'2015 Fares Conv'!$C$1</f>
        <v>0.67733920711469287</v>
      </c>
      <c r="S11" s="37">
        <f>'2015 Fares'!S11*'2015 Fares Conv'!$C$1</f>
        <v>0.67733920711469287</v>
      </c>
      <c r="T11" s="37">
        <f>'2015 Fares'!T11*'2015 Fares Conv'!$C$1</f>
        <v>0.67733920711469287</v>
      </c>
      <c r="U11" s="37">
        <f>'2015 Fares'!U11*'2015 Fares Conv'!$C$1</f>
        <v>0.67733920711469287</v>
      </c>
      <c r="V11" s="37">
        <f>'2015 Fares'!V11*'2015 Fares Conv'!$C$1</f>
        <v>0.67733920711469287</v>
      </c>
      <c r="W11" s="37">
        <f>'2015 Fares'!W11*'2015 Fares Conv'!$C$1</f>
        <v>0.67733920711469287</v>
      </c>
      <c r="X11" s="37">
        <f>'2015 Fares'!X11*'2015 Fares Conv'!$C$1</f>
        <v>0.67733920711469287</v>
      </c>
      <c r="Y11" s="40">
        <f>'2015 Fares'!Y11*'2015 Fares Conv'!$C$1</f>
        <v>0.67733920711469287</v>
      </c>
      <c r="Z11" s="66">
        <f>'2015 Fares'!Z11*'2015 Fares Conv'!$C$1</f>
        <v>474.13744498028501</v>
      </c>
      <c r="AA11" s="37">
        <f>'2015 Fares'!AA11*'2015 Fares Conv'!$C$1</f>
        <v>152.40132160080589</v>
      </c>
      <c r="AB11" s="37">
        <f>'2015 Fares'!AB11*'2015 Fares Conv'!$C$1</f>
        <v>0</v>
      </c>
      <c r="AC11" s="37">
        <f>'2015 Fares'!AC11*'2015 Fares Conv'!$C$1</f>
        <v>0</v>
      </c>
      <c r="AD11" s="37">
        <f>'2015 Fares'!AD11*'2015 Fares Conv'!$C$1</f>
        <v>135.46784142293856</v>
      </c>
      <c r="AE11" s="37">
        <f>'2015 Fares'!AE11*'2015 Fares Conv'!$C$1</f>
        <v>0</v>
      </c>
      <c r="AF11" s="37">
        <f>'2015 Fares'!AF11*'2015 Fares Conv'!$C$1</f>
        <v>0</v>
      </c>
      <c r="AG11" s="37">
        <f>'2015 Fares'!AG11*'2015 Fares Conv'!$C$1</f>
        <v>84.667400889336605</v>
      </c>
      <c r="AH11" s="37">
        <f>'2015 Fares'!AH11*'2015 Fares Conv'!$C$1</f>
        <v>135.46784142293856</v>
      </c>
      <c r="AI11" s="37">
        <f>'2015 Fares'!AI11*'2015 Fares Conv'!$C$1</f>
        <v>0</v>
      </c>
      <c r="AJ11" s="37">
        <f>'2015 Fares'!AJ11*'2015 Fares Conv'!$C$1</f>
        <v>135.46784142293856</v>
      </c>
      <c r="AK11" s="37">
        <f>'2015 Fares'!AK11*'2015 Fares Conv'!$C$1</f>
        <v>0</v>
      </c>
      <c r="AL11" s="37">
        <f>'2015 Fares'!AL11*'2015 Fares Conv'!$C$1</f>
        <v>0</v>
      </c>
      <c r="AM11" s="37">
        <f>'2015 Fares'!AM11*'2015 Fares Conv'!$C$1</f>
        <v>135.46784142293856</v>
      </c>
      <c r="AN11" s="37">
        <f>'2015 Fares'!AN11*'2015 Fares Conv'!$C$1</f>
        <v>0</v>
      </c>
      <c r="AO11" s="37">
        <f>'2015 Fares'!AO11*'2015 Fares Conv'!$C$1</f>
        <v>0</v>
      </c>
      <c r="AP11" s="37">
        <f>'2015 Fares'!AP11*'2015 Fares Conv'!$C$1</f>
        <v>0</v>
      </c>
      <c r="AQ11" s="37">
        <f>'2015 Fares'!AQ11*'2015 Fares Conv'!$C$1</f>
        <v>0</v>
      </c>
      <c r="AR11" s="37">
        <f>'2015 Fares'!AR11*'2015 Fares Conv'!$C$1</f>
        <v>135.46784142293856</v>
      </c>
      <c r="AS11" s="37">
        <f>'2015 Fares'!AS11*'2015 Fares Conv'!$C$1</f>
        <v>0</v>
      </c>
      <c r="AT11" s="37">
        <f>'2015 Fares'!AT11*'2015 Fares Conv'!$C$1</f>
        <v>0</v>
      </c>
      <c r="AU11" s="37">
        <f>'2015 Fares'!AU11*'2015 Fares Conv'!$C$1</f>
        <v>0</v>
      </c>
      <c r="AV11" s="37">
        <f>'2015 Fares'!AV11*'2015 Fares Conv'!$C$1</f>
        <v>135.46784142293856</v>
      </c>
      <c r="AW11" s="37">
        <f>'2015 Fares'!AW11*'2015 Fares Conv'!$C$1</f>
        <v>0</v>
      </c>
      <c r="AX11" s="37">
        <f>'2015 Fares'!AX11*'2015 Fares Conv'!$C$1</f>
        <v>135.46784142293856</v>
      </c>
      <c r="AY11" s="37">
        <f>'2015 Fares'!AY11*'2015 Fares Conv'!$C$1</f>
        <v>0</v>
      </c>
      <c r="AZ11" s="37">
        <f>'2015 Fares'!AZ11*'2015 Fares Conv'!$C$1</f>
        <v>118.53436124507125</v>
      </c>
      <c r="BA11" s="37">
        <f>'2015 Fares'!BA11*'2015 Fares Conv'!$C$1</f>
        <v>0</v>
      </c>
      <c r="BB11" s="37">
        <f>'2015 Fares'!BB11*'2015 Fares Conv'!$C$1</f>
        <v>0</v>
      </c>
      <c r="BC11" s="37">
        <f>'2015 Fares'!BC11*'2015 Fares Conv'!$C$1</f>
        <v>118.53436124507125</v>
      </c>
      <c r="BD11" s="37">
        <f>'2015 Fares'!BD11*'2015 Fares Conv'!$C$1</f>
        <v>0</v>
      </c>
      <c r="BE11" s="37">
        <f>'2015 Fares'!BE11*'2015 Fares Conv'!$C$1</f>
        <v>0</v>
      </c>
      <c r="BF11" s="37">
        <f>'2015 Fares'!BF11*'2015 Fares Conv'!$C$1</f>
        <v>118.53436124507125</v>
      </c>
      <c r="BG11" s="37">
        <f>'2015 Fares'!BG11*'2015 Fares Conv'!$C$1</f>
        <v>0</v>
      </c>
      <c r="BH11" s="37">
        <f>'2015 Fares'!BH11*'2015 Fares Conv'!$C$1</f>
        <v>0</v>
      </c>
      <c r="BI11" s="37">
        <f>'2015 Fares'!BI11*'2015 Fares Conv'!$C$1</f>
        <v>67.733920711469281</v>
      </c>
      <c r="BJ11" s="37">
        <f>'2015 Fares'!BJ11*'2015 Fares Conv'!$C$1</f>
        <v>108.37427313835086</v>
      </c>
      <c r="BK11" s="37">
        <f>'2015 Fares'!BK11*'2015 Fares Conv'!$C$1</f>
        <v>0</v>
      </c>
      <c r="BL11" s="37">
        <f>'2015 Fares'!BL11*'2015 Fares Conv'!$C$1</f>
        <v>108.37427313835086</v>
      </c>
      <c r="BM11" s="37">
        <f>'2015 Fares'!BM11*'2015 Fares Conv'!$C$1</f>
        <v>0</v>
      </c>
      <c r="BN11" s="37">
        <f>'2015 Fares'!BN11*'2015 Fares Conv'!$C$1</f>
        <v>108.37427313835086</v>
      </c>
      <c r="BO11" s="37">
        <f>'2015 Fares'!BO11*'2015 Fares Conv'!$C$1</f>
        <v>0</v>
      </c>
      <c r="BP11" s="37">
        <f>'2015 Fares'!BP11*'2015 Fares Conv'!$C$1</f>
        <v>0</v>
      </c>
      <c r="BQ11" s="37">
        <f>'2015 Fares'!BQ11*'2015 Fares Conv'!$C$1</f>
        <v>101.60088106720393</v>
      </c>
      <c r="BR11" s="37">
        <f>'2015 Fares'!BR11*'2015 Fares Conv'!$C$1</f>
        <v>0</v>
      </c>
      <c r="BS11" s="37">
        <f>'2015 Fares'!BS11*'2015 Fares Conv'!$C$1</f>
        <v>0</v>
      </c>
      <c r="BT11" s="37">
        <f>'2015 Fares'!BT11*'2015 Fares Conv'!$C$1</f>
        <v>101.60088106720393</v>
      </c>
      <c r="BU11" s="37">
        <f>'2015 Fares'!BU11*'2015 Fares Conv'!$C$1</f>
        <v>0</v>
      </c>
      <c r="BV11" s="37">
        <f>'2015 Fares'!BV11*'2015 Fares Conv'!$C$1</f>
        <v>101.60088106720393</v>
      </c>
      <c r="BW11" s="37">
        <f>'2015 Fares'!BW11*'2015 Fares Conv'!$C$1</f>
        <v>0</v>
      </c>
      <c r="BX11" s="37">
        <f>'2015 Fares'!BX11*'2015 Fares Conv'!$C$1</f>
        <v>121.92105728064472</v>
      </c>
      <c r="BY11" s="37">
        <f>'2015 Fares'!BY11*'2015 Fares Conv'!$C$1</f>
        <v>0</v>
      </c>
      <c r="BZ11" s="37">
        <f>'2015 Fares'!BZ11*'2015 Fares Conv'!$C$1</f>
        <v>0</v>
      </c>
      <c r="CA11" s="37">
        <f>'2015 Fares'!CA11*'2015 Fares Conv'!$C$1</f>
        <v>0</v>
      </c>
      <c r="CB11" s="37">
        <f>'2015 Fares'!CB11*'2015 Fares Conv'!$C$1</f>
        <v>0</v>
      </c>
      <c r="CC11" s="37">
        <f>'2015 Fares'!CC11*'2015 Fares Conv'!$C$1</f>
        <v>0</v>
      </c>
      <c r="CD11" s="37">
        <f>'2015 Fares'!CD11*'2015 Fares Conv'!$C$1</f>
        <v>0</v>
      </c>
      <c r="CE11" s="37">
        <f>'2015 Fares'!CE11*'2015 Fares Conv'!$C$1</f>
        <v>0</v>
      </c>
      <c r="CF11" s="37">
        <f>'2015 Fares'!CF11*'2015 Fares Conv'!$C$1</f>
        <v>135.46784142293856</v>
      </c>
      <c r="CG11" s="37">
        <f>'2015 Fares'!CG11*'2015 Fares Conv'!$C$1</f>
        <v>0</v>
      </c>
      <c r="CH11" s="66">
        <f>'2015 Fares'!CH11*'2015 Fares Conv'!$C$1</f>
        <v>222.84459914073395</v>
      </c>
      <c r="CI11" s="37">
        <f>'2015 Fares'!CI11*'2015 Fares Conv'!$C$1</f>
        <v>270.93568284587712</v>
      </c>
      <c r="CJ11" s="37">
        <f>'2015 Fares'!CJ11*'2015 Fares Conv'!$C$1</f>
        <v>284.48246698817098</v>
      </c>
      <c r="CK11" s="37">
        <f>'2015 Fares'!CK11*'2015 Fares Conv'!$C$1</f>
        <v>284.48246698817098</v>
      </c>
      <c r="CL11" s="37">
        <f>'2015 Fares'!CL11*'2015 Fares Conv'!$C$1</f>
        <v>284.48246698817098</v>
      </c>
      <c r="CM11" s="37">
        <f>'2015 Fares'!CM11*'2015 Fares Conv'!$C$1</f>
        <v>135.46784142293856</v>
      </c>
      <c r="CN11" s="37">
        <f>'2015 Fares'!CN11*'2015 Fares Conv'!$C$1</f>
        <v>152.40132160080589</v>
      </c>
      <c r="CO11" s="37">
        <f>'2015 Fares'!CO11*'2015 Fares Conv'!$C$1</f>
        <v>338.66960355734642</v>
      </c>
      <c r="CP11" s="37">
        <f>'2015 Fares'!CP11*'2015 Fares Conv'!$C$1</f>
        <v>298.02925113046484</v>
      </c>
      <c r="CQ11" s="37">
        <f>'2015 Fares'!CQ11*'2015 Fares Conv'!$C$1</f>
        <v>152.40132160080589</v>
      </c>
      <c r="CR11" s="37">
        <f>'2015 Fares'!CR11*'2015 Fares Conv'!$C$1</f>
        <v>338.66960355734642</v>
      </c>
      <c r="CS11" s="37">
        <f>'2015 Fares'!CS11*'2015 Fares Conv'!$C$1</f>
        <v>118.53436124507125</v>
      </c>
      <c r="CT11" s="37">
        <f>'2015 Fares'!CT11*'2015 Fares Conv'!$C$1</f>
        <v>186.26828195654053</v>
      </c>
      <c r="CU11" s="37">
        <f>'2015 Fares'!CU11*'2015 Fares Conv'!$C$1</f>
        <v>220.13524231227518</v>
      </c>
      <c r="CV11" s="37">
        <f>'2015 Fares'!CV11*'2015 Fares Conv'!$C$1</f>
        <v>249.93816742532167</v>
      </c>
      <c r="CW11" s="37">
        <f>'2015 Fares'!CW11*'2015 Fares Conv'!$C$1</f>
        <v>108.37427313835086</v>
      </c>
      <c r="CX11" s="37">
        <f>'2015 Fares'!CX11*'2015 Fares Conv'!$C$1</f>
        <v>0</v>
      </c>
      <c r="CY11" s="37">
        <f>'2015 Fares'!CY11*'2015 Fares Conv'!$C$1</f>
        <v>0</v>
      </c>
      <c r="CZ11" s="37">
        <f>'2015 Fares'!CZ11*'2015 Fares Conv'!$C$1</f>
        <v>340.02428197157582</v>
      </c>
      <c r="DA11" s="37">
        <f>'2015 Fares'!DA11*'2015 Fares Conv'!$C$1</f>
        <v>0</v>
      </c>
      <c r="DB11" s="66">
        <f>'2015 Fares'!DB11*'2015 Fares Conv'!$C$1</f>
        <v>0</v>
      </c>
      <c r="DC11" s="37">
        <f>'2015 Fares'!DC11*'2015 Fares Conv'!$C$1</f>
        <v>0</v>
      </c>
      <c r="DD11" s="37">
        <f>'2015 Fares'!DD11*'2015 Fares Conv'!$C$1</f>
        <v>0</v>
      </c>
      <c r="DE11" s="37">
        <f>'2015 Fares'!DE11*'2015 Fares Conv'!$C$1</f>
        <v>0</v>
      </c>
      <c r="DF11" s="37">
        <f>'2015 Fares'!DF11*'2015 Fares Conv'!$C$1</f>
        <v>0</v>
      </c>
      <c r="DG11" s="37">
        <f>'2015 Fares'!DG11*'2015 Fares Conv'!$C$1</f>
        <v>0</v>
      </c>
      <c r="DH11" s="37">
        <f>'2015 Fares'!DH11*'2015 Fares Conv'!$C$1</f>
        <v>0</v>
      </c>
      <c r="DI11" s="37">
        <f>'2015 Fares'!DI11*'2015 Fares Conv'!$C$1</f>
        <v>0</v>
      </c>
      <c r="DJ11" s="37">
        <f>'2015 Fares'!DJ11*'2015 Fares Conv'!$C$1</f>
        <v>0</v>
      </c>
      <c r="DK11" s="37">
        <f>'2015 Fares'!DK11*'2015 Fares Conv'!$C$1</f>
        <v>0</v>
      </c>
      <c r="DL11" s="66">
        <f>'2015 Fares'!DL11*'2015 Fares Conv'!$C$1</f>
        <v>152.40132160080589</v>
      </c>
      <c r="DM11" s="37">
        <f>'2015 Fares'!DM11*'2015 Fares Conv'!$C$1</f>
        <v>135.46784142293856</v>
      </c>
      <c r="DN11" s="37">
        <f>'2015 Fares'!DN11*'2015 Fares Conv'!$C$1</f>
        <v>0</v>
      </c>
      <c r="DO11" s="37">
        <f>'2015 Fares'!DO11*'2015 Fares Conv'!$C$1</f>
        <v>135.46784142293856</v>
      </c>
      <c r="DP11" s="37">
        <f>'2015 Fares'!DP11*'2015 Fares Conv'!$C$1</f>
        <v>749.81450227596497</v>
      </c>
      <c r="DQ11" s="37">
        <f>'2015 Fares'!DQ11*'2015 Fares Conv'!$C$1</f>
        <v>218.78056389804578</v>
      </c>
      <c r="DR11" s="37">
        <f>'2015 Fares'!DR11*'2015 Fares Conv'!$C$1</f>
        <v>0</v>
      </c>
      <c r="DS11" s="37">
        <f>'2015 Fares'!DS11*'2015 Fares Conv'!$C$1</f>
        <v>0</v>
      </c>
      <c r="DT11" s="37">
        <f>'2015 Fares'!DT11*'2015 Fares Conv'!$C$1</f>
        <v>0</v>
      </c>
      <c r="DU11" s="37">
        <f>'2015 Fares'!DU11*'2015 Fares Conv'!$C$1</f>
        <v>0</v>
      </c>
      <c r="DV11" s="66">
        <f>'2015 Fares'!DV11*'2015 Fares Conv'!$C$1</f>
        <v>0</v>
      </c>
      <c r="DW11" s="37">
        <f>'2015 Fares'!DW11*'2015 Fares Conv'!$C$1</f>
        <v>0</v>
      </c>
      <c r="DX11" s="37">
        <f>'2015 Fares'!DX11*'2015 Fares Conv'!$C$1</f>
        <v>0</v>
      </c>
      <c r="DY11" s="37">
        <f>'2015 Fares'!DY11*'2015 Fares Conv'!$C$1</f>
        <v>0</v>
      </c>
      <c r="DZ11" s="37">
        <f>'2015 Fares'!DZ11*'2015 Fares Conv'!$C$1</f>
        <v>0</v>
      </c>
      <c r="EA11" s="37">
        <f>'2015 Fares'!EA11*'2015 Fares Conv'!$C$1</f>
        <v>0</v>
      </c>
      <c r="EB11" s="37">
        <f>'2015 Fares'!EB11*'2015 Fares Conv'!$C$1</f>
        <v>0</v>
      </c>
      <c r="EC11" s="37">
        <f>'2015 Fares'!EC11*'2015 Fares Conv'!$C$1</f>
        <v>0</v>
      </c>
      <c r="ED11" s="37">
        <f>'2015 Fares'!ED11*'2015 Fares Conv'!$C$1</f>
        <v>0</v>
      </c>
      <c r="EE11" s="40">
        <f>'2015 Fares'!EE11*'2015 Fares Conv'!$C$1</f>
        <v>0</v>
      </c>
      <c r="EF11" s="66">
        <f>'2015 Fares'!EF11*'2015 Fares Conv'!$C$1</f>
        <v>0</v>
      </c>
      <c r="EG11" s="37">
        <f>'2015 Fares'!EG11*'2015 Fares Conv'!$C$1</f>
        <v>0</v>
      </c>
      <c r="EH11" s="37">
        <f>'2015 Fares'!EH11*'2015 Fares Conv'!$C$1</f>
        <v>0</v>
      </c>
      <c r="EI11" s="37">
        <f>'2015 Fares'!EI11*'2015 Fares Conv'!$C$1</f>
        <v>0</v>
      </c>
      <c r="EJ11" s="37">
        <f>'2015 Fares'!EJ11*'2015 Fares Conv'!$C$1</f>
        <v>0</v>
      </c>
      <c r="EK11" s="37">
        <f>'2015 Fares'!EK11*'2015 Fares Conv'!$C$1</f>
        <v>0</v>
      </c>
      <c r="EL11" s="37">
        <f>'2015 Fares'!EL11*'2015 Fares Conv'!$C$1</f>
        <v>0</v>
      </c>
      <c r="EM11" s="40">
        <f>'2015 Fares'!EM11*'2015 Fares Conv'!$C$1</f>
        <v>0</v>
      </c>
    </row>
    <row r="12" spans="1:143" x14ac:dyDescent="0.2">
      <c r="A12" s="83"/>
      <c r="B12" s="47">
        <v>8</v>
      </c>
      <c r="C12" s="50" t="s">
        <v>48</v>
      </c>
      <c r="D12" s="43"/>
      <c r="E12" s="43"/>
      <c r="F12" s="48"/>
      <c r="G12" s="66">
        <f>'2015 Fares'!G12*'2015 Fares Conv'!$C$1</f>
        <v>0</v>
      </c>
      <c r="H12" s="37">
        <f>'2015 Fares'!H12*'2015 Fares Conv'!$C$1</f>
        <v>0</v>
      </c>
      <c r="I12" s="37">
        <f>'2015 Fares'!I12*'2015 Fares Conv'!$C$1</f>
        <v>0</v>
      </c>
      <c r="J12" s="37">
        <f>'2015 Fares'!J12*'2015 Fares Conv'!$C$1</f>
        <v>0</v>
      </c>
      <c r="K12" s="37">
        <f>'2015 Fares'!K12*'2015 Fares Conv'!$C$1</f>
        <v>0</v>
      </c>
      <c r="L12" s="37">
        <f>'2015 Fares'!L12*'2015 Fares Conv'!$C$1</f>
        <v>0</v>
      </c>
      <c r="M12" s="37">
        <f>'2015 Fares'!M12*'2015 Fares Conv'!$C$1</f>
        <v>0</v>
      </c>
      <c r="N12" s="37">
        <f>'2015 Fares'!N12*'2015 Fares Conv'!$C$1</f>
        <v>0</v>
      </c>
      <c r="O12" s="40">
        <f>'2015 Fares'!O12*'2015 Fares Conv'!$C$1</f>
        <v>0</v>
      </c>
      <c r="P12" s="66">
        <f>'2015 Fares'!P12*'2015 Fares Conv'!$C$1</f>
        <v>0</v>
      </c>
      <c r="Q12" s="37">
        <f>'2015 Fares'!Q12*'2015 Fares Conv'!$C$1</f>
        <v>0</v>
      </c>
      <c r="R12" s="37">
        <f>'2015 Fares'!R12*'2015 Fares Conv'!$C$1</f>
        <v>0</v>
      </c>
      <c r="S12" s="37">
        <f>'2015 Fares'!S12*'2015 Fares Conv'!$C$1</f>
        <v>0</v>
      </c>
      <c r="T12" s="37">
        <f>'2015 Fares'!T12*'2015 Fares Conv'!$C$1</f>
        <v>0</v>
      </c>
      <c r="U12" s="37">
        <f>'2015 Fares'!U12*'2015 Fares Conv'!$C$1</f>
        <v>0</v>
      </c>
      <c r="V12" s="37">
        <f>'2015 Fares'!V12*'2015 Fares Conv'!$C$1</f>
        <v>0</v>
      </c>
      <c r="W12" s="37">
        <f>'2015 Fares'!W12*'2015 Fares Conv'!$C$1</f>
        <v>0</v>
      </c>
      <c r="X12" s="37">
        <f>'2015 Fares'!X12*'2015 Fares Conv'!$C$1</f>
        <v>0</v>
      </c>
      <c r="Y12" s="40">
        <f>'2015 Fares'!Y12*'2015 Fares Conv'!$C$1</f>
        <v>0</v>
      </c>
      <c r="Z12" s="66">
        <f>'2015 Fares'!Z12*'2015 Fares Conv'!$C$1</f>
        <v>474.13744498028501</v>
      </c>
      <c r="AA12" s="37">
        <f>'2015 Fares'!AA12*'2015 Fares Conv'!$C$1</f>
        <v>152.40132160080589</v>
      </c>
      <c r="AB12" s="37">
        <f>'2015 Fares'!AB12*'2015 Fares Conv'!$C$1</f>
        <v>0</v>
      </c>
      <c r="AC12" s="37">
        <f>'2015 Fares'!AC12*'2015 Fares Conv'!$C$1</f>
        <v>0</v>
      </c>
      <c r="AD12" s="37">
        <f>'2015 Fares'!AD12*'2015 Fares Conv'!$C$1</f>
        <v>135.46784142293856</v>
      </c>
      <c r="AE12" s="37">
        <f>'2015 Fares'!AE12*'2015 Fares Conv'!$C$1</f>
        <v>0</v>
      </c>
      <c r="AF12" s="37">
        <f>'2015 Fares'!AF12*'2015 Fares Conv'!$C$1</f>
        <v>0</v>
      </c>
      <c r="AG12" s="37">
        <f>'2015 Fares'!AG12*'2015 Fares Conv'!$C$1</f>
        <v>84.667400889336605</v>
      </c>
      <c r="AH12" s="37">
        <f>'2015 Fares'!AH12*'2015 Fares Conv'!$C$1</f>
        <v>135.46784142293856</v>
      </c>
      <c r="AI12" s="37">
        <f>'2015 Fares'!AI12*'2015 Fares Conv'!$C$1</f>
        <v>0</v>
      </c>
      <c r="AJ12" s="37">
        <f>'2015 Fares'!AJ12*'2015 Fares Conv'!$C$1</f>
        <v>135.46784142293856</v>
      </c>
      <c r="AK12" s="37">
        <f>'2015 Fares'!AK12*'2015 Fares Conv'!$C$1</f>
        <v>0</v>
      </c>
      <c r="AL12" s="37">
        <f>'2015 Fares'!AL12*'2015 Fares Conv'!$C$1</f>
        <v>0</v>
      </c>
      <c r="AM12" s="37">
        <f>'2015 Fares'!AM12*'2015 Fares Conv'!$C$1</f>
        <v>135.46784142293856</v>
      </c>
      <c r="AN12" s="37">
        <f>'2015 Fares'!AN12*'2015 Fares Conv'!$C$1</f>
        <v>0</v>
      </c>
      <c r="AO12" s="37">
        <f>'2015 Fares'!AO12*'2015 Fares Conv'!$C$1</f>
        <v>0</v>
      </c>
      <c r="AP12" s="37">
        <f>'2015 Fares'!AP12*'2015 Fares Conv'!$C$1</f>
        <v>0</v>
      </c>
      <c r="AQ12" s="37">
        <f>'2015 Fares'!AQ12*'2015 Fares Conv'!$C$1</f>
        <v>0</v>
      </c>
      <c r="AR12" s="37">
        <f>'2015 Fares'!AR12*'2015 Fares Conv'!$C$1</f>
        <v>135.46784142293856</v>
      </c>
      <c r="AS12" s="37">
        <f>'2015 Fares'!AS12*'2015 Fares Conv'!$C$1</f>
        <v>0</v>
      </c>
      <c r="AT12" s="37">
        <f>'2015 Fares'!AT12*'2015 Fares Conv'!$C$1</f>
        <v>0</v>
      </c>
      <c r="AU12" s="37">
        <f>'2015 Fares'!AU12*'2015 Fares Conv'!$C$1</f>
        <v>0</v>
      </c>
      <c r="AV12" s="37">
        <f>'2015 Fares'!AV12*'2015 Fares Conv'!$C$1</f>
        <v>135.46784142293856</v>
      </c>
      <c r="AW12" s="37">
        <f>'2015 Fares'!AW12*'2015 Fares Conv'!$C$1</f>
        <v>0</v>
      </c>
      <c r="AX12" s="37">
        <f>'2015 Fares'!AX12*'2015 Fares Conv'!$C$1</f>
        <v>135.46784142293856</v>
      </c>
      <c r="AY12" s="37">
        <f>'2015 Fares'!AY12*'2015 Fares Conv'!$C$1</f>
        <v>0</v>
      </c>
      <c r="AZ12" s="37">
        <f>'2015 Fares'!AZ12*'2015 Fares Conv'!$C$1</f>
        <v>118.53436124507125</v>
      </c>
      <c r="BA12" s="37">
        <f>'2015 Fares'!BA12*'2015 Fares Conv'!$C$1</f>
        <v>0</v>
      </c>
      <c r="BB12" s="37">
        <f>'2015 Fares'!BB12*'2015 Fares Conv'!$C$1</f>
        <v>0</v>
      </c>
      <c r="BC12" s="37">
        <f>'2015 Fares'!BC12*'2015 Fares Conv'!$C$1</f>
        <v>118.53436124507125</v>
      </c>
      <c r="BD12" s="37">
        <f>'2015 Fares'!BD12*'2015 Fares Conv'!$C$1</f>
        <v>0</v>
      </c>
      <c r="BE12" s="37">
        <f>'2015 Fares'!BE12*'2015 Fares Conv'!$C$1</f>
        <v>0</v>
      </c>
      <c r="BF12" s="37">
        <f>'2015 Fares'!BF12*'2015 Fares Conv'!$C$1</f>
        <v>118.53436124507125</v>
      </c>
      <c r="BG12" s="37">
        <f>'2015 Fares'!BG12*'2015 Fares Conv'!$C$1</f>
        <v>0</v>
      </c>
      <c r="BH12" s="37">
        <f>'2015 Fares'!BH12*'2015 Fares Conv'!$C$1</f>
        <v>0</v>
      </c>
      <c r="BI12" s="37">
        <f>'2015 Fares'!BI12*'2015 Fares Conv'!$C$1</f>
        <v>67.733920711469281</v>
      </c>
      <c r="BJ12" s="37">
        <f>'2015 Fares'!BJ12*'2015 Fares Conv'!$C$1</f>
        <v>108.37427313835086</v>
      </c>
      <c r="BK12" s="37">
        <f>'2015 Fares'!BK12*'2015 Fares Conv'!$C$1</f>
        <v>0</v>
      </c>
      <c r="BL12" s="37">
        <f>'2015 Fares'!BL12*'2015 Fares Conv'!$C$1</f>
        <v>108.37427313835086</v>
      </c>
      <c r="BM12" s="37">
        <f>'2015 Fares'!BM12*'2015 Fares Conv'!$C$1</f>
        <v>0</v>
      </c>
      <c r="BN12" s="37">
        <f>'2015 Fares'!BN12*'2015 Fares Conv'!$C$1</f>
        <v>108.37427313835086</v>
      </c>
      <c r="BO12" s="37">
        <f>'2015 Fares'!BO12*'2015 Fares Conv'!$C$1</f>
        <v>0</v>
      </c>
      <c r="BP12" s="37">
        <f>'2015 Fares'!BP12*'2015 Fares Conv'!$C$1</f>
        <v>0</v>
      </c>
      <c r="BQ12" s="37">
        <f>'2015 Fares'!BQ12*'2015 Fares Conv'!$C$1</f>
        <v>101.60088106720393</v>
      </c>
      <c r="BR12" s="37">
        <f>'2015 Fares'!BR12*'2015 Fares Conv'!$C$1</f>
        <v>0</v>
      </c>
      <c r="BS12" s="37">
        <f>'2015 Fares'!BS12*'2015 Fares Conv'!$C$1</f>
        <v>0</v>
      </c>
      <c r="BT12" s="37">
        <f>'2015 Fares'!BT12*'2015 Fares Conv'!$C$1</f>
        <v>101.60088106720393</v>
      </c>
      <c r="BU12" s="37">
        <f>'2015 Fares'!BU12*'2015 Fares Conv'!$C$1</f>
        <v>0</v>
      </c>
      <c r="BV12" s="37">
        <f>'2015 Fares'!BV12*'2015 Fares Conv'!$C$1</f>
        <v>101.60088106720393</v>
      </c>
      <c r="BW12" s="37">
        <f>'2015 Fares'!BW12*'2015 Fares Conv'!$C$1</f>
        <v>0</v>
      </c>
      <c r="BX12" s="37">
        <f>'2015 Fares'!BX12*'2015 Fares Conv'!$C$1</f>
        <v>121.92105728064472</v>
      </c>
      <c r="BY12" s="37">
        <f>'2015 Fares'!BY12*'2015 Fares Conv'!$C$1</f>
        <v>0</v>
      </c>
      <c r="BZ12" s="37">
        <f>'2015 Fares'!BZ12*'2015 Fares Conv'!$C$1</f>
        <v>0</v>
      </c>
      <c r="CA12" s="37">
        <f>'2015 Fares'!CA12*'2015 Fares Conv'!$C$1</f>
        <v>0</v>
      </c>
      <c r="CB12" s="37">
        <f>'2015 Fares'!CB12*'2015 Fares Conv'!$C$1</f>
        <v>0</v>
      </c>
      <c r="CC12" s="37">
        <f>'2015 Fares'!CC12*'2015 Fares Conv'!$C$1</f>
        <v>0</v>
      </c>
      <c r="CD12" s="37">
        <f>'2015 Fares'!CD12*'2015 Fares Conv'!$C$1</f>
        <v>0</v>
      </c>
      <c r="CE12" s="37">
        <f>'2015 Fares'!CE12*'2015 Fares Conv'!$C$1</f>
        <v>0</v>
      </c>
      <c r="CF12" s="37">
        <f>'2015 Fares'!CF12*'2015 Fares Conv'!$C$1</f>
        <v>135.46784142293856</v>
      </c>
      <c r="CG12" s="37">
        <f>'2015 Fares'!CG12*'2015 Fares Conv'!$C$1</f>
        <v>0</v>
      </c>
      <c r="CH12" s="66">
        <f>'2015 Fares'!CH12*'2015 Fares Conv'!$C$1</f>
        <v>222.84459914073395</v>
      </c>
      <c r="CI12" s="37">
        <f>'2015 Fares'!CI12*'2015 Fares Conv'!$C$1</f>
        <v>270.93568284587712</v>
      </c>
      <c r="CJ12" s="37">
        <f>'2015 Fares'!CJ12*'2015 Fares Conv'!$C$1</f>
        <v>284.48246698817098</v>
      </c>
      <c r="CK12" s="37">
        <f>'2015 Fares'!CK12*'2015 Fares Conv'!$C$1</f>
        <v>284.48246698817098</v>
      </c>
      <c r="CL12" s="37">
        <f>'2015 Fares'!CL12*'2015 Fares Conv'!$C$1</f>
        <v>284.48246698817098</v>
      </c>
      <c r="CM12" s="37">
        <f>'2015 Fares'!CM12*'2015 Fares Conv'!$C$1</f>
        <v>135.46784142293856</v>
      </c>
      <c r="CN12" s="37">
        <f>'2015 Fares'!CN12*'2015 Fares Conv'!$C$1</f>
        <v>152.40132160080589</v>
      </c>
      <c r="CO12" s="37">
        <f>'2015 Fares'!CO12*'2015 Fares Conv'!$C$1</f>
        <v>338.66960355734642</v>
      </c>
      <c r="CP12" s="37">
        <f>'2015 Fares'!CP12*'2015 Fares Conv'!$C$1</f>
        <v>298.02925113046484</v>
      </c>
      <c r="CQ12" s="37">
        <f>'2015 Fares'!CQ12*'2015 Fares Conv'!$C$1</f>
        <v>152.40132160080589</v>
      </c>
      <c r="CR12" s="37">
        <f>'2015 Fares'!CR12*'2015 Fares Conv'!$C$1</f>
        <v>338.66960355734642</v>
      </c>
      <c r="CS12" s="37">
        <f>'2015 Fares'!CS12*'2015 Fares Conv'!$C$1</f>
        <v>118.53436124507125</v>
      </c>
      <c r="CT12" s="37">
        <f>'2015 Fares'!CT12*'2015 Fares Conv'!$C$1</f>
        <v>186.26828195654053</v>
      </c>
      <c r="CU12" s="37">
        <f>'2015 Fares'!CU12*'2015 Fares Conv'!$C$1</f>
        <v>220.13524231227518</v>
      </c>
      <c r="CV12" s="37">
        <f>'2015 Fares'!CV12*'2015 Fares Conv'!$C$1</f>
        <v>249.93816742532167</v>
      </c>
      <c r="CW12" s="37">
        <f>'2015 Fares'!CW12*'2015 Fares Conv'!$C$1</f>
        <v>108.37427313835086</v>
      </c>
      <c r="CX12" s="37">
        <f>'2015 Fares'!CX12*'2015 Fares Conv'!$C$1</f>
        <v>0</v>
      </c>
      <c r="CY12" s="37">
        <f>'2015 Fares'!CY12*'2015 Fares Conv'!$C$1</f>
        <v>0</v>
      </c>
      <c r="CZ12" s="37">
        <f>'2015 Fares'!CZ12*'2015 Fares Conv'!$C$1</f>
        <v>340.02428197157582</v>
      </c>
      <c r="DA12" s="37">
        <f>'2015 Fares'!DA12*'2015 Fares Conv'!$C$1</f>
        <v>0</v>
      </c>
      <c r="DB12" s="66">
        <f>'2015 Fares'!DB12*'2015 Fares Conv'!$C$1</f>
        <v>0</v>
      </c>
      <c r="DC12" s="37">
        <f>'2015 Fares'!DC12*'2015 Fares Conv'!$C$1</f>
        <v>0</v>
      </c>
      <c r="DD12" s="37">
        <f>'2015 Fares'!DD12*'2015 Fares Conv'!$C$1</f>
        <v>0</v>
      </c>
      <c r="DE12" s="37">
        <f>'2015 Fares'!DE12*'2015 Fares Conv'!$C$1</f>
        <v>0</v>
      </c>
      <c r="DF12" s="37">
        <f>'2015 Fares'!DF12*'2015 Fares Conv'!$C$1</f>
        <v>0</v>
      </c>
      <c r="DG12" s="37">
        <f>'2015 Fares'!DG12*'2015 Fares Conv'!$C$1</f>
        <v>0</v>
      </c>
      <c r="DH12" s="37">
        <f>'2015 Fares'!DH12*'2015 Fares Conv'!$C$1</f>
        <v>0</v>
      </c>
      <c r="DI12" s="37">
        <f>'2015 Fares'!DI12*'2015 Fares Conv'!$C$1</f>
        <v>0</v>
      </c>
      <c r="DJ12" s="37">
        <f>'2015 Fares'!DJ12*'2015 Fares Conv'!$C$1</f>
        <v>0</v>
      </c>
      <c r="DK12" s="37">
        <f>'2015 Fares'!DK12*'2015 Fares Conv'!$C$1</f>
        <v>0</v>
      </c>
      <c r="DL12" s="66">
        <f>'2015 Fares'!DL12*'2015 Fares Conv'!$C$1</f>
        <v>152.40132160080589</v>
      </c>
      <c r="DM12" s="37">
        <f>'2015 Fares'!DM12*'2015 Fares Conv'!$C$1</f>
        <v>135.46784142293856</v>
      </c>
      <c r="DN12" s="37">
        <f>'2015 Fares'!DN12*'2015 Fares Conv'!$C$1</f>
        <v>0</v>
      </c>
      <c r="DO12" s="37">
        <f>'2015 Fares'!DO12*'2015 Fares Conv'!$C$1</f>
        <v>135.46784142293856</v>
      </c>
      <c r="DP12" s="37">
        <f>'2015 Fares'!DP12*'2015 Fares Conv'!$C$1</f>
        <v>749.81450227596497</v>
      </c>
      <c r="DQ12" s="37">
        <f>'2015 Fares'!DQ12*'2015 Fares Conv'!$C$1</f>
        <v>218.78056389804578</v>
      </c>
      <c r="DR12" s="37">
        <f>'2015 Fares'!DR12*'2015 Fares Conv'!$C$1</f>
        <v>0</v>
      </c>
      <c r="DS12" s="37">
        <f>'2015 Fares'!DS12*'2015 Fares Conv'!$C$1</f>
        <v>0</v>
      </c>
      <c r="DT12" s="37">
        <f>'2015 Fares'!DT12*'2015 Fares Conv'!$C$1</f>
        <v>0</v>
      </c>
      <c r="DU12" s="37">
        <f>'2015 Fares'!DU12*'2015 Fares Conv'!$C$1</f>
        <v>0</v>
      </c>
      <c r="DV12" s="66">
        <f>'2015 Fares'!DV12*'2015 Fares Conv'!$C$1</f>
        <v>0</v>
      </c>
      <c r="DW12" s="37">
        <f>'2015 Fares'!DW12*'2015 Fares Conv'!$C$1</f>
        <v>0</v>
      </c>
      <c r="DX12" s="37">
        <f>'2015 Fares'!DX12*'2015 Fares Conv'!$C$1</f>
        <v>0</v>
      </c>
      <c r="DY12" s="37">
        <f>'2015 Fares'!DY12*'2015 Fares Conv'!$C$1</f>
        <v>0</v>
      </c>
      <c r="DZ12" s="37">
        <f>'2015 Fares'!DZ12*'2015 Fares Conv'!$C$1</f>
        <v>0</v>
      </c>
      <c r="EA12" s="37">
        <f>'2015 Fares'!EA12*'2015 Fares Conv'!$C$1</f>
        <v>0</v>
      </c>
      <c r="EB12" s="37">
        <f>'2015 Fares'!EB12*'2015 Fares Conv'!$C$1</f>
        <v>0</v>
      </c>
      <c r="EC12" s="37">
        <f>'2015 Fares'!EC12*'2015 Fares Conv'!$C$1</f>
        <v>0</v>
      </c>
      <c r="ED12" s="37">
        <f>'2015 Fares'!ED12*'2015 Fares Conv'!$C$1</f>
        <v>0</v>
      </c>
      <c r="EE12" s="40">
        <f>'2015 Fares'!EE12*'2015 Fares Conv'!$C$1</f>
        <v>0</v>
      </c>
      <c r="EF12" s="66">
        <f>'2015 Fares'!EF12*'2015 Fares Conv'!$C$1</f>
        <v>0</v>
      </c>
      <c r="EG12" s="37">
        <f>'2015 Fares'!EG12*'2015 Fares Conv'!$C$1</f>
        <v>0</v>
      </c>
      <c r="EH12" s="37">
        <f>'2015 Fares'!EH12*'2015 Fares Conv'!$C$1</f>
        <v>0</v>
      </c>
      <c r="EI12" s="37">
        <f>'2015 Fares'!EI12*'2015 Fares Conv'!$C$1</f>
        <v>0</v>
      </c>
      <c r="EJ12" s="37">
        <f>'2015 Fares'!EJ12*'2015 Fares Conv'!$C$1</f>
        <v>0</v>
      </c>
      <c r="EK12" s="37">
        <f>'2015 Fares'!EK12*'2015 Fares Conv'!$C$1</f>
        <v>0</v>
      </c>
      <c r="EL12" s="37">
        <f>'2015 Fares'!EL12*'2015 Fares Conv'!$C$1</f>
        <v>0</v>
      </c>
      <c r="EM12" s="40">
        <f>'2015 Fares'!EM12*'2015 Fares Conv'!$C$1</f>
        <v>0</v>
      </c>
    </row>
    <row r="13" spans="1:143" x14ac:dyDescent="0.2">
      <c r="A13" s="84"/>
      <c r="B13" s="52">
        <v>9</v>
      </c>
      <c r="C13" s="53" t="s">
        <v>48</v>
      </c>
      <c r="D13" s="44"/>
      <c r="E13" s="44"/>
      <c r="F13" s="54"/>
      <c r="G13" s="67">
        <f>'2015 Fares'!G13*'2015 Fares Conv'!$C$1</f>
        <v>0</v>
      </c>
      <c r="H13" s="41">
        <f>'2015 Fares'!H13*'2015 Fares Conv'!$C$1</f>
        <v>0</v>
      </c>
      <c r="I13" s="41">
        <f>'2015 Fares'!I13*'2015 Fares Conv'!$C$1</f>
        <v>0</v>
      </c>
      <c r="J13" s="41">
        <f>'2015 Fares'!J13*'2015 Fares Conv'!$C$1</f>
        <v>0</v>
      </c>
      <c r="K13" s="41">
        <f>'2015 Fares'!K13*'2015 Fares Conv'!$C$1</f>
        <v>0</v>
      </c>
      <c r="L13" s="41">
        <f>'2015 Fares'!L13*'2015 Fares Conv'!$C$1</f>
        <v>0</v>
      </c>
      <c r="M13" s="41">
        <f>'2015 Fares'!M13*'2015 Fares Conv'!$C$1</f>
        <v>0</v>
      </c>
      <c r="N13" s="41">
        <f>'2015 Fares'!N13*'2015 Fares Conv'!$C$1</f>
        <v>0</v>
      </c>
      <c r="O13" s="42">
        <f>'2015 Fares'!O13*'2015 Fares Conv'!$C$1</f>
        <v>0</v>
      </c>
      <c r="P13" s="67">
        <f>'2015 Fares'!P13*'2015 Fares Conv'!$C$1</f>
        <v>0</v>
      </c>
      <c r="Q13" s="41">
        <f>'2015 Fares'!Q13*'2015 Fares Conv'!$C$1</f>
        <v>0</v>
      </c>
      <c r="R13" s="41">
        <f>'2015 Fares'!R13*'2015 Fares Conv'!$C$1</f>
        <v>0</v>
      </c>
      <c r="S13" s="41">
        <f>'2015 Fares'!S13*'2015 Fares Conv'!$C$1</f>
        <v>0</v>
      </c>
      <c r="T13" s="41">
        <f>'2015 Fares'!T13*'2015 Fares Conv'!$C$1</f>
        <v>0</v>
      </c>
      <c r="U13" s="41">
        <f>'2015 Fares'!U13*'2015 Fares Conv'!$C$1</f>
        <v>0</v>
      </c>
      <c r="V13" s="41">
        <f>'2015 Fares'!V13*'2015 Fares Conv'!$C$1</f>
        <v>0</v>
      </c>
      <c r="W13" s="41">
        <f>'2015 Fares'!W13*'2015 Fares Conv'!$C$1</f>
        <v>0</v>
      </c>
      <c r="X13" s="41">
        <f>'2015 Fares'!X13*'2015 Fares Conv'!$C$1</f>
        <v>0</v>
      </c>
      <c r="Y13" s="42">
        <f>'2015 Fares'!Y13*'2015 Fares Conv'!$C$1</f>
        <v>0</v>
      </c>
      <c r="Z13" s="67">
        <f>'2015 Fares'!Z13*'2015 Fares Conv'!$C$1</f>
        <v>474.13744498028501</v>
      </c>
      <c r="AA13" s="41">
        <f>'2015 Fares'!AA13*'2015 Fares Conv'!$C$1</f>
        <v>152.40132160080589</v>
      </c>
      <c r="AB13" s="41">
        <f>'2015 Fares'!AB13*'2015 Fares Conv'!$C$1</f>
        <v>0</v>
      </c>
      <c r="AC13" s="41">
        <f>'2015 Fares'!AC13*'2015 Fares Conv'!$C$1</f>
        <v>0</v>
      </c>
      <c r="AD13" s="41">
        <f>'2015 Fares'!AD13*'2015 Fares Conv'!$C$1</f>
        <v>135.46784142293856</v>
      </c>
      <c r="AE13" s="41">
        <f>'2015 Fares'!AE13*'2015 Fares Conv'!$C$1</f>
        <v>0</v>
      </c>
      <c r="AF13" s="41">
        <f>'2015 Fares'!AF13*'2015 Fares Conv'!$C$1</f>
        <v>0</v>
      </c>
      <c r="AG13" s="41">
        <f>'2015 Fares'!AG13*'2015 Fares Conv'!$C$1</f>
        <v>84.667400889336605</v>
      </c>
      <c r="AH13" s="41">
        <f>'2015 Fares'!AH13*'2015 Fares Conv'!$C$1</f>
        <v>135.46784142293856</v>
      </c>
      <c r="AI13" s="41">
        <f>'2015 Fares'!AI13*'2015 Fares Conv'!$C$1</f>
        <v>0</v>
      </c>
      <c r="AJ13" s="41">
        <f>'2015 Fares'!AJ13*'2015 Fares Conv'!$C$1</f>
        <v>135.46784142293856</v>
      </c>
      <c r="AK13" s="41">
        <f>'2015 Fares'!AK13*'2015 Fares Conv'!$C$1</f>
        <v>0</v>
      </c>
      <c r="AL13" s="41">
        <f>'2015 Fares'!AL13*'2015 Fares Conv'!$C$1</f>
        <v>0</v>
      </c>
      <c r="AM13" s="41">
        <f>'2015 Fares'!AM13*'2015 Fares Conv'!$C$1</f>
        <v>135.46784142293856</v>
      </c>
      <c r="AN13" s="41">
        <f>'2015 Fares'!AN13*'2015 Fares Conv'!$C$1</f>
        <v>0</v>
      </c>
      <c r="AO13" s="41">
        <f>'2015 Fares'!AO13*'2015 Fares Conv'!$C$1</f>
        <v>0</v>
      </c>
      <c r="AP13" s="41">
        <f>'2015 Fares'!AP13*'2015 Fares Conv'!$C$1</f>
        <v>0</v>
      </c>
      <c r="AQ13" s="41">
        <f>'2015 Fares'!AQ13*'2015 Fares Conv'!$C$1</f>
        <v>0</v>
      </c>
      <c r="AR13" s="41">
        <f>'2015 Fares'!AR13*'2015 Fares Conv'!$C$1</f>
        <v>135.46784142293856</v>
      </c>
      <c r="AS13" s="41">
        <f>'2015 Fares'!AS13*'2015 Fares Conv'!$C$1</f>
        <v>0</v>
      </c>
      <c r="AT13" s="41">
        <f>'2015 Fares'!AT13*'2015 Fares Conv'!$C$1</f>
        <v>0</v>
      </c>
      <c r="AU13" s="41">
        <f>'2015 Fares'!AU13*'2015 Fares Conv'!$C$1</f>
        <v>0</v>
      </c>
      <c r="AV13" s="41">
        <f>'2015 Fares'!AV13*'2015 Fares Conv'!$C$1</f>
        <v>135.46784142293856</v>
      </c>
      <c r="AW13" s="41">
        <f>'2015 Fares'!AW13*'2015 Fares Conv'!$C$1</f>
        <v>0</v>
      </c>
      <c r="AX13" s="41">
        <f>'2015 Fares'!AX13*'2015 Fares Conv'!$C$1</f>
        <v>135.46784142293856</v>
      </c>
      <c r="AY13" s="41">
        <f>'2015 Fares'!AY13*'2015 Fares Conv'!$C$1</f>
        <v>0</v>
      </c>
      <c r="AZ13" s="41">
        <f>'2015 Fares'!AZ13*'2015 Fares Conv'!$C$1</f>
        <v>118.53436124507125</v>
      </c>
      <c r="BA13" s="41">
        <f>'2015 Fares'!BA13*'2015 Fares Conv'!$C$1</f>
        <v>0</v>
      </c>
      <c r="BB13" s="41">
        <f>'2015 Fares'!BB13*'2015 Fares Conv'!$C$1</f>
        <v>0</v>
      </c>
      <c r="BC13" s="41">
        <f>'2015 Fares'!BC13*'2015 Fares Conv'!$C$1</f>
        <v>118.53436124507125</v>
      </c>
      <c r="BD13" s="41">
        <f>'2015 Fares'!BD13*'2015 Fares Conv'!$C$1</f>
        <v>0</v>
      </c>
      <c r="BE13" s="41">
        <f>'2015 Fares'!BE13*'2015 Fares Conv'!$C$1</f>
        <v>0</v>
      </c>
      <c r="BF13" s="41">
        <f>'2015 Fares'!BF13*'2015 Fares Conv'!$C$1</f>
        <v>118.53436124507125</v>
      </c>
      <c r="BG13" s="41">
        <f>'2015 Fares'!BG13*'2015 Fares Conv'!$C$1</f>
        <v>0</v>
      </c>
      <c r="BH13" s="41">
        <f>'2015 Fares'!BH13*'2015 Fares Conv'!$C$1</f>
        <v>0</v>
      </c>
      <c r="BI13" s="41">
        <f>'2015 Fares'!BI13*'2015 Fares Conv'!$C$1</f>
        <v>67.733920711469281</v>
      </c>
      <c r="BJ13" s="41">
        <f>'2015 Fares'!BJ13*'2015 Fares Conv'!$C$1</f>
        <v>108.37427313835086</v>
      </c>
      <c r="BK13" s="41">
        <f>'2015 Fares'!BK13*'2015 Fares Conv'!$C$1</f>
        <v>0</v>
      </c>
      <c r="BL13" s="41">
        <f>'2015 Fares'!BL13*'2015 Fares Conv'!$C$1</f>
        <v>108.37427313835086</v>
      </c>
      <c r="BM13" s="41">
        <f>'2015 Fares'!BM13*'2015 Fares Conv'!$C$1</f>
        <v>0</v>
      </c>
      <c r="BN13" s="41">
        <f>'2015 Fares'!BN13*'2015 Fares Conv'!$C$1</f>
        <v>108.37427313835086</v>
      </c>
      <c r="BO13" s="41">
        <f>'2015 Fares'!BO13*'2015 Fares Conv'!$C$1</f>
        <v>0</v>
      </c>
      <c r="BP13" s="41">
        <f>'2015 Fares'!BP13*'2015 Fares Conv'!$C$1</f>
        <v>0</v>
      </c>
      <c r="BQ13" s="41">
        <f>'2015 Fares'!BQ13*'2015 Fares Conv'!$C$1</f>
        <v>101.60088106720393</v>
      </c>
      <c r="BR13" s="41">
        <f>'2015 Fares'!BR13*'2015 Fares Conv'!$C$1</f>
        <v>0</v>
      </c>
      <c r="BS13" s="41">
        <f>'2015 Fares'!BS13*'2015 Fares Conv'!$C$1</f>
        <v>0</v>
      </c>
      <c r="BT13" s="41">
        <f>'2015 Fares'!BT13*'2015 Fares Conv'!$C$1</f>
        <v>101.60088106720393</v>
      </c>
      <c r="BU13" s="41">
        <f>'2015 Fares'!BU13*'2015 Fares Conv'!$C$1</f>
        <v>0</v>
      </c>
      <c r="BV13" s="41">
        <f>'2015 Fares'!BV13*'2015 Fares Conv'!$C$1</f>
        <v>101.60088106720393</v>
      </c>
      <c r="BW13" s="41">
        <f>'2015 Fares'!BW13*'2015 Fares Conv'!$C$1</f>
        <v>0</v>
      </c>
      <c r="BX13" s="41">
        <f>'2015 Fares'!BX13*'2015 Fares Conv'!$C$1</f>
        <v>121.92105728064472</v>
      </c>
      <c r="BY13" s="41">
        <f>'2015 Fares'!BY13*'2015 Fares Conv'!$C$1</f>
        <v>0</v>
      </c>
      <c r="BZ13" s="41">
        <f>'2015 Fares'!BZ13*'2015 Fares Conv'!$C$1</f>
        <v>0</v>
      </c>
      <c r="CA13" s="41">
        <f>'2015 Fares'!CA13*'2015 Fares Conv'!$C$1</f>
        <v>0</v>
      </c>
      <c r="CB13" s="41">
        <f>'2015 Fares'!CB13*'2015 Fares Conv'!$C$1</f>
        <v>0</v>
      </c>
      <c r="CC13" s="41">
        <f>'2015 Fares'!CC13*'2015 Fares Conv'!$C$1</f>
        <v>0</v>
      </c>
      <c r="CD13" s="41">
        <f>'2015 Fares'!CD13*'2015 Fares Conv'!$C$1</f>
        <v>0</v>
      </c>
      <c r="CE13" s="41">
        <f>'2015 Fares'!CE13*'2015 Fares Conv'!$C$1</f>
        <v>0</v>
      </c>
      <c r="CF13" s="41">
        <f>'2015 Fares'!CF13*'2015 Fares Conv'!$C$1</f>
        <v>135.46784142293856</v>
      </c>
      <c r="CG13" s="41">
        <f>'2015 Fares'!CG13*'2015 Fares Conv'!$C$1</f>
        <v>0</v>
      </c>
      <c r="CH13" s="67">
        <f>'2015 Fares'!CH13*'2015 Fares Conv'!$C$1</f>
        <v>222.84459914073395</v>
      </c>
      <c r="CI13" s="41">
        <f>'2015 Fares'!CI13*'2015 Fares Conv'!$C$1</f>
        <v>270.93568284587712</v>
      </c>
      <c r="CJ13" s="41">
        <f>'2015 Fares'!CJ13*'2015 Fares Conv'!$C$1</f>
        <v>284.48246698817098</v>
      </c>
      <c r="CK13" s="41">
        <f>'2015 Fares'!CK13*'2015 Fares Conv'!$C$1</f>
        <v>284.48246698817098</v>
      </c>
      <c r="CL13" s="41">
        <f>'2015 Fares'!CL13*'2015 Fares Conv'!$C$1</f>
        <v>284.48246698817098</v>
      </c>
      <c r="CM13" s="41">
        <f>'2015 Fares'!CM13*'2015 Fares Conv'!$C$1</f>
        <v>135.46784142293856</v>
      </c>
      <c r="CN13" s="41">
        <f>'2015 Fares'!CN13*'2015 Fares Conv'!$C$1</f>
        <v>152.40132160080589</v>
      </c>
      <c r="CO13" s="41">
        <f>'2015 Fares'!CO13*'2015 Fares Conv'!$C$1</f>
        <v>338.66960355734642</v>
      </c>
      <c r="CP13" s="41">
        <f>'2015 Fares'!CP13*'2015 Fares Conv'!$C$1</f>
        <v>298.02925113046484</v>
      </c>
      <c r="CQ13" s="41">
        <f>'2015 Fares'!CQ13*'2015 Fares Conv'!$C$1</f>
        <v>152.40132160080589</v>
      </c>
      <c r="CR13" s="41">
        <f>'2015 Fares'!CR13*'2015 Fares Conv'!$C$1</f>
        <v>338.66960355734642</v>
      </c>
      <c r="CS13" s="41">
        <f>'2015 Fares'!CS13*'2015 Fares Conv'!$C$1</f>
        <v>118.53436124507125</v>
      </c>
      <c r="CT13" s="41">
        <f>'2015 Fares'!CT13*'2015 Fares Conv'!$C$1</f>
        <v>186.26828195654053</v>
      </c>
      <c r="CU13" s="41">
        <f>'2015 Fares'!CU13*'2015 Fares Conv'!$C$1</f>
        <v>220.13524231227518</v>
      </c>
      <c r="CV13" s="41">
        <f>'2015 Fares'!CV13*'2015 Fares Conv'!$C$1</f>
        <v>249.93816742532167</v>
      </c>
      <c r="CW13" s="41">
        <f>'2015 Fares'!CW13*'2015 Fares Conv'!$C$1</f>
        <v>108.37427313835086</v>
      </c>
      <c r="CX13" s="41">
        <f>'2015 Fares'!CX13*'2015 Fares Conv'!$C$1</f>
        <v>0</v>
      </c>
      <c r="CY13" s="41">
        <f>'2015 Fares'!CY13*'2015 Fares Conv'!$C$1</f>
        <v>0</v>
      </c>
      <c r="CZ13" s="41">
        <f>'2015 Fares'!CZ13*'2015 Fares Conv'!$C$1</f>
        <v>340.02428197157582</v>
      </c>
      <c r="DA13" s="41">
        <f>'2015 Fares'!DA13*'2015 Fares Conv'!$C$1</f>
        <v>0</v>
      </c>
      <c r="DB13" s="67">
        <f>'2015 Fares'!DB13*'2015 Fares Conv'!$C$1</f>
        <v>0</v>
      </c>
      <c r="DC13" s="41">
        <f>'2015 Fares'!DC13*'2015 Fares Conv'!$C$1</f>
        <v>0</v>
      </c>
      <c r="DD13" s="41">
        <f>'2015 Fares'!DD13*'2015 Fares Conv'!$C$1</f>
        <v>0</v>
      </c>
      <c r="DE13" s="41">
        <f>'2015 Fares'!DE13*'2015 Fares Conv'!$C$1</f>
        <v>0</v>
      </c>
      <c r="DF13" s="41">
        <f>'2015 Fares'!DF13*'2015 Fares Conv'!$C$1</f>
        <v>0</v>
      </c>
      <c r="DG13" s="41">
        <f>'2015 Fares'!DG13*'2015 Fares Conv'!$C$1</f>
        <v>0</v>
      </c>
      <c r="DH13" s="41">
        <f>'2015 Fares'!DH13*'2015 Fares Conv'!$C$1</f>
        <v>0</v>
      </c>
      <c r="DI13" s="41">
        <f>'2015 Fares'!DI13*'2015 Fares Conv'!$C$1</f>
        <v>0</v>
      </c>
      <c r="DJ13" s="41">
        <f>'2015 Fares'!DJ13*'2015 Fares Conv'!$C$1</f>
        <v>0</v>
      </c>
      <c r="DK13" s="41">
        <f>'2015 Fares'!DK13*'2015 Fares Conv'!$C$1</f>
        <v>0</v>
      </c>
      <c r="DL13" s="67">
        <f>'2015 Fares'!DL13*'2015 Fares Conv'!$C$1</f>
        <v>152.40132160080589</v>
      </c>
      <c r="DM13" s="41">
        <f>'2015 Fares'!DM13*'2015 Fares Conv'!$C$1</f>
        <v>135.46784142293856</v>
      </c>
      <c r="DN13" s="41">
        <f>'2015 Fares'!DN13*'2015 Fares Conv'!$C$1</f>
        <v>0</v>
      </c>
      <c r="DO13" s="41">
        <f>'2015 Fares'!DO13*'2015 Fares Conv'!$C$1</f>
        <v>135.46784142293856</v>
      </c>
      <c r="DP13" s="41">
        <f>'2015 Fares'!DP13*'2015 Fares Conv'!$C$1</f>
        <v>749.81450227596497</v>
      </c>
      <c r="DQ13" s="41">
        <f>'2015 Fares'!DQ13*'2015 Fares Conv'!$C$1</f>
        <v>218.78056389804578</v>
      </c>
      <c r="DR13" s="41">
        <f>'2015 Fares'!DR13*'2015 Fares Conv'!$C$1</f>
        <v>0</v>
      </c>
      <c r="DS13" s="41">
        <f>'2015 Fares'!DS13*'2015 Fares Conv'!$C$1</f>
        <v>0</v>
      </c>
      <c r="DT13" s="41">
        <f>'2015 Fares'!DT13*'2015 Fares Conv'!$C$1</f>
        <v>0</v>
      </c>
      <c r="DU13" s="41">
        <f>'2015 Fares'!DU13*'2015 Fares Conv'!$C$1</f>
        <v>0</v>
      </c>
      <c r="DV13" s="67">
        <f>'2015 Fares'!DV13*'2015 Fares Conv'!$C$1</f>
        <v>0</v>
      </c>
      <c r="DW13" s="41">
        <f>'2015 Fares'!DW13*'2015 Fares Conv'!$C$1</f>
        <v>0</v>
      </c>
      <c r="DX13" s="41">
        <f>'2015 Fares'!DX13*'2015 Fares Conv'!$C$1</f>
        <v>0</v>
      </c>
      <c r="DY13" s="41">
        <f>'2015 Fares'!DY13*'2015 Fares Conv'!$C$1</f>
        <v>0</v>
      </c>
      <c r="DZ13" s="41">
        <f>'2015 Fares'!DZ13*'2015 Fares Conv'!$C$1</f>
        <v>0</v>
      </c>
      <c r="EA13" s="41">
        <f>'2015 Fares'!EA13*'2015 Fares Conv'!$C$1</f>
        <v>0</v>
      </c>
      <c r="EB13" s="41">
        <f>'2015 Fares'!EB13*'2015 Fares Conv'!$C$1</f>
        <v>0</v>
      </c>
      <c r="EC13" s="41">
        <f>'2015 Fares'!EC13*'2015 Fares Conv'!$C$1</f>
        <v>0</v>
      </c>
      <c r="ED13" s="41">
        <f>'2015 Fares'!ED13*'2015 Fares Conv'!$C$1</f>
        <v>0</v>
      </c>
      <c r="EE13" s="42">
        <f>'2015 Fares'!EE13*'2015 Fares Conv'!$C$1</f>
        <v>0</v>
      </c>
      <c r="EF13" s="67">
        <f>'2015 Fares'!EF13*'2015 Fares Conv'!$C$1</f>
        <v>0</v>
      </c>
      <c r="EG13" s="41">
        <f>'2015 Fares'!EG13*'2015 Fares Conv'!$C$1</f>
        <v>0</v>
      </c>
      <c r="EH13" s="41">
        <f>'2015 Fares'!EH13*'2015 Fares Conv'!$C$1</f>
        <v>0</v>
      </c>
      <c r="EI13" s="41">
        <f>'2015 Fares'!EI13*'2015 Fares Conv'!$C$1</f>
        <v>0</v>
      </c>
      <c r="EJ13" s="41">
        <f>'2015 Fares'!EJ13*'2015 Fares Conv'!$C$1</f>
        <v>0</v>
      </c>
      <c r="EK13" s="41">
        <f>'2015 Fares'!EK13*'2015 Fares Conv'!$C$1</f>
        <v>0</v>
      </c>
      <c r="EL13" s="41">
        <f>'2015 Fares'!EL13*'2015 Fares Conv'!$C$1</f>
        <v>0</v>
      </c>
      <c r="EM13" s="42">
        <f>'2015 Fares'!EM13*'2015 Fares Conv'!$C$1</f>
        <v>0</v>
      </c>
    </row>
    <row r="14" spans="1:143" x14ac:dyDescent="0.2">
      <c r="A14" s="82" t="s">
        <v>47</v>
      </c>
      <c r="B14" s="55">
        <v>10</v>
      </c>
      <c r="C14" s="45" t="s">
        <v>55</v>
      </c>
      <c r="D14" s="45">
        <f>ROUND(F15*0.6665,0)</f>
        <v>0</v>
      </c>
      <c r="E14" s="45"/>
      <c r="F14" s="56">
        <v>0</v>
      </c>
      <c r="G14" s="68">
        <f>'2015 Fares'!G14*'2015 Fares Conv'!$C$1</f>
        <v>0</v>
      </c>
      <c r="H14" s="38">
        <f>'2015 Fares'!H14*'2015 Fares Conv'!$C$1</f>
        <v>0</v>
      </c>
      <c r="I14" s="38">
        <f>'2015 Fares'!I14*'2015 Fares Conv'!$C$1</f>
        <v>0</v>
      </c>
      <c r="J14" s="38">
        <f>'2015 Fares'!J14*'2015 Fares Conv'!$C$1</f>
        <v>0</v>
      </c>
      <c r="K14" s="38">
        <f>'2015 Fares'!K14*'2015 Fares Conv'!$C$1</f>
        <v>0</v>
      </c>
      <c r="L14" s="38">
        <f>'2015 Fares'!L14*'2015 Fares Conv'!$C$1</f>
        <v>0</v>
      </c>
      <c r="M14" s="38">
        <f>'2015 Fares'!M14*'2015 Fares Conv'!$C$1</f>
        <v>0</v>
      </c>
      <c r="N14" s="38">
        <f>'2015 Fares'!N14*'2015 Fares Conv'!$C$1</f>
        <v>0</v>
      </c>
      <c r="O14" s="39">
        <f>'2015 Fares'!O14*'2015 Fares Conv'!$C$1</f>
        <v>0</v>
      </c>
      <c r="P14" s="68">
        <f>'2015 Fares'!P14*'2015 Fares Conv'!$C$1</f>
        <v>0</v>
      </c>
      <c r="Q14" s="38">
        <f>'2015 Fares'!Q14*'2015 Fares Conv'!$C$1</f>
        <v>0</v>
      </c>
      <c r="R14" s="38">
        <f>'2015 Fares'!R14*'2015 Fares Conv'!$C$1</f>
        <v>0</v>
      </c>
      <c r="S14" s="38">
        <f>'2015 Fares'!S14*'2015 Fares Conv'!$C$1</f>
        <v>0</v>
      </c>
      <c r="T14" s="38">
        <f>'2015 Fares'!T14*'2015 Fares Conv'!$C$1</f>
        <v>0</v>
      </c>
      <c r="U14" s="38">
        <f>'2015 Fares'!U14*'2015 Fares Conv'!$C$1</f>
        <v>0</v>
      </c>
      <c r="V14" s="38">
        <f>'2015 Fares'!V14*'2015 Fares Conv'!$C$1</f>
        <v>0</v>
      </c>
      <c r="W14" s="38">
        <f>'2015 Fares'!W14*'2015 Fares Conv'!$C$1</f>
        <v>0</v>
      </c>
      <c r="X14" s="38">
        <f>'2015 Fares'!X14*'2015 Fares Conv'!$C$1</f>
        <v>0</v>
      </c>
      <c r="Y14" s="39">
        <f>'2015 Fares'!Y14*'2015 Fares Conv'!$C$1</f>
        <v>0</v>
      </c>
      <c r="Z14" s="68">
        <f>'2015 Fares'!Z14*'2015 Fares Conv'!$C$1</f>
        <v>474.13744498028501</v>
      </c>
      <c r="AA14" s="38">
        <f>'2015 Fares'!AA14*'2015 Fares Conv'!$C$1</f>
        <v>152.40132160080589</v>
      </c>
      <c r="AB14" s="38">
        <f>'2015 Fares'!AB14*'2015 Fares Conv'!$C$1</f>
        <v>0</v>
      </c>
      <c r="AC14" s="38">
        <f>'2015 Fares'!AC14*'2015 Fares Conv'!$C$1</f>
        <v>0</v>
      </c>
      <c r="AD14" s="38">
        <f>'2015 Fares'!AD14*'2015 Fares Conv'!$C$1</f>
        <v>135.46784142293856</v>
      </c>
      <c r="AE14" s="38">
        <f>'2015 Fares'!AE14*'2015 Fares Conv'!$C$1</f>
        <v>0</v>
      </c>
      <c r="AF14" s="38">
        <f>'2015 Fares'!AF14*'2015 Fares Conv'!$C$1</f>
        <v>0</v>
      </c>
      <c r="AG14" s="38">
        <f>'2015 Fares'!AG14*'2015 Fares Conv'!$C$1</f>
        <v>84.667400889336605</v>
      </c>
      <c r="AH14" s="38">
        <f>'2015 Fares'!AH14*'2015 Fares Conv'!$C$1</f>
        <v>135.46784142293856</v>
      </c>
      <c r="AI14" s="38">
        <f>'2015 Fares'!AI14*'2015 Fares Conv'!$C$1</f>
        <v>0</v>
      </c>
      <c r="AJ14" s="38">
        <f>'2015 Fares'!AJ14*'2015 Fares Conv'!$C$1</f>
        <v>135.46784142293856</v>
      </c>
      <c r="AK14" s="38">
        <f>'2015 Fares'!AK14*'2015 Fares Conv'!$C$1</f>
        <v>0</v>
      </c>
      <c r="AL14" s="38">
        <f>'2015 Fares'!AL14*'2015 Fares Conv'!$C$1</f>
        <v>0</v>
      </c>
      <c r="AM14" s="38">
        <f>'2015 Fares'!AM14*'2015 Fares Conv'!$C$1</f>
        <v>135.46784142293856</v>
      </c>
      <c r="AN14" s="38">
        <f>'2015 Fares'!AN14*'2015 Fares Conv'!$C$1</f>
        <v>0</v>
      </c>
      <c r="AO14" s="38">
        <f>'2015 Fares'!AO14*'2015 Fares Conv'!$C$1</f>
        <v>0</v>
      </c>
      <c r="AP14" s="38">
        <f>'2015 Fares'!AP14*'2015 Fares Conv'!$C$1</f>
        <v>0</v>
      </c>
      <c r="AQ14" s="38">
        <f>'2015 Fares'!AQ14*'2015 Fares Conv'!$C$1</f>
        <v>0</v>
      </c>
      <c r="AR14" s="38">
        <f>'2015 Fares'!AR14*'2015 Fares Conv'!$C$1</f>
        <v>135.46784142293856</v>
      </c>
      <c r="AS14" s="38">
        <f>'2015 Fares'!AS14*'2015 Fares Conv'!$C$1</f>
        <v>0</v>
      </c>
      <c r="AT14" s="38">
        <f>'2015 Fares'!AT14*'2015 Fares Conv'!$C$1</f>
        <v>0</v>
      </c>
      <c r="AU14" s="38">
        <f>'2015 Fares'!AU14*'2015 Fares Conv'!$C$1</f>
        <v>0</v>
      </c>
      <c r="AV14" s="38">
        <f>'2015 Fares'!AV14*'2015 Fares Conv'!$C$1</f>
        <v>135.46784142293856</v>
      </c>
      <c r="AW14" s="38">
        <f>'2015 Fares'!AW14*'2015 Fares Conv'!$C$1</f>
        <v>0</v>
      </c>
      <c r="AX14" s="38">
        <f>'2015 Fares'!AX14*'2015 Fares Conv'!$C$1</f>
        <v>135.46784142293856</v>
      </c>
      <c r="AY14" s="38">
        <f>'2015 Fares'!AY14*'2015 Fares Conv'!$C$1</f>
        <v>0</v>
      </c>
      <c r="AZ14" s="38">
        <f>'2015 Fares'!AZ14*'2015 Fares Conv'!$C$1</f>
        <v>118.53436124507125</v>
      </c>
      <c r="BA14" s="38">
        <f>'2015 Fares'!BA14*'2015 Fares Conv'!$C$1</f>
        <v>0</v>
      </c>
      <c r="BB14" s="38">
        <f>'2015 Fares'!BB14*'2015 Fares Conv'!$C$1</f>
        <v>0</v>
      </c>
      <c r="BC14" s="38">
        <f>'2015 Fares'!BC14*'2015 Fares Conv'!$C$1</f>
        <v>118.53436124507125</v>
      </c>
      <c r="BD14" s="38">
        <f>'2015 Fares'!BD14*'2015 Fares Conv'!$C$1</f>
        <v>0</v>
      </c>
      <c r="BE14" s="38">
        <f>'2015 Fares'!BE14*'2015 Fares Conv'!$C$1</f>
        <v>0</v>
      </c>
      <c r="BF14" s="38">
        <f>'2015 Fares'!BF14*'2015 Fares Conv'!$C$1</f>
        <v>118.53436124507125</v>
      </c>
      <c r="BG14" s="38">
        <f>'2015 Fares'!BG14*'2015 Fares Conv'!$C$1</f>
        <v>0</v>
      </c>
      <c r="BH14" s="38">
        <f>'2015 Fares'!BH14*'2015 Fares Conv'!$C$1</f>
        <v>0</v>
      </c>
      <c r="BI14" s="38">
        <f>'2015 Fares'!BI14*'2015 Fares Conv'!$C$1</f>
        <v>67.733920711469281</v>
      </c>
      <c r="BJ14" s="38">
        <f>'2015 Fares'!BJ14*'2015 Fares Conv'!$C$1</f>
        <v>108.37427313835086</v>
      </c>
      <c r="BK14" s="38">
        <f>'2015 Fares'!BK14*'2015 Fares Conv'!$C$1</f>
        <v>0</v>
      </c>
      <c r="BL14" s="38">
        <f>'2015 Fares'!BL14*'2015 Fares Conv'!$C$1</f>
        <v>108.37427313835086</v>
      </c>
      <c r="BM14" s="38">
        <f>'2015 Fares'!BM14*'2015 Fares Conv'!$C$1</f>
        <v>0</v>
      </c>
      <c r="BN14" s="38">
        <f>'2015 Fares'!BN14*'2015 Fares Conv'!$C$1</f>
        <v>108.37427313835086</v>
      </c>
      <c r="BO14" s="38">
        <f>'2015 Fares'!BO14*'2015 Fares Conv'!$C$1</f>
        <v>0</v>
      </c>
      <c r="BP14" s="38">
        <f>'2015 Fares'!BP14*'2015 Fares Conv'!$C$1</f>
        <v>0</v>
      </c>
      <c r="BQ14" s="38">
        <f>'2015 Fares'!BQ14*'2015 Fares Conv'!$C$1</f>
        <v>101.60088106720393</v>
      </c>
      <c r="BR14" s="38">
        <f>'2015 Fares'!BR14*'2015 Fares Conv'!$C$1</f>
        <v>0</v>
      </c>
      <c r="BS14" s="38">
        <f>'2015 Fares'!BS14*'2015 Fares Conv'!$C$1</f>
        <v>0</v>
      </c>
      <c r="BT14" s="38">
        <f>'2015 Fares'!BT14*'2015 Fares Conv'!$C$1</f>
        <v>101.60088106720393</v>
      </c>
      <c r="BU14" s="38">
        <f>'2015 Fares'!BU14*'2015 Fares Conv'!$C$1</f>
        <v>0</v>
      </c>
      <c r="BV14" s="38">
        <f>'2015 Fares'!BV14*'2015 Fares Conv'!$C$1</f>
        <v>101.60088106720393</v>
      </c>
      <c r="BW14" s="38">
        <f>'2015 Fares'!BW14*'2015 Fares Conv'!$C$1</f>
        <v>0</v>
      </c>
      <c r="BX14" s="38">
        <f>'2015 Fares'!BX14*'2015 Fares Conv'!$C$1</f>
        <v>121.92105728064472</v>
      </c>
      <c r="BY14" s="38">
        <f>'2015 Fares'!BY14*'2015 Fares Conv'!$C$1</f>
        <v>0</v>
      </c>
      <c r="BZ14" s="38">
        <f>'2015 Fares'!BZ14*'2015 Fares Conv'!$C$1</f>
        <v>0</v>
      </c>
      <c r="CA14" s="38">
        <f>'2015 Fares'!CA14*'2015 Fares Conv'!$C$1</f>
        <v>0</v>
      </c>
      <c r="CB14" s="38">
        <f>'2015 Fares'!CB14*'2015 Fares Conv'!$C$1</f>
        <v>0</v>
      </c>
      <c r="CC14" s="38">
        <f>'2015 Fares'!CC14*'2015 Fares Conv'!$C$1</f>
        <v>0</v>
      </c>
      <c r="CD14" s="38">
        <f>'2015 Fares'!CD14*'2015 Fares Conv'!$C$1</f>
        <v>0</v>
      </c>
      <c r="CE14" s="38">
        <f>'2015 Fares'!CE14*'2015 Fares Conv'!$C$1</f>
        <v>0</v>
      </c>
      <c r="CF14" s="38">
        <f>'2015 Fares'!CF14*'2015 Fares Conv'!$C$1</f>
        <v>135.46784142293856</v>
      </c>
      <c r="CG14" s="38">
        <f>'2015 Fares'!CG14*'2015 Fares Conv'!$C$1</f>
        <v>0</v>
      </c>
      <c r="CH14" s="68">
        <f>'2015 Fares'!CH14*'2015 Fares Conv'!$C$1</f>
        <v>222.84459914073395</v>
      </c>
      <c r="CI14" s="38">
        <f>'2015 Fares'!CI14*'2015 Fares Conv'!$C$1</f>
        <v>270.93568284587712</v>
      </c>
      <c r="CJ14" s="38">
        <f>'2015 Fares'!CJ14*'2015 Fares Conv'!$C$1</f>
        <v>284.48246698817098</v>
      </c>
      <c r="CK14" s="38">
        <f>'2015 Fares'!CK14*'2015 Fares Conv'!$C$1</f>
        <v>284.48246698817098</v>
      </c>
      <c r="CL14" s="38">
        <f>'2015 Fares'!CL14*'2015 Fares Conv'!$C$1</f>
        <v>284.48246698817098</v>
      </c>
      <c r="CM14" s="38">
        <f>'2015 Fares'!CM14*'2015 Fares Conv'!$C$1</f>
        <v>135.46784142293856</v>
      </c>
      <c r="CN14" s="38">
        <f>'2015 Fares'!CN14*'2015 Fares Conv'!$C$1</f>
        <v>152.40132160080589</v>
      </c>
      <c r="CO14" s="38">
        <f>'2015 Fares'!CO14*'2015 Fares Conv'!$C$1</f>
        <v>338.66960355734642</v>
      </c>
      <c r="CP14" s="38">
        <f>'2015 Fares'!CP14*'2015 Fares Conv'!$C$1</f>
        <v>298.02925113046484</v>
      </c>
      <c r="CQ14" s="38">
        <f>'2015 Fares'!CQ14*'2015 Fares Conv'!$C$1</f>
        <v>152.40132160080589</v>
      </c>
      <c r="CR14" s="38">
        <f>'2015 Fares'!CR14*'2015 Fares Conv'!$C$1</f>
        <v>338.66960355734642</v>
      </c>
      <c r="CS14" s="38">
        <f>'2015 Fares'!CS14*'2015 Fares Conv'!$C$1</f>
        <v>118.53436124507125</v>
      </c>
      <c r="CT14" s="38">
        <f>'2015 Fares'!CT14*'2015 Fares Conv'!$C$1</f>
        <v>186.26828195654053</v>
      </c>
      <c r="CU14" s="38">
        <f>'2015 Fares'!CU14*'2015 Fares Conv'!$C$1</f>
        <v>220.13524231227518</v>
      </c>
      <c r="CV14" s="38">
        <f>'2015 Fares'!CV14*'2015 Fares Conv'!$C$1</f>
        <v>249.93816742532167</v>
      </c>
      <c r="CW14" s="38">
        <f>'2015 Fares'!CW14*'2015 Fares Conv'!$C$1</f>
        <v>108.37427313835086</v>
      </c>
      <c r="CX14" s="38">
        <f>'2015 Fares'!CX14*'2015 Fares Conv'!$C$1</f>
        <v>0</v>
      </c>
      <c r="CY14" s="38">
        <f>'2015 Fares'!CY14*'2015 Fares Conv'!$C$1</f>
        <v>0</v>
      </c>
      <c r="CZ14" s="38">
        <f>'2015 Fares'!CZ14*'2015 Fares Conv'!$C$1</f>
        <v>340.02428197157582</v>
      </c>
      <c r="DA14" s="38">
        <f>'2015 Fares'!DA14*'2015 Fares Conv'!$C$1</f>
        <v>0</v>
      </c>
      <c r="DB14" s="68">
        <f>'2015 Fares'!DB14*'2015 Fares Conv'!$C$1</f>
        <v>0</v>
      </c>
      <c r="DC14" s="38">
        <f>'2015 Fares'!DC14*'2015 Fares Conv'!$C$1</f>
        <v>0</v>
      </c>
      <c r="DD14" s="38">
        <f>'2015 Fares'!DD14*'2015 Fares Conv'!$C$1</f>
        <v>0</v>
      </c>
      <c r="DE14" s="38">
        <f>'2015 Fares'!DE14*'2015 Fares Conv'!$C$1</f>
        <v>0</v>
      </c>
      <c r="DF14" s="38">
        <f>'2015 Fares'!DF14*'2015 Fares Conv'!$C$1</f>
        <v>0</v>
      </c>
      <c r="DG14" s="38">
        <f>'2015 Fares'!DG14*'2015 Fares Conv'!$C$1</f>
        <v>0</v>
      </c>
      <c r="DH14" s="38">
        <f>'2015 Fares'!DH14*'2015 Fares Conv'!$C$1</f>
        <v>0</v>
      </c>
      <c r="DI14" s="38">
        <f>'2015 Fares'!DI14*'2015 Fares Conv'!$C$1</f>
        <v>0</v>
      </c>
      <c r="DJ14" s="38">
        <f>'2015 Fares'!DJ14*'2015 Fares Conv'!$C$1</f>
        <v>0</v>
      </c>
      <c r="DK14" s="38">
        <f>'2015 Fares'!DK14*'2015 Fares Conv'!$C$1</f>
        <v>0</v>
      </c>
      <c r="DL14" s="68">
        <f>'2015 Fares'!DL14*'2015 Fares Conv'!$C$1</f>
        <v>152.40132160080589</v>
      </c>
      <c r="DM14" s="38">
        <f>'2015 Fares'!DM14*'2015 Fares Conv'!$C$1</f>
        <v>135.46784142293856</v>
      </c>
      <c r="DN14" s="38">
        <f>'2015 Fares'!DN14*'2015 Fares Conv'!$C$1</f>
        <v>0</v>
      </c>
      <c r="DO14" s="38">
        <f>'2015 Fares'!DO14*'2015 Fares Conv'!$C$1</f>
        <v>135.46784142293856</v>
      </c>
      <c r="DP14" s="38">
        <f>'2015 Fares'!DP14*'2015 Fares Conv'!$C$1</f>
        <v>749.81450227596497</v>
      </c>
      <c r="DQ14" s="38">
        <f>'2015 Fares'!DQ14*'2015 Fares Conv'!$C$1</f>
        <v>218.78056389804578</v>
      </c>
      <c r="DR14" s="38">
        <f>'2015 Fares'!DR14*'2015 Fares Conv'!$C$1</f>
        <v>0</v>
      </c>
      <c r="DS14" s="38">
        <f>'2015 Fares'!DS14*'2015 Fares Conv'!$C$1</f>
        <v>0</v>
      </c>
      <c r="DT14" s="38">
        <f>'2015 Fares'!DT14*'2015 Fares Conv'!$C$1</f>
        <v>0</v>
      </c>
      <c r="DU14" s="38">
        <f>'2015 Fares'!DU14*'2015 Fares Conv'!$C$1</f>
        <v>0</v>
      </c>
      <c r="DV14" s="68">
        <f>'2015 Fares'!DV14*'2015 Fares Conv'!$C$1</f>
        <v>0</v>
      </c>
      <c r="DW14" s="38">
        <f>'2015 Fares'!DW14*'2015 Fares Conv'!$C$1</f>
        <v>0</v>
      </c>
      <c r="DX14" s="38">
        <f>'2015 Fares'!DX14*'2015 Fares Conv'!$C$1</f>
        <v>0</v>
      </c>
      <c r="DY14" s="38">
        <f>'2015 Fares'!DY14*'2015 Fares Conv'!$C$1</f>
        <v>0</v>
      </c>
      <c r="DZ14" s="38">
        <f>'2015 Fares'!DZ14*'2015 Fares Conv'!$C$1</f>
        <v>0</v>
      </c>
      <c r="EA14" s="38">
        <f>'2015 Fares'!EA14*'2015 Fares Conv'!$C$1</f>
        <v>0</v>
      </c>
      <c r="EB14" s="38">
        <f>'2015 Fares'!EB14*'2015 Fares Conv'!$C$1</f>
        <v>0</v>
      </c>
      <c r="EC14" s="38">
        <f>'2015 Fares'!EC14*'2015 Fares Conv'!$C$1</f>
        <v>0</v>
      </c>
      <c r="ED14" s="38">
        <f>'2015 Fares'!ED14*'2015 Fares Conv'!$C$1</f>
        <v>0</v>
      </c>
      <c r="EE14" s="39">
        <f>'2015 Fares'!EE14*'2015 Fares Conv'!$C$1</f>
        <v>0</v>
      </c>
      <c r="EF14" s="68">
        <f>'2015 Fares'!EF14*'2015 Fares Conv'!$C$1</f>
        <v>0</v>
      </c>
      <c r="EG14" s="38">
        <f>'2015 Fares'!EG14*'2015 Fares Conv'!$C$1</f>
        <v>0</v>
      </c>
      <c r="EH14" s="38">
        <f>'2015 Fares'!EH14*'2015 Fares Conv'!$C$1</f>
        <v>0</v>
      </c>
      <c r="EI14" s="38">
        <f>'2015 Fares'!EI14*'2015 Fares Conv'!$C$1</f>
        <v>0</v>
      </c>
      <c r="EJ14" s="38">
        <f>'2015 Fares'!EJ14*'2015 Fares Conv'!$C$1</f>
        <v>0</v>
      </c>
      <c r="EK14" s="38">
        <f>'2015 Fares'!EK14*'2015 Fares Conv'!$C$1</f>
        <v>0</v>
      </c>
      <c r="EL14" s="38">
        <f>'2015 Fares'!EL14*'2015 Fares Conv'!$C$1</f>
        <v>0</v>
      </c>
      <c r="EM14" s="39">
        <f>'2015 Fares'!EM14*'2015 Fares Conv'!$C$1</f>
        <v>0</v>
      </c>
    </row>
    <row r="15" spans="1:143" x14ac:dyDescent="0.2">
      <c r="A15" s="83"/>
      <c r="B15" s="47">
        <v>11</v>
      </c>
      <c r="C15" s="43" t="s">
        <v>62</v>
      </c>
      <c r="D15" s="43">
        <v>0</v>
      </c>
      <c r="E15" s="43"/>
      <c r="F15" s="48">
        <v>0</v>
      </c>
      <c r="G15" s="66">
        <f>'2015 Fares'!G15*'2015 Fares Conv'!$C$1</f>
        <v>0</v>
      </c>
      <c r="H15" s="37">
        <f>'2015 Fares'!H15*'2015 Fares Conv'!$C$1</f>
        <v>0</v>
      </c>
      <c r="I15" s="37">
        <f>'2015 Fares'!I15*'2015 Fares Conv'!$C$1</f>
        <v>0</v>
      </c>
      <c r="J15" s="37">
        <f>'2015 Fares'!J15*'2015 Fares Conv'!$C$1</f>
        <v>0</v>
      </c>
      <c r="K15" s="37">
        <f>'2015 Fares'!K15*'2015 Fares Conv'!$C$1</f>
        <v>0</v>
      </c>
      <c r="L15" s="37">
        <f>'2015 Fares'!L15*'2015 Fares Conv'!$C$1</f>
        <v>0</v>
      </c>
      <c r="M15" s="37">
        <f>'2015 Fares'!M15*'2015 Fares Conv'!$C$1</f>
        <v>0</v>
      </c>
      <c r="N15" s="37">
        <f>'2015 Fares'!N15*'2015 Fares Conv'!$C$1</f>
        <v>0</v>
      </c>
      <c r="O15" s="40">
        <f>'2015 Fares'!O15*'2015 Fares Conv'!$C$1</f>
        <v>0</v>
      </c>
      <c r="P15" s="66">
        <f>'2015 Fares'!P15*'2015 Fares Conv'!$C$1</f>
        <v>0</v>
      </c>
      <c r="Q15" s="37">
        <f>'2015 Fares'!Q15*'2015 Fares Conv'!$C$1</f>
        <v>0</v>
      </c>
      <c r="R15" s="37">
        <f>'2015 Fares'!R15*'2015 Fares Conv'!$C$1</f>
        <v>0</v>
      </c>
      <c r="S15" s="37">
        <f>'2015 Fares'!S15*'2015 Fares Conv'!$C$1</f>
        <v>0</v>
      </c>
      <c r="T15" s="37">
        <f>'2015 Fares'!T15*'2015 Fares Conv'!$C$1</f>
        <v>0</v>
      </c>
      <c r="U15" s="37">
        <f>'2015 Fares'!U15*'2015 Fares Conv'!$C$1</f>
        <v>0</v>
      </c>
      <c r="V15" s="37">
        <f>'2015 Fares'!V15*'2015 Fares Conv'!$C$1</f>
        <v>0</v>
      </c>
      <c r="W15" s="37">
        <f>'2015 Fares'!W15*'2015 Fares Conv'!$C$1</f>
        <v>0</v>
      </c>
      <c r="X15" s="37">
        <f>'2015 Fares'!X15*'2015 Fares Conv'!$C$1</f>
        <v>0</v>
      </c>
      <c r="Y15" s="40">
        <f>'2015 Fares'!Y15*'2015 Fares Conv'!$C$1</f>
        <v>0</v>
      </c>
      <c r="Z15" s="66">
        <f>'2015 Fares'!Z15*'2015 Fares Conv'!$C$1</f>
        <v>474.13744498028501</v>
      </c>
      <c r="AA15" s="37">
        <f>'2015 Fares'!AA15*'2015 Fares Conv'!$C$1</f>
        <v>152.40132160080589</v>
      </c>
      <c r="AB15" s="37">
        <f>'2015 Fares'!AB15*'2015 Fares Conv'!$C$1</f>
        <v>0</v>
      </c>
      <c r="AC15" s="37">
        <f>'2015 Fares'!AC15*'2015 Fares Conv'!$C$1</f>
        <v>0</v>
      </c>
      <c r="AD15" s="37">
        <f>'2015 Fares'!AD15*'2015 Fares Conv'!$C$1</f>
        <v>135.46784142293856</v>
      </c>
      <c r="AE15" s="37">
        <f>'2015 Fares'!AE15*'2015 Fares Conv'!$C$1</f>
        <v>0</v>
      </c>
      <c r="AF15" s="37">
        <f>'2015 Fares'!AF15*'2015 Fares Conv'!$C$1</f>
        <v>0</v>
      </c>
      <c r="AG15" s="37">
        <f>'2015 Fares'!AG15*'2015 Fares Conv'!$C$1</f>
        <v>84.667400889336605</v>
      </c>
      <c r="AH15" s="37">
        <f>'2015 Fares'!AH15*'2015 Fares Conv'!$C$1</f>
        <v>135.46784142293856</v>
      </c>
      <c r="AI15" s="37">
        <f>'2015 Fares'!AI15*'2015 Fares Conv'!$C$1</f>
        <v>0</v>
      </c>
      <c r="AJ15" s="37">
        <f>'2015 Fares'!AJ15*'2015 Fares Conv'!$C$1</f>
        <v>135.46784142293856</v>
      </c>
      <c r="AK15" s="37">
        <f>'2015 Fares'!AK15*'2015 Fares Conv'!$C$1</f>
        <v>0</v>
      </c>
      <c r="AL15" s="37">
        <f>'2015 Fares'!AL15*'2015 Fares Conv'!$C$1</f>
        <v>0</v>
      </c>
      <c r="AM15" s="37">
        <f>'2015 Fares'!AM15*'2015 Fares Conv'!$C$1</f>
        <v>135.46784142293856</v>
      </c>
      <c r="AN15" s="37">
        <f>'2015 Fares'!AN15*'2015 Fares Conv'!$C$1</f>
        <v>0</v>
      </c>
      <c r="AO15" s="37">
        <f>'2015 Fares'!AO15*'2015 Fares Conv'!$C$1</f>
        <v>0</v>
      </c>
      <c r="AP15" s="37">
        <f>'2015 Fares'!AP15*'2015 Fares Conv'!$C$1</f>
        <v>0</v>
      </c>
      <c r="AQ15" s="37">
        <f>'2015 Fares'!AQ15*'2015 Fares Conv'!$C$1</f>
        <v>0</v>
      </c>
      <c r="AR15" s="37">
        <f>'2015 Fares'!AR15*'2015 Fares Conv'!$C$1</f>
        <v>135.46784142293856</v>
      </c>
      <c r="AS15" s="37">
        <f>'2015 Fares'!AS15*'2015 Fares Conv'!$C$1</f>
        <v>0</v>
      </c>
      <c r="AT15" s="37">
        <f>'2015 Fares'!AT15*'2015 Fares Conv'!$C$1</f>
        <v>0</v>
      </c>
      <c r="AU15" s="37">
        <f>'2015 Fares'!AU15*'2015 Fares Conv'!$C$1</f>
        <v>0</v>
      </c>
      <c r="AV15" s="37">
        <f>'2015 Fares'!AV15*'2015 Fares Conv'!$C$1</f>
        <v>135.46784142293856</v>
      </c>
      <c r="AW15" s="37">
        <f>'2015 Fares'!AW15*'2015 Fares Conv'!$C$1</f>
        <v>0</v>
      </c>
      <c r="AX15" s="37">
        <f>'2015 Fares'!AX15*'2015 Fares Conv'!$C$1</f>
        <v>135.46784142293856</v>
      </c>
      <c r="AY15" s="37">
        <f>'2015 Fares'!AY15*'2015 Fares Conv'!$C$1</f>
        <v>0</v>
      </c>
      <c r="AZ15" s="37">
        <f>'2015 Fares'!AZ15*'2015 Fares Conv'!$C$1</f>
        <v>118.53436124507125</v>
      </c>
      <c r="BA15" s="37">
        <f>'2015 Fares'!BA15*'2015 Fares Conv'!$C$1</f>
        <v>0</v>
      </c>
      <c r="BB15" s="37">
        <f>'2015 Fares'!BB15*'2015 Fares Conv'!$C$1</f>
        <v>0</v>
      </c>
      <c r="BC15" s="37">
        <f>'2015 Fares'!BC15*'2015 Fares Conv'!$C$1</f>
        <v>118.53436124507125</v>
      </c>
      <c r="BD15" s="37">
        <f>'2015 Fares'!BD15*'2015 Fares Conv'!$C$1</f>
        <v>0</v>
      </c>
      <c r="BE15" s="37">
        <f>'2015 Fares'!BE15*'2015 Fares Conv'!$C$1</f>
        <v>0</v>
      </c>
      <c r="BF15" s="37">
        <f>'2015 Fares'!BF15*'2015 Fares Conv'!$C$1</f>
        <v>118.53436124507125</v>
      </c>
      <c r="BG15" s="37">
        <f>'2015 Fares'!BG15*'2015 Fares Conv'!$C$1</f>
        <v>0</v>
      </c>
      <c r="BH15" s="37">
        <f>'2015 Fares'!BH15*'2015 Fares Conv'!$C$1</f>
        <v>0</v>
      </c>
      <c r="BI15" s="37">
        <f>'2015 Fares'!BI15*'2015 Fares Conv'!$C$1</f>
        <v>67.733920711469281</v>
      </c>
      <c r="BJ15" s="37">
        <f>'2015 Fares'!BJ15*'2015 Fares Conv'!$C$1</f>
        <v>108.37427313835086</v>
      </c>
      <c r="BK15" s="37">
        <f>'2015 Fares'!BK15*'2015 Fares Conv'!$C$1</f>
        <v>0</v>
      </c>
      <c r="BL15" s="37">
        <f>'2015 Fares'!BL15*'2015 Fares Conv'!$C$1</f>
        <v>108.37427313835086</v>
      </c>
      <c r="BM15" s="37">
        <f>'2015 Fares'!BM15*'2015 Fares Conv'!$C$1</f>
        <v>0</v>
      </c>
      <c r="BN15" s="37">
        <f>'2015 Fares'!BN15*'2015 Fares Conv'!$C$1</f>
        <v>108.37427313835086</v>
      </c>
      <c r="BO15" s="37">
        <f>'2015 Fares'!BO15*'2015 Fares Conv'!$C$1</f>
        <v>0</v>
      </c>
      <c r="BP15" s="37">
        <f>'2015 Fares'!BP15*'2015 Fares Conv'!$C$1</f>
        <v>0</v>
      </c>
      <c r="BQ15" s="37">
        <f>'2015 Fares'!BQ15*'2015 Fares Conv'!$C$1</f>
        <v>101.60088106720393</v>
      </c>
      <c r="BR15" s="37">
        <f>'2015 Fares'!BR15*'2015 Fares Conv'!$C$1</f>
        <v>0</v>
      </c>
      <c r="BS15" s="37">
        <f>'2015 Fares'!BS15*'2015 Fares Conv'!$C$1</f>
        <v>0</v>
      </c>
      <c r="BT15" s="37">
        <f>'2015 Fares'!BT15*'2015 Fares Conv'!$C$1</f>
        <v>101.60088106720393</v>
      </c>
      <c r="BU15" s="37">
        <f>'2015 Fares'!BU15*'2015 Fares Conv'!$C$1</f>
        <v>0</v>
      </c>
      <c r="BV15" s="37">
        <f>'2015 Fares'!BV15*'2015 Fares Conv'!$C$1</f>
        <v>101.60088106720393</v>
      </c>
      <c r="BW15" s="37">
        <f>'2015 Fares'!BW15*'2015 Fares Conv'!$C$1</f>
        <v>0</v>
      </c>
      <c r="BX15" s="37">
        <f>'2015 Fares'!BX15*'2015 Fares Conv'!$C$1</f>
        <v>121.92105728064472</v>
      </c>
      <c r="BY15" s="37">
        <f>'2015 Fares'!BY15*'2015 Fares Conv'!$C$1</f>
        <v>0</v>
      </c>
      <c r="BZ15" s="37">
        <f>'2015 Fares'!BZ15*'2015 Fares Conv'!$C$1</f>
        <v>0</v>
      </c>
      <c r="CA15" s="37">
        <f>'2015 Fares'!CA15*'2015 Fares Conv'!$C$1</f>
        <v>0</v>
      </c>
      <c r="CB15" s="37">
        <f>'2015 Fares'!CB15*'2015 Fares Conv'!$C$1</f>
        <v>0</v>
      </c>
      <c r="CC15" s="37">
        <f>'2015 Fares'!CC15*'2015 Fares Conv'!$C$1</f>
        <v>0</v>
      </c>
      <c r="CD15" s="37">
        <f>'2015 Fares'!CD15*'2015 Fares Conv'!$C$1</f>
        <v>0</v>
      </c>
      <c r="CE15" s="37">
        <f>'2015 Fares'!CE15*'2015 Fares Conv'!$C$1</f>
        <v>0</v>
      </c>
      <c r="CF15" s="37">
        <f>'2015 Fares'!CF15*'2015 Fares Conv'!$C$1</f>
        <v>135.46784142293856</v>
      </c>
      <c r="CG15" s="37">
        <f>'2015 Fares'!CG15*'2015 Fares Conv'!$C$1</f>
        <v>0</v>
      </c>
      <c r="CH15" s="66">
        <f>'2015 Fares'!CH15*'2015 Fares Conv'!$C$1</f>
        <v>222.84459914073395</v>
      </c>
      <c r="CI15" s="37">
        <f>'2015 Fares'!CI15*'2015 Fares Conv'!$C$1</f>
        <v>270.93568284587712</v>
      </c>
      <c r="CJ15" s="37">
        <f>'2015 Fares'!CJ15*'2015 Fares Conv'!$C$1</f>
        <v>284.48246698817098</v>
      </c>
      <c r="CK15" s="37">
        <f>'2015 Fares'!CK15*'2015 Fares Conv'!$C$1</f>
        <v>284.48246698817098</v>
      </c>
      <c r="CL15" s="37">
        <f>'2015 Fares'!CL15*'2015 Fares Conv'!$C$1</f>
        <v>284.48246698817098</v>
      </c>
      <c r="CM15" s="37">
        <f>'2015 Fares'!CM15*'2015 Fares Conv'!$C$1</f>
        <v>135.46784142293856</v>
      </c>
      <c r="CN15" s="37">
        <f>'2015 Fares'!CN15*'2015 Fares Conv'!$C$1</f>
        <v>152.40132160080589</v>
      </c>
      <c r="CO15" s="37">
        <f>'2015 Fares'!CO15*'2015 Fares Conv'!$C$1</f>
        <v>338.66960355734642</v>
      </c>
      <c r="CP15" s="37">
        <f>'2015 Fares'!CP15*'2015 Fares Conv'!$C$1</f>
        <v>298.02925113046484</v>
      </c>
      <c r="CQ15" s="37">
        <f>'2015 Fares'!CQ15*'2015 Fares Conv'!$C$1</f>
        <v>152.40132160080589</v>
      </c>
      <c r="CR15" s="37">
        <f>'2015 Fares'!CR15*'2015 Fares Conv'!$C$1</f>
        <v>338.66960355734642</v>
      </c>
      <c r="CS15" s="37">
        <f>'2015 Fares'!CS15*'2015 Fares Conv'!$C$1</f>
        <v>118.53436124507125</v>
      </c>
      <c r="CT15" s="37">
        <f>'2015 Fares'!CT15*'2015 Fares Conv'!$C$1</f>
        <v>186.26828195654053</v>
      </c>
      <c r="CU15" s="37">
        <f>'2015 Fares'!CU15*'2015 Fares Conv'!$C$1</f>
        <v>220.13524231227518</v>
      </c>
      <c r="CV15" s="37">
        <f>'2015 Fares'!CV15*'2015 Fares Conv'!$C$1</f>
        <v>249.93816742532167</v>
      </c>
      <c r="CW15" s="37">
        <f>'2015 Fares'!CW15*'2015 Fares Conv'!$C$1</f>
        <v>108.37427313835086</v>
      </c>
      <c r="CX15" s="37">
        <f>'2015 Fares'!CX15*'2015 Fares Conv'!$C$1</f>
        <v>0</v>
      </c>
      <c r="CY15" s="37">
        <f>'2015 Fares'!CY15*'2015 Fares Conv'!$C$1</f>
        <v>0</v>
      </c>
      <c r="CZ15" s="37">
        <f>'2015 Fares'!CZ15*'2015 Fares Conv'!$C$1</f>
        <v>340.02428197157582</v>
      </c>
      <c r="DA15" s="37">
        <f>'2015 Fares'!DA15*'2015 Fares Conv'!$C$1</f>
        <v>0</v>
      </c>
      <c r="DB15" s="66">
        <f>'2015 Fares'!DB15*'2015 Fares Conv'!$C$1</f>
        <v>0</v>
      </c>
      <c r="DC15" s="37">
        <f>'2015 Fares'!DC15*'2015 Fares Conv'!$C$1</f>
        <v>0</v>
      </c>
      <c r="DD15" s="37">
        <f>'2015 Fares'!DD15*'2015 Fares Conv'!$C$1</f>
        <v>0</v>
      </c>
      <c r="DE15" s="37">
        <f>'2015 Fares'!DE15*'2015 Fares Conv'!$C$1</f>
        <v>0</v>
      </c>
      <c r="DF15" s="37">
        <f>'2015 Fares'!DF15*'2015 Fares Conv'!$C$1</f>
        <v>0</v>
      </c>
      <c r="DG15" s="37">
        <f>'2015 Fares'!DG15*'2015 Fares Conv'!$C$1</f>
        <v>0</v>
      </c>
      <c r="DH15" s="37">
        <f>'2015 Fares'!DH15*'2015 Fares Conv'!$C$1</f>
        <v>0</v>
      </c>
      <c r="DI15" s="37">
        <f>'2015 Fares'!DI15*'2015 Fares Conv'!$C$1</f>
        <v>0</v>
      </c>
      <c r="DJ15" s="37">
        <f>'2015 Fares'!DJ15*'2015 Fares Conv'!$C$1</f>
        <v>0</v>
      </c>
      <c r="DK15" s="37">
        <f>'2015 Fares'!DK15*'2015 Fares Conv'!$C$1</f>
        <v>0</v>
      </c>
      <c r="DL15" s="66">
        <f>'2015 Fares'!DL15*'2015 Fares Conv'!$C$1</f>
        <v>152.40132160080589</v>
      </c>
      <c r="DM15" s="37">
        <f>'2015 Fares'!DM15*'2015 Fares Conv'!$C$1</f>
        <v>135.46784142293856</v>
      </c>
      <c r="DN15" s="37">
        <f>'2015 Fares'!DN15*'2015 Fares Conv'!$C$1</f>
        <v>0</v>
      </c>
      <c r="DO15" s="37">
        <f>'2015 Fares'!DO15*'2015 Fares Conv'!$C$1</f>
        <v>135.46784142293856</v>
      </c>
      <c r="DP15" s="37">
        <f>'2015 Fares'!DP15*'2015 Fares Conv'!$C$1</f>
        <v>749.81450227596497</v>
      </c>
      <c r="DQ15" s="37">
        <f>'2015 Fares'!DQ15*'2015 Fares Conv'!$C$1</f>
        <v>218.78056389804578</v>
      </c>
      <c r="DR15" s="37">
        <f>'2015 Fares'!DR15*'2015 Fares Conv'!$C$1</f>
        <v>0</v>
      </c>
      <c r="DS15" s="37">
        <f>'2015 Fares'!DS15*'2015 Fares Conv'!$C$1</f>
        <v>0</v>
      </c>
      <c r="DT15" s="37">
        <f>'2015 Fares'!DT15*'2015 Fares Conv'!$C$1</f>
        <v>0</v>
      </c>
      <c r="DU15" s="37">
        <f>'2015 Fares'!DU15*'2015 Fares Conv'!$C$1</f>
        <v>0</v>
      </c>
      <c r="DV15" s="66">
        <f>'2015 Fares'!DV15*'2015 Fares Conv'!$C$1</f>
        <v>0</v>
      </c>
      <c r="DW15" s="37">
        <f>'2015 Fares'!DW15*'2015 Fares Conv'!$C$1</f>
        <v>0</v>
      </c>
      <c r="DX15" s="37">
        <f>'2015 Fares'!DX15*'2015 Fares Conv'!$C$1</f>
        <v>0</v>
      </c>
      <c r="DY15" s="37">
        <f>'2015 Fares'!DY15*'2015 Fares Conv'!$C$1</f>
        <v>0</v>
      </c>
      <c r="DZ15" s="37">
        <f>'2015 Fares'!DZ15*'2015 Fares Conv'!$C$1</f>
        <v>0</v>
      </c>
      <c r="EA15" s="37">
        <f>'2015 Fares'!EA15*'2015 Fares Conv'!$C$1</f>
        <v>0</v>
      </c>
      <c r="EB15" s="37">
        <f>'2015 Fares'!EB15*'2015 Fares Conv'!$C$1</f>
        <v>0</v>
      </c>
      <c r="EC15" s="37">
        <f>'2015 Fares'!EC15*'2015 Fares Conv'!$C$1</f>
        <v>0</v>
      </c>
      <c r="ED15" s="37">
        <f>'2015 Fares'!ED15*'2015 Fares Conv'!$C$1</f>
        <v>0</v>
      </c>
      <c r="EE15" s="40">
        <f>'2015 Fares'!EE15*'2015 Fares Conv'!$C$1</f>
        <v>0</v>
      </c>
      <c r="EF15" s="66">
        <f>'2015 Fares'!EF15*'2015 Fares Conv'!$C$1</f>
        <v>0</v>
      </c>
      <c r="EG15" s="37">
        <f>'2015 Fares'!EG15*'2015 Fares Conv'!$C$1</f>
        <v>0</v>
      </c>
      <c r="EH15" s="37">
        <f>'2015 Fares'!EH15*'2015 Fares Conv'!$C$1</f>
        <v>0</v>
      </c>
      <c r="EI15" s="37">
        <f>'2015 Fares'!EI15*'2015 Fares Conv'!$C$1</f>
        <v>0</v>
      </c>
      <c r="EJ15" s="37">
        <f>'2015 Fares'!EJ15*'2015 Fares Conv'!$C$1</f>
        <v>0</v>
      </c>
      <c r="EK15" s="37">
        <f>'2015 Fares'!EK15*'2015 Fares Conv'!$C$1</f>
        <v>0</v>
      </c>
      <c r="EL15" s="37">
        <f>'2015 Fares'!EL15*'2015 Fares Conv'!$C$1</f>
        <v>0</v>
      </c>
      <c r="EM15" s="40">
        <f>'2015 Fares'!EM15*'2015 Fares Conv'!$C$1</f>
        <v>0</v>
      </c>
    </row>
    <row r="16" spans="1:143" x14ac:dyDescent="0.2">
      <c r="A16" s="83"/>
      <c r="B16" s="47">
        <v>12</v>
      </c>
      <c r="C16" s="43" t="s">
        <v>26</v>
      </c>
      <c r="D16" s="43">
        <v>0</v>
      </c>
      <c r="E16" s="43"/>
      <c r="F16" s="48">
        <v>0</v>
      </c>
      <c r="G16" s="66">
        <f>'2015 Fares'!G16*'2015 Fares Conv'!$C$1</f>
        <v>0</v>
      </c>
      <c r="H16" s="37">
        <f>'2015 Fares'!H16*'2015 Fares Conv'!$C$1</f>
        <v>0</v>
      </c>
      <c r="I16" s="37">
        <f>'2015 Fares'!I16*'2015 Fares Conv'!$C$1</f>
        <v>0</v>
      </c>
      <c r="J16" s="37">
        <f>'2015 Fares'!J16*'2015 Fares Conv'!$C$1</f>
        <v>0</v>
      </c>
      <c r="K16" s="37">
        <f>'2015 Fares'!K16*'2015 Fares Conv'!$C$1</f>
        <v>0</v>
      </c>
      <c r="L16" s="37">
        <f>'2015 Fares'!L16*'2015 Fares Conv'!$C$1</f>
        <v>0</v>
      </c>
      <c r="M16" s="37">
        <f>'2015 Fares'!M16*'2015 Fares Conv'!$C$1</f>
        <v>0</v>
      </c>
      <c r="N16" s="37">
        <f>'2015 Fares'!N16*'2015 Fares Conv'!$C$1</f>
        <v>0</v>
      </c>
      <c r="O16" s="40">
        <f>'2015 Fares'!O16*'2015 Fares Conv'!$C$1</f>
        <v>0</v>
      </c>
      <c r="P16" s="66">
        <f>'2015 Fares'!P16*'2015 Fares Conv'!$C$1</f>
        <v>0</v>
      </c>
      <c r="Q16" s="37">
        <f>'2015 Fares'!Q16*'2015 Fares Conv'!$C$1</f>
        <v>0</v>
      </c>
      <c r="R16" s="37">
        <f>'2015 Fares'!R16*'2015 Fares Conv'!$C$1</f>
        <v>0</v>
      </c>
      <c r="S16" s="37">
        <f>'2015 Fares'!S16*'2015 Fares Conv'!$C$1</f>
        <v>0</v>
      </c>
      <c r="T16" s="37">
        <f>'2015 Fares'!T16*'2015 Fares Conv'!$C$1</f>
        <v>0</v>
      </c>
      <c r="U16" s="37">
        <f>'2015 Fares'!U16*'2015 Fares Conv'!$C$1</f>
        <v>0</v>
      </c>
      <c r="V16" s="37">
        <f>'2015 Fares'!V16*'2015 Fares Conv'!$C$1</f>
        <v>0</v>
      </c>
      <c r="W16" s="37">
        <f>'2015 Fares'!W16*'2015 Fares Conv'!$C$1</f>
        <v>0</v>
      </c>
      <c r="X16" s="37">
        <f>'2015 Fares'!X16*'2015 Fares Conv'!$C$1</f>
        <v>0</v>
      </c>
      <c r="Y16" s="40">
        <f>'2015 Fares'!Y16*'2015 Fares Conv'!$C$1</f>
        <v>0</v>
      </c>
      <c r="Z16" s="66">
        <f>'2015 Fares'!Z16*'2015 Fares Conv'!$C$1</f>
        <v>474.13744498028501</v>
      </c>
      <c r="AA16" s="37">
        <f>'2015 Fares'!AA16*'2015 Fares Conv'!$C$1</f>
        <v>152.40132160080589</v>
      </c>
      <c r="AB16" s="37">
        <f>'2015 Fares'!AB16*'2015 Fares Conv'!$C$1</f>
        <v>0</v>
      </c>
      <c r="AC16" s="37">
        <f>'2015 Fares'!AC16*'2015 Fares Conv'!$C$1</f>
        <v>0</v>
      </c>
      <c r="AD16" s="37">
        <f>'2015 Fares'!AD16*'2015 Fares Conv'!$C$1</f>
        <v>135.46784142293856</v>
      </c>
      <c r="AE16" s="37">
        <f>'2015 Fares'!AE16*'2015 Fares Conv'!$C$1</f>
        <v>0</v>
      </c>
      <c r="AF16" s="37">
        <f>'2015 Fares'!AF16*'2015 Fares Conv'!$C$1</f>
        <v>0</v>
      </c>
      <c r="AG16" s="37">
        <f>'2015 Fares'!AG16*'2015 Fares Conv'!$C$1</f>
        <v>84.667400889336605</v>
      </c>
      <c r="AH16" s="37">
        <f>'2015 Fares'!AH16*'2015 Fares Conv'!$C$1</f>
        <v>135.46784142293856</v>
      </c>
      <c r="AI16" s="37">
        <f>'2015 Fares'!AI16*'2015 Fares Conv'!$C$1</f>
        <v>0</v>
      </c>
      <c r="AJ16" s="37">
        <f>'2015 Fares'!AJ16*'2015 Fares Conv'!$C$1</f>
        <v>135.46784142293856</v>
      </c>
      <c r="AK16" s="37">
        <f>'2015 Fares'!AK16*'2015 Fares Conv'!$C$1</f>
        <v>0</v>
      </c>
      <c r="AL16" s="37">
        <f>'2015 Fares'!AL16*'2015 Fares Conv'!$C$1</f>
        <v>0</v>
      </c>
      <c r="AM16" s="37">
        <f>'2015 Fares'!AM16*'2015 Fares Conv'!$C$1</f>
        <v>135.46784142293856</v>
      </c>
      <c r="AN16" s="37">
        <f>'2015 Fares'!AN16*'2015 Fares Conv'!$C$1</f>
        <v>0</v>
      </c>
      <c r="AO16" s="37">
        <f>'2015 Fares'!AO16*'2015 Fares Conv'!$C$1</f>
        <v>0</v>
      </c>
      <c r="AP16" s="37">
        <f>'2015 Fares'!AP16*'2015 Fares Conv'!$C$1</f>
        <v>0</v>
      </c>
      <c r="AQ16" s="37">
        <f>'2015 Fares'!AQ16*'2015 Fares Conv'!$C$1</f>
        <v>0</v>
      </c>
      <c r="AR16" s="37">
        <f>'2015 Fares'!AR16*'2015 Fares Conv'!$C$1</f>
        <v>135.46784142293856</v>
      </c>
      <c r="AS16" s="37">
        <f>'2015 Fares'!AS16*'2015 Fares Conv'!$C$1</f>
        <v>0</v>
      </c>
      <c r="AT16" s="37">
        <f>'2015 Fares'!AT16*'2015 Fares Conv'!$C$1</f>
        <v>0</v>
      </c>
      <c r="AU16" s="37">
        <f>'2015 Fares'!AU16*'2015 Fares Conv'!$C$1</f>
        <v>0</v>
      </c>
      <c r="AV16" s="37">
        <f>'2015 Fares'!AV16*'2015 Fares Conv'!$C$1</f>
        <v>135.46784142293856</v>
      </c>
      <c r="AW16" s="37">
        <f>'2015 Fares'!AW16*'2015 Fares Conv'!$C$1</f>
        <v>0</v>
      </c>
      <c r="AX16" s="37">
        <f>'2015 Fares'!AX16*'2015 Fares Conv'!$C$1</f>
        <v>135.46784142293856</v>
      </c>
      <c r="AY16" s="37">
        <f>'2015 Fares'!AY16*'2015 Fares Conv'!$C$1</f>
        <v>0</v>
      </c>
      <c r="AZ16" s="37">
        <f>'2015 Fares'!AZ16*'2015 Fares Conv'!$C$1</f>
        <v>118.53436124507125</v>
      </c>
      <c r="BA16" s="37">
        <f>'2015 Fares'!BA16*'2015 Fares Conv'!$C$1</f>
        <v>0</v>
      </c>
      <c r="BB16" s="37">
        <f>'2015 Fares'!BB16*'2015 Fares Conv'!$C$1</f>
        <v>0</v>
      </c>
      <c r="BC16" s="37">
        <f>'2015 Fares'!BC16*'2015 Fares Conv'!$C$1</f>
        <v>118.53436124507125</v>
      </c>
      <c r="BD16" s="37">
        <f>'2015 Fares'!BD16*'2015 Fares Conv'!$C$1</f>
        <v>0</v>
      </c>
      <c r="BE16" s="37">
        <f>'2015 Fares'!BE16*'2015 Fares Conv'!$C$1</f>
        <v>0</v>
      </c>
      <c r="BF16" s="37">
        <f>'2015 Fares'!BF16*'2015 Fares Conv'!$C$1</f>
        <v>118.53436124507125</v>
      </c>
      <c r="BG16" s="37">
        <f>'2015 Fares'!BG16*'2015 Fares Conv'!$C$1</f>
        <v>0</v>
      </c>
      <c r="BH16" s="37">
        <f>'2015 Fares'!BH16*'2015 Fares Conv'!$C$1</f>
        <v>0</v>
      </c>
      <c r="BI16" s="37">
        <f>'2015 Fares'!BI16*'2015 Fares Conv'!$C$1</f>
        <v>67.733920711469281</v>
      </c>
      <c r="BJ16" s="37">
        <f>'2015 Fares'!BJ16*'2015 Fares Conv'!$C$1</f>
        <v>108.37427313835086</v>
      </c>
      <c r="BK16" s="37">
        <f>'2015 Fares'!BK16*'2015 Fares Conv'!$C$1</f>
        <v>0</v>
      </c>
      <c r="BL16" s="37">
        <f>'2015 Fares'!BL16*'2015 Fares Conv'!$C$1</f>
        <v>108.37427313835086</v>
      </c>
      <c r="BM16" s="37">
        <f>'2015 Fares'!BM16*'2015 Fares Conv'!$C$1</f>
        <v>0</v>
      </c>
      <c r="BN16" s="37">
        <f>'2015 Fares'!BN16*'2015 Fares Conv'!$C$1</f>
        <v>108.37427313835086</v>
      </c>
      <c r="BO16" s="37">
        <f>'2015 Fares'!BO16*'2015 Fares Conv'!$C$1</f>
        <v>0</v>
      </c>
      <c r="BP16" s="37">
        <f>'2015 Fares'!BP16*'2015 Fares Conv'!$C$1</f>
        <v>0</v>
      </c>
      <c r="BQ16" s="37">
        <f>'2015 Fares'!BQ16*'2015 Fares Conv'!$C$1</f>
        <v>101.60088106720393</v>
      </c>
      <c r="BR16" s="37">
        <f>'2015 Fares'!BR16*'2015 Fares Conv'!$C$1</f>
        <v>0</v>
      </c>
      <c r="BS16" s="37">
        <f>'2015 Fares'!BS16*'2015 Fares Conv'!$C$1</f>
        <v>0</v>
      </c>
      <c r="BT16" s="37">
        <f>'2015 Fares'!BT16*'2015 Fares Conv'!$C$1</f>
        <v>101.60088106720393</v>
      </c>
      <c r="BU16" s="37">
        <f>'2015 Fares'!BU16*'2015 Fares Conv'!$C$1</f>
        <v>0</v>
      </c>
      <c r="BV16" s="37">
        <f>'2015 Fares'!BV16*'2015 Fares Conv'!$C$1</f>
        <v>101.60088106720393</v>
      </c>
      <c r="BW16" s="37">
        <f>'2015 Fares'!BW16*'2015 Fares Conv'!$C$1</f>
        <v>0</v>
      </c>
      <c r="BX16" s="37">
        <f>'2015 Fares'!BX16*'2015 Fares Conv'!$C$1</f>
        <v>121.92105728064472</v>
      </c>
      <c r="BY16" s="37">
        <f>'2015 Fares'!BY16*'2015 Fares Conv'!$C$1</f>
        <v>0</v>
      </c>
      <c r="BZ16" s="37">
        <f>'2015 Fares'!BZ16*'2015 Fares Conv'!$C$1</f>
        <v>0</v>
      </c>
      <c r="CA16" s="37">
        <f>'2015 Fares'!CA16*'2015 Fares Conv'!$C$1</f>
        <v>0</v>
      </c>
      <c r="CB16" s="37">
        <f>'2015 Fares'!CB16*'2015 Fares Conv'!$C$1</f>
        <v>0</v>
      </c>
      <c r="CC16" s="37">
        <f>'2015 Fares'!CC16*'2015 Fares Conv'!$C$1</f>
        <v>0</v>
      </c>
      <c r="CD16" s="37">
        <f>'2015 Fares'!CD16*'2015 Fares Conv'!$C$1</f>
        <v>0</v>
      </c>
      <c r="CE16" s="37">
        <f>'2015 Fares'!CE16*'2015 Fares Conv'!$C$1</f>
        <v>0</v>
      </c>
      <c r="CF16" s="37">
        <f>'2015 Fares'!CF16*'2015 Fares Conv'!$C$1</f>
        <v>135.46784142293856</v>
      </c>
      <c r="CG16" s="37">
        <f>'2015 Fares'!CG16*'2015 Fares Conv'!$C$1</f>
        <v>0</v>
      </c>
      <c r="CH16" s="66">
        <f>'2015 Fares'!CH16*'2015 Fares Conv'!$C$1</f>
        <v>222.84459914073395</v>
      </c>
      <c r="CI16" s="37">
        <f>'2015 Fares'!CI16*'2015 Fares Conv'!$C$1</f>
        <v>270.93568284587712</v>
      </c>
      <c r="CJ16" s="37">
        <f>'2015 Fares'!CJ16*'2015 Fares Conv'!$C$1</f>
        <v>284.48246698817098</v>
      </c>
      <c r="CK16" s="37">
        <f>'2015 Fares'!CK16*'2015 Fares Conv'!$C$1</f>
        <v>284.48246698817098</v>
      </c>
      <c r="CL16" s="37">
        <f>'2015 Fares'!CL16*'2015 Fares Conv'!$C$1</f>
        <v>284.48246698817098</v>
      </c>
      <c r="CM16" s="37">
        <f>'2015 Fares'!CM16*'2015 Fares Conv'!$C$1</f>
        <v>135.46784142293856</v>
      </c>
      <c r="CN16" s="37">
        <f>'2015 Fares'!CN16*'2015 Fares Conv'!$C$1</f>
        <v>152.40132160080589</v>
      </c>
      <c r="CO16" s="37">
        <f>'2015 Fares'!CO16*'2015 Fares Conv'!$C$1</f>
        <v>338.66960355734642</v>
      </c>
      <c r="CP16" s="37">
        <f>'2015 Fares'!CP16*'2015 Fares Conv'!$C$1</f>
        <v>298.02925113046484</v>
      </c>
      <c r="CQ16" s="37">
        <f>'2015 Fares'!CQ16*'2015 Fares Conv'!$C$1</f>
        <v>152.40132160080589</v>
      </c>
      <c r="CR16" s="37">
        <f>'2015 Fares'!CR16*'2015 Fares Conv'!$C$1</f>
        <v>338.66960355734642</v>
      </c>
      <c r="CS16" s="37">
        <f>'2015 Fares'!CS16*'2015 Fares Conv'!$C$1</f>
        <v>118.53436124507125</v>
      </c>
      <c r="CT16" s="37">
        <f>'2015 Fares'!CT16*'2015 Fares Conv'!$C$1</f>
        <v>186.26828195654053</v>
      </c>
      <c r="CU16" s="37">
        <f>'2015 Fares'!CU16*'2015 Fares Conv'!$C$1</f>
        <v>220.13524231227518</v>
      </c>
      <c r="CV16" s="37">
        <f>'2015 Fares'!CV16*'2015 Fares Conv'!$C$1</f>
        <v>249.93816742532167</v>
      </c>
      <c r="CW16" s="37">
        <f>'2015 Fares'!CW16*'2015 Fares Conv'!$C$1</f>
        <v>108.37427313835086</v>
      </c>
      <c r="CX16" s="37">
        <f>'2015 Fares'!CX16*'2015 Fares Conv'!$C$1</f>
        <v>0</v>
      </c>
      <c r="CY16" s="37">
        <f>'2015 Fares'!CY16*'2015 Fares Conv'!$C$1</f>
        <v>0</v>
      </c>
      <c r="CZ16" s="37">
        <f>'2015 Fares'!CZ16*'2015 Fares Conv'!$C$1</f>
        <v>340.02428197157582</v>
      </c>
      <c r="DA16" s="37">
        <f>'2015 Fares'!DA16*'2015 Fares Conv'!$C$1</f>
        <v>0</v>
      </c>
      <c r="DB16" s="66">
        <f>'2015 Fares'!DB16*'2015 Fares Conv'!$C$1</f>
        <v>0</v>
      </c>
      <c r="DC16" s="37">
        <f>'2015 Fares'!DC16*'2015 Fares Conv'!$C$1</f>
        <v>0</v>
      </c>
      <c r="DD16" s="37">
        <f>'2015 Fares'!DD16*'2015 Fares Conv'!$C$1</f>
        <v>0</v>
      </c>
      <c r="DE16" s="37">
        <f>'2015 Fares'!DE16*'2015 Fares Conv'!$C$1</f>
        <v>0</v>
      </c>
      <c r="DF16" s="37">
        <f>'2015 Fares'!DF16*'2015 Fares Conv'!$C$1</f>
        <v>0</v>
      </c>
      <c r="DG16" s="37">
        <f>'2015 Fares'!DG16*'2015 Fares Conv'!$C$1</f>
        <v>0</v>
      </c>
      <c r="DH16" s="37">
        <f>'2015 Fares'!DH16*'2015 Fares Conv'!$C$1</f>
        <v>0</v>
      </c>
      <c r="DI16" s="37">
        <f>'2015 Fares'!DI16*'2015 Fares Conv'!$C$1</f>
        <v>0</v>
      </c>
      <c r="DJ16" s="37">
        <f>'2015 Fares'!DJ16*'2015 Fares Conv'!$C$1</f>
        <v>0</v>
      </c>
      <c r="DK16" s="37">
        <f>'2015 Fares'!DK16*'2015 Fares Conv'!$C$1</f>
        <v>0</v>
      </c>
      <c r="DL16" s="66">
        <f>'2015 Fares'!DL16*'2015 Fares Conv'!$C$1</f>
        <v>152.40132160080589</v>
      </c>
      <c r="DM16" s="37">
        <f>'2015 Fares'!DM16*'2015 Fares Conv'!$C$1</f>
        <v>135.46784142293856</v>
      </c>
      <c r="DN16" s="37">
        <f>'2015 Fares'!DN16*'2015 Fares Conv'!$C$1</f>
        <v>0</v>
      </c>
      <c r="DO16" s="37">
        <f>'2015 Fares'!DO16*'2015 Fares Conv'!$C$1</f>
        <v>135.46784142293856</v>
      </c>
      <c r="DP16" s="37">
        <f>'2015 Fares'!DP16*'2015 Fares Conv'!$C$1</f>
        <v>749.81450227596497</v>
      </c>
      <c r="DQ16" s="37">
        <f>'2015 Fares'!DQ16*'2015 Fares Conv'!$C$1</f>
        <v>218.78056389804578</v>
      </c>
      <c r="DR16" s="37">
        <f>'2015 Fares'!DR16*'2015 Fares Conv'!$C$1</f>
        <v>0</v>
      </c>
      <c r="DS16" s="37">
        <f>'2015 Fares'!DS16*'2015 Fares Conv'!$C$1</f>
        <v>0</v>
      </c>
      <c r="DT16" s="37">
        <f>'2015 Fares'!DT16*'2015 Fares Conv'!$C$1</f>
        <v>0</v>
      </c>
      <c r="DU16" s="37">
        <f>'2015 Fares'!DU16*'2015 Fares Conv'!$C$1</f>
        <v>0</v>
      </c>
      <c r="DV16" s="66">
        <f>'2015 Fares'!DV16*'2015 Fares Conv'!$C$1</f>
        <v>0</v>
      </c>
      <c r="DW16" s="37">
        <f>'2015 Fares'!DW16*'2015 Fares Conv'!$C$1</f>
        <v>0</v>
      </c>
      <c r="DX16" s="37">
        <f>'2015 Fares'!DX16*'2015 Fares Conv'!$C$1</f>
        <v>0</v>
      </c>
      <c r="DY16" s="37">
        <f>'2015 Fares'!DY16*'2015 Fares Conv'!$C$1</f>
        <v>0</v>
      </c>
      <c r="DZ16" s="37">
        <f>'2015 Fares'!DZ16*'2015 Fares Conv'!$C$1</f>
        <v>0</v>
      </c>
      <c r="EA16" s="37">
        <f>'2015 Fares'!EA16*'2015 Fares Conv'!$C$1</f>
        <v>0</v>
      </c>
      <c r="EB16" s="37">
        <f>'2015 Fares'!EB16*'2015 Fares Conv'!$C$1</f>
        <v>0</v>
      </c>
      <c r="EC16" s="37">
        <f>'2015 Fares'!EC16*'2015 Fares Conv'!$C$1</f>
        <v>0</v>
      </c>
      <c r="ED16" s="37">
        <f>'2015 Fares'!ED16*'2015 Fares Conv'!$C$1</f>
        <v>0</v>
      </c>
      <c r="EE16" s="40">
        <f>'2015 Fares'!EE16*'2015 Fares Conv'!$C$1</f>
        <v>0</v>
      </c>
      <c r="EF16" s="66">
        <f>'2015 Fares'!EF16*'2015 Fares Conv'!$C$1</f>
        <v>0</v>
      </c>
      <c r="EG16" s="37">
        <f>'2015 Fares'!EG16*'2015 Fares Conv'!$C$1</f>
        <v>0</v>
      </c>
      <c r="EH16" s="37">
        <f>'2015 Fares'!EH16*'2015 Fares Conv'!$C$1</f>
        <v>0</v>
      </c>
      <c r="EI16" s="37">
        <f>'2015 Fares'!EI16*'2015 Fares Conv'!$C$1</f>
        <v>0</v>
      </c>
      <c r="EJ16" s="37">
        <f>'2015 Fares'!EJ16*'2015 Fares Conv'!$C$1</f>
        <v>0</v>
      </c>
      <c r="EK16" s="37">
        <f>'2015 Fares'!EK16*'2015 Fares Conv'!$C$1</f>
        <v>0</v>
      </c>
      <c r="EL16" s="37">
        <f>'2015 Fares'!EL16*'2015 Fares Conv'!$C$1</f>
        <v>0</v>
      </c>
      <c r="EM16" s="40">
        <f>'2015 Fares'!EM16*'2015 Fares Conv'!$C$1</f>
        <v>0</v>
      </c>
    </row>
    <row r="17" spans="1:143" x14ac:dyDescent="0.2">
      <c r="A17" s="83"/>
      <c r="B17" s="47">
        <v>13</v>
      </c>
      <c r="C17" s="43" t="s">
        <v>27</v>
      </c>
      <c r="D17" s="43">
        <v>0</v>
      </c>
      <c r="E17" s="43"/>
      <c r="F17" s="48">
        <v>0</v>
      </c>
      <c r="G17" s="66">
        <f>'2015 Fares'!G17*'2015 Fares Conv'!$C$1</f>
        <v>0</v>
      </c>
      <c r="H17" s="37">
        <f>'2015 Fares'!H17*'2015 Fares Conv'!$C$1</f>
        <v>0</v>
      </c>
      <c r="I17" s="37">
        <f>'2015 Fares'!I17*'2015 Fares Conv'!$C$1</f>
        <v>0</v>
      </c>
      <c r="J17" s="37">
        <f>'2015 Fares'!J17*'2015 Fares Conv'!$C$1</f>
        <v>0</v>
      </c>
      <c r="K17" s="37">
        <f>'2015 Fares'!K17*'2015 Fares Conv'!$C$1</f>
        <v>0</v>
      </c>
      <c r="L17" s="37">
        <f>'2015 Fares'!L17*'2015 Fares Conv'!$C$1</f>
        <v>0</v>
      </c>
      <c r="M17" s="37">
        <f>'2015 Fares'!M17*'2015 Fares Conv'!$C$1</f>
        <v>0</v>
      </c>
      <c r="N17" s="37">
        <f>'2015 Fares'!N17*'2015 Fares Conv'!$C$1</f>
        <v>0</v>
      </c>
      <c r="O17" s="40">
        <f>'2015 Fares'!O17*'2015 Fares Conv'!$C$1</f>
        <v>0</v>
      </c>
      <c r="P17" s="66">
        <f>'2015 Fares'!P17*'2015 Fares Conv'!$C$1</f>
        <v>0</v>
      </c>
      <c r="Q17" s="37">
        <f>'2015 Fares'!Q17*'2015 Fares Conv'!$C$1</f>
        <v>0</v>
      </c>
      <c r="R17" s="37">
        <f>'2015 Fares'!R17*'2015 Fares Conv'!$C$1</f>
        <v>0</v>
      </c>
      <c r="S17" s="37">
        <f>'2015 Fares'!S17*'2015 Fares Conv'!$C$1</f>
        <v>0</v>
      </c>
      <c r="T17" s="37">
        <f>'2015 Fares'!T17*'2015 Fares Conv'!$C$1</f>
        <v>0</v>
      </c>
      <c r="U17" s="37">
        <f>'2015 Fares'!U17*'2015 Fares Conv'!$C$1</f>
        <v>0</v>
      </c>
      <c r="V17" s="37">
        <f>'2015 Fares'!V17*'2015 Fares Conv'!$C$1</f>
        <v>0</v>
      </c>
      <c r="W17" s="37">
        <f>'2015 Fares'!W17*'2015 Fares Conv'!$C$1</f>
        <v>0</v>
      </c>
      <c r="X17" s="37">
        <f>'2015 Fares'!X17*'2015 Fares Conv'!$C$1</f>
        <v>0</v>
      </c>
      <c r="Y17" s="40">
        <f>'2015 Fares'!Y17*'2015 Fares Conv'!$C$1</f>
        <v>0</v>
      </c>
      <c r="Z17" s="66">
        <f>'2015 Fares'!Z17*'2015 Fares Conv'!$C$1</f>
        <v>474.13744498028501</v>
      </c>
      <c r="AA17" s="37">
        <f>'2015 Fares'!AA17*'2015 Fares Conv'!$C$1</f>
        <v>152.40132160080589</v>
      </c>
      <c r="AB17" s="37">
        <f>'2015 Fares'!AB17*'2015 Fares Conv'!$C$1</f>
        <v>0</v>
      </c>
      <c r="AC17" s="37">
        <f>'2015 Fares'!AC17*'2015 Fares Conv'!$C$1</f>
        <v>0</v>
      </c>
      <c r="AD17" s="37">
        <f>'2015 Fares'!AD17*'2015 Fares Conv'!$C$1</f>
        <v>135.46784142293856</v>
      </c>
      <c r="AE17" s="37">
        <f>'2015 Fares'!AE17*'2015 Fares Conv'!$C$1</f>
        <v>0</v>
      </c>
      <c r="AF17" s="37">
        <f>'2015 Fares'!AF17*'2015 Fares Conv'!$C$1</f>
        <v>0</v>
      </c>
      <c r="AG17" s="37">
        <f>'2015 Fares'!AG17*'2015 Fares Conv'!$C$1</f>
        <v>84.667400889336605</v>
      </c>
      <c r="AH17" s="37">
        <f>'2015 Fares'!AH17*'2015 Fares Conv'!$C$1</f>
        <v>135.46784142293856</v>
      </c>
      <c r="AI17" s="37">
        <f>'2015 Fares'!AI17*'2015 Fares Conv'!$C$1</f>
        <v>0</v>
      </c>
      <c r="AJ17" s="37">
        <f>'2015 Fares'!AJ17*'2015 Fares Conv'!$C$1</f>
        <v>135.46784142293856</v>
      </c>
      <c r="AK17" s="37">
        <f>'2015 Fares'!AK17*'2015 Fares Conv'!$C$1</f>
        <v>0</v>
      </c>
      <c r="AL17" s="37">
        <f>'2015 Fares'!AL17*'2015 Fares Conv'!$C$1</f>
        <v>0</v>
      </c>
      <c r="AM17" s="37">
        <f>'2015 Fares'!AM17*'2015 Fares Conv'!$C$1</f>
        <v>135.46784142293856</v>
      </c>
      <c r="AN17" s="37">
        <f>'2015 Fares'!AN17*'2015 Fares Conv'!$C$1</f>
        <v>0</v>
      </c>
      <c r="AO17" s="37">
        <f>'2015 Fares'!AO17*'2015 Fares Conv'!$C$1</f>
        <v>0</v>
      </c>
      <c r="AP17" s="37">
        <f>'2015 Fares'!AP17*'2015 Fares Conv'!$C$1</f>
        <v>0</v>
      </c>
      <c r="AQ17" s="37">
        <f>'2015 Fares'!AQ17*'2015 Fares Conv'!$C$1</f>
        <v>0</v>
      </c>
      <c r="AR17" s="37">
        <f>'2015 Fares'!AR17*'2015 Fares Conv'!$C$1</f>
        <v>135.46784142293856</v>
      </c>
      <c r="AS17" s="37">
        <f>'2015 Fares'!AS17*'2015 Fares Conv'!$C$1</f>
        <v>0</v>
      </c>
      <c r="AT17" s="37">
        <f>'2015 Fares'!AT17*'2015 Fares Conv'!$C$1</f>
        <v>0</v>
      </c>
      <c r="AU17" s="37">
        <f>'2015 Fares'!AU17*'2015 Fares Conv'!$C$1</f>
        <v>0</v>
      </c>
      <c r="AV17" s="37">
        <f>'2015 Fares'!AV17*'2015 Fares Conv'!$C$1</f>
        <v>135.46784142293856</v>
      </c>
      <c r="AW17" s="37">
        <f>'2015 Fares'!AW17*'2015 Fares Conv'!$C$1</f>
        <v>0</v>
      </c>
      <c r="AX17" s="37">
        <f>'2015 Fares'!AX17*'2015 Fares Conv'!$C$1</f>
        <v>135.46784142293856</v>
      </c>
      <c r="AY17" s="37">
        <f>'2015 Fares'!AY17*'2015 Fares Conv'!$C$1</f>
        <v>0</v>
      </c>
      <c r="AZ17" s="37">
        <f>'2015 Fares'!AZ17*'2015 Fares Conv'!$C$1</f>
        <v>118.53436124507125</v>
      </c>
      <c r="BA17" s="37">
        <f>'2015 Fares'!BA17*'2015 Fares Conv'!$C$1</f>
        <v>0</v>
      </c>
      <c r="BB17" s="37">
        <f>'2015 Fares'!BB17*'2015 Fares Conv'!$C$1</f>
        <v>0</v>
      </c>
      <c r="BC17" s="37">
        <f>'2015 Fares'!BC17*'2015 Fares Conv'!$C$1</f>
        <v>118.53436124507125</v>
      </c>
      <c r="BD17" s="37">
        <f>'2015 Fares'!BD17*'2015 Fares Conv'!$C$1</f>
        <v>0</v>
      </c>
      <c r="BE17" s="37">
        <f>'2015 Fares'!BE17*'2015 Fares Conv'!$C$1</f>
        <v>0</v>
      </c>
      <c r="BF17" s="37">
        <f>'2015 Fares'!BF17*'2015 Fares Conv'!$C$1</f>
        <v>118.53436124507125</v>
      </c>
      <c r="BG17" s="37">
        <f>'2015 Fares'!BG17*'2015 Fares Conv'!$C$1</f>
        <v>0</v>
      </c>
      <c r="BH17" s="37">
        <f>'2015 Fares'!BH17*'2015 Fares Conv'!$C$1</f>
        <v>0</v>
      </c>
      <c r="BI17" s="37">
        <f>'2015 Fares'!BI17*'2015 Fares Conv'!$C$1</f>
        <v>67.733920711469281</v>
      </c>
      <c r="BJ17" s="37">
        <f>'2015 Fares'!BJ17*'2015 Fares Conv'!$C$1</f>
        <v>108.37427313835086</v>
      </c>
      <c r="BK17" s="37">
        <f>'2015 Fares'!BK17*'2015 Fares Conv'!$C$1</f>
        <v>0</v>
      </c>
      <c r="BL17" s="37">
        <f>'2015 Fares'!BL17*'2015 Fares Conv'!$C$1</f>
        <v>108.37427313835086</v>
      </c>
      <c r="BM17" s="37">
        <f>'2015 Fares'!BM17*'2015 Fares Conv'!$C$1</f>
        <v>0</v>
      </c>
      <c r="BN17" s="37">
        <f>'2015 Fares'!BN17*'2015 Fares Conv'!$C$1</f>
        <v>108.37427313835086</v>
      </c>
      <c r="BO17" s="37">
        <f>'2015 Fares'!BO17*'2015 Fares Conv'!$C$1</f>
        <v>0</v>
      </c>
      <c r="BP17" s="37">
        <f>'2015 Fares'!BP17*'2015 Fares Conv'!$C$1</f>
        <v>0</v>
      </c>
      <c r="BQ17" s="37">
        <f>'2015 Fares'!BQ17*'2015 Fares Conv'!$C$1</f>
        <v>101.60088106720393</v>
      </c>
      <c r="BR17" s="37">
        <f>'2015 Fares'!BR17*'2015 Fares Conv'!$C$1</f>
        <v>0</v>
      </c>
      <c r="BS17" s="37">
        <f>'2015 Fares'!BS17*'2015 Fares Conv'!$C$1</f>
        <v>0</v>
      </c>
      <c r="BT17" s="37">
        <f>'2015 Fares'!BT17*'2015 Fares Conv'!$C$1</f>
        <v>101.60088106720393</v>
      </c>
      <c r="BU17" s="37">
        <f>'2015 Fares'!BU17*'2015 Fares Conv'!$C$1</f>
        <v>0</v>
      </c>
      <c r="BV17" s="37">
        <f>'2015 Fares'!BV17*'2015 Fares Conv'!$C$1</f>
        <v>101.60088106720393</v>
      </c>
      <c r="BW17" s="37">
        <f>'2015 Fares'!BW17*'2015 Fares Conv'!$C$1</f>
        <v>0</v>
      </c>
      <c r="BX17" s="37">
        <f>'2015 Fares'!BX17*'2015 Fares Conv'!$C$1</f>
        <v>121.92105728064472</v>
      </c>
      <c r="BY17" s="37">
        <f>'2015 Fares'!BY17*'2015 Fares Conv'!$C$1</f>
        <v>0</v>
      </c>
      <c r="BZ17" s="37">
        <f>'2015 Fares'!BZ17*'2015 Fares Conv'!$C$1</f>
        <v>0</v>
      </c>
      <c r="CA17" s="37">
        <f>'2015 Fares'!CA17*'2015 Fares Conv'!$C$1</f>
        <v>0</v>
      </c>
      <c r="CB17" s="37">
        <f>'2015 Fares'!CB17*'2015 Fares Conv'!$C$1</f>
        <v>0</v>
      </c>
      <c r="CC17" s="37">
        <f>'2015 Fares'!CC17*'2015 Fares Conv'!$C$1</f>
        <v>0</v>
      </c>
      <c r="CD17" s="37">
        <f>'2015 Fares'!CD17*'2015 Fares Conv'!$C$1</f>
        <v>0</v>
      </c>
      <c r="CE17" s="37">
        <f>'2015 Fares'!CE17*'2015 Fares Conv'!$C$1</f>
        <v>0</v>
      </c>
      <c r="CF17" s="37">
        <f>'2015 Fares'!CF17*'2015 Fares Conv'!$C$1</f>
        <v>135.46784142293856</v>
      </c>
      <c r="CG17" s="37">
        <f>'2015 Fares'!CG17*'2015 Fares Conv'!$C$1</f>
        <v>0</v>
      </c>
      <c r="CH17" s="66">
        <f>'2015 Fares'!CH17*'2015 Fares Conv'!$C$1</f>
        <v>222.84459914073395</v>
      </c>
      <c r="CI17" s="37">
        <f>'2015 Fares'!CI17*'2015 Fares Conv'!$C$1</f>
        <v>270.93568284587712</v>
      </c>
      <c r="CJ17" s="37">
        <f>'2015 Fares'!CJ17*'2015 Fares Conv'!$C$1</f>
        <v>284.48246698817098</v>
      </c>
      <c r="CK17" s="37">
        <f>'2015 Fares'!CK17*'2015 Fares Conv'!$C$1</f>
        <v>284.48246698817098</v>
      </c>
      <c r="CL17" s="37">
        <f>'2015 Fares'!CL17*'2015 Fares Conv'!$C$1</f>
        <v>284.48246698817098</v>
      </c>
      <c r="CM17" s="37">
        <f>'2015 Fares'!CM17*'2015 Fares Conv'!$C$1</f>
        <v>135.46784142293856</v>
      </c>
      <c r="CN17" s="37">
        <f>'2015 Fares'!CN17*'2015 Fares Conv'!$C$1</f>
        <v>152.40132160080589</v>
      </c>
      <c r="CO17" s="37">
        <f>'2015 Fares'!CO17*'2015 Fares Conv'!$C$1</f>
        <v>338.66960355734642</v>
      </c>
      <c r="CP17" s="37">
        <f>'2015 Fares'!CP17*'2015 Fares Conv'!$C$1</f>
        <v>298.02925113046484</v>
      </c>
      <c r="CQ17" s="37">
        <f>'2015 Fares'!CQ17*'2015 Fares Conv'!$C$1</f>
        <v>152.40132160080589</v>
      </c>
      <c r="CR17" s="37">
        <f>'2015 Fares'!CR17*'2015 Fares Conv'!$C$1</f>
        <v>338.66960355734642</v>
      </c>
      <c r="CS17" s="37">
        <f>'2015 Fares'!CS17*'2015 Fares Conv'!$C$1</f>
        <v>118.53436124507125</v>
      </c>
      <c r="CT17" s="37">
        <f>'2015 Fares'!CT17*'2015 Fares Conv'!$C$1</f>
        <v>186.26828195654053</v>
      </c>
      <c r="CU17" s="37">
        <f>'2015 Fares'!CU17*'2015 Fares Conv'!$C$1</f>
        <v>220.13524231227518</v>
      </c>
      <c r="CV17" s="37">
        <f>'2015 Fares'!CV17*'2015 Fares Conv'!$C$1</f>
        <v>249.93816742532167</v>
      </c>
      <c r="CW17" s="37">
        <f>'2015 Fares'!CW17*'2015 Fares Conv'!$C$1</f>
        <v>108.37427313835086</v>
      </c>
      <c r="CX17" s="37">
        <f>'2015 Fares'!CX17*'2015 Fares Conv'!$C$1</f>
        <v>0</v>
      </c>
      <c r="CY17" s="37">
        <f>'2015 Fares'!CY17*'2015 Fares Conv'!$C$1</f>
        <v>0</v>
      </c>
      <c r="CZ17" s="37">
        <f>'2015 Fares'!CZ17*'2015 Fares Conv'!$C$1</f>
        <v>340.02428197157582</v>
      </c>
      <c r="DA17" s="37">
        <f>'2015 Fares'!DA17*'2015 Fares Conv'!$C$1</f>
        <v>0</v>
      </c>
      <c r="DB17" s="66">
        <f>'2015 Fares'!DB17*'2015 Fares Conv'!$C$1</f>
        <v>0</v>
      </c>
      <c r="DC17" s="37">
        <f>'2015 Fares'!DC17*'2015 Fares Conv'!$C$1</f>
        <v>0</v>
      </c>
      <c r="DD17" s="37">
        <f>'2015 Fares'!DD17*'2015 Fares Conv'!$C$1</f>
        <v>0</v>
      </c>
      <c r="DE17" s="37">
        <f>'2015 Fares'!DE17*'2015 Fares Conv'!$C$1</f>
        <v>0</v>
      </c>
      <c r="DF17" s="37">
        <f>'2015 Fares'!DF17*'2015 Fares Conv'!$C$1</f>
        <v>0</v>
      </c>
      <c r="DG17" s="37">
        <f>'2015 Fares'!DG17*'2015 Fares Conv'!$C$1</f>
        <v>0</v>
      </c>
      <c r="DH17" s="37">
        <f>'2015 Fares'!DH17*'2015 Fares Conv'!$C$1</f>
        <v>0</v>
      </c>
      <c r="DI17" s="37">
        <f>'2015 Fares'!DI17*'2015 Fares Conv'!$C$1</f>
        <v>0</v>
      </c>
      <c r="DJ17" s="37">
        <f>'2015 Fares'!DJ17*'2015 Fares Conv'!$C$1</f>
        <v>0</v>
      </c>
      <c r="DK17" s="37">
        <f>'2015 Fares'!DK17*'2015 Fares Conv'!$C$1</f>
        <v>0</v>
      </c>
      <c r="DL17" s="66">
        <f>'2015 Fares'!DL17*'2015 Fares Conv'!$C$1</f>
        <v>152.40132160080589</v>
      </c>
      <c r="DM17" s="37">
        <f>'2015 Fares'!DM17*'2015 Fares Conv'!$C$1</f>
        <v>135.46784142293856</v>
      </c>
      <c r="DN17" s="37">
        <f>'2015 Fares'!DN17*'2015 Fares Conv'!$C$1</f>
        <v>0</v>
      </c>
      <c r="DO17" s="37">
        <f>'2015 Fares'!DO17*'2015 Fares Conv'!$C$1</f>
        <v>135.46784142293856</v>
      </c>
      <c r="DP17" s="37">
        <f>'2015 Fares'!DP17*'2015 Fares Conv'!$C$1</f>
        <v>749.81450227596497</v>
      </c>
      <c r="DQ17" s="37">
        <f>'2015 Fares'!DQ17*'2015 Fares Conv'!$C$1</f>
        <v>218.78056389804578</v>
      </c>
      <c r="DR17" s="37">
        <f>'2015 Fares'!DR17*'2015 Fares Conv'!$C$1</f>
        <v>0</v>
      </c>
      <c r="DS17" s="37">
        <f>'2015 Fares'!DS17*'2015 Fares Conv'!$C$1</f>
        <v>0</v>
      </c>
      <c r="DT17" s="37">
        <f>'2015 Fares'!DT17*'2015 Fares Conv'!$C$1</f>
        <v>0</v>
      </c>
      <c r="DU17" s="37">
        <f>'2015 Fares'!DU17*'2015 Fares Conv'!$C$1</f>
        <v>0</v>
      </c>
      <c r="DV17" s="66">
        <f>'2015 Fares'!DV17*'2015 Fares Conv'!$C$1</f>
        <v>0</v>
      </c>
      <c r="DW17" s="37">
        <f>'2015 Fares'!DW17*'2015 Fares Conv'!$C$1</f>
        <v>0</v>
      </c>
      <c r="DX17" s="37">
        <f>'2015 Fares'!DX17*'2015 Fares Conv'!$C$1</f>
        <v>0</v>
      </c>
      <c r="DY17" s="37">
        <f>'2015 Fares'!DY17*'2015 Fares Conv'!$C$1</f>
        <v>0</v>
      </c>
      <c r="DZ17" s="37">
        <f>'2015 Fares'!DZ17*'2015 Fares Conv'!$C$1</f>
        <v>0</v>
      </c>
      <c r="EA17" s="37">
        <f>'2015 Fares'!EA17*'2015 Fares Conv'!$C$1</f>
        <v>0</v>
      </c>
      <c r="EB17" s="37">
        <f>'2015 Fares'!EB17*'2015 Fares Conv'!$C$1</f>
        <v>0</v>
      </c>
      <c r="EC17" s="37">
        <f>'2015 Fares'!EC17*'2015 Fares Conv'!$C$1</f>
        <v>0</v>
      </c>
      <c r="ED17" s="37">
        <f>'2015 Fares'!ED17*'2015 Fares Conv'!$C$1</f>
        <v>0</v>
      </c>
      <c r="EE17" s="40">
        <f>'2015 Fares'!EE17*'2015 Fares Conv'!$C$1</f>
        <v>0</v>
      </c>
      <c r="EF17" s="66">
        <f>'2015 Fares'!EF17*'2015 Fares Conv'!$C$1</f>
        <v>0</v>
      </c>
      <c r="EG17" s="37">
        <f>'2015 Fares'!EG17*'2015 Fares Conv'!$C$1</f>
        <v>0</v>
      </c>
      <c r="EH17" s="37">
        <f>'2015 Fares'!EH17*'2015 Fares Conv'!$C$1</f>
        <v>0</v>
      </c>
      <c r="EI17" s="37">
        <f>'2015 Fares'!EI17*'2015 Fares Conv'!$C$1</f>
        <v>0</v>
      </c>
      <c r="EJ17" s="37">
        <f>'2015 Fares'!EJ17*'2015 Fares Conv'!$C$1</f>
        <v>0</v>
      </c>
      <c r="EK17" s="37">
        <f>'2015 Fares'!EK17*'2015 Fares Conv'!$C$1</f>
        <v>0</v>
      </c>
      <c r="EL17" s="37">
        <f>'2015 Fares'!EL17*'2015 Fares Conv'!$C$1</f>
        <v>0</v>
      </c>
      <c r="EM17" s="40">
        <f>'2015 Fares'!EM17*'2015 Fares Conv'!$C$1</f>
        <v>0</v>
      </c>
    </row>
    <row r="18" spans="1:143" x14ac:dyDescent="0.2">
      <c r="A18" s="83"/>
      <c r="B18" s="47">
        <v>14</v>
      </c>
      <c r="C18" s="43" t="s">
        <v>28</v>
      </c>
      <c r="D18" s="43">
        <v>0</v>
      </c>
      <c r="E18" s="43"/>
      <c r="F18" s="48">
        <v>0</v>
      </c>
      <c r="G18" s="66">
        <f>'2015 Fares'!G18*'2015 Fares Conv'!$C$1</f>
        <v>0</v>
      </c>
      <c r="H18" s="37">
        <f>'2015 Fares'!H18*'2015 Fares Conv'!$C$1</f>
        <v>0</v>
      </c>
      <c r="I18" s="37">
        <f>'2015 Fares'!I18*'2015 Fares Conv'!$C$1</f>
        <v>0</v>
      </c>
      <c r="J18" s="37">
        <f>'2015 Fares'!J18*'2015 Fares Conv'!$C$1</f>
        <v>0</v>
      </c>
      <c r="K18" s="37">
        <f>'2015 Fares'!K18*'2015 Fares Conv'!$C$1</f>
        <v>0</v>
      </c>
      <c r="L18" s="37">
        <f>'2015 Fares'!L18*'2015 Fares Conv'!$C$1</f>
        <v>0</v>
      </c>
      <c r="M18" s="37">
        <f>'2015 Fares'!M18*'2015 Fares Conv'!$C$1</f>
        <v>0</v>
      </c>
      <c r="N18" s="37">
        <f>'2015 Fares'!N18*'2015 Fares Conv'!$C$1</f>
        <v>0</v>
      </c>
      <c r="O18" s="40">
        <f>'2015 Fares'!O18*'2015 Fares Conv'!$C$1</f>
        <v>0</v>
      </c>
      <c r="P18" s="66">
        <f>'2015 Fares'!P18*'2015 Fares Conv'!$C$1</f>
        <v>0</v>
      </c>
      <c r="Q18" s="37">
        <f>'2015 Fares'!Q18*'2015 Fares Conv'!$C$1</f>
        <v>0</v>
      </c>
      <c r="R18" s="37">
        <f>'2015 Fares'!R18*'2015 Fares Conv'!$C$1</f>
        <v>0</v>
      </c>
      <c r="S18" s="37">
        <f>'2015 Fares'!S18*'2015 Fares Conv'!$C$1</f>
        <v>0</v>
      </c>
      <c r="T18" s="37">
        <f>'2015 Fares'!T18*'2015 Fares Conv'!$C$1</f>
        <v>0</v>
      </c>
      <c r="U18" s="37">
        <f>'2015 Fares'!U18*'2015 Fares Conv'!$C$1</f>
        <v>0</v>
      </c>
      <c r="V18" s="37">
        <f>'2015 Fares'!V18*'2015 Fares Conv'!$C$1</f>
        <v>0</v>
      </c>
      <c r="W18" s="37">
        <f>'2015 Fares'!W18*'2015 Fares Conv'!$C$1</f>
        <v>0</v>
      </c>
      <c r="X18" s="37">
        <f>'2015 Fares'!X18*'2015 Fares Conv'!$C$1</f>
        <v>0</v>
      </c>
      <c r="Y18" s="40">
        <f>'2015 Fares'!Y18*'2015 Fares Conv'!$C$1</f>
        <v>0</v>
      </c>
      <c r="Z18" s="66">
        <f>'2015 Fares'!Z18*'2015 Fares Conv'!$C$1</f>
        <v>474.13744498028501</v>
      </c>
      <c r="AA18" s="37">
        <f>'2015 Fares'!AA18*'2015 Fares Conv'!$C$1</f>
        <v>152.40132160080589</v>
      </c>
      <c r="AB18" s="37">
        <f>'2015 Fares'!AB18*'2015 Fares Conv'!$C$1</f>
        <v>0</v>
      </c>
      <c r="AC18" s="37">
        <f>'2015 Fares'!AC18*'2015 Fares Conv'!$C$1</f>
        <v>0</v>
      </c>
      <c r="AD18" s="37">
        <f>'2015 Fares'!AD18*'2015 Fares Conv'!$C$1</f>
        <v>135.46784142293856</v>
      </c>
      <c r="AE18" s="37">
        <f>'2015 Fares'!AE18*'2015 Fares Conv'!$C$1</f>
        <v>0</v>
      </c>
      <c r="AF18" s="37">
        <f>'2015 Fares'!AF18*'2015 Fares Conv'!$C$1</f>
        <v>0</v>
      </c>
      <c r="AG18" s="37">
        <f>'2015 Fares'!AG18*'2015 Fares Conv'!$C$1</f>
        <v>84.667400889336605</v>
      </c>
      <c r="AH18" s="37">
        <f>'2015 Fares'!AH18*'2015 Fares Conv'!$C$1</f>
        <v>135.46784142293856</v>
      </c>
      <c r="AI18" s="37">
        <f>'2015 Fares'!AI18*'2015 Fares Conv'!$C$1</f>
        <v>0</v>
      </c>
      <c r="AJ18" s="37">
        <f>'2015 Fares'!AJ18*'2015 Fares Conv'!$C$1</f>
        <v>135.46784142293856</v>
      </c>
      <c r="AK18" s="37">
        <f>'2015 Fares'!AK18*'2015 Fares Conv'!$C$1</f>
        <v>0</v>
      </c>
      <c r="AL18" s="37">
        <f>'2015 Fares'!AL18*'2015 Fares Conv'!$C$1</f>
        <v>0</v>
      </c>
      <c r="AM18" s="37">
        <f>'2015 Fares'!AM18*'2015 Fares Conv'!$C$1</f>
        <v>135.46784142293856</v>
      </c>
      <c r="AN18" s="37">
        <f>'2015 Fares'!AN18*'2015 Fares Conv'!$C$1</f>
        <v>0</v>
      </c>
      <c r="AO18" s="37">
        <f>'2015 Fares'!AO18*'2015 Fares Conv'!$C$1</f>
        <v>0</v>
      </c>
      <c r="AP18" s="37">
        <f>'2015 Fares'!AP18*'2015 Fares Conv'!$C$1</f>
        <v>0</v>
      </c>
      <c r="AQ18" s="37">
        <f>'2015 Fares'!AQ18*'2015 Fares Conv'!$C$1</f>
        <v>0</v>
      </c>
      <c r="AR18" s="37">
        <f>'2015 Fares'!AR18*'2015 Fares Conv'!$C$1</f>
        <v>135.46784142293856</v>
      </c>
      <c r="AS18" s="37">
        <f>'2015 Fares'!AS18*'2015 Fares Conv'!$C$1</f>
        <v>0</v>
      </c>
      <c r="AT18" s="37">
        <f>'2015 Fares'!AT18*'2015 Fares Conv'!$C$1</f>
        <v>0</v>
      </c>
      <c r="AU18" s="37">
        <f>'2015 Fares'!AU18*'2015 Fares Conv'!$C$1</f>
        <v>0</v>
      </c>
      <c r="AV18" s="37">
        <f>'2015 Fares'!AV18*'2015 Fares Conv'!$C$1</f>
        <v>135.46784142293856</v>
      </c>
      <c r="AW18" s="37">
        <f>'2015 Fares'!AW18*'2015 Fares Conv'!$C$1</f>
        <v>0</v>
      </c>
      <c r="AX18" s="37">
        <f>'2015 Fares'!AX18*'2015 Fares Conv'!$C$1</f>
        <v>135.46784142293856</v>
      </c>
      <c r="AY18" s="37">
        <f>'2015 Fares'!AY18*'2015 Fares Conv'!$C$1</f>
        <v>0</v>
      </c>
      <c r="AZ18" s="37">
        <f>'2015 Fares'!AZ18*'2015 Fares Conv'!$C$1</f>
        <v>118.53436124507125</v>
      </c>
      <c r="BA18" s="37">
        <f>'2015 Fares'!BA18*'2015 Fares Conv'!$C$1</f>
        <v>0</v>
      </c>
      <c r="BB18" s="37">
        <f>'2015 Fares'!BB18*'2015 Fares Conv'!$C$1</f>
        <v>0</v>
      </c>
      <c r="BC18" s="37">
        <f>'2015 Fares'!BC18*'2015 Fares Conv'!$C$1</f>
        <v>118.53436124507125</v>
      </c>
      <c r="BD18" s="37">
        <f>'2015 Fares'!BD18*'2015 Fares Conv'!$C$1</f>
        <v>0</v>
      </c>
      <c r="BE18" s="37">
        <f>'2015 Fares'!BE18*'2015 Fares Conv'!$C$1</f>
        <v>0</v>
      </c>
      <c r="BF18" s="37">
        <f>'2015 Fares'!BF18*'2015 Fares Conv'!$C$1</f>
        <v>118.53436124507125</v>
      </c>
      <c r="BG18" s="37">
        <f>'2015 Fares'!BG18*'2015 Fares Conv'!$C$1</f>
        <v>0</v>
      </c>
      <c r="BH18" s="37">
        <f>'2015 Fares'!BH18*'2015 Fares Conv'!$C$1</f>
        <v>0</v>
      </c>
      <c r="BI18" s="37">
        <f>'2015 Fares'!BI18*'2015 Fares Conv'!$C$1</f>
        <v>67.733920711469281</v>
      </c>
      <c r="BJ18" s="37">
        <f>'2015 Fares'!BJ18*'2015 Fares Conv'!$C$1</f>
        <v>108.37427313835086</v>
      </c>
      <c r="BK18" s="37">
        <f>'2015 Fares'!BK18*'2015 Fares Conv'!$C$1</f>
        <v>0</v>
      </c>
      <c r="BL18" s="37">
        <f>'2015 Fares'!BL18*'2015 Fares Conv'!$C$1</f>
        <v>108.37427313835086</v>
      </c>
      <c r="BM18" s="37">
        <f>'2015 Fares'!BM18*'2015 Fares Conv'!$C$1</f>
        <v>0</v>
      </c>
      <c r="BN18" s="37">
        <f>'2015 Fares'!BN18*'2015 Fares Conv'!$C$1</f>
        <v>108.37427313835086</v>
      </c>
      <c r="BO18" s="37">
        <f>'2015 Fares'!BO18*'2015 Fares Conv'!$C$1</f>
        <v>0</v>
      </c>
      <c r="BP18" s="37">
        <f>'2015 Fares'!BP18*'2015 Fares Conv'!$C$1</f>
        <v>0</v>
      </c>
      <c r="BQ18" s="37">
        <f>'2015 Fares'!BQ18*'2015 Fares Conv'!$C$1</f>
        <v>101.60088106720393</v>
      </c>
      <c r="BR18" s="37">
        <f>'2015 Fares'!BR18*'2015 Fares Conv'!$C$1</f>
        <v>0</v>
      </c>
      <c r="BS18" s="37">
        <f>'2015 Fares'!BS18*'2015 Fares Conv'!$C$1</f>
        <v>0</v>
      </c>
      <c r="BT18" s="37">
        <f>'2015 Fares'!BT18*'2015 Fares Conv'!$C$1</f>
        <v>101.60088106720393</v>
      </c>
      <c r="BU18" s="37">
        <f>'2015 Fares'!BU18*'2015 Fares Conv'!$C$1</f>
        <v>0</v>
      </c>
      <c r="BV18" s="37">
        <f>'2015 Fares'!BV18*'2015 Fares Conv'!$C$1</f>
        <v>101.60088106720393</v>
      </c>
      <c r="BW18" s="37">
        <f>'2015 Fares'!BW18*'2015 Fares Conv'!$C$1</f>
        <v>0</v>
      </c>
      <c r="BX18" s="37">
        <f>'2015 Fares'!BX18*'2015 Fares Conv'!$C$1</f>
        <v>121.92105728064472</v>
      </c>
      <c r="BY18" s="37">
        <f>'2015 Fares'!BY18*'2015 Fares Conv'!$C$1</f>
        <v>0</v>
      </c>
      <c r="BZ18" s="37">
        <f>'2015 Fares'!BZ18*'2015 Fares Conv'!$C$1</f>
        <v>0</v>
      </c>
      <c r="CA18" s="37">
        <f>'2015 Fares'!CA18*'2015 Fares Conv'!$C$1</f>
        <v>0</v>
      </c>
      <c r="CB18" s="37">
        <f>'2015 Fares'!CB18*'2015 Fares Conv'!$C$1</f>
        <v>0</v>
      </c>
      <c r="CC18" s="37">
        <f>'2015 Fares'!CC18*'2015 Fares Conv'!$C$1</f>
        <v>0</v>
      </c>
      <c r="CD18" s="37">
        <f>'2015 Fares'!CD18*'2015 Fares Conv'!$C$1</f>
        <v>0</v>
      </c>
      <c r="CE18" s="37">
        <f>'2015 Fares'!CE18*'2015 Fares Conv'!$C$1</f>
        <v>0</v>
      </c>
      <c r="CF18" s="37">
        <f>'2015 Fares'!CF18*'2015 Fares Conv'!$C$1</f>
        <v>135.46784142293856</v>
      </c>
      <c r="CG18" s="37">
        <f>'2015 Fares'!CG18*'2015 Fares Conv'!$C$1</f>
        <v>0</v>
      </c>
      <c r="CH18" s="66">
        <f>'2015 Fares'!CH18*'2015 Fares Conv'!$C$1</f>
        <v>222.84459914073395</v>
      </c>
      <c r="CI18" s="37">
        <f>'2015 Fares'!CI18*'2015 Fares Conv'!$C$1</f>
        <v>270.93568284587712</v>
      </c>
      <c r="CJ18" s="37">
        <f>'2015 Fares'!CJ18*'2015 Fares Conv'!$C$1</f>
        <v>284.48246698817098</v>
      </c>
      <c r="CK18" s="37">
        <f>'2015 Fares'!CK18*'2015 Fares Conv'!$C$1</f>
        <v>284.48246698817098</v>
      </c>
      <c r="CL18" s="37">
        <f>'2015 Fares'!CL18*'2015 Fares Conv'!$C$1</f>
        <v>284.48246698817098</v>
      </c>
      <c r="CM18" s="37">
        <f>'2015 Fares'!CM18*'2015 Fares Conv'!$C$1</f>
        <v>135.46784142293856</v>
      </c>
      <c r="CN18" s="37">
        <f>'2015 Fares'!CN18*'2015 Fares Conv'!$C$1</f>
        <v>152.40132160080589</v>
      </c>
      <c r="CO18" s="37">
        <f>'2015 Fares'!CO18*'2015 Fares Conv'!$C$1</f>
        <v>338.66960355734642</v>
      </c>
      <c r="CP18" s="37">
        <f>'2015 Fares'!CP18*'2015 Fares Conv'!$C$1</f>
        <v>298.02925113046484</v>
      </c>
      <c r="CQ18" s="37">
        <f>'2015 Fares'!CQ18*'2015 Fares Conv'!$C$1</f>
        <v>152.40132160080589</v>
      </c>
      <c r="CR18" s="37">
        <f>'2015 Fares'!CR18*'2015 Fares Conv'!$C$1</f>
        <v>338.66960355734642</v>
      </c>
      <c r="CS18" s="37">
        <f>'2015 Fares'!CS18*'2015 Fares Conv'!$C$1</f>
        <v>118.53436124507125</v>
      </c>
      <c r="CT18" s="37">
        <f>'2015 Fares'!CT18*'2015 Fares Conv'!$C$1</f>
        <v>186.26828195654053</v>
      </c>
      <c r="CU18" s="37">
        <f>'2015 Fares'!CU18*'2015 Fares Conv'!$C$1</f>
        <v>220.13524231227518</v>
      </c>
      <c r="CV18" s="37">
        <f>'2015 Fares'!CV18*'2015 Fares Conv'!$C$1</f>
        <v>249.93816742532167</v>
      </c>
      <c r="CW18" s="37">
        <f>'2015 Fares'!CW18*'2015 Fares Conv'!$C$1</f>
        <v>108.37427313835086</v>
      </c>
      <c r="CX18" s="37">
        <f>'2015 Fares'!CX18*'2015 Fares Conv'!$C$1</f>
        <v>0</v>
      </c>
      <c r="CY18" s="37">
        <f>'2015 Fares'!CY18*'2015 Fares Conv'!$C$1</f>
        <v>0</v>
      </c>
      <c r="CZ18" s="37">
        <f>'2015 Fares'!CZ18*'2015 Fares Conv'!$C$1</f>
        <v>340.02428197157582</v>
      </c>
      <c r="DA18" s="37">
        <f>'2015 Fares'!DA18*'2015 Fares Conv'!$C$1</f>
        <v>0</v>
      </c>
      <c r="DB18" s="66">
        <f>'2015 Fares'!DB18*'2015 Fares Conv'!$C$1</f>
        <v>0</v>
      </c>
      <c r="DC18" s="37">
        <f>'2015 Fares'!DC18*'2015 Fares Conv'!$C$1</f>
        <v>0</v>
      </c>
      <c r="DD18" s="37">
        <f>'2015 Fares'!DD18*'2015 Fares Conv'!$C$1</f>
        <v>0</v>
      </c>
      <c r="DE18" s="37">
        <f>'2015 Fares'!DE18*'2015 Fares Conv'!$C$1</f>
        <v>0</v>
      </c>
      <c r="DF18" s="37">
        <f>'2015 Fares'!DF18*'2015 Fares Conv'!$C$1</f>
        <v>0</v>
      </c>
      <c r="DG18" s="37">
        <f>'2015 Fares'!DG18*'2015 Fares Conv'!$C$1</f>
        <v>0</v>
      </c>
      <c r="DH18" s="37">
        <f>'2015 Fares'!DH18*'2015 Fares Conv'!$C$1</f>
        <v>0</v>
      </c>
      <c r="DI18" s="37">
        <f>'2015 Fares'!DI18*'2015 Fares Conv'!$C$1</f>
        <v>0</v>
      </c>
      <c r="DJ18" s="37">
        <f>'2015 Fares'!DJ18*'2015 Fares Conv'!$C$1</f>
        <v>0</v>
      </c>
      <c r="DK18" s="37">
        <f>'2015 Fares'!DK18*'2015 Fares Conv'!$C$1</f>
        <v>0</v>
      </c>
      <c r="DL18" s="66">
        <f>'2015 Fares'!DL18*'2015 Fares Conv'!$C$1</f>
        <v>152.40132160080589</v>
      </c>
      <c r="DM18" s="37">
        <f>'2015 Fares'!DM18*'2015 Fares Conv'!$C$1</f>
        <v>135.46784142293856</v>
      </c>
      <c r="DN18" s="37">
        <f>'2015 Fares'!DN18*'2015 Fares Conv'!$C$1</f>
        <v>0</v>
      </c>
      <c r="DO18" s="37">
        <f>'2015 Fares'!DO18*'2015 Fares Conv'!$C$1</f>
        <v>135.46784142293856</v>
      </c>
      <c r="DP18" s="37">
        <f>'2015 Fares'!DP18*'2015 Fares Conv'!$C$1</f>
        <v>749.81450227596497</v>
      </c>
      <c r="DQ18" s="37">
        <f>'2015 Fares'!DQ18*'2015 Fares Conv'!$C$1</f>
        <v>218.78056389804578</v>
      </c>
      <c r="DR18" s="37">
        <f>'2015 Fares'!DR18*'2015 Fares Conv'!$C$1</f>
        <v>0</v>
      </c>
      <c r="DS18" s="37">
        <f>'2015 Fares'!DS18*'2015 Fares Conv'!$C$1</f>
        <v>0</v>
      </c>
      <c r="DT18" s="37">
        <f>'2015 Fares'!DT18*'2015 Fares Conv'!$C$1</f>
        <v>0</v>
      </c>
      <c r="DU18" s="37">
        <f>'2015 Fares'!DU18*'2015 Fares Conv'!$C$1</f>
        <v>0</v>
      </c>
      <c r="DV18" s="66">
        <f>'2015 Fares'!DV18*'2015 Fares Conv'!$C$1</f>
        <v>0</v>
      </c>
      <c r="DW18" s="37">
        <f>'2015 Fares'!DW18*'2015 Fares Conv'!$C$1</f>
        <v>0</v>
      </c>
      <c r="DX18" s="37">
        <f>'2015 Fares'!DX18*'2015 Fares Conv'!$C$1</f>
        <v>0</v>
      </c>
      <c r="DY18" s="37">
        <f>'2015 Fares'!DY18*'2015 Fares Conv'!$C$1</f>
        <v>0</v>
      </c>
      <c r="DZ18" s="37">
        <f>'2015 Fares'!DZ18*'2015 Fares Conv'!$C$1</f>
        <v>0</v>
      </c>
      <c r="EA18" s="37">
        <f>'2015 Fares'!EA18*'2015 Fares Conv'!$C$1</f>
        <v>0</v>
      </c>
      <c r="EB18" s="37">
        <f>'2015 Fares'!EB18*'2015 Fares Conv'!$C$1</f>
        <v>0</v>
      </c>
      <c r="EC18" s="37">
        <f>'2015 Fares'!EC18*'2015 Fares Conv'!$C$1</f>
        <v>0</v>
      </c>
      <c r="ED18" s="37">
        <f>'2015 Fares'!ED18*'2015 Fares Conv'!$C$1</f>
        <v>0</v>
      </c>
      <c r="EE18" s="40">
        <f>'2015 Fares'!EE18*'2015 Fares Conv'!$C$1</f>
        <v>0</v>
      </c>
      <c r="EF18" s="66">
        <f>'2015 Fares'!EF18*'2015 Fares Conv'!$C$1</f>
        <v>0</v>
      </c>
      <c r="EG18" s="37">
        <f>'2015 Fares'!EG18*'2015 Fares Conv'!$C$1</f>
        <v>0</v>
      </c>
      <c r="EH18" s="37">
        <f>'2015 Fares'!EH18*'2015 Fares Conv'!$C$1</f>
        <v>0</v>
      </c>
      <c r="EI18" s="37">
        <f>'2015 Fares'!EI18*'2015 Fares Conv'!$C$1</f>
        <v>0</v>
      </c>
      <c r="EJ18" s="37">
        <f>'2015 Fares'!EJ18*'2015 Fares Conv'!$C$1</f>
        <v>0</v>
      </c>
      <c r="EK18" s="37">
        <f>'2015 Fares'!EK18*'2015 Fares Conv'!$C$1</f>
        <v>0</v>
      </c>
      <c r="EL18" s="37">
        <f>'2015 Fares'!EL18*'2015 Fares Conv'!$C$1</f>
        <v>0</v>
      </c>
      <c r="EM18" s="40">
        <f>'2015 Fares'!EM18*'2015 Fares Conv'!$C$1</f>
        <v>0</v>
      </c>
    </row>
    <row r="19" spans="1:143" x14ac:dyDescent="0.2">
      <c r="A19" s="83"/>
      <c r="B19" s="47">
        <v>15</v>
      </c>
      <c r="C19" s="43" t="s">
        <v>29</v>
      </c>
      <c r="D19" s="43">
        <v>0</v>
      </c>
      <c r="E19" s="43"/>
      <c r="F19" s="48">
        <v>0</v>
      </c>
      <c r="G19" s="66">
        <f>'2015 Fares'!G19*'2015 Fares Conv'!$C$1</f>
        <v>0</v>
      </c>
      <c r="H19" s="37">
        <f>'2015 Fares'!H19*'2015 Fares Conv'!$C$1</f>
        <v>0</v>
      </c>
      <c r="I19" s="37">
        <f>'2015 Fares'!I19*'2015 Fares Conv'!$C$1</f>
        <v>0</v>
      </c>
      <c r="J19" s="37">
        <f>'2015 Fares'!J19*'2015 Fares Conv'!$C$1</f>
        <v>0</v>
      </c>
      <c r="K19" s="37">
        <f>'2015 Fares'!K19*'2015 Fares Conv'!$C$1</f>
        <v>0</v>
      </c>
      <c r="L19" s="37">
        <f>'2015 Fares'!L19*'2015 Fares Conv'!$C$1</f>
        <v>0</v>
      </c>
      <c r="M19" s="37">
        <f>'2015 Fares'!M19*'2015 Fares Conv'!$C$1</f>
        <v>0</v>
      </c>
      <c r="N19" s="37">
        <f>'2015 Fares'!N19*'2015 Fares Conv'!$C$1</f>
        <v>0</v>
      </c>
      <c r="O19" s="40">
        <f>'2015 Fares'!O19*'2015 Fares Conv'!$C$1</f>
        <v>0</v>
      </c>
      <c r="P19" s="66">
        <f>'2015 Fares'!P19*'2015 Fares Conv'!$C$1</f>
        <v>0</v>
      </c>
      <c r="Q19" s="37">
        <f>'2015 Fares'!Q19*'2015 Fares Conv'!$C$1</f>
        <v>0</v>
      </c>
      <c r="R19" s="37">
        <f>'2015 Fares'!R19*'2015 Fares Conv'!$C$1</f>
        <v>0</v>
      </c>
      <c r="S19" s="37">
        <f>'2015 Fares'!S19*'2015 Fares Conv'!$C$1</f>
        <v>0</v>
      </c>
      <c r="T19" s="37">
        <f>'2015 Fares'!T19*'2015 Fares Conv'!$C$1</f>
        <v>0</v>
      </c>
      <c r="U19" s="37">
        <f>'2015 Fares'!U19*'2015 Fares Conv'!$C$1</f>
        <v>0</v>
      </c>
      <c r="V19" s="37">
        <f>'2015 Fares'!V19*'2015 Fares Conv'!$C$1</f>
        <v>0</v>
      </c>
      <c r="W19" s="37">
        <f>'2015 Fares'!W19*'2015 Fares Conv'!$C$1</f>
        <v>0</v>
      </c>
      <c r="X19" s="37">
        <f>'2015 Fares'!X19*'2015 Fares Conv'!$C$1</f>
        <v>0</v>
      </c>
      <c r="Y19" s="40">
        <f>'2015 Fares'!Y19*'2015 Fares Conv'!$C$1</f>
        <v>0</v>
      </c>
      <c r="Z19" s="66">
        <f>'2015 Fares'!Z19*'2015 Fares Conv'!$C$1</f>
        <v>474.13744498028501</v>
      </c>
      <c r="AA19" s="37">
        <f>'2015 Fares'!AA19*'2015 Fares Conv'!$C$1</f>
        <v>152.40132160080589</v>
      </c>
      <c r="AB19" s="37">
        <f>'2015 Fares'!AB19*'2015 Fares Conv'!$C$1</f>
        <v>0</v>
      </c>
      <c r="AC19" s="37">
        <f>'2015 Fares'!AC19*'2015 Fares Conv'!$C$1</f>
        <v>0</v>
      </c>
      <c r="AD19" s="37">
        <f>'2015 Fares'!AD19*'2015 Fares Conv'!$C$1</f>
        <v>135.46784142293856</v>
      </c>
      <c r="AE19" s="37">
        <f>'2015 Fares'!AE19*'2015 Fares Conv'!$C$1</f>
        <v>0</v>
      </c>
      <c r="AF19" s="37">
        <f>'2015 Fares'!AF19*'2015 Fares Conv'!$C$1</f>
        <v>0</v>
      </c>
      <c r="AG19" s="37">
        <f>'2015 Fares'!AG19*'2015 Fares Conv'!$C$1</f>
        <v>84.667400889336605</v>
      </c>
      <c r="AH19" s="37">
        <f>'2015 Fares'!AH19*'2015 Fares Conv'!$C$1</f>
        <v>135.46784142293856</v>
      </c>
      <c r="AI19" s="37">
        <f>'2015 Fares'!AI19*'2015 Fares Conv'!$C$1</f>
        <v>0</v>
      </c>
      <c r="AJ19" s="37">
        <f>'2015 Fares'!AJ19*'2015 Fares Conv'!$C$1</f>
        <v>135.46784142293856</v>
      </c>
      <c r="AK19" s="37">
        <f>'2015 Fares'!AK19*'2015 Fares Conv'!$C$1</f>
        <v>0</v>
      </c>
      <c r="AL19" s="37">
        <f>'2015 Fares'!AL19*'2015 Fares Conv'!$C$1</f>
        <v>0</v>
      </c>
      <c r="AM19" s="37">
        <f>'2015 Fares'!AM19*'2015 Fares Conv'!$C$1</f>
        <v>135.46784142293856</v>
      </c>
      <c r="AN19" s="37">
        <f>'2015 Fares'!AN19*'2015 Fares Conv'!$C$1</f>
        <v>0</v>
      </c>
      <c r="AO19" s="37">
        <f>'2015 Fares'!AO19*'2015 Fares Conv'!$C$1</f>
        <v>0</v>
      </c>
      <c r="AP19" s="37">
        <f>'2015 Fares'!AP19*'2015 Fares Conv'!$C$1</f>
        <v>0</v>
      </c>
      <c r="AQ19" s="37">
        <f>'2015 Fares'!AQ19*'2015 Fares Conv'!$C$1</f>
        <v>0</v>
      </c>
      <c r="AR19" s="37">
        <f>'2015 Fares'!AR19*'2015 Fares Conv'!$C$1</f>
        <v>135.46784142293856</v>
      </c>
      <c r="AS19" s="37">
        <f>'2015 Fares'!AS19*'2015 Fares Conv'!$C$1</f>
        <v>0</v>
      </c>
      <c r="AT19" s="37">
        <f>'2015 Fares'!AT19*'2015 Fares Conv'!$C$1</f>
        <v>0</v>
      </c>
      <c r="AU19" s="37">
        <f>'2015 Fares'!AU19*'2015 Fares Conv'!$C$1</f>
        <v>0</v>
      </c>
      <c r="AV19" s="37">
        <f>'2015 Fares'!AV19*'2015 Fares Conv'!$C$1</f>
        <v>135.46784142293856</v>
      </c>
      <c r="AW19" s="37">
        <f>'2015 Fares'!AW19*'2015 Fares Conv'!$C$1</f>
        <v>0</v>
      </c>
      <c r="AX19" s="37">
        <f>'2015 Fares'!AX19*'2015 Fares Conv'!$C$1</f>
        <v>135.46784142293856</v>
      </c>
      <c r="AY19" s="37">
        <f>'2015 Fares'!AY19*'2015 Fares Conv'!$C$1</f>
        <v>0</v>
      </c>
      <c r="AZ19" s="37">
        <f>'2015 Fares'!AZ19*'2015 Fares Conv'!$C$1</f>
        <v>118.53436124507125</v>
      </c>
      <c r="BA19" s="37">
        <f>'2015 Fares'!BA19*'2015 Fares Conv'!$C$1</f>
        <v>0</v>
      </c>
      <c r="BB19" s="37">
        <f>'2015 Fares'!BB19*'2015 Fares Conv'!$C$1</f>
        <v>0</v>
      </c>
      <c r="BC19" s="37">
        <f>'2015 Fares'!BC19*'2015 Fares Conv'!$C$1</f>
        <v>118.53436124507125</v>
      </c>
      <c r="BD19" s="37">
        <f>'2015 Fares'!BD19*'2015 Fares Conv'!$C$1</f>
        <v>0</v>
      </c>
      <c r="BE19" s="37">
        <f>'2015 Fares'!BE19*'2015 Fares Conv'!$C$1</f>
        <v>0</v>
      </c>
      <c r="BF19" s="37">
        <f>'2015 Fares'!BF19*'2015 Fares Conv'!$C$1</f>
        <v>118.53436124507125</v>
      </c>
      <c r="BG19" s="37">
        <f>'2015 Fares'!BG19*'2015 Fares Conv'!$C$1</f>
        <v>0</v>
      </c>
      <c r="BH19" s="37">
        <f>'2015 Fares'!BH19*'2015 Fares Conv'!$C$1</f>
        <v>0</v>
      </c>
      <c r="BI19" s="37">
        <f>'2015 Fares'!BI19*'2015 Fares Conv'!$C$1</f>
        <v>67.733920711469281</v>
      </c>
      <c r="BJ19" s="37">
        <f>'2015 Fares'!BJ19*'2015 Fares Conv'!$C$1</f>
        <v>108.37427313835086</v>
      </c>
      <c r="BK19" s="37">
        <f>'2015 Fares'!BK19*'2015 Fares Conv'!$C$1</f>
        <v>0</v>
      </c>
      <c r="BL19" s="37">
        <f>'2015 Fares'!BL19*'2015 Fares Conv'!$C$1</f>
        <v>108.37427313835086</v>
      </c>
      <c r="BM19" s="37">
        <f>'2015 Fares'!BM19*'2015 Fares Conv'!$C$1</f>
        <v>0</v>
      </c>
      <c r="BN19" s="37">
        <f>'2015 Fares'!BN19*'2015 Fares Conv'!$C$1</f>
        <v>108.37427313835086</v>
      </c>
      <c r="BO19" s="37">
        <f>'2015 Fares'!BO19*'2015 Fares Conv'!$C$1</f>
        <v>0</v>
      </c>
      <c r="BP19" s="37">
        <f>'2015 Fares'!BP19*'2015 Fares Conv'!$C$1</f>
        <v>0</v>
      </c>
      <c r="BQ19" s="37">
        <f>'2015 Fares'!BQ19*'2015 Fares Conv'!$C$1</f>
        <v>101.60088106720393</v>
      </c>
      <c r="BR19" s="37">
        <f>'2015 Fares'!BR19*'2015 Fares Conv'!$C$1</f>
        <v>0</v>
      </c>
      <c r="BS19" s="37">
        <f>'2015 Fares'!BS19*'2015 Fares Conv'!$C$1</f>
        <v>0</v>
      </c>
      <c r="BT19" s="37">
        <f>'2015 Fares'!BT19*'2015 Fares Conv'!$C$1</f>
        <v>101.60088106720393</v>
      </c>
      <c r="BU19" s="37">
        <f>'2015 Fares'!BU19*'2015 Fares Conv'!$C$1</f>
        <v>0</v>
      </c>
      <c r="BV19" s="37">
        <f>'2015 Fares'!BV19*'2015 Fares Conv'!$C$1</f>
        <v>101.60088106720393</v>
      </c>
      <c r="BW19" s="37">
        <f>'2015 Fares'!BW19*'2015 Fares Conv'!$C$1</f>
        <v>0</v>
      </c>
      <c r="BX19" s="37">
        <f>'2015 Fares'!BX19*'2015 Fares Conv'!$C$1</f>
        <v>121.92105728064472</v>
      </c>
      <c r="BY19" s="37">
        <f>'2015 Fares'!BY19*'2015 Fares Conv'!$C$1</f>
        <v>0</v>
      </c>
      <c r="BZ19" s="37">
        <f>'2015 Fares'!BZ19*'2015 Fares Conv'!$C$1</f>
        <v>0</v>
      </c>
      <c r="CA19" s="37">
        <f>'2015 Fares'!CA19*'2015 Fares Conv'!$C$1</f>
        <v>0</v>
      </c>
      <c r="CB19" s="37">
        <f>'2015 Fares'!CB19*'2015 Fares Conv'!$C$1</f>
        <v>0</v>
      </c>
      <c r="CC19" s="37">
        <f>'2015 Fares'!CC19*'2015 Fares Conv'!$C$1</f>
        <v>0</v>
      </c>
      <c r="CD19" s="37">
        <f>'2015 Fares'!CD19*'2015 Fares Conv'!$C$1</f>
        <v>0</v>
      </c>
      <c r="CE19" s="37">
        <f>'2015 Fares'!CE19*'2015 Fares Conv'!$C$1</f>
        <v>0</v>
      </c>
      <c r="CF19" s="37">
        <f>'2015 Fares'!CF19*'2015 Fares Conv'!$C$1</f>
        <v>135.46784142293856</v>
      </c>
      <c r="CG19" s="37">
        <f>'2015 Fares'!CG19*'2015 Fares Conv'!$C$1</f>
        <v>0</v>
      </c>
      <c r="CH19" s="66">
        <f>'2015 Fares'!CH19*'2015 Fares Conv'!$C$1</f>
        <v>222.84459914073395</v>
      </c>
      <c r="CI19" s="37">
        <f>'2015 Fares'!CI19*'2015 Fares Conv'!$C$1</f>
        <v>270.93568284587712</v>
      </c>
      <c r="CJ19" s="37">
        <f>'2015 Fares'!CJ19*'2015 Fares Conv'!$C$1</f>
        <v>284.48246698817098</v>
      </c>
      <c r="CK19" s="37">
        <f>'2015 Fares'!CK19*'2015 Fares Conv'!$C$1</f>
        <v>284.48246698817098</v>
      </c>
      <c r="CL19" s="37">
        <f>'2015 Fares'!CL19*'2015 Fares Conv'!$C$1</f>
        <v>284.48246698817098</v>
      </c>
      <c r="CM19" s="37">
        <f>'2015 Fares'!CM19*'2015 Fares Conv'!$C$1</f>
        <v>135.46784142293856</v>
      </c>
      <c r="CN19" s="37">
        <f>'2015 Fares'!CN19*'2015 Fares Conv'!$C$1</f>
        <v>152.40132160080589</v>
      </c>
      <c r="CO19" s="37">
        <f>'2015 Fares'!CO19*'2015 Fares Conv'!$C$1</f>
        <v>338.66960355734642</v>
      </c>
      <c r="CP19" s="37">
        <f>'2015 Fares'!CP19*'2015 Fares Conv'!$C$1</f>
        <v>298.02925113046484</v>
      </c>
      <c r="CQ19" s="37">
        <f>'2015 Fares'!CQ19*'2015 Fares Conv'!$C$1</f>
        <v>152.40132160080589</v>
      </c>
      <c r="CR19" s="37">
        <f>'2015 Fares'!CR19*'2015 Fares Conv'!$C$1</f>
        <v>338.66960355734642</v>
      </c>
      <c r="CS19" s="37">
        <f>'2015 Fares'!CS19*'2015 Fares Conv'!$C$1</f>
        <v>118.53436124507125</v>
      </c>
      <c r="CT19" s="37">
        <f>'2015 Fares'!CT19*'2015 Fares Conv'!$C$1</f>
        <v>186.26828195654053</v>
      </c>
      <c r="CU19" s="37">
        <f>'2015 Fares'!CU19*'2015 Fares Conv'!$C$1</f>
        <v>220.13524231227518</v>
      </c>
      <c r="CV19" s="37">
        <f>'2015 Fares'!CV19*'2015 Fares Conv'!$C$1</f>
        <v>249.93816742532167</v>
      </c>
      <c r="CW19" s="37">
        <f>'2015 Fares'!CW19*'2015 Fares Conv'!$C$1</f>
        <v>108.37427313835086</v>
      </c>
      <c r="CX19" s="37">
        <f>'2015 Fares'!CX19*'2015 Fares Conv'!$C$1</f>
        <v>0</v>
      </c>
      <c r="CY19" s="37">
        <f>'2015 Fares'!CY19*'2015 Fares Conv'!$C$1</f>
        <v>0</v>
      </c>
      <c r="CZ19" s="37">
        <f>'2015 Fares'!CZ19*'2015 Fares Conv'!$C$1</f>
        <v>340.02428197157582</v>
      </c>
      <c r="DA19" s="37">
        <f>'2015 Fares'!DA19*'2015 Fares Conv'!$C$1</f>
        <v>0</v>
      </c>
      <c r="DB19" s="66">
        <f>'2015 Fares'!DB19*'2015 Fares Conv'!$C$1</f>
        <v>0</v>
      </c>
      <c r="DC19" s="37">
        <f>'2015 Fares'!DC19*'2015 Fares Conv'!$C$1</f>
        <v>0</v>
      </c>
      <c r="DD19" s="37">
        <f>'2015 Fares'!DD19*'2015 Fares Conv'!$C$1</f>
        <v>0</v>
      </c>
      <c r="DE19" s="37">
        <f>'2015 Fares'!DE19*'2015 Fares Conv'!$C$1</f>
        <v>0</v>
      </c>
      <c r="DF19" s="37">
        <f>'2015 Fares'!DF19*'2015 Fares Conv'!$C$1</f>
        <v>0</v>
      </c>
      <c r="DG19" s="37">
        <f>'2015 Fares'!DG19*'2015 Fares Conv'!$C$1</f>
        <v>0</v>
      </c>
      <c r="DH19" s="37">
        <f>'2015 Fares'!DH19*'2015 Fares Conv'!$C$1</f>
        <v>0</v>
      </c>
      <c r="DI19" s="37">
        <f>'2015 Fares'!DI19*'2015 Fares Conv'!$C$1</f>
        <v>0</v>
      </c>
      <c r="DJ19" s="37">
        <f>'2015 Fares'!DJ19*'2015 Fares Conv'!$C$1</f>
        <v>0</v>
      </c>
      <c r="DK19" s="37">
        <f>'2015 Fares'!DK19*'2015 Fares Conv'!$C$1</f>
        <v>0</v>
      </c>
      <c r="DL19" s="66">
        <f>'2015 Fares'!DL19*'2015 Fares Conv'!$C$1</f>
        <v>152.40132160080589</v>
      </c>
      <c r="DM19" s="37">
        <f>'2015 Fares'!DM19*'2015 Fares Conv'!$C$1</f>
        <v>135.46784142293856</v>
      </c>
      <c r="DN19" s="37">
        <f>'2015 Fares'!DN19*'2015 Fares Conv'!$C$1</f>
        <v>0</v>
      </c>
      <c r="DO19" s="37">
        <f>'2015 Fares'!DO19*'2015 Fares Conv'!$C$1</f>
        <v>135.46784142293856</v>
      </c>
      <c r="DP19" s="37">
        <f>'2015 Fares'!DP19*'2015 Fares Conv'!$C$1</f>
        <v>749.81450227596497</v>
      </c>
      <c r="DQ19" s="37">
        <f>'2015 Fares'!DQ19*'2015 Fares Conv'!$C$1</f>
        <v>218.78056389804578</v>
      </c>
      <c r="DR19" s="37">
        <f>'2015 Fares'!DR19*'2015 Fares Conv'!$C$1</f>
        <v>0</v>
      </c>
      <c r="DS19" s="37">
        <f>'2015 Fares'!DS19*'2015 Fares Conv'!$C$1</f>
        <v>0</v>
      </c>
      <c r="DT19" s="37">
        <f>'2015 Fares'!DT19*'2015 Fares Conv'!$C$1</f>
        <v>0</v>
      </c>
      <c r="DU19" s="37">
        <f>'2015 Fares'!DU19*'2015 Fares Conv'!$C$1</f>
        <v>0</v>
      </c>
      <c r="DV19" s="66">
        <f>'2015 Fares'!DV19*'2015 Fares Conv'!$C$1</f>
        <v>0</v>
      </c>
      <c r="DW19" s="37">
        <f>'2015 Fares'!DW19*'2015 Fares Conv'!$C$1</f>
        <v>0</v>
      </c>
      <c r="DX19" s="37">
        <f>'2015 Fares'!DX19*'2015 Fares Conv'!$C$1</f>
        <v>0</v>
      </c>
      <c r="DY19" s="37">
        <f>'2015 Fares'!DY19*'2015 Fares Conv'!$C$1</f>
        <v>0</v>
      </c>
      <c r="DZ19" s="37">
        <f>'2015 Fares'!DZ19*'2015 Fares Conv'!$C$1</f>
        <v>0</v>
      </c>
      <c r="EA19" s="37">
        <f>'2015 Fares'!EA19*'2015 Fares Conv'!$C$1</f>
        <v>0</v>
      </c>
      <c r="EB19" s="37">
        <f>'2015 Fares'!EB19*'2015 Fares Conv'!$C$1</f>
        <v>0</v>
      </c>
      <c r="EC19" s="37">
        <f>'2015 Fares'!EC19*'2015 Fares Conv'!$C$1</f>
        <v>0</v>
      </c>
      <c r="ED19" s="37">
        <f>'2015 Fares'!ED19*'2015 Fares Conv'!$C$1</f>
        <v>0</v>
      </c>
      <c r="EE19" s="40">
        <f>'2015 Fares'!EE19*'2015 Fares Conv'!$C$1</f>
        <v>0</v>
      </c>
      <c r="EF19" s="66">
        <f>'2015 Fares'!EF19*'2015 Fares Conv'!$C$1</f>
        <v>0</v>
      </c>
      <c r="EG19" s="37">
        <f>'2015 Fares'!EG19*'2015 Fares Conv'!$C$1</f>
        <v>0</v>
      </c>
      <c r="EH19" s="37">
        <f>'2015 Fares'!EH19*'2015 Fares Conv'!$C$1</f>
        <v>0</v>
      </c>
      <c r="EI19" s="37">
        <f>'2015 Fares'!EI19*'2015 Fares Conv'!$C$1</f>
        <v>0</v>
      </c>
      <c r="EJ19" s="37">
        <f>'2015 Fares'!EJ19*'2015 Fares Conv'!$C$1</f>
        <v>0</v>
      </c>
      <c r="EK19" s="37">
        <f>'2015 Fares'!EK19*'2015 Fares Conv'!$C$1</f>
        <v>0</v>
      </c>
      <c r="EL19" s="37">
        <f>'2015 Fares'!EL19*'2015 Fares Conv'!$C$1</f>
        <v>0</v>
      </c>
      <c r="EM19" s="40">
        <f>'2015 Fares'!EM19*'2015 Fares Conv'!$C$1</f>
        <v>0</v>
      </c>
    </row>
    <row r="20" spans="1:143" x14ac:dyDescent="0.2">
      <c r="A20" s="83"/>
      <c r="B20" s="47">
        <v>16</v>
      </c>
      <c r="C20" s="49" t="s">
        <v>56</v>
      </c>
      <c r="D20" s="43">
        <v>0</v>
      </c>
      <c r="E20" s="43"/>
      <c r="F20" s="48">
        <v>0</v>
      </c>
      <c r="G20" s="66">
        <f>'2015 Fares'!G20*'2015 Fares Conv'!$C$1</f>
        <v>0</v>
      </c>
      <c r="H20" s="37">
        <f>'2015 Fares'!H20*'2015 Fares Conv'!$C$1</f>
        <v>0</v>
      </c>
      <c r="I20" s="37">
        <f>'2015 Fares'!I20*'2015 Fares Conv'!$C$1</f>
        <v>0</v>
      </c>
      <c r="J20" s="37">
        <f>'2015 Fares'!J20*'2015 Fares Conv'!$C$1</f>
        <v>0</v>
      </c>
      <c r="K20" s="37">
        <f>'2015 Fares'!K20*'2015 Fares Conv'!$C$1</f>
        <v>0</v>
      </c>
      <c r="L20" s="37">
        <f>'2015 Fares'!L20*'2015 Fares Conv'!$C$1</f>
        <v>0</v>
      </c>
      <c r="M20" s="37">
        <f>'2015 Fares'!M20*'2015 Fares Conv'!$C$1</f>
        <v>0</v>
      </c>
      <c r="N20" s="37">
        <f>'2015 Fares'!N20*'2015 Fares Conv'!$C$1</f>
        <v>0</v>
      </c>
      <c r="O20" s="40">
        <f>'2015 Fares'!O20*'2015 Fares Conv'!$C$1</f>
        <v>0</v>
      </c>
      <c r="P20" s="66">
        <f>'2015 Fares'!P20*'2015 Fares Conv'!$C$1</f>
        <v>0</v>
      </c>
      <c r="Q20" s="37">
        <f>'2015 Fares'!Q20*'2015 Fares Conv'!$C$1</f>
        <v>0</v>
      </c>
      <c r="R20" s="37">
        <f>'2015 Fares'!R20*'2015 Fares Conv'!$C$1</f>
        <v>0</v>
      </c>
      <c r="S20" s="37">
        <f>'2015 Fares'!S20*'2015 Fares Conv'!$C$1</f>
        <v>0</v>
      </c>
      <c r="T20" s="37">
        <f>'2015 Fares'!T20*'2015 Fares Conv'!$C$1</f>
        <v>0</v>
      </c>
      <c r="U20" s="37">
        <f>'2015 Fares'!U20*'2015 Fares Conv'!$C$1</f>
        <v>0</v>
      </c>
      <c r="V20" s="37">
        <f>'2015 Fares'!V20*'2015 Fares Conv'!$C$1</f>
        <v>0</v>
      </c>
      <c r="W20" s="37">
        <f>'2015 Fares'!W20*'2015 Fares Conv'!$C$1</f>
        <v>0</v>
      </c>
      <c r="X20" s="37">
        <f>'2015 Fares'!X20*'2015 Fares Conv'!$C$1</f>
        <v>0</v>
      </c>
      <c r="Y20" s="40">
        <f>'2015 Fares'!Y20*'2015 Fares Conv'!$C$1</f>
        <v>0</v>
      </c>
      <c r="Z20" s="66">
        <f>'2015 Fares'!Z20*'2015 Fares Conv'!$C$1</f>
        <v>474.13744498028501</v>
      </c>
      <c r="AA20" s="37">
        <f>'2015 Fares'!AA20*'2015 Fares Conv'!$C$1</f>
        <v>152.40132160080589</v>
      </c>
      <c r="AB20" s="37">
        <f>'2015 Fares'!AB20*'2015 Fares Conv'!$C$1</f>
        <v>0</v>
      </c>
      <c r="AC20" s="37">
        <f>'2015 Fares'!AC20*'2015 Fares Conv'!$C$1</f>
        <v>0</v>
      </c>
      <c r="AD20" s="37">
        <f>'2015 Fares'!AD20*'2015 Fares Conv'!$C$1</f>
        <v>135.46784142293856</v>
      </c>
      <c r="AE20" s="37">
        <f>'2015 Fares'!AE20*'2015 Fares Conv'!$C$1</f>
        <v>0</v>
      </c>
      <c r="AF20" s="37">
        <f>'2015 Fares'!AF20*'2015 Fares Conv'!$C$1</f>
        <v>0</v>
      </c>
      <c r="AG20" s="37">
        <f>'2015 Fares'!AG20*'2015 Fares Conv'!$C$1</f>
        <v>84.667400889336605</v>
      </c>
      <c r="AH20" s="37">
        <f>'2015 Fares'!AH20*'2015 Fares Conv'!$C$1</f>
        <v>135.46784142293856</v>
      </c>
      <c r="AI20" s="37">
        <f>'2015 Fares'!AI20*'2015 Fares Conv'!$C$1</f>
        <v>0</v>
      </c>
      <c r="AJ20" s="37">
        <f>'2015 Fares'!AJ20*'2015 Fares Conv'!$C$1</f>
        <v>135.46784142293856</v>
      </c>
      <c r="AK20" s="37">
        <f>'2015 Fares'!AK20*'2015 Fares Conv'!$C$1</f>
        <v>0</v>
      </c>
      <c r="AL20" s="37">
        <f>'2015 Fares'!AL20*'2015 Fares Conv'!$C$1</f>
        <v>0</v>
      </c>
      <c r="AM20" s="37">
        <f>'2015 Fares'!AM20*'2015 Fares Conv'!$C$1</f>
        <v>135.46784142293856</v>
      </c>
      <c r="AN20" s="37">
        <f>'2015 Fares'!AN20*'2015 Fares Conv'!$C$1</f>
        <v>0</v>
      </c>
      <c r="AO20" s="37">
        <f>'2015 Fares'!AO20*'2015 Fares Conv'!$C$1</f>
        <v>0</v>
      </c>
      <c r="AP20" s="37">
        <f>'2015 Fares'!AP20*'2015 Fares Conv'!$C$1</f>
        <v>0</v>
      </c>
      <c r="AQ20" s="37">
        <f>'2015 Fares'!AQ20*'2015 Fares Conv'!$C$1</f>
        <v>0</v>
      </c>
      <c r="AR20" s="37">
        <f>'2015 Fares'!AR20*'2015 Fares Conv'!$C$1</f>
        <v>135.46784142293856</v>
      </c>
      <c r="AS20" s="37">
        <f>'2015 Fares'!AS20*'2015 Fares Conv'!$C$1</f>
        <v>0</v>
      </c>
      <c r="AT20" s="37">
        <f>'2015 Fares'!AT20*'2015 Fares Conv'!$C$1</f>
        <v>0</v>
      </c>
      <c r="AU20" s="37">
        <f>'2015 Fares'!AU20*'2015 Fares Conv'!$C$1</f>
        <v>0</v>
      </c>
      <c r="AV20" s="37">
        <f>'2015 Fares'!AV20*'2015 Fares Conv'!$C$1</f>
        <v>135.46784142293856</v>
      </c>
      <c r="AW20" s="37">
        <f>'2015 Fares'!AW20*'2015 Fares Conv'!$C$1</f>
        <v>0</v>
      </c>
      <c r="AX20" s="37">
        <f>'2015 Fares'!AX20*'2015 Fares Conv'!$C$1</f>
        <v>135.46784142293856</v>
      </c>
      <c r="AY20" s="37">
        <f>'2015 Fares'!AY20*'2015 Fares Conv'!$C$1</f>
        <v>0</v>
      </c>
      <c r="AZ20" s="37">
        <f>'2015 Fares'!AZ20*'2015 Fares Conv'!$C$1</f>
        <v>118.53436124507125</v>
      </c>
      <c r="BA20" s="37">
        <f>'2015 Fares'!BA20*'2015 Fares Conv'!$C$1</f>
        <v>0</v>
      </c>
      <c r="BB20" s="37">
        <f>'2015 Fares'!BB20*'2015 Fares Conv'!$C$1</f>
        <v>0</v>
      </c>
      <c r="BC20" s="37">
        <f>'2015 Fares'!BC20*'2015 Fares Conv'!$C$1</f>
        <v>118.53436124507125</v>
      </c>
      <c r="BD20" s="37">
        <f>'2015 Fares'!BD20*'2015 Fares Conv'!$C$1</f>
        <v>0</v>
      </c>
      <c r="BE20" s="37">
        <f>'2015 Fares'!BE20*'2015 Fares Conv'!$C$1</f>
        <v>0</v>
      </c>
      <c r="BF20" s="37">
        <f>'2015 Fares'!BF20*'2015 Fares Conv'!$C$1</f>
        <v>118.53436124507125</v>
      </c>
      <c r="BG20" s="37">
        <f>'2015 Fares'!BG20*'2015 Fares Conv'!$C$1</f>
        <v>0</v>
      </c>
      <c r="BH20" s="37">
        <f>'2015 Fares'!BH20*'2015 Fares Conv'!$C$1</f>
        <v>0</v>
      </c>
      <c r="BI20" s="37">
        <f>'2015 Fares'!BI20*'2015 Fares Conv'!$C$1</f>
        <v>67.733920711469281</v>
      </c>
      <c r="BJ20" s="37">
        <f>'2015 Fares'!BJ20*'2015 Fares Conv'!$C$1</f>
        <v>108.37427313835086</v>
      </c>
      <c r="BK20" s="37">
        <f>'2015 Fares'!BK20*'2015 Fares Conv'!$C$1</f>
        <v>0</v>
      </c>
      <c r="BL20" s="37">
        <f>'2015 Fares'!BL20*'2015 Fares Conv'!$C$1</f>
        <v>108.37427313835086</v>
      </c>
      <c r="BM20" s="37">
        <f>'2015 Fares'!BM20*'2015 Fares Conv'!$C$1</f>
        <v>0</v>
      </c>
      <c r="BN20" s="37">
        <f>'2015 Fares'!BN20*'2015 Fares Conv'!$C$1</f>
        <v>108.37427313835086</v>
      </c>
      <c r="BO20" s="37">
        <f>'2015 Fares'!BO20*'2015 Fares Conv'!$C$1</f>
        <v>0</v>
      </c>
      <c r="BP20" s="37">
        <f>'2015 Fares'!BP20*'2015 Fares Conv'!$C$1</f>
        <v>0</v>
      </c>
      <c r="BQ20" s="37">
        <f>'2015 Fares'!BQ20*'2015 Fares Conv'!$C$1</f>
        <v>101.60088106720393</v>
      </c>
      <c r="BR20" s="37">
        <f>'2015 Fares'!BR20*'2015 Fares Conv'!$C$1</f>
        <v>0</v>
      </c>
      <c r="BS20" s="37">
        <f>'2015 Fares'!BS20*'2015 Fares Conv'!$C$1</f>
        <v>0</v>
      </c>
      <c r="BT20" s="37">
        <f>'2015 Fares'!BT20*'2015 Fares Conv'!$C$1</f>
        <v>101.60088106720393</v>
      </c>
      <c r="BU20" s="37">
        <f>'2015 Fares'!BU20*'2015 Fares Conv'!$C$1</f>
        <v>0</v>
      </c>
      <c r="BV20" s="37">
        <f>'2015 Fares'!BV20*'2015 Fares Conv'!$C$1</f>
        <v>101.60088106720393</v>
      </c>
      <c r="BW20" s="37">
        <f>'2015 Fares'!BW20*'2015 Fares Conv'!$C$1</f>
        <v>0</v>
      </c>
      <c r="BX20" s="37">
        <f>'2015 Fares'!BX20*'2015 Fares Conv'!$C$1</f>
        <v>121.92105728064472</v>
      </c>
      <c r="BY20" s="37">
        <f>'2015 Fares'!BY20*'2015 Fares Conv'!$C$1</f>
        <v>0</v>
      </c>
      <c r="BZ20" s="37">
        <f>'2015 Fares'!BZ20*'2015 Fares Conv'!$C$1</f>
        <v>0</v>
      </c>
      <c r="CA20" s="37">
        <f>'2015 Fares'!CA20*'2015 Fares Conv'!$C$1</f>
        <v>0</v>
      </c>
      <c r="CB20" s="37">
        <f>'2015 Fares'!CB20*'2015 Fares Conv'!$C$1</f>
        <v>0</v>
      </c>
      <c r="CC20" s="37">
        <f>'2015 Fares'!CC20*'2015 Fares Conv'!$C$1</f>
        <v>0</v>
      </c>
      <c r="CD20" s="37">
        <f>'2015 Fares'!CD20*'2015 Fares Conv'!$C$1</f>
        <v>0</v>
      </c>
      <c r="CE20" s="37">
        <f>'2015 Fares'!CE20*'2015 Fares Conv'!$C$1</f>
        <v>0</v>
      </c>
      <c r="CF20" s="37">
        <f>'2015 Fares'!CF20*'2015 Fares Conv'!$C$1</f>
        <v>135.46784142293856</v>
      </c>
      <c r="CG20" s="37">
        <f>'2015 Fares'!CG20*'2015 Fares Conv'!$C$1</f>
        <v>0</v>
      </c>
      <c r="CH20" s="66">
        <f>'2015 Fares'!CH20*'2015 Fares Conv'!$C$1</f>
        <v>222.84459914073395</v>
      </c>
      <c r="CI20" s="37">
        <f>'2015 Fares'!CI20*'2015 Fares Conv'!$C$1</f>
        <v>270.93568284587712</v>
      </c>
      <c r="CJ20" s="37">
        <f>'2015 Fares'!CJ20*'2015 Fares Conv'!$C$1</f>
        <v>284.48246698817098</v>
      </c>
      <c r="CK20" s="37">
        <f>'2015 Fares'!CK20*'2015 Fares Conv'!$C$1</f>
        <v>284.48246698817098</v>
      </c>
      <c r="CL20" s="37">
        <f>'2015 Fares'!CL20*'2015 Fares Conv'!$C$1</f>
        <v>284.48246698817098</v>
      </c>
      <c r="CM20" s="37">
        <f>'2015 Fares'!CM20*'2015 Fares Conv'!$C$1</f>
        <v>135.46784142293856</v>
      </c>
      <c r="CN20" s="37">
        <f>'2015 Fares'!CN20*'2015 Fares Conv'!$C$1</f>
        <v>152.40132160080589</v>
      </c>
      <c r="CO20" s="37">
        <f>'2015 Fares'!CO20*'2015 Fares Conv'!$C$1</f>
        <v>338.66960355734642</v>
      </c>
      <c r="CP20" s="37">
        <f>'2015 Fares'!CP20*'2015 Fares Conv'!$C$1</f>
        <v>298.02925113046484</v>
      </c>
      <c r="CQ20" s="37">
        <f>'2015 Fares'!CQ20*'2015 Fares Conv'!$C$1</f>
        <v>152.40132160080589</v>
      </c>
      <c r="CR20" s="37">
        <f>'2015 Fares'!CR20*'2015 Fares Conv'!$C$1</f>
        <v>338.66960355734642</v>
      </c>
      <c r="CS20" s="37">
        <f>'2015 Fares'!CS20*'2015 Fares Conv'!$C$1</f>
        <v>118.53436124507125</v>
      </c>
      <c r="CT20" s="37">
        <f>'2015 Fares'!CT20*'2015 Fares Conv'!$C$1</f>
        <v>186.26828195654053</v>
      </c>
      <c r="CU20" s="37">
        <f>'2015 Fares'!CU20*'2015 Fares Conv'!$C$1</f>
        <v>220.13524231227518</v>
      </c>
      <c r="CV20" s="37">
        <f>'2015 Fares'!CV20*'2015 Fares Conv'!$C$1</f>
        <v>249.93816742532167</v>
      </c>
      <c r="CW20" s="37">
        <f>'2015 Fares'!CW20*'2015 Fares Conv'!$C$1</f>
        <v>108.37427313835086</v>
      </c>
      <c r="CX20" s="37">
        <f>'2015 Fares'!CX20*'2015 Fares Conv'!$C$1</f>
        <v>0</v>
      </c>
      <c r="CY20" s="37">
        <f>'2015 Fares'!CY20*'2015 Fares Conv'!$C$1</f>
        <v>0</v>
      </c>
      <c r="CZ20" s="37">
        <f>'2015 Fares'!CZ20*'2015 Fares Conv'!$C$1</f>
        <v>340.02428197157582</v>
      </c>
      <c r="DA20" s="37">
        <f>'2015 Fares'!DA20*'2015 Fares Conv'!$C$1</f>
        <v>0</v>
      </c>
      <c r="DB20" s="66">
        <f>'2015 Fares'!DB20*'2015 Fares Conv'!$C$1</f>
        <v>0</v>
      </c>
      <c r="DC20" s="37">
        <f>'2015 Fares'!DC20*'2015 Fares Conv'!$C$1</f>
        <v>0</v>
      </c>
      <c r="DD20" s="37">
        <f>'2015 Fares'!DD20*'2015 Fares Conv'!$C$1</f>
        <v>0</v>
      </c>
      <c r="DE20" s="37">
        <f>'2015 Fares'!DE20*'2015 Fares Conv'!$C$1</f>
        <v>0</v>
      </c>
      <c r="DF20" s="37">
        <f>'2015 Fares'!DF20*'2015 Fares Conv'!$C$1</f>
        <v>0</v>
      </c>
      <c r="DG20" s="37">
        <f>'2015 Fares'!DG20*'2015 Fares Conv'!$C$1</f>
        <v>0</v>
      </c>
      <c r="DH20" s="37">
        <f>'2015 Fares'!DH20*'2015 Fares Conv'!$C$1</f>
        <v>0</v>
      </c>
      <c r="DI20" s="37">
        <f>'2015 Fares'!DI20*'2015 Fares Conv'!$C$1</f>
        <v>0</v>
      </c>
      <c r="DJ20" s="37">
        <f>'2015 Fares'!DJ20*'2015 Fares Conv'!$C$1</f>
        <v>0</v>
      </c>
      <c r="DK20" s="37">
        <f>'2015 Fares'!DK20*'2015 Fares Conv'!$C$1</f>
        <v>0</v>
      </c>
      <c r="DL20" s="66">
        <f>'2015 Fares'!DL20*'2015 Fares Conv'!$C$1</f>
        <v>152.40132160080589</v>
      </c>
      <c r="DM20" s="37">
        <f>'2015 Fares'!DM20*'2015 Fares Conv'!$C$1</f>
        <v>135.46784142293856</v>
      </c>
      <c r="DN20" s="37">
        <f>'2015 Fares'!DN20*'2015 Fares Conv'!$C$1</f>
        <v>0</v>
      </c>
      <c r="DO20" s="37">
        <f>'2015 Fares'!DO20*'2015 Fares Conv'!$C$1</f>
        <v>135.46784142293856</v>
      </c>
      <c r="DP20" s="37">
        <f>'2015 Fares'!DP20*'2015 Fares Conv'!$C$1</f>
        <v>749.81450227596497</v>
      </c>
      <c r="DQ20" s="37">
        <f>'2015 Fares'!DQ20*'2015 Fares Conv'!$C$1</f>
        <v>218.78056389804578</v>
      </c>
      <c r="DR20" s="37">
        <f>'2015 Fares'!DR20*'2015 Fares Conv'!$C$1</f>
        <v>0</v>
      </c>
      <c r="DS20" s="37">
        <f>'2015 Fares'!DS20*'2015 Fares Conv'!$C$1</f>
        <v>0</v>
      </c>
      <c r="DT20" s="37">
        <f>'2015 Fares'!DT20*'2015 Fares Conv'!$C$1</f>
        <v>0</v>
      </c>
      <c r="DU20" s="37">
        <f>'2015 Fares'!DU20*'2015 Fares Conv'!$C$1</f>
        <v>0</v>
      </c>
      <c r="DV20" s="66">
        <f>'2015 Fares'!DV20*'2015 Fares Conv'!$C$1</f>
        <v>0</v>
      </c>
      <c r="DW20" s="37">
        <f>'2015 Fares'!DW20*'2015 Fares Conv'!$C$1</f>
        <v>0</v>
      </c>
      <c r="DX20" s="37">
        <f>'2015 Fares'!DX20*'2015 Fares Conv'!$C$1</f>
        <v>0</v>
      </c>
      <c r="DY20" s="37">
        <f>'2015 Fares'!DY20*'2015 Fares Conv'!$C$1</f>
        <v>0</v>
      </c>
      <c r="DZ20" s="37">
        <f>'2015 Fares'!DZ20*'2015 Fares Conv'!$C$1</f>
        <v>0</v>
      </c>
      <c r="EA20" s="37">
        <f>'2015 Fares'!EA20*'2015 Fares Conv'!$C$1</f>
        <v>0</v>
      </c>
      <c r="EB20" s="37">
        <f>'2015 Fares'!EB20*'2015 Fares Conv'!$C$1</f>
        <v>0</v>
      </c>
      <c r="EC20" s="37">
        <f>'2015 Fares'!EC20*'2015 Fares Conv'!$C$1</f>
        <v>0</v>
      </c>
      <c r="ED20" s="37">
        <f>'2015 Fares'!ED20*'2015 Fares Conv'!$C$1</f>
        <v>0</v>
      </c>
      <c r="EE20" s="40">
        <f>'2015 Fares'!EE20*'2015 Fares Conv'!$C$1</f>
        <v>0</v>
      </c>
      <c r="EF20" s="66">
        <f>'2015 Fares'!EF20*'2015 Fares Conv'!$C$1</f>
        <v>0</v>
      </c>
      <c r="EG20" s="37">
        <f>'2015 Fares'!EG20*'2015 Fares Conv'!$C$1</f>
        <v>0</v>
      </c>
      <c r="EH20" s="37">
        <f>'2015 Fares'!EH20*'2015 Fares Conv'!$C$1</f>
        <v>0</v>
      </c>
      <c r="EI20" s="37">
        <f>'2015 Fares'!EI20*'2015 Fares Conv'!$C$1</f>
        <v>0</v>
      </c>
      <c r="EJ20" s="37">
        <f>'2015 Fares'!EJ20*'2015 Fares Conv'!$C$1</f>
        <v>0</v>
      </c>
      <c r="EK20" s="37">
        <f>'2015 Fares'!EK20*'2015 Fares Conv'!$C$1</f>
        <v>0</v>
      </c>
      <c r="EL20" s="37">
        <f>'2015 Fares'!EL20*'2015 Fares Conv'!$C$1</f>
        <v>0</v>
      </c>
      <c r="EM20" s="40">
        <f>'2015 Fares'!EM20*'2015 Fares Conv'!$C$1</f>
        <v>0</v>
      </c>
    </row>
    <row r="21" spans="1:143" x14ac:dyDescent="0.2">
      <c r="A21" s="83"/>
      <c r="B21" s="47">
        <v>17</v>
      </c>
      <c r="C21" s="49" t="s">
        <v>57</v>
      </c>
      <c r="D21" s="43">
        <v>0</v>
      </c>
      <c r="E21" s="43"/>
      <c r="F21" s="48">
        <v>0</v>
      </c>
      <c r="G21" s="66">
        <f>'2015 Fares'!G21*'2015 Fares Conv'!$C$1</f>
        <v>0</v>
      </c>
      <c r="H21" s="37">
        <f>'2015 Fares'!H21*'2015 Fares Conv'!$C$1</f>
        <v>0</v>
      </c>
      <c r="I21" s="37">
        <f>'2015 Fares'!I21*'2015 Fares Conv'!$C$1</f>
        <v>0</v>
      </c>
      <c r="J21" s="37">
        <f>'2015 Fares'!J21*'2015 Fares Conv'!$C$1</f>
        <v>0</v>
      </c>
      <c r="K21" s="37">
        <f>'2015 Fares'!K21*'2015 Fares Conv'!$C$1</f>
        <v>0</v>
      </c>
      <c r="L21" s="37">
        <f>'2015 Fares'!L21*'2015 Fares Conv'!$C$1</f>
        <v>0</v>
      </c>
      <c r="M21" s="37">
        <f>'2015 Fares'!M21*'2015 Fares Conv'!$C$1</f>
        <v>0</v>
      </c>
      <c r="N21" s="37">
        <f>'2015 Fares'!N21*'2015 Fares Conv'!$C$1</f>
        <v>0</v>
      </c>
      <c r="O21" s="40">
        <f>'2015 Fares'!O21*'2015 Fares Conv'!$C$1</f>
        <v>0</v>
      </c>
      <c r="P21" s="66">
        <f>'2015 Fares'!P21*'2015 Fares Conv'!$C$1</f>
        <v>0</v>
      </c>
      <c r="Q21" s="37">
        <f>'2015 Fares'!Q21*'2015 Fares Conv'!$C$1</f>
        <v>0</v>
      </c>
      <c r="R21" s="37">
        <f>'2015 Fares'!R21*'2015 Fares Conv'!$C$1</f>
        <v>0</v>
      </c>
      <c r="S21" s="37">
        <f>'2015 Fares'!S21*'2015 Fares Conv'!$C$1</f>
        <v>0</v>
      </c>
      <c r="T21" s="37">
        <f>'2015 Fares'!T21*'2015 Fares Conv'!$C$1</f>
        <v>0</v>
      </c>
      <c r="U21" s="37">
        <f>'2015 Fares'!U21*'2015 Fares Conv'!$C$1</f>
        <v>0</v>
      </c>
      <c r="V21" s="37">
        <f>'2015 Fares'!V21*'2015 Fares Conv'!$C$1</f>
        <v>0</v>
      </c>
      <c r="W21" s="37">
        <f>'2015 Fares'!W21*'2015 Fares Conv'!$C$1</f>
        <v>0</v>
      </c>
      <c r="X21" s="37">
        <f>'2015 Fares'!X21*'2015 Fares Conv'!$C$1</f>
        <v>0</v>
      </c>
      <c r="Y21" s="40">
        <f>'2015 Fares'!Y21*'2015 Fares Conv'!$C$1</f>
        <v>0</v>
      </c>
      <c r="Z21" s="66">
        <f>'2015 Fares'!Z21*'2015 Fares Conv'!$C$1</f>
        <v>474.13744498028501</v>
      </c>
      <c r="AA21" s="37">
        <f>'2015 Fares'!AA21*'2015 Fares Conv'!$C$1</f>
        <v>152.40132160080589</v>
      </c>
      <c r="AB21" s="37">
        <f>'2015 Fares'!AB21*'2015 Fares Conv'!$C$1</f>
        <v>0</v>
      </c>
      <c r="AC21" s="37">
        <f>'2015 Fares'!AC21*'2015 Fares Conv'!$C$1</f>
        <v>0</v>
      </c>
      <c r="AD21" s="37">
        <f>'2015 Fares'!AD21*'2015 Fares Conv'!$C$1</f>
        <v>135.46784142293856</v>
      </c>
      <c r="AE21" s="37">
        <f>'2015 Fares'!AE21*'2015 Fares Conv'!$C$1</f>
        <v>0</v>
      </c>
      <c r="AF21" s="37">
        <f>'2015 Fares'!AF21*'2015 Fares Conv'!$C$1</f>
        <v>0</v>
      </c>
      <c r="AG21" s="37">
        <f>'2015 Fares'!AG21*'2015 Fares Conv'!$C$1</f>
        <v>84.667400889336605</v>
      </c>
      <c r="AH21" s="37">
        <f>'2015 Fares'!AH21*'2015 Fares Conv'!$C$1</f>
        <v>135.46784142293856</v>
      </c>
      <c r="AI21" s="37">
        <f>'2015 Fares'!AI21*'2015 Fares Conv'!$C$1</f>
        <v>0</v>
      </c>
      <c r="AJ21" s="37">
        <f>'2015 Fares'!AJ21*'2015 Fares Conv'!$C$1</f>
        <v>135.46784142293856</v>
      </c>
      <c r="AK21" s="37">
        <f>'2015 Fares'!AK21*'2015 Fares Conv'!$C$1</f>
        <v>0</v>
      </c>
      <c r="AL21" s="37">
        <f>'2015 Fares'!AL21*'2015 Fares Conv'!$C$1</f>
        <v>0</v>
      </c>
      <c r="AM21" s="37">
        <f>'2015 Fares'!AM21*'2015 Fares Conv'!$C$1</f>
        <v>135.46784142293856</v>
      </c>
      <c r="AN21" s="37">
        <f>'2015 Fares'!AN21*'2015 Fares Conv'!$C$1</f>
        <v>0</v>
      </c>
      <c r="AO21" s="37">
        <f>'2015 Fares'!AO21*'2015 Fares Conv'!$C$1</f>
        <v>0</v>
      </c>
      <c r="AP21" s="37">
        <f>'2015 Fares'!AP21*'2015 Fares Conv'!$C$1</f>
        <v>0</v>
      </c>
      <c r="AQ21" s="37">
        <f>'2015 Fares'!AQ21*'2015 Fares Conv'!$C$1</f>
        <v>0</v>
      </c>
      <c r="AR21" s="37">
        <f>'2015 Fares'!AR21*'2015 Fares Conv'!$C$1</f>
        <v>135.46784142293856</v>
      </c>
      <c r="AS21" s="37">
        <f>'2015 Fares'!AS21*'2015 Fares Conv'!$C$1</f>
        <v>0</v>
      </c>
      <c r="AT21" s="37">
        <f>'2015 Fares'!AT21*'2015 Fares Conv'!$C$1</f>
        <v>0</v>
      </c>
      <c r="AU21" s="37">
        <f>'2015 Fares'!AU21*'2015 Fares Conv'!$C$1</f>
        <v>0</v>
      </c>
      <c r="AV21" s="37">
        <f>'2015 Fares'!AV21*'2015 Fares Conv'!$C$1</f>
        <v>135.46784142293856</v>
      </c>
      <c r="AW21" s="37">
        <f>'2015 Fares'!AW21*'2015 Fares Conv'!$C$1</f>
        <v>0</v>
      </c>
      <c r="AX21" s="37">
        <f>'2015 Fares'!AX21*'2015 Fares Conv'!$C$1</f>
        <v>135.46784142293856</v>
      </c>
      <c r="AY21" s="37">
        <f>'2015 Fares'!AY21*'2015 Fares Conv'!$C$1</f>
        <v>0</v>
      </c>
      <c r="AZ21" s="37">
        <f>'2015 Fares'!AZ21*'2015 Fares Conv'!$C$1</f>
        <v>118.53436124507125</v>
      </c>
      <c r="BA21" s="37">
        <f>'2015 Fares'!BA21*'2015 Fares Conv'!$C$1</f>
        <v>0</v>
      </c>
      <c r="BB21" s="37">
        <f>'2015 Fares'!BB21*'2015 Fares Conv'!$C$1</f>
        <v>0</v>
      </c>
      <c r="BC21" s="37">
        <f>'2015 Fares'!BC21*'2015 Fares Conv'!$C$1</f>
        <v>118.53436124507125</v>
      </c>
      <c r="BD21" s="37">
        <f>'2015 Fares'!BD21*'2015 Fares Conv'!$C$1</f>
        <v>0</v>
      </c>
      <c r="BE21" s="37">
        <f>'2015 Fares'!BE21*'2015 Fares Conv'!$C$1</f>
        <v>0</v>
      </c>
      <c r="BF21" s="37">
        <f>'2015 Fares'!BF21*'2015 Fares Conv'!$C$1</f>
        <v>118.53436124507125</v>
      </c>
      <c r="BG21" s="37">
        <f>'2015 Fares'!BG21*'2015 Fares Conv'!$C$1</f>
        <v>0</v>
      </c>
      <c r="BH21" s="37">
        <f>'2015 Fares'!BH21*'2015 Fares Conv'!$C$1</f>
        <v>0</v>
      </c>
      <c r="BI21" s="37">
        <f>'2015 Fares'!BI21*'2015 Fares Conv'!$C$1</f>
        <v>67.733920711469281</v>
      </c>
      <c r="BJ21" s="37">
        <f>'2015 Fares'!BJ21*'2015 Fares Conv'!$C$1</f>
        <v>108.37427313835086</v>
      </c>
      <c r="BK21" s="37">
        <f>'2015 Fares'!BK21*'2015 Fares Conv'!$C$1</f>
        <v>0</v>
      </c>
      <c r="BL21" s="37">
        <f>'2015 Fares'!BL21*'2015 Fares Conv'!$C$1</f>
        <v>108.37427313835086</v>
      </c>
      <c r="BM21" s="37">
        <f>'2015 Fares'!BM21*'2015 Fares Conv'!$C$1</f>
        <v>0</v>
      </c>
      <c r="BN21" s="37">
        <f>'2015 Fares'!BN21*'2015 Fares Conv'!$C$1</f>
        <v>108.37427313835086</v>
      </c>
      <c r="BO21" s="37">
        <f>'2015 Fares'!BO21*'2015 Fares Conv'!$C$1</f>
        <v>0</v>
      </c>
      <c r="BP21" s="37">
        <f>'2015 Fares'!BP21*'2015 Fares Conv'!$C$1</f>
        <v>0</v>
      </c>
      <c r="BQ21" s="37">
        <f>'2015 Fares'!BQ21*'2015 Fares Conv'!$C$1</f>
        <v>101.60088106720393</v>
      </c>
      <c r="BR21" s="37">
        <f>'2015 Fares'!BR21*'2015 Fares Conv'!$C$1</f>
        <v>0</v>
      </c>
      <c r="BS21" s="37">
        <f>'2015 Fares'!BS21*'2015 Fares Conv'!$C$1</f>
        <v>0</v>
      </c>
      <c r="BT21" s="37">
        <f>'2015 Fares'!BT21*'2015 Fares Conv'!$C$1</f>
        <v>101.60088106720393</v>
      </c>
      <c r="BU21" s="37">
        <f>'2015 Fares'!BU21*'2015 Fares Conv'!$C$1</f>
        <v>0</v>
      </c>
      <c r="BV21" s="37">
        <f>'2015 Fares'!BV21*'2015 Fares Conv'!$C$1</f>
        <v>101.60088106720393</v>
      </c>
      <c r="BW21" s="37">
        <f>'2015 Fares'!BW21*'2015 Fares Conv'!$C$1</f>
        <v>0</v>
      </c>
      <c r="BX21" s="37">
        <f>'2015 Fares'!BX21*'2015 Fares Conv'!$C$1</f>
        <v>121.92105728064472</v>
      </c>
      <c r="BY21" s="37">
        <f>'2015 Fares'!BY21*'2015 Fares Conv'!$C$1</f>
        <v>0</v>
      </c>
      <c r="BZ21" s="37">
        <f>'2015 Fares'!BZ21*'2015 Fares Conv'!$C$1</f>
        <v>0</v>
      </c>
      <c r="CA21" s="37">
        <f>'2015 Fares'!CA21*'2015 Fares Conv'!$C$1</f>
        <v>0</v>
      </c>
      <c r="CB21" s="37">
        <f>'2015 Fares'!CB21*'2015 Fares Conv'!$C$1</f>
        <v>0</v>
      </c>
      <c r="CC21" s="37">
        <f>'2015 Fares'!CC21*'2015 Fares Conv'!$C$1</f>
        <v>0</v>
      </c>
      <c r="CD21" s="37">
        <f>'2015 Fares'!CD21*'2015 Fares Conv'!$C$1</f>
        <v>0</v>
      </c>
      <c r="CE21" s="37">
        <f>'2015 Fares'!CE21*'2015 Fares Conv'!$C$1</f>
        <v>0</v>
      </c>
      <c r="CF21" s="37">
        <f>'2015 Fares'!CF21*'2015 Fares Conv'!$C$1</f>
        <v>135.46784142293856</v>
      </c>
      <c r="CG21" s="37">
        <f>'2015 Fares'!CG21*'2015 Fares Conv'!$C$1</f>
        <v>0</v>
      </c>
      <c r="CH21" s="66">
        <f>'2015 Fares'!CH21*'2015 Fares Conv'!$C$1</f>
        <v>222.84459914073395</v>
      </c>
      <c r="CI21" s="37">
        <f>'2015 Fares'!CI21*'2015 Fares Conv'!$C$1</f>
        <v>270.93568284587712</v>
      </c>
      <c r="CJ21" s="37">
        <f>'2015 Fares'!CJ21*'2015 Fares Conv'!$C$1</f>
        <v>284.48246698817098</v>
      </c>
      <c r="CK21" s="37">
        <f>'2015 Fares'!CK21*'2015 Fares Conv'!$C$1</f>
        <v>284.48246698817098</v>
      </c>
      <c r="CL21" s="37">
        <f>'2015 Fares'!CL21*'2015 Fares Conv'!$C$1</f>
        <v>284.48246698817098</v>
      </c>
      <c r="CM21" s="37">
        <f>'2015 Fares'!CM21*'2015 Fares Conv'!$C$1</f>
        <v>135.46784142293856</v>
      </c>
      <c r="CN21" s="37">
        <f>'2015 Fares'!CN21*'2015 Fares Conv'!$C$1</f>
        <v>152.40132160080589</v>
      </c>
      <c r="CO21" s="37">
        <f>'2015 Fares'!CO21*'2015 Fares Conv'!$C$1</f>
        <v>338.66960355734642</v>
      </c>
      <c r="CP21" s="37">
        <f>'2015 Fares'!CP21*'2015 Fares Conv'!$C$1</f>
        <v>298.02925113046484</v>
      </c>
      <c r="CQ21" s="37">
        <f>'2015 Fares'!CQ21*'2015 Fares Conv'!$C$1</f>
        <v>152.40132160080589</v>
      </c>
      <c r="CR21" s="37">
        <f>'2015 Fares'!CR21*'2015 Fares Conv'!$C$1</f>
        <v>338.66960355734642</v>
      </c>
      <c r="CS21" s="37">
        <f>'2015 Fares'!CS21*'2015 Fares Conv'!$C$1</f>
        <v>118.53436124507125</v>
      </c>
      <c r="CT21" s="37">
        <f>'2015 Fares'!CT21*'2015 Fares Conv'!$C$1</f>
        <v>186.26828195654053</v>
      </c>
      <c r="CU21" s="37">
        <f>'2015 Fares'!CU21*'2015 Fares Conv'!$C$1</f>
        <v>220.13524231227518</v>
      </c>
      <c r="CV21" s="37">
        <f>'2015 Fares'!CV21*'2015 Fares Conv'!$C$1</f>
        <v>249.93816742532167</v>
      </c>
      <c r="CW21" s="37">
        <f>'2015 Fares'!CW21*'2015 Fares Conv'!$C$1</f>
        <v>108.37427313835086</v>
      </c>
      <c r="CX21" s="37">
        <f>'2015 Fares'!CX21*'2015 Fares Conv'!$C$1</f>
        <v>0</v>
      </c>
      <c r="CY21" s="37">
        <f>'2015 Fares'!CY21*'2015 Fares Conv'!$C$1</f>
        <v>0</v>
      </c>
      <c r="CZ21" s="37">
        <f>'2015 Fares'!CZ21*'2015 Fares Conv'!$C$1</f>
        <v>340.02428197157582</v>
      </c>
      <c r="DA21" s="37">
        <f>'2015 Fares'!DA21*'2015 Fares Conv'!$C$1</f>
        <v>0</v>
      </c>
      <c r="DB21" s="66">
        <f>'2015 Fares'!DB21*'2015 Fares Conv'!$C$1</f>
        <v>0</v>
      </c>
      <c r="DC21" s="37">
        <f>'2015 Fares'!DC21*'2015 Fares Conv'!$C$1</f>
        <v>0</v>
      </c>
      <c r="DD21" s="37">
        <f>'2015 Fares'!DD21*'2015 Fares Conv'!$C$1</f>
        <v>0</v>
      </c>
      <c r="DE21" s="37">
        <f>'2015 Fares'!DE21*'2015 Fares Conv'!$C$1</f>
        <v>0</v>
      </c>
      <c r="DF21" s="37">
        <f>'2015 Fares'!DF21*'2015 Fares Conv'!$C$1</f>
        <v>0</v>
      </c>
      <c r="DG21" s="37">
        <f>'2015 Fares'!DG21*'2015 Fares Conv'!$C$1</f>
        <v>0</v>
      </c>
      <c r="DH21" s="37">
        <f>'2015 Fares'!DH21*'2015 Fares Conv'!$C$1</f>
        <v>0</v>
      </c>
      <c r="DI21" s="37">
        <f>'2015 Fares'!DI21*'2015 Fares Conv'!$C$1</f>
        <v>0</v>
      </c>
      <c r="DJ21" s="37">
        <f>'2015 Fares'!DJ21*'2015 Fares Conv'!$C$1</f>
        <v>0</v>
      </c>
      <c r="DK21" s="37">
        <f>'2015 Fares'!DK21*'2015 Fares Conv'!$C$1</f>
        <v>0</v>
      </c>
      <c r="DL21" s="66">
        <f>'2015 Fares'!DL21*'2015 Fares Conv'!$C$1</f>
        <v>152.40132160080589</v>
      </c>
      <c r="DM21" s="37">
        <f>'2015 Fares'!DM21*'2015 Fares Conv'!$C$1</f>
        <v>135.46784142293856</v>
      </c>
      <c r="DN21" s="37">
        <f>'2015 Fares'!DN21*'2015 Fares Conv'!$C$1</f>
        <v>0</v>
      </c>
      <c r="DO21" s="37">
        <f>'2015 Fares'!DO21*'2015 Fares Conv'!$C$1</f>
        <v>135.46784142293856</v>
      </c>
      <c r="DP21" s="37">
        <f>'2015 Fares'!DP21*'2015 Fares Conv'!$C$1</f>
        <v>749.81450227596497</v>
      </c>
      <c r="DQ21" s="37">
        <f>'2015 Fares'!DQ21*'2015 Fares Conv'!$C$1</f>
        <v>218.78056389804578</v>
      </c>
      <c r="DR21" s="37">
        <f>'2015 Fares'!DR21*'2015 Fares Conv'!$C$1</f>
        <v>0</v>
      </c>
      <c r="DS21" s="37">
        <f>'2015 Fares'!DS21*'2015 Fares Conv'!$C$1</f>
        <v>0</v>
      </c>
      <c r="DT21" s="37">
        <f>'2015 Fares'!DT21*'2015 Fares Conv'!$C$1</f>
        <v>0</v>
      </c>
      <c r="DU21" s="37">
        <f>'2015 Fares'!DU21*'2015 Fares Conv'!$C$1</f>
        <v>0</v>
      </c>
      <c r="DV21" s="66">
        <f>'2015 Fares'!DV21*'2015 Fares Conv'!$C$1</f>
        <v>0</v>
      </c>
      <c r="DW21" s="37">
        <f>'2015 Fares'!DW21*'2015 Fares Conv'!$C$1</f>
        <v>0</v>
      </c>
      <c r="DX21" s="37">
        <f>'2015 Fares'!DX21*'2015 Fares Conv'!$C$1</f>
        <v>0</v>
      </c>
      <c r="DY21" s="37">
        <f>'2015 Fares'!DY21*'2015 Fares Conv'!$C$1</f>
        <v>0</v>
      </c>
      <c r="DZ21" s="37">
        <f>'2015 Fares'!DZ21*'2015 Fares Conv'!$C$1</f>
        <v>0</v>
      </c>
      <c r="EA21" s="37">
        <f>'2015 Fares'!EA21*'2015 Fares Conv'!$C$1</f>
        <v>0</v>
      </c>
      <c r="EB21" s="37">
        <f>'2015 Fares'!EB21*'2015 Fares Conv'!$C$1</f>
        <v>0</v>
      </c>
      <c r="EC21" s="37">
        <f>'2015 Fares'!EC21*'2015 Fares Conv'!$C$1</f>
        <v>0</v>
      </c>
      <c r="ED21" s="37">
        <f>'2015 Fares'!ED21*'2015 Fares Conv'!$C$1</f>
        <v>0</v>
      </c>
      <c r="EE21" s="40">
        <f>'2015 Fares'!EE21*'2015 Fares Conv'!$C$1</f>
        <v>0</v>
      </c>
      <c r="EF21" s="66">
        <f>'2015 Fares'!EF21*'2015 Fares Conv'!$C$1</f>
        <v>0</v>
      </c>
      <c r="EG21" s="37">
        <f>'2015 Fares'!EG21*'2015 Fares Conv'!$C$1</f>
        <v>0</v>
      </c>
      <c r="EH21" s="37">
        <f>'2015 Fares'!EH21*'2015 Fares Conv'!$C$1</f>
        <v>0</v>
      </c>
      <c r="EI21" s="37">
        <f>'2015 Fares'!EI21*'2015 Fares Conv'!$C$1</f>
        <v>0</v>
      </c>
      <c r="EJ21" s="37">
        <f>'2015 Fares'!EJ21*'2015 Fares Conv'!$C$1</f>
        <v>0</v>
      </c>
      <c r="EK21" s="37">
        <f>'2015 Fares'!EK21*'2015 Fares Conv'!$C$1</f>
        <v>0</v>
      </c>
      <c r="EL21" s="37">
        <f>'2015 Fares'!EL21*'2015 Fares Conv'!$C$1</f>
        <v>0</v>
      </c>
      <c r="EM21" s="40">
        <f>'2015 Fares'!EM21*'2015 Fares Conv'!$C$1</f>
        <v>0</v>
      </c>
    </row>
    <row r="22" spans="1:143" x14ac:dyDescent="0.2">
      <c r="A22" s="83"/>
      <c r="B22" s="47">
        <v>18</v>
      </c>
      <c r="C22" s="49" t="s">
        <v>58</v>
      </c>
      <c r="D22" s="43">
        <v>0</v>
      </c>
      <c r="E22" s="43"/>
      <c r="F22" s="48">
        <v>0</v>
      </c>
      <c r="G22" s="66">
        <f>'2015 Fares'!G22*'2015 Fares Conv'!$C$1</f>
        <v>0</v>
      </c>
      <c r="H22" s="37">
        <f>'2015 Fares'!H22*'2015 Fares Conv'!$C$1</f>
        <v>0</v>
      </c>
      <c r="I22" s="37">
        <f>'2015 Fares'!I22*'2015 Fares Conv'!$C$1</f>
        <v>0</v>
      </c>
      <c r="J22" s="37">
        <f>'2015 Fares'!J22*'2015 Fares Conv'!$C$1</f>
        <v>0</v>
      </c>
      <c r="K22" s="37">
        <f>'2015 Fares'!K22*'2015 Fares Conv'!$C$1</f>
        <v>0</v>
      </c>
      <c r="L22" s="37">
        <f>'2015 Fares'!L22*'2015 Fares Conv'!$C$1</f>
        <v>0</v>
      </c>
      <c r="M22" s="37">
        <f>'2015 Fares'!M22*'2015 Fares Conv'!$C$1</f>
        <v>0</v>
      </c>
      <c r="N22" s="37">
        <f>'2015 Fares'!N22*'2015 Fares Conv'!$C$1</f>
        <v>0</v>
      </c>
      <c r="O22" s="40">
        <f>'2015 Fares'!O22*'2015 Fares Conv'!$C$1</f>
        <v>0</v>
      </c>
      <c r="P22" s="66">
        <f>'2015 Fares'!P22*'2015 Fares Conv'!$C$1</f>
        <v>0</v>
      </c>
      <c r="Q22" s="37">
        <f>'2015 Fares'!Q22*'2015 Fares Conv'!$C$1</f>
        <v>0</v>
      </c>
      <c r="R22" s="37">
        <f>'2015 Fares'!R22*'2015 Fares Conv'!$C$1</f>
        <v>0</v>
      </c>
      <c r="S22" s="37">
        <f>'2015 Fares'!S22*'2015 Fares Conv'!$C$1</f>
        <v>0</v>
      </c>
      <c r="T22" s="37">
        <f>'2015 Fares'!T22*'2015 Fares Conv'!$C$1</f>
        <v>0</v>
      </c>
      <c r="U22" s="37">
        <f>'2015 Fares'!U22*'2015 Fares Conv'!$C$1</f>
        <v>0</v>
      </c>
      <c r="V22" s="37">
        <f>'2015 Fares'!V22*'2015 Fares Conv'!$C$1</f>
        <v>0</v>
      </c>
      <c r="W22" s="37">
        <f>'2015 Fares'!W22*'2015 Fares Conv'!$C$1</f>
        <v>0</v>
      </c>
      <c r="X22" s="37">
        <f>'2015 Fares'!X22*'2015 Fares Conv'!$C$1</f>
        <v>0</v>
      </c>
      <c r="Y22" s="40">
        <f>'2015 Fares'!Y22*'2015 Fares Conv'!$C$1</f>
        <v>0</v>
      </c>
      <c r="Z22" s="66">
        <f>'2015 Fares'!Z22*'2015 Fares Conv'!$C$1</f>
        <v>474.13744498028501</v>
      </c>
      <c r="AA22" s="37">
        <f>'2015 Fares'!AA22*'2015 Fares Conv'!$C$1</f>
        <v>152.40132160080589</v>
      </c>
      <c r="AB22" s="37">
        <f>'2015 Fares'!AB22*'2015 Fares Conv'!$C$1</f>
        <v>0</v>
      </c>
      <c r="AC22" s="37">
        <f>'2015 Fares'!AC22*'2015 Fares Conv'!$C$1</f>
        <v>0</v>
      </c>
      <c r="AD22" s="37">
        <f>'2015 Fares'!AD22*'2015 Fares Conv'!$C$1</f>
        <v>135.46784142293856</v>
      </c>
      <c r="AE22" s="37">
        <f>'2015 Fares'!AE22*'2015 Fares Conv'!$C$1</f>
        <v>0</v>
      </c>
      <c r="AF22" s="37">
        <f>'2015 Fares'!AF22*'2015 Fares Conv'!$C$1</f>
        <v>0</v>
      </c>
      <c r="AG22" s="37">
        <f>'2015 Fares'!AG22*'2015 Fares Conv'!$C$1</f>
        <v>84.667400889336605</v>
      </c>
      <c r="AH22" s="37">
        <f>'2015 Fares'!AH22*'2015 Fares Conv'!$C$1</f>
        <v>135.46784142293856</v>
      </c>
      <c r="AI22" s="37">
        <f>'2015 Fares'!AI22*'2015 Fares Conv'!$C$1</f>
        <v>0</v>
      </c>
      <c r="AJ22" s="37">
        <f>'2015 Fares'!AJ22*'2015 Fares Conv'!$C$1</f>
        <v>135.46784142293856</v>
      </c>
      <c r="AK22" s="37">
        <f>'2015 Fares'!AK22*'2015 Fares Conv'!$C$1</f>
        <v>0</v>
      </c>
      <c r="AL22" s="37">
        <f>'2015 Fares'!AL22*'2015 Fares Conv'!$C$1</f>
        <v>0</v>
      </c>
      <c r="AM22" s="37">
        <f>'2015 Fares'!AM22*'2015 Fares Conv'!$C$1</f>
        <v>135.46784142293856</v>
      </c>
      <c r="AN22" s="37">
        <f>'2015 Fares'!AN22*'2015 Fares Conv'!$C$1</f>
        <v>0</v>
      </c>
      <c r="AO22" s="37">
        <f>'2015 Fares'!AO22*'2015 Fares Conv'!$C$1</f>
        <v>0</v>
      </c>
      <c r="AP22" s="37">
        <f>'2015 Fares'!AP22*'2015 Fares Conv'!$C$1</f>
        <v>0</v>
      </c>
      <c r="AQ22" s="37">
        <f>'2015 Fares'!AQ22*'2015 Fares Conv'!$C$1</f>
        <v>0</v>
      </c>
      <c r="AR22" s="37">
        <f>'2015 Fares'!AR22*'2015 Fares Conv'!$C$1</f>
        <v>135.46784142293856</v>
      </c>
      <c r="AS22" s="37">
        <f>'2015 Fares'!AS22*'2015 Fares Conv'!$C$1</f>
        <v>0</v>
      </c>
      <c r="AT22" s="37">
        <f>'2015 Fares'!AT22*'2015 Fares Conv'!$C$1</f>
        <v>0</v>
      </c>
      <c r="AU22" s="37">
        <f>'2015 Fares'!AU22*'2015 Fares Conv'!$C$1</f>
        <v>0</v>
      </c>
      <c r="AV22" s="37">
        <f>'2015 Fares'!AV22*'2015 Fares Conv'!$C$1</f>
        <v>135.46784142293856</v>
      </c>
      <c r="AW22" s="37">
        <f>'2015 Fares'!AW22*'2015 Fares Conv'!$C$1</f>
        <v>0</v>
      </c>
      <c r="AX22" s="37">
        <f>'2015 Fares'!AX22*'2015 Fares Conv'!$C$1</f>
        <v>135.46784142293856</v>
      </c>
      <c r="AY22" s="37">
        <f>'2015 Fares'!AY22*'2015 Fares Conv'!$C$1</f>
        <v>0</v>
      </c>
      <c r="AZ22" s="37">
        <f>'2015 Fares'!AZ22*'2015 Fares Conv'!$C$1</f>
        <v>118.53436124507125</v>
      </c>
      <c r="BA22" s="37">
        <f>'2015 Fares'!BA22*'2015 Fares Conv'!$C$1</f>
        <v>0</v>
      </c>
      <c r="BB22" s="37">
        <f>'2015 Fares'!BB22*'2015 Fares Conv'!$C$1</f>
        <v>0</v>
      </c>
      <c r="BC22" s="37">
        <f>'2015 Fares'!BC22*'2015 Fares Conv'!$C$1</f>
        <v>118.53436124507125</v>
      </c>
      <c r="BD22" s="37">
        <f>'2015 Fares'!BD22*'2015 Fares Conv'!$C$1</f>
        <v>0</v>
      </c>
      <c r="BE22" s="37">
        <f>'2015 Fares'!BE22*'2015 Fares Conv'!$C$1</f>
        <v>0</v>
      </c>
      <c r="BF22" s="37">
        <f>'2015 Fares'!BF22*'2015 Fares Conv'!$C$1</f>
        <v>118.53436124507125</v>
      </c>
      <c r="BG22" s="37">
        <f>'2015 Fares'!BG22*'2015 Fares Conv'!$C$1</f>
        <v>0</v>
      </c>
      <c r="BH22" s="37">
        <f>'2015 Fares'!BH22*'2015 Fares Conv'!$C$1</f>
        <v>0</v>
      </c>
      <c r="BI22" s="37">
        <f>'2015 Fares'!BI22*'2015 Fares Conv'!$C$1</f>
        <v>67.733920711469281</v>
      </c>
      <c r="BJ22" s="37">
        <f>'2015 Fares'!BJ22*'2015 Fares Conv'!$C$1</f>
        <v>108.37427313835086</v>
      </c>
      <c r="BK22" s="37">
        <f>'2015 Fares'!BK22*'2015 Fares Conv'!$C$1</f>
        <v>0</v>
      </c>
      <c r="BL22" s="37">
        <f>'2015 Fares'!BL22*'2015 Fares Conv'!$C$1</f>
        <v>108.37427313835086</v>
      </c>
      <c r="BM22" s="37">
        <f>'2015 Fares'!BM22*'2015 Fares Conv'!$C$1</f>
        <v>0</v>
      </c>
      <c r="BN22" s="37">
        <f>'2015 Fares'!BN22*'2015 Fares Conv'!$C$1</f>
        <v>108.37427313835086</v>
      </c>
      <c r="BO22" s="37">
        <f>'2015 Fares'!BO22*'2015 Fares Conv'!$C$1</f>
        <v>0</v>
      </c>
      <c r="BP22" s="37">
        <f>'2015 Fares'!BP22*'2015 Fares Conv'!$C$1</f>
        <v>0</v>
      </c>
      <c r="BQ22" s="37">
        <f>'2015 Fares'!BQ22*'2015 Fares Conv'!$C$1</f>
        <v>101.60088106720393</v>
      </c>
      <c r="BR22" s="37">
        <f>'2015 Fares'!BR22*'2015 Fares Conv'!$C$1</f>
        <v>0</v>
      </c>
      <c r="BS22" s="37">
        <f>'2015 Fares'!BS22*'2015 Fares Conv'!$C$1</f>
        <v>0</v>
      </c>
      <c r="BT22" s="37">
        <f>'2015 Fares'!BT22*'2015 Fares Conv'!$C$1</f>
        <v>101.60088106720393</v>
      </c>
      <c r="BU22" s="37">
        <f>'2015 Fares'!BU22*'2015 Fares Conv'!$C$1</f>
        <v>0</v>
      </c>
      <c r="BV22" s="37">
        <f>'2015 Fares'!BV22*'2015 Fares Conv'!$C$1</f>
        <v>101.60088106720393</v>
      </c>
      <c r="BW22" s="37">
        <f>'2015 Fares'!BW22*'2015 Fares Conv'!$C$1</f>
        <v>0</v>
      </c>
      <c r="BX22" s="37">
        <f>'2015 Fares'!BX22*'2015 Fares Conv'!$C$1</f>
        <v>121.92105728064472</v>
      </c>
      <c r="BY22" s="37">
        <f>'2015 Fares'!BY22*'2015 Fares Conv'!$C$1</f>
        <v>0</v>
      </c>
      <c r="BZ22" s="37">
        <f>'2015 Fares'!BZ22*'2015 Fares Conv'!$C$1</f>
        <v>0</v>
      </c>
      <c r="CA22" s="37">
        <f>'2015 Fares'!CA22*'2015 Fares Conv'!$C$1</f>
        <v>0</v>
      </c>
      <c r="CB22" s="37">
        <f>'2015 Fares'!CB22*'2015 Fares Conv'!$C$1</f>
        <v>0</v>
      </c>
      <c r="CC22" s="37">
        <f>'2015 Fares'!CC22*'2015 Fares Conv'!$C$1</f>
        <v>0</v>
      </c>
      <c r="CD22" s="37">
        <f>'2015 Fares'!CD22*'2015 Fares Conv'!$C$1</f>
        <v>0</v>
      </c>
      <c r="CE22" s="37">
        <f>'2015 Fares'!CE22*'2015 Fares Conv'!$C$1</f>
        <v>0</v>
      </c>
      <c r="CF22" s="37">
        <f>'2015 Fares'!CF22*'2015 Fares Conv'!$C$1</f>
        <v>135.46784142293856</v>
      </c>
      <c r="CG22" s="37">
        <f>'2015 Fares'!CG22*'2015 Fares Conv'!$C$1</f>
        <v>0</v>
      </c>
      <c r="CH22" s="66">
        <f>'2015 Fares'!CH22*'2015 Fares Conv'!$C$1</f>
        <v>222.84459914073395</v>
      </c>
      <c r="CI22" s="37">
        <f>'2015 Fares'!CI22*'2015 Fares Conv'!$C$1</f>
        <v>270.93568284587712</v>
      </c>
      <c r="CJ22" s="37">
        <f>'2015 Fares'!CJ22*'2015 Fares Conv'!$C$1</f>
        <v>284.48246698817098</v>
      </c>
      <c r="CK22" s="37">
        <f>'2015 Fares'!CK22*'2015 Fares Conv'!$C$1</f>
        <v>284.48246698817098</v>
      </c>
      <c r="CL22" s="37">
        <f>'2015 Fares'!CL22*'2015 Fares Conv'!$C$1</f>
        <v>284.48246698817098</v>
      </c>
      <c r="CM22" s="37">
        <f>'2015 Fares'!CM22*'2015 Fares Conv'!$C$1</f>
        <v>135.46784142293856</v>
      </c>
      <c r="CN22" s="37">
        <f>'2015 Fares'!CN22*'2015 Fares Conv'!$C$1</f>
        <v>152.40132160080589</v>
      </c>
      <c r="CO22" s="37">
        <f>'2015 Fares'!CO22*'2015 Fares Conv'!$C$1</f>
        <v>338.66960355734642</v>
      </c>
      <c r="CP22" s="37">
        <f>'2015 Fares'!CP22*'2015 Fares Conv'!$C$1</f>
        <v>298.02925113046484</v>
      </c>
      <c r="CQ22" s="37">
        <f>'2015 Fares'!CQ22*'2015 Fares Conv'!$C$1</f>
        <v>152.40132160080589</v>
      </c>
      <c r="CR22" s="37">
        <f>'2015 Fares'!CR22*'2015 Fares Conv'!$C$1</f>
        <v>338.66960355734642</v>
      </c>
      <c r="CS22" s="37">
        <f>'2015 Fares'!CS22*'2015 Fares Conv'!$C$1</f>
        <v>118.53436124507125</v>
      </c>
      <c r="CT22" s="37">
        <f>'2015 Fares'!CT22*'2015 Fares Conv'!$C$1</f>
        <v>186.26828195654053</v>
      </c>
      <c r="CU22" s="37">
        <f>'2015 Fares'!CU22*'2015 Fares Conv'!$C$1</f>
        <v>220.13524231227518</v>
      </c>
      <c r="CV22" s="37">
        <f>'2015 Fares'!CV22*'2015 Fares Conv'!$C$1</f>
        <v>249.93816742532167</v>
      </c>
      <c r="CW22" s="37">
        <f>'2015 Fares'!CW22*'2015 Fares Conv'!$C$1</f>
        <v>108.37427313835086</v>
      </c>
      <c r="CX22" s="37">
        <f>'2015 Fares'!CX22*'2015 Fares Conv'!$C$1</f>
        <v>0</v>
      </c>
      <c r="CY22" s="37">
        <f>'2015 Fares'!CY22*'2015 Fares Conv'!$C$1</f>
        <v>0</v>
      </c>
      <c r="CZ22" s="37">
        <f>'2015 Fares'!CZ22*'2015 Fares Conv'!$C$1</f>
        <v>340.02428197157582</v>
      </c>
      <c r="DA22" s="37">
        <f>'2015 Fares'!DA22*'2015 Fares Conv'!$C$1</f>
        <v>0</v>
      </c>
      <c r="DB22" s="66">
        <f>'2015 Fares'!DB22*'2015 Fares Conv'!$C$1</f>
        <v>0</v>
      </c>
      <c r="DC22" s="37">
        <f>'2015 Fares'!DC22*'2015 Fares Conv'!$C$1</f>
        <v>0</v>
      </c>
      <c r="DD22" s="37">
        <f>'2015 Fares'!DD22*'2015 Fares Conv'!$C$1</f>
        <v>0</v>
      </c>
      <c r="DE22" s="37">
        <f>'2015 Fares'!DE22*'2015 Fares Conv'!$C$1</f>
        <v>0</v>
      </c>
      <c r="DF22" s="37">
        <f>'2015 Fares'!DF22*'2015 Fares Conv'!$C$1</f>
        <v>0</v>
      </c>
      <c r="DG22" s="37">
        <f>'2015 Fares'!DG22*'2015 Fares Conv'!$C$1</f>
        <v>0</v>
      </c>
      <c r="DH22" s="37">
        <f>'2015 Fares'!DH22*'2015 Fares Conv'!$C$1</f>
        <v>0</v>
      </c>
      <c r="DI22" s="37">
        <f>'2015 Fares'!DI22*'2015 Fares Conv'!$C$1</f>
        <v>0</v>
      </c>
      <c r="DJ22" s="37">
        <f>'2015 Fares'!DJ22*'2015 Fares Conv'!$C$1</f>
        <v>0</v>
      </c>
      <c r="DK22" s="37">
        <f>'2015 Fares'!DK22*'2015 Fares Conv'!$C$1</f>
        <v>0</v>
      </c>
      <c r="DL22" s="66">
        <f>'2015 Fares'!DL22*'2015 Fares Conv'!$C$1</f>
        <v>152.40132160080589</v>
      </c>
      <c r="DM22" s="37">
        <f>'2015 Fares'!DM22*'2015 Fares Conv'!$C$1</f>
        <v>135.46784142293856</v>
      </c>
      <c r="DN22" s="37">
        <f>'2015 Fares'!DN22*'2015 Fares Conv'!$C$1</f>
        <v>0</v>
      </c>
      <c r="DO22" s="37">
        <f>'2015 Fares'!DO22*'2015 Fares Conv'!$C$1</f>
        <v>135.46784142293856</v>
      </c>
      <c r="DP22" s="37">
        <f>'2015 Fares'!DP22*'2015 Fares Conv'!$C$1</f>
        <v>749.81450227596497</v>
      </c>
      <c r="DQ22" s="37">
        <f>'2015 Fares'!DQ22*'2015 Fares Conv'!$C$1</f>
        <v>218.78056389804578</v>
      </c>
      <c r="DR22" s="37">
        <f>'2015 Fares'!DR22*'2015 Fares Conv'!$C$1</f>
        <v>0</v>
      </c>
      <c r="DS22" s="37">
        <f>'2015 Fares'!DS22*'2015 Fares Conv'!$C$1</f>
        <v>0</v>
      </c>
      <c r="DT22" s="37">
        <f>'2015 Fares'!DT22*'2015 Fares Conv'!$C$1</f>
        <v>0</v>
      </c>
      <c r="DU22" s="37">
        <f>'2015 Fares'!DU22*'2015 Fares Conv'!$C$1</f>
        <v>0</v>
      </c>
      <c r="DV22" s="66">
        <f>'2015 Fares'!DV22*'2015 Fares Conv'!$C$1</f>
        <v>0</v>
      </c>
      <c r="DW22" s="37">
        <f>'2015 Fares'!DW22*'2015 Fares Conv'!$C$1</f>
        <v>0</v>
      </c>
      <c r="DX22" s="37">
        <f>'2015 Fares'!DX22*'2015 Fares Conv'!$C$1</f>
        <v>0</v>
      </c>
      <c r="DY22" s="37">
        <f>'2015 Fares'!DY22*'2015 Fares Conv'!$C$1</f>
        <v>0</v>
      </c>
      <c r="DZ22" s="37">
        <f>'2015 Fares'!DZ22*'2015 Fares Conv'!$C$1</f>
        <v>0</v>
      </c>
      <c r="EA22" s="37">
        <f>'2015 Fares'!EA22*'2015 Fares Conv'!$C$1</f>
        <v>0</v>
      </c>
      <c r="EB22" s="37">
        <f>'2015 Fares'!EB22*'2015 Fares Conv'!$C$1</f>
        <v>0</v>
      </c>
      <c r="EC22" s="37">
        <f>'2015 Fares'!EC22*'2015 Fares Conv'!$C$1</f>
        <v>0</v>
      </c>
      <c r="ED22" s="37">
        <f>'2015 Fares'!ED22*'2015 Fares Conv'!$C$1</f>
        <v>0</v>
      </c>
      <c r="EE22" s="40">
        <f>'2015 Fares'!EE22*'2015 Fares Conv'!$C$1</f>
        <v>0</v>
      </c>
      <c r="EF22" s="66">
        <f>'2015 Fares'!EF22*'2015 Fares Conv'!$C$1</f>
        <v>0</v>
      </c>
      <c r="EG22" s="37">
        <f>'2015 Fares'!EG22*'2015 Fares Conv'!$C$1</f>
        <v>0</v>
      </c>
      <c r="EH22" s="37">
        <f>'2015 Fares'!EH22*'2015 Fares Conv'!$C$1</f>
        <v>0</v>
      </c>
      <c r="EI22" s="37">
        <f>'2015 Fares'!EI22*'2015 Fares Conv'!$C$1</f>
        <v>0</v>
      </c>
      <c r="EJ22" s="37">
        <f>'2015 Fares'!EJ22*'2015 Fares Conv'!$C$1</f>
        <v>0</v>
      </c>
      <c r="EK22" s="37">
        <f>'2015 Fares'!EK22*'2015 Fares Conv'!$C$1</f>
        <v>0</v>
      </c>
      <c r="EL22" s="37">
        <f>'2015 Fares'!EL22*'2015 Fares Conv'!$C$1</f>
        <v>0</v>
      </c>
      <c r="EM22" s="40">
        <f>'2015 Fares'!EM22*'2015 Fares Conv'!$C$1</f>
        <v>0</v>
      </c>
    </row>
    <row r="23" spans="1:143" x14ac:dyDescent="0.2">
      <c r="A23" s="83"/>
      <c r="B23" s="47">
        <v>19</v>
      </c>
      <c r="C23" s="49" t="s">
        <v>64</v>
      </c>
      <c r="D23" s="43">
        <v>0</v>
      </c>
      <c r="E23" s="43"/>
      <c r="F23" s="48">
        <v>0</v>
      </c>
      <c r="G23" s="66">
        <f>'2015 Fares'!G23*'2015 Fares Conv'!$C$1</f>
        <v>0</v>
      </c>
      <c r="H23" s="37">
        <f>'2015 Fares'!H23*'2015 Fares Conv'!$C$1</f>
        <v>0</v>
      </c>
      <c r="I23" s="37">
        <f>'2015 Fares'!I23*'2015 Fares Conv'!$C$1</f>
        <v>0</v>
      </c>
      <c r="J23" s="37">
        <f>'2015 Fares'!J23*'2015 Fares Conv'!$C$1</f>
        <v>0</v>
      </c>
      <c r="K23" s="37">
        <f>'2015 Fares'!K23*'2015 Fares Conv'!$C$1</f>
        <v>0</v>
      </c>
      <c r="L23" s="37">
        <f>'2015 Fares'!L23*'2015 Fares Conv'!$C$1</f>
        <v>0</v>
      </c>
      <c r="M23" s="37">
        <f>'2015 Fares'!M23*'2015 Fares Conv'!$C$1</f>
        <v>0</v>
      </c>
      <c r="N23" s="37">
        <f>'2015 Fares'!N23*'2015 Fares Conv'!$C$1</f>
        <v>0</v>
      </c>
      <c r="O23" s="40">
        <f>'2015 Fares'!O23*'2015 Fares Conv'!$C$1</f>
        <v>0</v>
      </c>
      <c r="P23" s="66">
        <f>'2015 Fares'!P23*'2015 Fares Conv'!$C$1</f>
        <v>0</v>
      </c>
      <c r="Q23" s="37">
        <f>'2015 Fares'!Q23*'2015 Fares Conv'!$C$1</f>
        <v>0</v>
      </c>
      <c r="R23" s="37">
        <f>'2015 Fares'!R23*'2015 Fares Conv'!$C$1</f>
        <v>0</v>
      </c>
      <c r="S23" s="37">
        <f>'2015 Fares'!S23*'2015 Fares Conv'!$C$1</f>
        <v>0</v>
      </c>
      <c r="T23" s="37">
        <f>'2015 Fares'!T23*'2015 Fares Conv'!$C$1</f>
        <v>0</v>
      </c>
      <c r="U23" s="37">
        <f>'2015 Fares'!U23*'2015 Fares Conv'!$C$1</f>
        <v>0</v>
      </c>
      <c r="V23" s="37">
        <f>'2015 Fares'!V23*'2015 Fares Conv'!$C$1</f>
        <v>0</v>
      </c>
      <c r="W23" s="37">
        <f>'2015 Fares'!W23*'2015 Fares Conv'!$C$1</f>
        <v>0</v>
      </c>
      <c r="X23" s="37">
        <f>'2015 Fares'!X23*'2015 Fares Conv'!$C$1</f>
        <v>0</v>
      </c>
      <c r="Y23" s="40">
        <f>'2015 Fares'!Y23*'2015 Fares Conv'!$C$1</f>
        <v>0</v>
      </c>
      <c r="Z23" s="66">
        <f>'2015 Fares'!Z23*'2015 Fares Conv'!$C$1</f>
        <v>474.13744498028501</v>
      </c>
      <c r="AA23" s="37">
        <f>'2015 Fares'!AA23*'2015 Fares Conv'!$C$1</f>
        <v>152.40132160080589</v>
      </c>
      <c r="AB23" s="37">
        <f>'2015 Fares'!AB23*'2015 Fares Conv'!$C$1</f>
        <v>0</v>
      </c>
      <c r="AC23" s="37">
        <f>'2015 Fares'!AC23*'2015 Fares Conv'!$C$1</f>
        <v>0</v>
      </c>
      <c r="AD23" s="37">
        <f>'2015 Fares'!AD23*'2015 Fares Conv'!$C$1</f>
        <v>135.46784142293856</v>
      </c>
      <c r="AE23" s="37">
        <f>'2015 Fares'!AE23*'2015 Fares Conv'!$C$1</f>
        <v>0</v>
      </c>
      <c r="AF23" s="37">
        <f>'2015 Fares'!AF23*'2015 Fares Conv'!$C$1</f>
        <v>0</v>
      </c>
      <c r="AG23" s="37">
        <f>'2015 Fares'!AG23*'2015 Fares Conv'!$C$1</f>
        <v>84.667400889336605</v>
      </c>
      <c r="AH23" s="37">
        <f>'2015 Fares'!AH23*'2015 Fares Conv'!$C$1</f>
        <v>135.46784142293856</v>
      </c>
      <c r="AI23" s="37">
        <f>'2015 Fares'!AI23*'2015 Fares Conv'!$C$1</f>
        <v>0</v>
      </c>
      <c r="AJ23" s="37">
        <f>'2015 Fares'!AJ23*'2015 Fares Conv'!$C$1</f>
        <v>135.46784142293856</v>
      </c>
      <c r="AK23" s="37">
        <f>'2015 Fares'!AK23*'2015 Fares Conv'!$C$1</f>
        <v>0</v>
      </c>
      <c r="AL23" s="37">
        <f>'2015 Fares'!AL23*'2015 Fares Conv'!$C$1</f>
        <v>0</v>
      </c>
      <c r="AM23" s="37">
        <f>'2015 Fares'!AM23*'2015 Fares Conv'!$C$1</f>
        <v>135.46784142293856</v>
      </c>
      <c r="AN23" s="37">
        <f>'2015 Fares'!AN23*'2015 Fares Conv'!$C$1</f>
        <v>0</v>
      </c>
      <c r="AO23" s="37">
        <f>'2015 Fares'!AO23*'2015 Fares Conv'!$C$1</f>
        <v>0</v>
      </c>
      <c r="AP23" s="37">
        <f>'2015 Fares'!AP23*'2015 Fares Conv'!$C$1</f>
        <v>0</v>
      </c>
      <c r="AQ23" s="37">
        <f>'2015 Fares'!AQ23*'2015 Fares Conv'!$C$1</f>
        <v>0</v>
      </c>
      <c r="AR23" s="37">
        <f>'2015 Fares'!AR23*'2015 Fares Conv'!$C$1</f>
        <v>135.46784142293856</v>
      </c>
      <c r="AS23" s="37">
        <f>'2015 Fares'!AS23*'2015 Fares Conv'!$C$1</f>
        <v>0</v>
      </c>
      <c r="AT23" s="37">
        <f>'2015 Fares'!AT23*'2015 Fares Conv'!$C$1</f>
        <v>0</v>
      </c>
      <c r="AU23" s="37">
        <f>'2015 Fares'!AU23*'2015 Fares Conv'!$C$1</f>
        <v>0</v>
      </c>
      <c r="AV23" s="37">
        <f>'2015 Fares'!AV23*'2015 Fares Conv'!$C$1</f>
        <v>135.46784142293856</v>
      </c>
      <c r="AW23" s="37">
        <f>'2015 Fares'!AW23*'2015 Fares Conv'!$C$1</f>
        <v>0</v>
      </c>
      <c r="AX23" s="37">
        <f>'2015 Fares'!AX23*'2015 Fares Conv'!$C$1</f>
        <v>135.46784142293856</v>
      </c>
      <c r="AY23" s="37">
        <f>'2015 Fares'!AY23*'2015 Fares Conv'!$C$1</f>
        <v>0</v>
      </c>
      <c r="AZ23" s="37">
        <f>'2015 Fares'!AZ23*'2015 Fares Conv'!$C$1</f>
        <v>118.53436124507125</v>
      </c>
      <c r="BA23" s="37">
        <f>'2015 Fares'!BA23*'2015 Fares Conv'!$C$1</f>
        <v>0</v>
      </c>
      <c r="BB23" s="37">
        <f>'2015 Fares'!BB23*'2015 Fares Conv'!$C$1</f>
        <v>0</v>
      </c>
      <c r="BC23" s="37">
        <f>'2015 Fares'!BC23*'2015 Fares Conv'!$C$1</f>
        <v>118.53436124507125</v>
      </c>
      <c r="BD23" s="37">
        <f>'2015 Fares'!BD23*'2015 Fares Conv'!$C$1</f>
        <v>0</v>
      </c>
      <c r="BE23" s="37">
        <f>'2015 Fares'!BE23*'2015 Fares Conv'!$C$1</f>
        <v>0</v>
      </c>
      <c r="BF23" s="37">
        <f>'2015 Fares'!BF23*'2015 Fares Conv'!$C$1</f>
        <v>118.53436124507125</v>
      </c>
      <c r="BG23" s="37">
        <f>'2015 Fares'!BG23*'2015 Fares Conv'!$C$1</f>
        <v>0</v>
      </c>
      <c r="BH23" s="37">
        <f>'2015 Fares'!BH23*'2015 Fares Conv'!$C$1</f>
        <v>0</v>
      </c>
      <c r="BI23" s="37">
        <f>'2015 Fares'!BI23*'2015 Fares Conv'!$C$1</f>
        <v>67.733920711469281</v>
      </c>
      <c r="BJ23" s="37">
        <f>'2015 Fares'!BJ23*'2015 Fares Conv'!$C$1</f>
        <v>108.37427313835086</v>
      </c>
      <c r="BK23" s="37">
        <f>'2015 Fares'!BK23*'2015 Fares Conv'!$C$1</f>
        <v>0</v>
      </c>
      <c r="BL23" s="37">
        <f>'2015 Fares'!BL23*'2015 Fares Conv'!$C$1</f>
        <v>108.37427313835086</v>
      </c>
      <c r="BM23" s="37">
        <f>'2015 Fares'!BM23*'2015 Fares Conv'!$C$1</f>
        <v>0</v>
      </c>
      <c r="BN23" s="37">
        <f>'2015 Fares'!BN23*'2015 Fares Conv'!$C$1</f>
        <v>108.37427313835086</v>
      </c>
      <c r="BO23" s="37">
        <f>'2015 Fares'!BO23*'2015 Fares Conv'!$C$1</f>
        <v>0</v>
      </c>
      <c r="BP23" s="37">
        <f>'2015 Fares'!BP23*'2015 Fares Conv'!$C$1</f>
        <v>0</v>
      </c>
      <c r="BQ23" s="37">
        <f>'2015 Fares'!BQ23*'2015 Fares Conv'!$C$1</f>
        <v>101.60088106720393</v>
      </c>
      <c r="BR23" s="37">
        <f>'2015 Fares'!BR23*'2015 Fares Conv'!$C$1</f>
        <v>0</v>
      </c>
      <c r="BS23" s="37">
        <f>'2015 Fares'!BS23*'2015 Fares Conv'!$C$1</f>
        <v>0</v>
      </c>
      <c r="BT23" s="37">
        <f>'2015 Fares'!BT23*'2015 Fares Conv'!$C$1</f>
        <v>101.60088106720393</v>
      </c>
      <c r="BU23" s="37">
        <f>'2015 Fares'!BU23*'2015 Fares Conv'!$C$1</f>
        <v>0</v>
      </c>
      <c r="BV23" s="37">
        <f>'2015 Fares'!BV23*'2015 Fares Conv'!$C$1</f>
        <v>101.60088106720393</v>
      </c>
      <c r="BW23" s="37">
        <f>'2015 Fares'!BW23*'2015 Fares Conv'!$C$1</f>
        <v>0</v>
      </c>
      <c r="BX23" s="37">
        <f>'2015 Fares'!BX23*'2015 Fares Conv'!$C$1</f>
        <v>121.92105728064472</v>
      </c>
      <c r="BY23" s="37">
        <f>'2015 Fares'!BY23*'2015 Fares Conv'!$C$1</f>
        <v>0</v>
      </c>
      <c r="BZ23" s="37">
        <f>'2015 Fares'!BZ23*'2015 Fares Conv'!$C$1</f>
        <v>0</v>
      </c>
      <c r="CA23" s="37">
        <f>'2015 Fares'!CA23*'2015 Fares Conv'!$C$1</f>
        <v>0</v>
      </c>
      <c r="CB23" s="37">
        <f>'2015 Fares'!CB23*'2015 Fares Conv'!$C$1</f>
        <v>0</v>
      </c>
      <c r="CC23" s="37">
        <f>'2015 Fares'!CC23*'2015 Fares Conv'!$C$1</f>
        <v>0</v>
      </c>
      <c r="CD23" s="37">
        <f>'2015 Fares'!CD23*'2015 Fares Conv'!$C$1</f>
        <v>0</v>
      </c>
      <c r="CE23" s="37">
        <f>'2015 Fares'!CE23*'2015 Fares Conv'!$C$1</f>
        <v>0</v>
      </c>
      <c r="CF23" s="37">
        <f>'2015 Fares'!CF23*'2015 Fares Conv'!$C$1</f>
        <v>135.46784142293856</v>
      </c>
      <c r="CG23" s="37">
        <f>'2015 Fares'!CG23*'2015 Fares Conv'!$C$1</f>
        <v>0</v>
      </c>
      <c r="CH23" s="66">
        <f>'2015 Fares'!CH23*'2015 Fares Conv'!$C$1</f>
        <v>222.84459914073395</v>
      </c>
      <c r="CI23" s="37">
        <f>'2015 Fares'!CI23*'2015 Fares Conv'!$C$1</f>
        <v>270.93568284587712</v>
      </c>
      <c r="CJ23" s="37">
        <f>'2015 Fares'!CJ23*'2015 Fares Conv'!$C$1</f>
        <v>284.48246698817098</v>
      </c>
      <c r="CK23" s="37">
        <f>'2015 Fares'!CK23*'2015 Fares Conv'!$C$1</f>
        <v>284.48246698817098</v>
      </c>
      <c r="CL23" s="37">
        <f>'2015 Fares'!CL23*'2015 Fares Conv'!$C$1</f>
        <v>284.48246698817098</v>
      </c>
      <c r="CM23" s="37">
        <f>'2015 Fares'!CM23*'2015 Fares Conv'!$C$1</f>
        <v>135.46784142293856</v>
      </c>
      <c r="CN23" s="37">
        <f>'2015 Fares'!CN23*'2015 Fares Conv'!$C$1</f>
        <v>152.40132160080589</v>
      </c>
      <c r="CO23" s="37">
        <f>'2015 Fares'!CO23*'2015 Fares Conv'!$C$1</f>
        <v>338.66960355734642</v>
      </c>
      <c r="CP23" s="37">
        <f>'2015 Fares'!CP23*'2015 Fares Conv'!$C$1</f>
        <v>298.02925113046484</v>
      </c>
      <c r="CQ23" s="37">
        <f>'2015 Fares'!CQ23*'2015 Fares Conv'!$C$1</f>
        <v>152.40132160080589</v>
      </c>
      <c r="CR23" s="37">
        <f>'2015 Fares'!CR23*'2015 Fares Conv'!$C$1</f>
        <v>338.66960355734642</v>
      </c>
      <c r="CS23" s="37">
        <f>'2015 Fares'!CS23*'2015 Fares Conv'!$C$1</f>
        <v>118.53436124507125</v>
      </c>
      <c r="CT23" s="37">
        <f>'2015 Fares'!CT23*'2015 Fares Conv'!$C$1</f>
        <v>186.26828195654053</v>
      </c>
      <c r="CU23" s="37">
        <f>'2015 Fares'!CU23*'2015 Fares Conv'!$C$1</f>
        <v>220.13524231227518</v>
      </c>
      <c r="CV23" s="37">
        <f>'2015 Fares'!CV23*'2015 Fares Conv'!$C$1</f>
        <v>249.93816742532167</v>
      </c>
      <c r="CW23" s="37">
        <f>'2015 Fares'!CW23*'2015 Fares Conv'!$C$1</f>
        <v>108.37427313835086</v>
      </c>
      <c r="CX23" s="37">
        <f>'2015 Fares'!CX23*'2015 Fares Conv'!$C$1</f>
        <v>0</v>
      </c>
      <c r="CY23" s="37">
        <f>'2015 Fares'!CY23*'2015 Fares Conv'!$C$1</f>
        <v>0</v>
      </c>
      <c r="CZ23" s="37">
        <f>'2015 Fares'!CZ23*'2015 Fares Conv'!$C$1</f>
        <v>340.02428197157582</v>
      </c>
      <c r="DA23" s="37">
        <f>'2015 Fares'!DA23*'2015 Fares Conv'!$C$1</f>
        <v>0</v>
      </c>
      <c r="DB23" s="66">
        <f>'2015 Fares'!DB23*'2015 Fares Conv'!$C$1</f>
        <v>0</v>
      </c>
      <c r="DC23" s="37">
        <f>'2015 Fares'!DC23*'2015 Fares Conv'!$C$1</f>
        <v>0</v>
      </c>
      <c r="DD23" s="37">
        <f>'2015 Fares'!DD23*'2015 Fares Conv'!$C$1</f>
        <v>0</v>
      </c>
      <c r="DE23" s="37">
        <f>'2015 Fares'!DE23*'2015 Fares Conv'!$C$1</f>
        <v>0</v>
      </c>
      <c r="DF23" s="37">
        <f>'2015 Fares'!DF23*'2015 Fares Conv'!$C$1</f>
        <v>0</v>
      </c>
      <c r="DG23" s="37">
        <f>'2015 Fares'!DG23*'2015 Fares Conv'!$C$1</f>
        <v>0</v>
      </c>
      <c r="DH23" s="37">
        <f>'2015 Fares'!DH23*'2015 Fares Conv'!$C$1</f>
        <v>0</v>
      </c>
      <c r="DI23" s="37">
        <f>'2015 Fares'!DI23*'2015 Fares Conv'!$C$1</f>
        <v>0</v>
      </c>
      <c r="DJ23" s="37">
        <f>'2015 Fares'!DJ23*'2015 Fares Conv'!$C$1</f>
        <v>0</v>
      </c>
      <c r="DK23" s="37">
        <f>'2015 Fares'!DK23*'2015 Fares Conv'!$C$1</f>
        <v>0</v>
      </c>
      <c r="DL23" s="66">
        <f>'2015 Fares'!DL23*'2015 Fares Conv'!$C$1</f>
        <v>152.40132160080589</v>
      </c>
      <c r="DM23" s="37">
        <f>'2015 Fares'!DM23*'2015 Fares Conv'!$C$1</f>
        <v>135.46784142293856</v>
      </c>
      <c r="DN23" s="37">
        <f>'2015 Fares'!DN23*'2015 Fares Conv'!$C$1</f>
        <v>0</v>
      </c>
      <c r="DO23" s="37">
        <f>'2015 Fares'!DO23*'2015 Fares Conv'!$C$1</f>
        <v>135.46784142293856</v>
      </c>
      <c r="DP23" s="37">
        <f>'2015 Fares'!DP23*'2015 Fares Conv'!$C$1</f>
        <v>749.81450227596497</v>
      </c>
      <c r="DQ23" s="37">
        <f>'2015 Fares'!DQ23*'2015 Fares Conv'!$C$1</f>
        <v>218.78056389804578</v>
      </c>
      <c r="DR23" s="37">
        <f>'2015 Fares'!DR23*'2015 Fares Conv'!$C$1</f>
        <v>0</v>
      </c>
      <c r="DS23" s="37">
        <f>'2015 Fares'!DS23*'2015 Fares Conv'!$C$1</f>
        <v>0</v>
      </c>
      <c r="DT23" s="37">
        <f>'2015 Fares'!DT23*'2015 Fares Conv'!$C$1</f>
        <v>0</v>
      </c>
      <c r="DU23" s="37">
        <f>'2015 Fares'!DU23*'2015 Fares Conv'!$C$1</f>
        <v>0</v>
      </c>
      <c r="DV23" s="66">
        <f>'2015 Fares'!DV23*'2015 Fares Conv'!$C$1</f>
        <v>0</v>
      </c>
      <c r="DW23" s="37">
        <f>'2015 Fares'!DW23*'2015 Fares Conv'!$C$1</f>
        <v>0</v>
      </c>
      <c r="DX23" s="37">
        <f>'2015 Fares'!DX23*'2015 Fares Conv'!$C$1</f>
        <v>0</v>
      </c>
      <c r="DY23" s="37">
        <f>'2015 Fares'!DY23*'2015 Fares Conv'!$C$1</f>
        <v>0</v>
      </c>
      <c r="DZ23" s="37">
        <f>'2015 Fares'!DZ23*'2015 Fares Conv'!$C$1</f>
        <v>0</v>
      </c>
      <c r="EA23" s="37">
        <f>'2015 Fares'!EA23*'2015 Fares Conv'!$C$1</f>
        <v>0</v>
      </c>
      <c r="EB23" s="37">
        <f>'2015 Fares'!EB23*'2015 Fares Conv'!$C$1</f>
        <v>0</v>
      </c>
      <c r="EC23" s="37">
        <f>'2015 Fares'!EC23*'2015 Fares Conv'!$C$1</f>
        <v>0</v>
      </c>
      <c r="ED23" s="37">
        <f>'2015 Fares'!ED23*'2015 Fares Conv'!$C$1</f>
        <v>0</v>
      </c>
      <c r="EE23" s="40">
        <f>'2015 Fares'!EE23*'2015 Fares Conv'!$C$1</f>
        <v>0</v>
      </c>
      <c r="EF23" s="66">
        <f>'2015 Fares'!EF23*'2015 Fares Conv'!$C$1</f>
        <v>0</v>
      </c>
      <c r="EG23" s="37">
        <f>'2015 Fares'!EG23*'2015 Fares Conv'!$C$1</f>
        <v>0</v>
      </c>
      <c r="EH23" s="37">
        <f>'2015 Fares'!EH23*'2015 Fares Conv'!$C$1</f>
        <v>0</v>
      </c>
      <c r="EI23" s="37">
        <f>'2015 Fares'!EI23*'2015 Fares Conv'!$C$1</f>
        <v>0</v>
      </c>
      <c r="EJ23" s="37">
        <f>'2015 Fares'!EJ23*'2015 Fares Conv'!$C$1</f>
        <v>0</v>
      </c>
      <c r="EK23" s="37">
        <f>'2015 Fares'!EK23*'2015 Fares Conv'!$C$1</f>
        <v>0</v>
      </c>
      <c r="EL23" s="37">
        <f>'2015 Fares'!EL23*'2015 Fares Conv'!$C$1</f>
        <v>0</v>
      </c>
      <c r="EM23" s="40">
        <f>'2015 Fares'!EM23*'2015 Fares Conv'!$C$1</f>
        <v>0</v>
      </c>
    </row>
    <row r="24" spans="1:143" x14ac:dyDescent="0.2">
      <c r="A24" s="82" t="s">
        <v>97</v>
      </c>
      <c r="B24" s="55">
        <v>20</v>
      </c>
      <c r="C24" s="45" t="s">
        <v>40</v>
      </c>
      <c r="D24" s="45">
        <f>ROUND(F24*0.6665,0)</f>
        <v>467</v>
      </c>
      <c r="E24" s="45">
        <v>100</v>
      </c>
      <c r="F24" s="56">
        <v>700</v>
      </c>
      <c r="G24" s="38">
        <f>'2015 Fares'!G24*'2015 Fares Conv'!$C$1</f>
        <v>0</v>
      </c>
      <c r="H24" s="38">
        <f>'2015 Fares'!H24*'2015 Fares Conv'!$C$1</f>
        <v>0</v>
      </c>
      <c r="I24" s="38">
        <f>'2015 Fares'!I24*'2015 Fares Conv'!$C$1</f>
        <v>0</v>
      </c>
      <c r="J24" s="38">
        <f>'2015 Fares'!J24*'2015 Fares Conv'!$C$1</f>
        <v>0</v>
      </c>
      <c r="K24" s="38">
        <f>'2015 Fares'!K24*'2015 Fares Conv'!$C$1</f>
        <v>0</v>
      </c>
      <c r="L24" s="38">
        <f>'2015 Fares'!L24*'2015 Fares Conv'!$C$1</f>
        <v>0</v>
      </c>
      <c r="M24" s="38">
        <f>'2015 Fares'!M24*'2015 Fares Conv'!$C$1</f>
        <v>0</v>
      </c>
      <c r="N24" s="38">
        <f>'2015 Fares'!N24*'2015 Fares Conv'!$C$1</f>
        <v>0</v>
      </c>
      <c r="O24" s="39">
        <f>'2015 Fares'!O24*'2015 Fares Conv'!$C$1</f>
        <v>0</v>
      </c>
      <c r="P24" s="68">
        <f>'2015 Fares'!P24*'2015 Fares Conv'!$C$1</f>
        <v>0</v>
      </c>
      <c r="Q24" s="38">
        <f>'2015 Fares'!Q24*'2015 Fares Conv'!$C$1</f>
        <v>0</v>
      </c>
      <c r="R24" s="38">
        <f>'2015 Fares'!R24*'2015 Fares Conv'!$C$1</f>
        <v>0</v>
      </c>
      <c r="S24" s="38">
        <f>'2015 Fares'!S24*'2015 Fares Conv'!$C$1</f>
        <v>0</v>
      </c>
      <c r="T24" s="38">
        <f>'2015 Fares'!T24*'2015 Fares Conv'!$C$1</f>
        <v>0</v>
      </c>
      <c r="U24" s="38">
        <f>'2015 Fares'!U24*'2015 Fares Conv'!$C$1</f>
        <v>0</v>
      </c>
      <c r="V24" s="38">
        <f>'2015 Fares'!V24*'2015 Fares Conv'!$C$1</f>
        <v>0</v>
      </c>
      <c r="W24" s="38">
        <f>'2015 Fares'!W24*'2015 Fares Conv'!$C$1</f>
        <v>0</v>
      </c>
      <c r="X24" s="38">
        <f>'2015 Fares'!X24*'2015 Fares Conv'!$C$1</f>
        <v>0</v>
      </c>
      <c r="Y24" s="39">
        <f>'2015 Fares'!Y24*'2015 Fares Conv'!$C$1</f>
        <v>0</v>
      </c>
      <c r="Z24" s="68">
        <f>'2015 Fares'!Z24*'2015 Fares Conv'!$C$1</f>
        <v>0</v>
      </c>
      <c r="AA24" s="38">
        <f>'2015 Fares'!AA24*'2015 Fares Conv'!$C$1</f>
        <v>0</v>
      </c>
      <c r="AB24" s="38">
        <f>'2015 Fares'!AB24*'2015 Fares Conv'!$C$1</f>
        <v>0</v>
      </c>
      <c r="AC24" s="38">
        <f>'2015 Fares'!AC24*'2015 Fares Conv'!$C$1</f>
        <v>0</v>
      </c>
      <c r="AD24" s="38">
        <f>'2015 Fares'!AD24*'2015 Fares Conv'!$C$1</f>
        <v>135.46784142293856</v>
      </c>
      <c r="AE24" s="38">
        <f>'2015 Fares'!AE24*'2015 Fares Conv'!$C$1</f>
        <v>0</v>
      </c>
      <c r="AF24" s="38">
        <f>'2015 Fares'!AF24*'2015 Fares Conv'!$C$1</f>
        <v>0</v>
      </c>
      <c r="AG24" s="38">
        <f>'2015 Fares'!AG24*'2015 Fares Conv'!$C$1</f>
        <v>84.667400889336605</v>
      </c>
      <c r="AH24" s="38">
        <f>'2015 Fares'!AH24*'2015 Fares Conv'!$C$1</f>
        <v>135.46784142293856</v>
      </c>
      <c r="AI24" s="38">
        <f>'2015 Fares'!AI24*'2015 Fares Conv'!$C$1</f>
        <v>0</v>
      </c>
      <c r="AJ24" s="38">
        <f>'2015 Fares'!AJ24*'2015 Fares Conv'!$C$1</f>
        <v>135.46784142293856</v>
      </c>
      <c r="AK24" s="38">
        <f>'2015 Fares'!AK24*'2015 Fares Conv'!$C$1</f>
        <v>0</v>
      </c>
      <c r="AL24" s="38">
        <f>'2015 Fares'!AL24*'2015 Fares Conv'!$C$1</f>
        <v>0</v>
      </c>
      <c r="AM24" s="38">
        <f>'2015 Fares'!AM24*'2015 Fares Conv'!$C$1</f>
        <v>135.46784142293856</v>
      </c>
      <c r="AN24" s="38">
        <f>'2015 Fares'!AN24*'2015 Fares Conv'!$C$1</f>
        <v>0</v>
      </c>
      <c r="AO24" s="38">
        <f>'2015 Fares'!AO24*'2015 Fares Conv'!$C$1</f>
        <v>0</v>
      </c>
      <c r="AP24" s="38">
        <f>'2015 Fares'!AP24*'2015 Fares Conv'!$C$1</f>
        <v>0</v>
      </c>
      <c r="AQ24" s="38">
        <f>'2015 Fares'!AQ24*'2015 Fares Conv'!$C$1</f>
        <v>0</v>
      </c>
      <c r="AR24" s="38">
        <f>'2015 Fares'!AR24*'2015 Fares Conv'!$C$1</f>
        <v>135.46784142293856</v>
      </c>
      <c r="AS24" s="38">
        <f>'2015 Fares'!AS24*'2015 Fares Conv'!$C$1</f>
        <v>0</v>
      </c>
      <c r="AT24" s="38">
        <f>'2015 Fares'!AT24*'2015 Fares Conv'!$C$1</f>
        <v>0</v>
      </c>
      <c r="AU24" s="38">
        <f>'2015 Fares'!AU24*'2015 Fares Conv'!$C$1</f>
        <v>0</v>
      </c>
      <c r="AV24" s="38">
        <f>'2015 Fares'!AV24*'2015 Fares Conv'!$C$1</f>
        <v>135.46784142293856</v>
      </c>
      <c r="AW24" s="38">
        <f>'2015 Fares'!AW24*'2015 Fares Conv'!$C$1</f>
        <v>0</v>
      </c>
      <c r="AX24" s="38">
        <f>'2015 Fares'!AX24*'2015 Fares Conv'!$C$1</f>
        <v>135.46784142293856</v>
      </c>
      <c r="AY24" s="38">
        <f>'2015 Fares'!AY24*'2015 Fares Conv'!$C$1</f>
        <v>0</v>
      </c>
      <c r="AZ24" s="38">
        <f>'2015 Fares'!AZ24*'2015 Fares Conv'!$C$1</f>
        <v>118.53436124507125</v>
      </c>
      <c r="BA24" s="38">
        <f>'2015 Fares'!BA24*'2015 Fares Conv'!$C$1</f>
        <v>0</v>
      </c>
      <c r="BB24" s="38">
        <f>'2015 Fares'!BB24*'2015 Fares Conv'!$C$1</f>
        <v>0</v>
      </c>
      <c r="BC24" s="38">
        <f>'2015 Fares'!BC24*'2015 Fares Conv'!$C$1</f>
        <v>118.53436124507125</v>
      </c>
      <c r="BD24" s="38">
        <f>'2015 Fares'!BD24*'2015 Fares Conv'!$C$1</f>
        <v>0</v>
      </c>
      <c r="BE24" s="38">
        <f>'2015 Fares'!BE24*'2015 Fares Conv'!$C$1</f>
        <v>0</v>
      </c>
      <c r="BF24" s="38">
        <f>'2015 Fares'!BF24*'2015 Fares Conv'!$C$1</f>
        <v>118.53436124507125</v>
      </c>
      <c r="BG24" s="38">
        <f>'2015 Fares'!BG24*'2015 Fares Conv'!$C$1</f>
        <v>0</v>
      </c>
      <c r="BH24" s="38">
        <f>'2015 Fares'!BH24*'2015 Fares Conv'!$C$1</f>
        <v>0</v>
      </c>
      <c r="BI24" s="38">
        <f>'2015 Fares'!BI24*'2015 Fares Conv'!$C$1</f>
        <v>67.733920711469281</v>
      </c>
      <c r="BJ24" s="38">
        <f>'2015 Fares'!BJ24*'2015 Fares Conv'!$C$1</f>
        <v>108.37427313835086</v>
      </c>
      <c r="BK24" s="38">
        <f>'2015 Fares'!BK24*'2015 Fares Conv'!$C$1</f>
        <v>0</v>
      </c>
      <c r="BL24" s="38">
        <f>'2015 Fares'!BL24*'2015 Fares Conv'!$C$1</f>
        <v>108.37427313835086</v>
      </c>
      <c r="BM24" s="38">
        <f>'2015 Fares'!BM24*'2015 Fares Conv'!$C$1</f>
        <v>0</v>
      </c>
      <c r="BN24" s="38">
        <f>'2015 Fares'!BN24*'2015 Fares Conv'!$C$1</f>
        <v>108.37427313835086</v>
      </c>
      <c r="BO24" s="38">
        <f>'2015 Fares'!BO24*'2015 Fares Conv'!$C$1</f>
        <v>0</v>
      </c>
      <c r="BP24" s="38">
        <f>'2015 Fares'!BP24*'2015 Fares Conv'!$C$1</f>
        <v>0</v>
      </c>
      <c r="BQ24" s="38">
        <f>'2015 Fares'!BQ24*'2015 Fares Conv'!$C$1</f>
        <v>101.60088106720393</v>
      </c>
      <c r="BR24" s="38">
        <f>'2015 Fares'!BR24*'2015 Fares Conv'!$C$1</f>
        <v>0</v>
      </c>
      <c r="BS24" s="38">
        <f>'2015 Fares'!BS24*'2015 Fares Conv'!$C$1</f>
        <v>0</v>
      </c>
      <c r="BT24" s="38">
        <f>'2015 Fares'!BT24*'2015 Fares Conv'!$C$1</f>
        <v>101.60088106720393</v>
      </c>
      <c r="BU24" s="38">
        <f>'2015 Fares'!BU24*'2015 Fares Conv'!$C$1</f>
        <v>0</v>
      </c>
      <c r="BV24" s="38">
        <f>'2015 Fares'!BV24*'2015 Fares Conv'!$C$1</f>
        <v>101.60088106720393</v>
      </c>
      <c r="BW24" s="38">
        <f>'2015 Fares'!BW24*'2015 Fares Conv'!$C$1</f>
        <v>0</v>
      </c>
      <c r="BX24" s="38">
        <f>'2015 Fares'!BX24*'2015 Fares Conv'!$C$1</f>
        <v>121.92105728064472</v>
      </c>
      <c r="BY24" s="38">
        <f>'2015 Fares'!BY24*'2015 Fares Conv'!$C$1</f>
        <v>0</v>
      </c>
      <c r="BZ24" s="38">
        <f>'2015 Fares'!BZ24*'2015 Fares Conv'!$C$1</f>
        <v>0</v>
      </c>
      <c r="CA24" s="38">
        <f>'2015 Fares'!CA24*'2015 Fares Conv'!$C$1</f>
        <v>0</v>
      </c>
      <c r="CB24" s="38">
        <f>'2015 Fares'!CB24*'2015 Fares Conv'!$C$1</f>
        <v>0</v>
      </c>
      <c r="CC24" s="38">
        <f>'2015 Fares'!CC24*'2015 Fares Conv'!$C$1</f>
        <v>0</v>
      </c>
      <c r="CD24" s="38">
        <f>'2015 Fares'!CD24*'2015 Fares Conv'!$C$1</f>
        <v>0</v>
      </c>
      <c r="CE24" s="38">
        <f>'2015 Fares'!CE24*'2015 Fares Conv'!$C$1</f>
        <v>0</v>
      </c>
      <c r="CF24" s="38">
        <f>'2015 Fares'!CF24*'2015 Fares Conv'!$C$1</f>
        <v>101.60088106720393</v>
      </c>
      <c r="CG24" s="38">
        <f>'2015 Fares'!CG24*'2015 Fares Conv'!$C$1</f>
        <v>0</v>
      </c>
      <c r="CH24" s="68">
        <f>'2015 Fares'!CH24*'2015 Fares Conv'!$C$1</f>
        <v>222.84459914073395</v>
      </c>
      <c r="CI24" s="38">
        <f>'2015 Fares'!CI24*'2015 Fares Conv'!$C$1</f>
        <v>270.93568284587712</v>
      </c>
      <c r="CJ24" s="38">
        <f>'2015 Fares'!CJ24*'2015 Fares Conv'!$C$1</f>
        <v>284.48246698817098</v>
      </c>
      <c r="CK24" s="38">
        <f>'2015 Fares'!CK24*'2015 Fares Conv'!$C$1</f>
        <v>284.48246698817098</v>
      </c>
      <c r="CL24" s="38">
        <f>'2015 Fares'!CL24*'2015 Fares Conv'!$C$1</f>
        <v>284.48246698817098</v>
      </c>
      <c r="CM24" s="38">
        <f>'2015 Fares'!CM24*'2015 Fares Conv'!$C$1</f>
        <v>135.46784142293856</v>
      </c>
      <c r="CN24" s="38">
        <f>'2015 Fares'!CN24*'2015 Fares Conv'!$C$1</f>
        <v>152.40132160080589</v>
      </c>
      <c r="CO24" s="38">
        <f>'2015 Fares'!CO24*'2015 Fares Conv'!$C$1</f>
        <v>306.15732161584117</v>
      </c>
      <c r="CP24" s="38">
        <f>'2015 Fares'!CP24*'2015 Fares Conv'!$C$1</f>
        <v>264.83962998184489</v>
      </c>
      <c r="CQ24" s="38">
        <f>'2015 Fares'!CQ24*'2015 Fares Conv'!$C$1</f>
        <v>0</v>
      </c>
      <c r="CR24" s="38">
        <f>'2015 Fares'!CR24*'2015 Fares Conv'!$C$1</f>
        <v>338.66960355734642</v>
      </c>
      <c r="CS24" s="38">
        <f>'2015 Fares'!CS24*'2015 Fares Conv'!$C$1</f>
        <v>118.53436124507125</v>
      </c>
      <c r="CT24" s="38">
        <f>'2015 Fares'!CT24*'2015 Fares Conv'!$C$1</f>
        <v>0</v>
      </c>
      <c r="CU24" s="38">
        <f>'2015 Fares'!CU24*'2015 Fares Conv'!$C$1</f>
        <v>220.13524231227518</v>
      </c>
      <c r="CV24" s="38">
        <f>'2015 Fares'!CV24*'2015 Fares Conv'!$C$1</f>
        <v>249.93816742532167</v>
      </c>
      <c r="CW24" s="38">
        <f>'2015 Fares'!CW24*'2015 Fares Conv'!$C$1</f>
        <v>108.37427313835086</v>
      </c>
      <c r="CX24" s="38">
        <f>'2015 Fares'!CX24*'2015 Fares Conv'!$C$1</f>
        <v>0</v>
      </c>
      <c r="CY24" s="38">
        <f>'2015 Fares'!CY24*'2015 Fares Conv'!$C$1</f>
        <v>0</v>
      </c>
      <c r="CZ24" s="38">
        <f>'2015 Fares'!CZ24*'2015 Fares Conv'!$C$1</f>
        <v>306.83466082295587</v>
      </c>
      <c r="DA24" s="38">
        <f>'2015 Fares'!DA24*'2015 Fares Conv'!$C$1</f>
        <v>0</v>
      </c>
      <c r="DB24" s="68">
        <f>'2015 Fares'!DB24*'2015 Fares Conv'!$C$1</f>
        <v>0</v>
      </c>
      <c r="DC24" s="38">
        <f>'2015 Fares'!DC24*'2015 Fares Conv'!$C$1</f>
        <v>0</v>
      </c>
      <c r="DD24" s="38">
        <f>'2015 Fares'!DD24*'2015 Fares Conv'!$C$1</f>
        <v>0</v>
      </c>
      <c r="DE24" s="38">
        <f>'2015 Fares'!DE24*'2015 Fares Conv'!$C$1</f>
        <v>0</v>
      </c>
      <c r="DF24" s="38">
        <f>'2015 Fares'!DF24*'2015 Fares Conv'!$C$1</f>
        <v>0</v>
      </c>
      <c r="DG24" s="38">
        <f>'2015 Fares'!DG24*'2015 Fares Conv'!$C$1</f>
        <v>0</v>
      </c>
      <c r="DH24" s="38">
        <f>'2015 Fares'!DH24*'2015 Fares Conv'!$C$1</f>
        <v>0</v>
      </c>
      <c r="DI24" s="38">
        <f>'2015 Fares'!DI24*'2015 Fares Conv'!$C$1</f>
        <v>0</v>
      </c>
      <c r="DJ24" s="38">
        <f>'2015 Fares'!DJ24*'2015 Fares Conv'!$C$1</f>
        <v>0</v>
      </c>
      <c r="DK24" s="38">
        <f>'2015 Fares'!DK24*'2015 Fares Conv'!$C$1</f>
        <v>0</v>
      </c>
      <c r="DL24" s="68">
        <f>'2015 Fares'!DL24*'2015 Fares Conv'!$C$1</f>
        <v>0</v>
      </c>
      <c r="DM24" s="38">
        <f>'2015 Fares'!DM24*'2015 Fares Conv'!$C$1</f>
        <v>135.46784142293856</v>
      </c>
      <c r="DN24" s="38">
        <f>'2015 Fares'!DN24*'2015 Fares Conv'!$C$1</f>
        <v>0</v>
      </c>
      <c r="DO24" s="38">
        <f>'2015 Fares'!DO24*'2015 Fares Conv'!$C$1</f>
        <v>135.46784142293856</v>
      </c>
      <c r="DP24" s="38">
        <f>'2015 Fares'!DP24*'2015 Fares Conv'!$C$1</f>
        <v>749.81450227596497</v>
      </c>
      <c r="DQ24" s="38">
        <f>'2015 Fares'!DQ24*'2015 Fares Conv'!$C$1</f>
        <v>218.78056389804578</v>
      </c>
      <c r="DR24" s="38">
        <f>'2015 Fares'!DR24*'2015 Fares Conv'!$C$1</f>
        <v>0</v>
      </c>
      <c r="DS24" s="38">
        <f>'2015 Fares'!DS24*'2015 Fares Conv'!$C$1</f>
        <v>0</v>
      </c>
      <c r="DT24" s="38">
        <f>'2015 Fares'!DT24*'2015 Fares Conv'!$C$1</f>
        <v>0</v>
      </c>
      <c r="DU24" s="38">
        <f>'2015 Fares'!DU24*'2015 Fares Conv'!$C$1</f>
        <v>0</v>
      </c>
      <c r="DV24" s="68">
        <f>'2015 Fares'!DV24*'2015 Fares Conv'!$C$1</f>
        <v>0</v>
      </c>
      <c r="DW24" s="38">
        <f>'2015 Fares'!DW24*'2015 Fares Conv'!$C$1</f>
        <v>0</v>
      </c>
      <c r="DX24" s="38">
        <f>'2015 Fares'!DX24*'2015 Fares Conv'!$C$1</f>
        <v>0</v>
      </c>
      <c r="DY24" s="38">
        <f>'2015 Fares'!DY24*'2015 Fares Conv'!$C$1</f>
        <v>0</v>
      </c>
      <c r="DZ24" s="38">
        <f>'2015 Fares'!DZ24*'2015 Fares Conv'!$C$1</f>
        <v>0</v>
      </c>
      <c r="EA24" s="38">
        <f>'2015 Fares'!EA24*'2015 Fares Conv'!$C$1</f>
        <v>0</v>
      </c>
      <c r="EB24" s="38">
        <f>'2015 Fares'!EB24*'2015 Fares Conv'!$C$1</f>
        <v>0</v>
      </c>
      <c r="EC24" s="38">
        <f>'2015 Fares'!EC24*'2015 Fares Conv'!$C$1</f>
        <v>0</v>
      </c>
      <c r="ED24" s="38">
        <f>'2015 Fares'!ED24*'2015 Fares Conv'!$C$1</f>
        <v>0</v>
      </c>
      <c r="EE24" s="39">
        <f>'2015 Fares'!EE24*'2015 Fares Conv'!$C$1</f>
        <v>0</v>
      </c>
      <c r="EF24" s="68">
        <f>'2015 Fares'!EF24*'2015 Fares Conv'!$C$1</f>
        <v>0</v>
      </c>
      <c r="EG24" s="38">
        <f>'2015 Fares'!EG24*'2015 Fares Conv'!$C$1</f>
        <v>0</v>
      </c>
      <c r="EH24" s="38">
        <f>'2015 Fares'!EH24*'2015 Fares Conv'!$C$1</f>
        <v>0</v>
      </c>
      <c r="EI24" s="38">
        <f>'2015 Fares'!EI24*'2015 Fares Conv'!$C$1</f>
        <v>0</v>
      </c>
      <c r="EJ24" s="38">
        <f>'2015 Fares'!EJ24*'2015 Fares Conv'!$C$1</f>
        <v>0</v>
      </c>
      <c r="EK24" s="38">
        <f>'2015 Fares'!EK24*'2015 Fares Conv'!$C$1</f>
        <v>0</v>
      </c>
      <c r="EL24" s="38">
        <f>'2015 Fares'!EL24*'2015 Fares Conv'!$C$1</f>
        <v>0</v>
      </c>
      <c r="EM24" s="39">
        <f>'2015 Fares'!EM24*'2015 Fares Conv'!$C$1</f>
        <v>0</v>
      </c>
    </row>
    <row r="25" spans="1:143" x14ac:dyDescent="0.2">
      <c r="A25" s="83"/>
      <c r="B25" s="47">
        <v>21</v>
      </c>
      <c r="C25" s="43" t="s">
        <v>72</v>
      </c>
      <c r="D25" s="43">
        <f>ROUND(F25*0.6665,0)</f>
        <v>150</v>
      </c>
      <c r="E25" s="43">
        <v>200</v>
      </c>
      <c r="F25" s="48">
        <v>225</v>
      </c>
      <c r="G25" s="37">
        <f>'2015 Fares'!G25*'2015 Fares Conv'!$C$1</f>
        <v>0</v>
      </c>
      <c r="H25" s="37">
        <f>'2015 Fares'!H25*'2015 Fares Conv'!$C$1</f>
        <v>0</v>
      </c>
      <c r="I25" s="37">
        <f>'2015 Fares'!I25*'2015 Fares Conv'!$C$1</f>
        <v>0</v>
      </c>
      <c r="J25" s="37">
        <f>'2015 Fares'!J25*'2015 Fares Conv'!$C$1</f>
        <v>0</v>
      </c>
      <c r="K25" s="37">
        <f>'2015 Fares'!K25*'2015 Fares Conv'!$C$1</f>
        <v>0</v>
      </c>
      <c r="L25" s="37">
        <f>'2015 Fares'!L25*'2015 Fares Conv'!$C$1</f>
        <v>0</v>
      </c>
      <c r="M25" s="37">
        <f>'2015 Fares'!M25*'2015 Fares Conv'!$C$1</f>
        <v>0</v>
      </c>
      <c r="N25" s="37">
        <f>'2015 Fares'!N25*'2015 Fares Conv'!$C$1</f>
        <v>0</v>
      </c>
      <c r="O25" s="40">
        <f>'2015 Fares'!O25*'2015 Fares Conv'!$C$1</f>
        <v>0</v>
      </c>
      <c r="P25" s="66">
        <f>'2015 Fares'!P25*'2015 Fares Conv'!$C$1</f>
        <v>0</v>
      </c>
      <c r="Q25" s="37">
        <f>'2015 Fares'!Q25*'2015 Fares Conv'!$C$1</f>
        <v>0</v>
      </c>
      <c r="R25" s="37">
        <f>'2015 Fares'!R25*'2015 Fares Conv'!$C$1</f>
        <v>0</v>
      </c>
      <c r="S25" s="37">
        <f>'2015 Fares'!S25*'2015 Fares Conv'!$C$1</f>
        <v>0</v>
      </c>
      <c r="T25" s="37">
        <f>'2015 Fares'!T25*'2015 Fares Conv'!$C$1</f>
        <v>0</v>
      </c>
      <c r="U25" s="37">
        <f>'2015 Fares'!U25*'2015 Fares Conv'!$C$1</f>
        <v>0</v>
      </c>
      <c r="V25" s="37">
        <f>'2015 Fares'!V25*'2015 Fares Conv'!$C$1</f>
        <v>0</v>
      </c>
      <c r="W25" s="37">
        <f>'2015 Fares'!W25*'2015 Fares Conv'!$C$1</f>
        <v>0</v>
      </c>
      <c r="X25" s="37">
        <f>'2015 Fares'!X25*'2015 Fares Conv'!$C$1</f>
        <v>0</v>
      </c>
      <c r="Y25" s="40">
        <f>'2015 Fares'!Y25*'2015 Fares Conv'!$C$1</f>
        <v>0</v>
      </c>
      <c r="Z25" s="66">
        <f>'2015 Fares'!Z25*'2015 Fares Conv'!$C$1</f>
        <v>474.13744498028501</v>
      </c>
      <c r="AA25" s="37">
        <f>'2015 Fares'!AA25*'2015 Fares Conv'!$C$1</f>
        <v>0</v>
      </c>
      <c r="AB25" s="37">
        <f>'2015 Fares'!AB25*'2015 Fares Conv'!$C$1</f>
        <v>0</v>
      </c>
      <c r="AC25" s="37">
        <f>'2015 Fares'!AC25*'2015 Fares Conv'!$C$1</f>
        <v>0</v>
      </c>
      <c r="AD25" s="37">
        <f>'2015 Fares'!AD25*'2015 Fares Conv'!$C$1</f>
        <v>135.46784142293856</v>
      </c>
      <c r="AE25" s="37">
        <f>'2015 Fares'!AE25*'2015 Fares Conv'!$C$1</f>
        <v>0</v>
      </c>
      <c r="AF25" s="37">
        <f>'2015 Fares'!AF25*'2015 Fares Conv'!$C$1</f>
        <v>0</v>
      </c>
      <c r="AG25" s="37">
        <f>'2015 Fares'!AG25*'2015 Fares Conv'!$C$1</f>
        <v>84.667400889336605</v>
      </c>
      <c r="AH25" s="37">
        <f>'2015 Fares'!AH25*'2015 Fares Conv'!$C$1</f>
        <v>135.46784142293856</v>
      </c>
      <c r="AI25" s="37">
        <f>'2015 Fares'!AI25*'2015 Fares Conv'!$C$1</f>
        <v>0</v>
      </c>
      <c r="AJ25" s="37">
        <f>'2015 Fares'!AJ25*'2015 Fares Conv'!$C$1</f>
        <v>135.46784142293856</v>
      </c>
      <c r="AK25" s="37">
        <f>'2015 Fares'!AK25*'2015 Fares Conv'!$C$1</f>
        <v>0</v>
      </c>
      <c r="AL25" s="37">
        <f>'2015 Fares'!AL25*'2015 Fares Conv'!$C$1</f>
        <v>0</v>
      </c>
      <c r="AM25" s="37">
        <f>'2015 Fares'!AM25*'2015 Fares Conv'!$C$1</f>
        <v>135.46784142293856</v>
      </c>
      <c r="AN25" s="37">
        <f>'2015 Fares'!AN25*'2015 Fares Conv'!$C$1</f>
        <v>0</v>
      </c>
      <c r="AO25" s="37">
        <f>'2015 Fares'!AO25*'2015 Fares Conv'!$C$1</f>
        <v>0</v>
      </c>
      <c r="AP25" s="37">
        <f>'2015 Fares'!AP25*'2015 Fares Conv'!$C$1</f>
        <v>0</v>
      </c>
      <c r="AQ25" s="37">
        <f>'2015 Fares'!AQ25*'2015 Fares Conv'!$C$1</f>
        <v>0</v>
      </c>
      <c r="AR25" s="37">
        <f>'2015 Fares'!AR25*'2015 Fares Conv'!$C$1</f>
        <v>135.46784142293856</v>
      </c>
      <c r="AS25" s="37">
        <f>'2015 Fares'!AS25*'2015 Fares Conv'!$C$1</f>
        <v>0</v>
      </c>
      <c r="AT25" s="37">
        <f>'2015 Fares'!AT25*'2015 Fares Conv'!$C$1</f>
        <v>0</v>
      </c>
      <c r="AU25" s="37">
        <f>'2015 Fares'!AU25*'2015 Fares Conv'!$C$1</f>
        <v>0</v>
      </c>
      <c r="AV25" s="37">
        <f>'2015 Fares'!AV25*'2015 Fares Conv'!$C$1</f>
        <v>135.46784142293856</v>
      </c>
      <c r="AW25" s="37">
        <f>'2015 Fares'!AW25*'2015 Fares Conv'!$C$1</f>
        <v>0</v>
      </c>
      <c r="AX25" s="37">
        <f>'2015 Fares'!AX25*'2015 Fares Conv'!$C$1</f>
        <v>135.46784142293856</v>
      </c>
      <c r="AY25" s="37">
        <f>'2015 Fares'!AY25*'2015 Fares Conv'!$C$1</f>
        <v>0</v>
      </c>
      <c r="AZ25" s="37">
        <f>'2015 Fares'!AZ25*'2015 Fares Conv'!$C$1</f>
        <v>118.53436124507125</v>
      </c>
      <c r="BA25" s="37">
        <f>'2015 Fares'!BA25*'2015 Fares Conv'!$C$1</f>
        <v>0</v>
      </c>
      <c r="BB25" s="37">
        <f>'2015 Fares'!BB25*'2015 Fares Conv'!$C$1</f>
        <v>0</v>
      </c>
      <c r="BC25" s="37">
        <f>'2015 Fares'!BC25*'2015 Fares Conv'!$C$1</f>
        <v>118.53436124507125</v>
      </c>
      <c r="BD25" s="37">
        <f>'2015 Fares'!BD25*'2015 Fares Conv'!$C$1</f>
        <v>0</v>
      </c>
      <c r="BE25" s="37">
        <f>'2015 Fares'!BE25*'2015 Fares Conv'!$C$1</f>
        <v>0</v>
      </c>
      <c r="BF25" s="37">
        <f>'2015 Fares'!BF25*'2015 Fares Conv'!$C$1</f>
        <v>118.53436124507125</v>
      </c>
      <c r="BG25" s="37">
        <f>'2015 Fares'!BG25*'2015 Fares Conv'!$C$1</f>
        <v>0</v>
      </c>
      <c r="BH25" s="37">
        <f>'2015 Fares'!BH25*'2015 Fares Conv'!$C$1</f>
        <v>0</v>
      </c>
      <c r="BI25" s="37">
        <f>'2015 Fares'!BI25*'2015 Fares Conv'!$C$1</f>
        <v>67.733920711469281</v>
      </c>
      <c r="BJ25" s="37">
        <f>'2015 Fares'!BJ25*'2015 Fares Conv'!$C$1</f>
        <v>108.37427313835086</v>
      </c>
      <c r="BK25" s="37">
        <f>'2015 Fares'!BK25*'2015 Fares Conv'!$C$1</f>
        <v>0</v>
      </c>
      <c r="BL25" s="37">
        <f>'2015 Fares'!BL25*'2015 Fares Conv'!$C$1</f>
        <v>108.37427313835086</v>
      </c>
      <c r="BM25" s="37">
        <f>'2015 Fares'!BM25*'2015 Fares Conv'!$C$1</f>
        <v>0</v>
      </c>
      <c r="BN25" s="37">
        <f>'2015 Fares'!BN25*'2015 Fares Conv'!$C$1</f>
        <v>108.37427313835086</v>
      </c>
      <c r="BO25" s="37">
        <f>'2015 Fares'!BO25*'2015 Fares Conv'!$C$1</f>
        <v>0</v>
      </c>
      <c r="BP25" s="37">
        <f>'2015 Fares'!BP25*'2015 Fares Conv'!$C$1</f>
        <v>0</v>
      </c>
      <c r="BQ25" s="37">
        <f>'2015 Fares'!BQ25*'2015 Fares Conv'!$C$1</f>
        <v>101.60088106720393</v>
      </c>
      <c r="BR25" s="37">
        <f>'2015 Fares'!BR25*'2015 Fares Conv'!$C$1</f>
        <v>0</v>
      </c>
      <c r="BS25" s="37">
        <f>'2015 Fares'!BS25*'2015 Fares Conv'!$C$1</f>
        <v>0</v>
      </c>
      <c r="BT25" s="37">
        <f>'2015 Fares'!BT25*'2015 Fares Conv'!$C$1</f>
        <v>101.60088106720393</v>
      </c>
      <c r="BU25" s="37">
        <f>'2015 Fares'!BU25*'2015 Fares Conv'!$C$1</f>
        <v>0</v>
      </c>
      <c r="BV25" s="37">
        <f>'2015 Fares'!BV25*'2015 Fares Conv'!$C$1</f>
        <v>101.60088106720393</v>
      </c>
      <c r="BW25" s="37">
        <f>'2015 Fares'!BW25*'2015 Fares Conv'!$C$1</f>
        <v>0</v>
      </c>
      <c r="BX25" s="37">
        <f>'2015 Fares'!BX25*'2015 Fares Conv'!$C$1</f>
        <v>121.92105728064472</v>
      </c>
      <c r="BY25" s="37">
        <f>'2015 Fares'!BY25*'2015 Fares Conv'!$C$1</f>
        <v>0</v>
      </c>
      <c r="BZ25" s="37">
        <f>'2015 Fares'!BZ25*'2015 Fares Conv'!$C$1</f>
        <v>0</v>
      </c>
      <c r="CA25" s="37">
        <f>'2015 Fares'!CA25*'2015 Fares Conv'!$C$1</f>
        <v>0</v>
      </c>
      <c r="CB25" s="37">
        <f>'2015 Fares'!CB25*'2015 Fares Conv'!$C$1</f>
        <v>0</v>
      </c>
      <c r="CC25" s="37">
        <f>'2015 Fares'!CC25*'2015 Fares Conv'!$C$1</f>
        <v>0</v>
      </c>
      <c r="CD25" s="37">
        <f>'2015 Fares'!CD25*'2015 Fares Conv'!$C$1</f>
        <v>0</v>
      </c>
      <c r="CE25" s="37">
        <f>'2015 Fares'!CE25*'2015 Fares Conv'!$C$1</f>
        <v>0</v>
      </c>
      <c r="CF25" s="37">
        <f>'2015 Fares'!CF25*'2015 Fares Conv'!$C$1</f>
        <v>101.60088106720393</v>
      </c>
      <c r="CG25" s="37">
        <f>'2015 Fares'!CG25*'2015 Fares Conv'!$C$1</f>
        <v>0</v>
      </c>
      <c r="CH25" s="66">
        <f>'2015 Fares'!CH25*'2015 Fares Conv'!$C$1</f>
        <v>222.84459914073395</v>
      </c>
      <c r="CI25" s="37">
        <f>'2015 Fares'!CI25*'2015 Fares Conv'!$C$1</f>
        <v>270.93568284587712</v>
      </c>
      <c r="CJ25" s="37">
        <f>'2015 Fares'!CJ25*'2015 Fares Conv'!$C$1</f>
        <v>284.48246698817098</v>
      </c>
      <c r="CK25" s="37">
        <f>'2015 Fares'!CK25*'2015 Fares Conv'!$C$1</f>
        <v>284.48246698817098</v>
      </c>
      <c r="CL25" s="37">
        <f>'2015 Fares'!CL25*'2015 Fares Conv'!$C$1</f>
        <v>284.48246698817098</v>
      </c>
      <c r="CM25" s="37">
        <f>'2015 Fares'!CM25*'2015 Fares Conv'!$C$1</f>
        <v>135.46784142293856</v>
      </c>
      <c r="CN25" s="37">
        <f>'2015 Fares'!CN25*'2015 Fares Conv'!$C$1</f>
        <v>152.40132160080589</v>
      </c>
      <c r="CO25" s="37">
        <f>'2015 Fares'!CO25*'2015 Fares Conv'!$C$1</f>
        <v>306.15732161584117</v>
      </c>
      <c r="CP25" s="37">
        <f>'2015 Fares'!CP25*'2015 Fares Conv'!$C$1</f>
        <v>264.83962998184489</v>
      </c>
      <c r="CQ25" s="37">
        <f>'2015 Fares'!CQ25*'2015 Fares Conv'!$C$1</f>
        <v>0</v>
      </c>
      <c r="CR25" s="37">
        <f>'2015 Fares'!CR25*'2015 Fares Conv'!$C$1</f>
        <v>338.66960355734642</v>
      </c>
      <c r="CS25" s="37">
        <f>'2015 Fares'!CS25*'2015 Fares Conv'!$C$1</f>
        <v>118.53436124507125</v>
      </c>
      <c r="CT25" s="37">
        <f>'2015 Fares'!CT25*'2015 Fares Conv'!$C$1</f>
        <v>186.26828195654053</v>
      </c>
      <c r="CU25" s="37">
        <f>'2015 Fares'!CU25*'2015 Fares Conv'!$C$1</f>
        <v>220.13524231227518</v>
      </c>
      <c r="CV25" s="37">
        <f>'2015 Fares'!CV25*'2015 Fares Conv'!$C$1</f>
        <v>249.93816742532167</v>
      </c>
      <c r="CW25" s="37">
        <f>'2015 Fares'!CW25*'2015 Fares Conv'!$C$1</f>
        <v>108.37427313835086</v>
      </c>
      <c r="CX25" s="37">
        <f>'2015 Fares'!CX25*'2015 Fares Conv'!$C$1</f>
        <v>0</v>
      </c>
      <c r="CY25" s="37">
        <f>'2015 Fares'!CY25*'2015 Fares Conv'!$C$1</f>
        <v>0</v>
      </c>
      <c r="CZ25" s="37">
        <f>'2015 Fares'!CZ25*'2015 Fares Conv'!$C$1</f>
        <v>306.83466082295587</v>
      </c>
      <c r="DA25" s="37">
        <f>'2015 Fares'!DA25*'2015 Fares Conv'!$C$1</f>
        <v>0</v>
      </c>
      <c r="DB25" s="66">
        <f>'2015 Fares'!DB25*'2015 Fares Conv'!$C$1</f>
        <v>-33.189621148619949</v>
      </c>
      <c r="DC25" s="37">
        <f>'2015 Fares'!DC25*'2015 Fares Conv'!$C$1</f>
        <v>-33.189621148619949</v>
      </c>
      <c r="DD25" s="37">
        <f>'2015 Fares'!DD25*'2015 Fares Conv'!$C$1</f>
        <v>-33.189621148619949</v>
      </c>
      <c r="DE25" s="37">
        <f>'2015 Fares'!DE25*'2015 Fares Conv'!$C$1</f>
        <v>0</v>
      </c>
      <c r="DF25" s="37">
        <f>'2015 Fares'!DF25*'2015 Fares Conv'!$C$1</f>
        <v>-33.189621148619949</v>
      </c>
      <c r="DG25" s="37">
        <f>'2015 Fares'!DG25*'2015 Fares Conv'!$C$1</f>
        <v>-33.189621148619949</v>
      </c>
      <c r="DH25" s="37">
        <f>'2015 Fares'!DH25*'2015 Fares Conv'!$C$1</f>
        <v>0</v>
      </c>
      <c r="DI25" s="37">
        <f>'2015 Fares'!DI25*'2015 Fares Conv'!$C$1</f>
        <v>0</v>
      </c>
      <c r="DJ25" s="37">
        <f>'2015 Fares'!DJ25*'2015 Fares Conv'!$C$1</f>
        <v>0</v>
      </c>
      <c r="DK25" s="37">
        <f>'2015 Fares'!DK25*'2015 Fares Conv'!$C$1</f>
        <v>0</v>
      </c>
      <c r="DL25" s="66">
        <f>'2015 Fares'!DL25*'2015 Fares Conv'!$C$1</f>
        <v>0</v>
      </c>
      <c r="DM25" s="37">
        <f>'2015 Fares'!DM25*'2015 Fares Conv'!$C$1</f>
        <v>135.46784142293856</v>
      </c>
      <c r="DN25" s="37">
        <f>'2015 Fares'!DN25*'2015 Fares Conv'!$C$1</f>
        <v>0</v>
      </c>
      <c r="DO25" s="37">
        <f>'2015 Fares'!DO25*'2015 Fares Conv'!$C$1</f>
        <v>135.46784142293856</v>
      </c>
      <c r="DP25" s="37">
        <f>'2015 Fares'!DP25*'2015 Fares Conv'!$C$1</f>
        <v>749.81450227596497</v>
      </c>
      <c r="DQ25" s="37">
        <f>'2015 Fares'!DQ25*'2015 Fares Conv'!$C$1</f>
        <v>218.78056389804578</v>
      </c>
      <c r="DR25" s="37">
        <f>'2015 Fares'!DR25*'2015 Fares Conv'!$C$1</f>
        <v>0</v>
      </c>
      <c r="DS25" s="37">
        <f>'2015 Fares'!DS25*'2015 Fares Conv'!$C$1</f>
        <v>0</v>
      </c>
      <c r="DT25" s="37">
        <f>'2015 Fares'!DT25*'2015 Fares Conv'!$C$1</f>
        <v>0</v>
      </c>
      <c r="DU25" s="37">
        <f>'2015 Fares'!DU25*'2015 Fares Conv'!$C$1</f>
        <v>0</v>
      </c>
      <c r="DV25" s="66">
        <f>'2015 Fares'!DV25*'2015 Fares Conv'!$C$1</f>
        <v>0</v>
      </c>
      <c r="DW25" s="37">
        <f>'2015 Fares'!DW25*'2015 Fares Conv'!$C$1</f>
        <v>0</v>
      </c>
      <c r="DX25" s="37">
        <f>'2015 Fares'!DX25*'2015 Fares Conv'!$C$1</f>
        <v>0</v>
      </c>
      <c r="DY25" s="37">
        <f>'2015 Fares'!DY25*'2015 Fares Conv'!$C$1</f>
        <v>0</v>
      </c>
      <c r="DZ25" s="37">
        <f>'2015 Fares'!DZ25*'2015 Fares Conv'!$C$1</f>
        <v>0</v>
      </c>
      <c r="EA25" s="37">
        <f>'2015 Fares'!EA25*'2015 Fares Conv'!$C$1</f>
        <v>0</v>
      </c>
      <c r="EB25" s="37">
        <f>'2015 Fares'!EB25*'2015 Fares Conv'!$C$1</f>
        <v>0</v>
      </c>
      <c r="EC25" s="37">
        <f>'2015 Fares'!EC25*'2015 Fares Conv'!$C$1</f>
        <v>0</v>
      </c>
      <c r="ED25" s="37">
        <f>'2015 Fares'!ED25*'2015 Fares Conv'!$C$1</f>
        <v>0</v>
      </c>
      <c r="EE25" s="40">
        <f>'2015 Fares'!EE25*'2015 Fares Conv'!$C$1</f>
        <v>0</v>
      </c>
      <c r="EF25" s="66">
        <f>'2015 Fares'!EF25*'2015 Fares Conv'!$C$1</f>
        <v>0</v>
      </c>
      <c r="EG25" s="37">
        <f>'2015 Fares'!EG25*'2015 Fares Conv'!$C$1</f>
        <v>0</v>
      </c>
      <c r="EH25" s="37">
        <f>'2015 Fares'!EH25*'2015 Fares Conv'!$C$1</f>
        <v>0</v>
      </c>
      <c r="EI25" s="37">
        <f>'2015 Fares'!EI25*'2015 Fares Conv'!$C$1</f>
        <v>0</v>
      </c>
      <c r="EJ25" s="37">
        <f>'2015 Fares'!EJ25*'2015 Fares Conv'!$C$1</f>
        <v>0</v>
      </c>
      <c r="EK25" s="37">
        <f>'2015 Fares'!EK25*'2015 Fares Conv'!$C$1</f>
        <v>0</v>
      </c>
      <c r="EL25" s="37">
        <f>'2015 Fares'!EL25*'2015 Fares Conv'!$C$1</f>
        <v>0</v>
      </c>
      <c r="EM25" s="40">
        <f>'2015 Fares'!EM25*'2015 Fares Conv'!$C$1</f>
        <v>0</v>
      </c>
    </row>
    <row r="26" spans="1:143" x14ac:dyDescent="0.2">
      <c r="A26" s="83"/>
      <c r="B26" s="47">
        <v>22</v>
      </c>
      <c r="C26" s="43"/>
      <c r="D26" s="43">
        <f>ROUND(F26*0.6665,0)</f>
        <v>0</v>
      </c>
      <c r="E26" s="43">
        <v>100</v>
      </c>
      <c r="F26" s="48"/>
      <c r="G26" s="37">
        <f>'2015 Fares'!G26*'2015 Fares Conv'!$C$1</f>
        <v>0</v>
      </c>
      <c r="H26" s="37">
        <f>'2015 Fares'!H26*'2015 Fares Conv'!$C$1</f>
        <v>0</v>
      </c>
      <c r="I26" s="37">
        <f>'2015 Fares'!I26*'2015 Fares Conv'!$C$1</f>
        <v>0</v>
      </c>
      <c r="J26" s="37">
        <f>'2015 Fares'!J26*'2015 Fares Conv'!$C$1</f>
        <v>0</v>
      </c>
      <c r="K26" s="37">
        <f>'2015 Fares'!K26*'2015 Fares Conv'!$C$1</f>
        <v>0</v>
      </c>
      <c r="L26" s="37">
        <f>'2015 Fares'!L26*'2015 Fares Conv'!$C$1</f>
        <v>0</v>
      </c>
      <c r="M26" s="37">
        <f>'2015 Fares'!M26*'2015 Fares Conv'!$C$1</f>
        <v>0</v>
      </c>
      <c r="N26" s="37">
        <f>'2015 Fares'!N26*'2015 Fares Conv'!$C$1</f>
        <v>0</v>
      </c>
      <c r="O26" s="40">
        <f>'2015 Fares'!O26*'2015 Fares Conv'!$C$1</f>
        <v>0</v>
      </c>
      <c r="P26" s="66">
        <f>'2015 Fares'!P26*'2015 Fares Conv'!$C$1</f>
        <v>0</v>
      </c>
      <c r="Q26" s="37">
        <f>'2015 Fares'!Q26*'2015 Fares Conv'!$C$1</f>
        <v>0</v>
      </c>
      <c r="R26" s="37">
        <f>'2015 Fares'!R26*'2015 Fares Conv'!$C$1</f>
        <v>0</v>
      </c>
      <c r="S26" s="37">
        <f>'2015 Fares'!S26*'2015 Fares Conv'!$C$1</f>
        <v>0</v>
      </c>
      <c r="T26" s="37">
        <f>'2015 Fares'!T26*'2015 Fares Conv'!$C$1</f>
        <v>0</v>
      </c>
      <c r="U26" s="37">
        <f>'2015 Fares'!U26*'2015 Fares Conv'!$C$1</f>
        <v>0</v>
      </c>
      <c r="V26" s="37">
        <f>'2015 Fares'!V26*'2015 Fares Conv'!$C$1</f>
        <v>0</v>
      </c>
      <c r="W26" s="37">
        <f>'2015 Fares'!W26*'2015 Fares Conv'!$C$1</f>
        <v>0</v>
      </c>
      <c r="X26" s="37">
        <f>'2015 Fares'!X26*'2015 Fares Conv'!$C$1</f>
        <v>0</v>
      </c>
      <c r="Y26" s="40">
        <f>'2015 Fares'!Y26*'2015 Fares Conv'!$C$1</f>
        <v>0</v>
      </c>
      <c r="Z26" s="66">
        <f>'2015 Fares'!Z26*'2015 Fares Conv'!$C$1</f>
        <v>474.13744498028501</v>
      </c>
      <c r="AA26" s="37">
        <f>'2015 Fares'!AA26*'2015 Fares Conv'!$C$1</f>
        <v>152.40132160080589</v>
      </c>
      <c r="AB26" s="37">
        <f>'2015 Fares'!AB26*'2015 Fares Conv'!$C$1</f>
        <v>0</v>
      </c>
      <c r="AC26" s="37">
        <f>'2015 Fares'!AC26*'2015 Fares Conv'!$C$1</f>
        <v>0</v>
      </c>
      <c r="AD26" s="37">
        <f>'2015 Fares'!AD26*'2015 Fares Conv'!$C$1</f>
        <v>135.46784142293856</v>
      </c>
      <c r="AE26" s="37">
        <f>'2015 Fares'!AE26*'2015 Fares Conv'!$C$1</f>
        <v>0</v>
      </c>
      <c r="AF26" s="37">
        <f>'2015 Fares'!AF26*'2015 Fares Conv'!$C$1</f>
        <v>0</v>
      </c>
      <c r="AG26" s="37">
        <f>'2015 Fares'!AG26*'2015 Fares Conv'!$C$1</f>
        <v>84.667400889336605</v>
      </c>
      <c r="AH26" s="37">
        <f>'2015 Fares'!AH26*'2015 Fares Conv'!$C$1</f>
        <v>135.46784142293856</v>
      </c>
      <c r="AI26" s="37">
        <f>'2015 Fares'!AI26*'2015 Fares Conv'!$C$1</f>
        <v>0</v>
      </c>
      <c r="AJ26" s="37">
        <f>'2015 Fares'!AJ26*'2015 Fares Conv'!$C$1</f>
        <v>135.46784142293856</v>
      </c>
      <c r="AK26" s="37">
        <f>'2015 Fares'!AK26*'2015 Fares Conv'!$C$1</f>
        <v>0</v>
      </c>
      <c r="AL26" s="37">
        <f>'2015 Fares'!AL26*'2015 Fares Conv'!$C$1</f>
        <v>0</v>
      </c>
      <c r="AM26" s="37">
        <f>'2015 Fares'!AM26*'2015 Fares Conv'!$C$1</f>
        <v>135.46784142293856</v>
      </c>
      <c r="AN26" s="37">
        <f>'2015 Fares'!AN26*'2015 Fares Conv'!$C$1</f>
        <v>0</v>
      </c>
      <c r="AO26" s="37">
        <f>'2015 Fares'!AO26*'2015 Fares Conv'!$C$1</f>
        <v>0</v>
      </c>
      <c r="AP26" s="37">
        <f>'2015 Fares'!AP26*'2015 Fares Conv'!$C$1</f>
        <v>0</v>
      </c>
      <c r="AQ26" s="37">
        <f>'2015 Fares'!AQ26*'2015 Fares Conv'!$C$1</f>
        <v>0</v>
      </c>
      <c r="AR26" s="37">
        <f>'2015 Fares'!AR26*'2015 Fares Conv'!$C$1</f>
        <v>135.46784142293856</v>
      </c>
      <c r="AS26" s="37">
        <f>'2015 Fares'!AS26*'2015 Fares Conv'!$C$1</f>
        <v>0</v>
      </c>
      <c r="AT26" s="37">
        <f>'2015 Fares'!AT26*'2015 Fares Conv'!$C$1</f>
        <v>0</v>
      </c>
      <c r="AU26" s="37">
        <f>'2015 Fares'!AU26*'2015 Fares Conv'!$C$1</f>
        <v>0</v>
      </c>
      <c r="AV26" s="37">
        <f>'2015 Fares'!AV26*'2015 Fares Conv'!$C$1</f>
        <v>135.46784142293856</v>
      </c>
      <c r="AW26" s="37">
        <f>'2015 Fares'!AW26*'2015 Fares Conv'!$C$1</f>
        <v>0</v>
      </c>
      <c r="AX26" s="37">
        <f>'2015 Fares'!AX26*'2015 Fares Conv'!$C$1</f>
        <v>135.46784142293856</v>
      </c>
      <c r="AY26" s="37">
        <f>'2015 Fares'!AY26*'2015 Fares Conv'!$C$1</f>
        <v>0</v>
      </c>
      <c r="AZ26" s="37">
        <f>'2015 Fares'!AZ26*'2015 Fares Conv'!$C$1</f>
        <v>118.53436124507125</v>
      </c>
      <c r="BA26" s="37">
        <f>'2015 Fares'!BA26*'2015 Fares Conv'!$C$1</f>
        <v>0</v>
      </c>
      <c r="BB26" s="37">
        <f>'2015 Fares'!BB26*'2015 Fares Conv'!$C$1</f>
        <v>0</v>
      </c>
      <c r="BC26" s="37">
        <f>'2015 Fares'!BC26*'2015 Fares Conv'!$C$1</f>
        <v>118.53436124507125</v>
      </c>
      <c r="BD26" s="37">
        <f>'2015 Fares'!BD26*'2015 Fares Conv'!$C$1</f>
        <v>0</v>
      </c>
      <c r="BE26" s="37">
        <f>'2015 Fares'!BE26*'2015 Fares Conv'!$C$1</f>
        <v>0</v>
      </c>
      <c r="BF26" s="37">
        <f>'2015 Fares'!BF26*'2015 Fares Conv'!$C$1</f>
        <v>118.53436124507125</v>
      </c>
      <c r="BG26" s="37">
        <f>'2015 Fares'!BG26*'2015 Fares Conv'!$C$1</f>
        <v>0</v>
      </c>
      <c r="BH26" s="37">
        <f>'2015 Fares'!BH26*'2015 Fares Conv'!$C$1</f>
        <v>0</v>
      </c>
      <c r="BI26" s="37">
        <f>'2015 Fares'!BI26*'2015 Fares Conv'!$C$1</f>
        <v>67.733920711469281</v>
      </c>
      <c r="BJ26" s="37">
        <f>'2015 Fares'!BJ26*'2015 Fares Conv'!$C$1</f>
        <v>108.37427313835086</v>
      </c>
      <c r="BK26" s="37">
        <f>'2015 Fares'!BK26*'2015 Fares Conv'!$C$1</f>
        <v>0</v>
      </c>
      <c r="BL26" s="37">
        <f>'2015 Fares'!BL26*'2015 Fares Conv'!$C$1</f>
        <v>108.37427313835086</v>
      </c>
      <c r="BM26" s="37">
        <f>'2015 Fares'!BM26*'2015 Fares Conv'!$C$1</f>
        <v>0</v>
      </c>
      <c r="BN26" s="37">
        <f>'2015 Fares'!BN26*'2015 Fares Conv'!$C$1</f>
        <v>108.37427313835086</v>
      </c>
      <c r="BO26" s="37">
        <f>'2015 Fares'!BO26*'2015 Fares Conv'!$C$1</f>
        <v>0</v>
      </c>
      <c r="BP26" s="37">
        <f>'2015 Fares'!BP26*'2015 Fares Conv'!$C$1</f>
        <v>0</v>
      </c>
      <c r="BQ26" s="37">
        <f>'2015 Fares'!BQ26*'2015 Fares Conv'!$C$1</f>
        <v>101.60088106720393</v>
      </c>
      <c r="BR26" s="37">
        <f>'2015 Fares'!BR26*'2015 Fares Conv'!$C$1</f>
        <v>0</v>
      </c>
      <c r="BS26" s="37">
        <f>'2015 Fares'!BS26*'2015 Fares Conv'!$C$1</f>
        <v>0</v>
      </c>
      <c r="BT26" s="37">
        <f>'2015 Fares'!BT26*'2015 Fares Conv'!$C$1</f>
        <v>101.60088106720393</v>
      </c>
      <c r="BU26" s="37">
        <f>'2015 Fares'!BU26*'2015 Fares Conv'!$C$1</f>
        <v>0</v>
      </c>
      <c r="BV26" s="37">
        <f>'2015 Fares'!BV26*'2015 Fares Conv'!$C$1</f>
        <v>101.60088106720393</v>
      </c>
      <c r="BW26" s="37">
        <f>'2015 Fares'!BW26*'2015 Fares Conv'!$C$1</f>
        <v>0</v>
      </c>
      <c r="BX26" s="37">
        <f>'2015 Fares'!BX26*'2015 Fares Conv'!$C$1</f>
        <v>121.92105728064472</v>
      </c>
      <c r="BY26" s="37">
        <f>'2015 Fares'!BY26*'2015 Fares Conv'!$C$1</f>
        <v>0</v>
      </c>
      <c r="BZ26" s="37">
        <f>'2015 Fares'!BZ26*'2015 Fares Conv'!$C$1</f>
        <v>0</v>
      </c>
      <c r="CA26" s="37">
        <f>'2015 Fares'!CA26*'2015 Fares Conv'!$C$1</f>
        <v>0</v>
      </c>
      <c r="CB26" s="37">
        <f>'2015 Fares'!CB26*'2015 Fares Conv'!$C$1</f>
        <v>0</v>
      </c>
      <c r="CC26" s="37">
        <f>'2015 Fares'!CC26*'2015 Fares Conv'!$C$1</f>
        <v>0</v>
      </c>
      <c r="CD26" s="37">
        <f>'2015 Fares'!CD26*'2015 Fares Conv'!$C$1</f>
        <v>0</v>
      </c>
      <c r="CE26" s="37">
        <f>'2015 Fares'!CE26*'2015 Fares Conv'!$C$1</f>
        <v>0</v>
      </c>
      <c r="CF26" s="37">
        <f>'2015 Fares'!CF26*'2015 Fares Conv'!$C$1</f>
        <v>101.60088106720393</v>
      </c>
      <c r="CG26" s="37">
        <f>'2015 Fares'!CG26*'2015 Fares Conv'!$C$1</f>
        <v>0</v>
      </c>
      <c r="CH26" s="66">
        <f>'2015 Fares'!CH26*'2015 Fares Conv'!$C$1</f>
        <v>222.84459914073395</v>
      </c>
      <c r="CI26" s="37">
        <f>'2015 Fares'!CI26*'2015 Fares Conv'!$C$1</f>
        <v>270.93568284587712</v>
      </c>
      <c r="CJ26" s="37">
        <f>'2015 Fares'!CJ26*'2015 Fares Conv'!$C$1</f>
        <v>284.48246698817098</v>
      </c>
      <c r="CK26" s="37">
        <f>'2015 Fares'!CK26*'2015 Fares Conv'!$C$1</f>
        <v>284.48246698817098</v>
      </c>
      <c r="CL26" s="37">
        <f>'2015 Fares'!CL26*'2015 Fares Conv'!$C$1</f>
        <v>284.48246698817098</v>
      </c>
      <c r="CM26" s="37">
        <f>'2015 Fares'!CM26*'2015 Fares Conv'!$C$1</f>
        <v>135.46784142293856</v>
      </c>
      <c r="CN26" s="37">
        <f>'2015 Fares'!CN26*'2015 Fares Conv'!$C$1</f>
        <v>152.40132160080589</v>
      </c>
      <c r="CO26" s="37">
        <f>'2015 Fares'!CO26*'2015 Fares Conv'!$C$1</f>
        <v>338.66960355734642</v>
      </c>
      <c r="CP26" s="37">
        <f>'2015 Fares'!CP26*'2015 Fares Conv'!$C$1</f>
        <v>298.02925113046484</v>
      </c>
      <c r="CQ26" s="37">
        <f>'2015 Fares'!CQ26*'2015 Fares Conv'!$C$1</f>
        <v>152.40132160080589</v>
      </c>
      <c r="CR26" s="37">
        <f>'2015 Fares'!CR26*'2015 Fares Conv'!$C$1</f>
        <v>338.66960355734642</v>
      </c>
      <c r="CS26" s="37">
        <f>'2015 Fares'!CS26*'2015 Fares Conv'!$C$1</f>
        <v>118.53436124507125</v>
      </c>
      <c r="CT26" s="37">
        <f>'2015 Fares'!CT26*'2015 Fares Conv'!$C$1</f>
        <v>186.26828195654053</v>
      </c>
      <c r="CU26" s="37">
        <f>'2015 Fares'!CU26*'2015 Fares Conv'!$C$1</f>
        <v>220.13524231227518</v>
      </c>
      <c r="CV26" s="37">
        <f>'2015 Fares'!CV26*'2015 Fares Conv'!$C$1</f>
        <v>249.93816742532167</v>
      </c>
      <c r="CW26" s="37">
        <f>'2015 Fares'!CW26*'2015 Fares Conv'!$C$1</f>
        <v>108.37427313835086</v>
      </c>
      <c r="CX26" s="37">
        <f>'2015 Fares'!CX26*'2015 Fares Conv'!$C$1</f>
        <v>0</v>
      </c>
      <c r="CY26" s="37">
        <f>'2015 Fares'!CY26*'2015 Fares Conv'!$C$1</f>
        <v>0</v>
      </c>
      <c r="CZ26" s="37">
        <f>'2015 Fares'!CZ26*'2015 Fares Conv'!$C$1</f>
        <v>306.83466082295587</v>
      </c>
      <c r="DA26" s="37">
        <f>'2015 Fares'!DA26*'2015 Fares Conv'!$C$1</f>
        <v>0</v>
      </c>
      <c r="DB26" s="66">
        <f>'2015 Fares'!DB26*'2015 Fares Conv'!$C$1</f>
        <v>0</v>
      </c>
      <c r="DC26" s="37">
        <f>'2015 Fares'!DC26*'2015 Fares Conv'!$C$1</f>
        <v>0</v>
      </c>
      <c r="DD26" s="37">
        <f>'2015 Fares'!DD26*'2015 Fares Conv'!$C$1</f>
        <v>0</v>
      </c>
      <c r="DE26" s="37">
        <f>'2015 Fares'!DE26*'2015 Fares Conv'!$C$1</f>
        <v>0</v>
      </c>
      <c r="DF26" s="37">
        <f>'2015 Fares'!DF26*'2015 Fares Conv'!$C$1</f>
        <v>0</v>
      </c>
      <c r="DG26" s="37">
        <f>'2015 Fares'!DG26*'2015 Fares Conv'!$C$1</f>
        <v>0</v>
      </c>
      <c r="DH26" s="37">
        <f>'2015 Fares'!DH26*'2015 Fares Conv'!$C$1</f>
        <v>0</v>
      </c>
      <c r="DI26" s="37">
        <f>'2015 Fares'!DI26*'2015 Fares Conv'!$C$1</f>
        <v>0</v>
      </c>
      <c r="DJ26" s="37">
        <f>'2015 Fares'!DJ26*'2015 Fares Conv'!$C$1</f>
        <v>0</v>
      </c>
      <c r="DK26" s="37">
        <f>'2015 Fares'!DK26*'2015 Fares Conv'!$C$1</f>
        <v>0</v>
      </c>
      <c r="DL26" s="66">
        <f>'2015 Fares'!DL26*'2015 Fares Conv'!$C$1</f>
        <v>152.40132160080589</v>
      </c>
      <c r="DM26" s="37">
        <f>'2015 Fares'!DM26*'2015 Fares Conv'!$C$1</f>
        <v>135.46784142293856</v>
      </c>
      <c r="DN26" s="37">
        <f>'2015 Fares'!DN26*'2015 Fares Conv'!$C$1</f>
        <v>0</v>
      </c>
      <c r="DO26" s="37">
        <f>'2015 Fares'!DO26*'2015 Fares Conv'!$C$1</f>
        <v>135.46784142293856</v>
      </c>
      <c r="DP26" s="37">
        <f>'2015 Fares'!DP26*'2015 Fares Conv'!$C$1</f>
        <v>749.81450227596497</v>
      </c>
      <c r="DQ26" s="37">
        <f>'2015 Fares'!DQ26*'2015 Fares Conv'!$C$1</f>
        <v>218.78056389804578</v>
      </c>
      <c r="DR26" s="37">
        <f>'2015 Fares'!DR26*'2015 Fares Conv'!$C$1</f>
        <v>0</v>
      </c>
      <c r="DS26" s="37">
        <f>'2015 Fares'!DS26*'2015 Fares Conv'!$C$1</f>
        <v>0</v>
      </c>
      <c r="DT26" s="37">
        <f>'2015 Fares'!DT26*'2015 Fares Conv'!$C$1</f>
        <v>0</v>
      </c>
      <c r="DU26" s="37">
        <f>'2015 Fares'!DU26*'2015 Fares Conv'!$C$1</f>
        <v>0</v>
      </c>
      <c r="DV26" s="66">
        <f>'2015 Fares'!DV26*'2015 Fares Conv'!$C$1</f>
        <v>0</v>
      </c>
      <c r="DW26" s="37">
        <f>'2015 Fares'!DW26*'2015 Fares Conv'!$C$1</f>
        <v>0</v>
      </c>
      <c r="DX26" s="37">
        <f>'2015 Fares'!DX26*'2015 Fares Conv'!$C$1</f>
        <v>0</v>
      </c>
      <c r="DY26" s="37">
        <f>'2015 Fares'!DY26*'2015 Fares Conv'!$C$1</f>
        <v>0</v>
      </c>
      <c r="DZ26" s="37">
        <f>'2015 Fares'!DZ26*'2015 Fares Conv'!$C$1</f>
        <v>0</v>
      </c>
      <c r="EA26" s="37">
        <f>'2015 Fares'!EA26*'2015 Fares Conv'!$C$1</f>
        <v>0</v>
      </c>
      <c r="EB26" s="37">
        <f>'2015 Fares'!EB26*'2015 Fares Conv'!$C$1</f>
        <v>0</v>
      </c>
      <c r="EC26" s="37">
        <f>'2015 Fares'!EC26*'2015 Fares Conv'!$C$1</f>
        <v>0</v>
      </c>
      <c r="ED26" s="37">
        <f>'2015 Fares'!ED26*'2015 Fares Conv'!$C$1</f>
        <v>0</v>
      </c>
      <c r="EE26" s="40">
        <f>'2015 Fares'!EE26*'2015 Fares Conv'!$C$1</f>
        <v>0</v>
      </c>
      <c r="EF26" s="66">
        <f>'2015 Fares'!EF26*'2015 Fares Conv'!$C$1</f>
        <v>0</v>
      </c>
      <c r="EG26" s="37">
        <f>'2015 Fares'!EG26*'2015 Fares Conv'!$C$1</f>
        <v>0</v>
      </c>
      <c r="EH26" s="37">
        <f>'2015 Fares'!EH26*'2015 Fares Conv'!$C$1</f>
        <v>0</v>
      </c>
      <c r="EI26" s="37">
        <f>'2015 Fares'!EI26*'2015 Fares Conv'!$C$1</f>
        <v>0</v>
      </c>
      <c r="EJ26" s="37">
        <f>'2015 Fares'!EJ26*'2015 Fares Conv'!$C$1</f>
        <v>0</v>
      </c>
      <c r="EK26" s="37">
        <f>'2015 Fares'!EK26*'2015 Fares Conv'!$C$1</f>
        <v>0</v>
      </c>
      <c r="EL26" s="37">
        <f>'2015 Fares'!EL26*'2015 Fares Conv'!$C$1</f>
        <v>0</v>
      </c>
      <c r="EM26" s="40">
        <f>'2015 Fares'!EM26*'2015 Fares Conv'!$C$1</f>
        <v>0</v>
      </c>
    </row>
    <row r="27" spans="1:143" x14ac:dyDescent="0.2">
      <c r="A27" s="83"/>
      <c r="B27" s="47">
        <v>23</v>
      </c>
      <c r="C27" s="43"/>
      <c r="D27" s="43"/>
      <c r="E27" s="43"/>
      <c r="F27" s="48"/>
      <c r="G27" s="37">
        <f>'2015 Fares'!G27*'2015 Fares Conv'!$C$1</f>
        <v>0</v>
      </c>
      <c r="H27" s="37">
        <f>'2015 Fares'!H27*'2015 Fares Conv'!$C$1</f>
        <v>0</v>
      </c>
      <c r="I27" s="37">
        <f>'2015 Fares'!I27*'2015 Fares Conv'!$C$1</f>
        <v>0</v>
      </c>
      <c r="J27" s="37">
        <f>'2015 Fares'!J27*'2015 Fares Conv'!$C$1</f>
        <v>0</v>
      </c>
      <c r="K27" s="37">
        <f>'2015 Fares'!K27*'2015 Fares Conv'!$C$1</f>
        <v>0</v>
      </c>
      <c r="L27" s="37">
        <f>'2015 Fares'!L27*'2015 Fares Conv'!$C$1</f>
        <v>0</v>
      </c>
      <c r="M27" s="37">
        <f>'2015 Fares'!M27*'2015 Fares Conv'!$C$1</f>
        <v>0</v>
      </c>
      <c r="N27" s="37">
        <f>'2015 Fares'!N27*'2015 Fares Conv'!$C$1</f>
        <v>0</v>
      </c>
      <c r="O27" s="40">
        <f>'2015 Fares'!O27*'2015 Fares Conv'!$C$1</f>
        <v>0</v>
      </c>
      <c r="P27" s="66">
        <f>'2015 Fares'!P27*'2015 Fares Conv'!$C$1</f>
        <v>0</v>
      </c>
      <c r="Q27" s="37">
        <f>'2015 Fares'!Q27*'2015 Fares Conv'!$C$1</f>
        <v>0</v>
      </c>
      <c r="R27" s="37">
        <f>'2015 Fares'!R27*'2015 Fares Conv'!$C$1</f>
        <v>0</v>
      </c>
      <c r="S27" s="37">
        <f>'2015 Fares'!S27*'2015 Fares Conv'!$C$1</f>
        <v>0</v>
      </c>
      <c r="T27" s="37">
        <f>'2015 Fares'!T27*'2015 Fares Conv'!$C$1</f>
        <v>0</v>
      </c>
      <c r="U27" s="37">
        <f>'2015 Fares'!U27*'2015 Fares Conv'!$C$1</f>
        <v>0</v>
      </c>
      <c r="V27" s="37">
        <f>'2015 Fares'!V27*'2015 Fares Conv'!$C$1</f>
        <v>0</v>
      </c>
      <c r="W27" s="37">
        <f>'2015 Fares'!W27*'2015 Fares Conv'!$C$1</f>
        <v>0</v>
      </c>
      <c r="X27" s="37">
        <f>'2015 Fares'!X27*'2015 Fares Conv'!$C$1</f>
        <v>0</v>
      </c>
      <c r="Y27" s="40">
        <f>'2015 Fares'!Y27*'2015 Fares Conv'!$C$1</f>
        <v>0</v>
      </c>
      <c r="Z27" s="66">
        <f>'2015 Fares'!Z27*'2015 Fares Conv'!$C$1</f>
        <v>474.13744498028501</v>
      </c>
      <c r="AA27" s="37">
        <f>'2015 Fares'!AA27*'2015 Fares Conv'!$C$1</f>
        <v>152.40132160080589</v>
      </c>
      <c r="AB27" s="37">
        <f>'2015 Fares'!AB27*'2015 Fares Conv'!$C$1</f>
        <v>0</v>
      </c>
      <c r="AC27" s="37">
        <f>'2015 Fares'!AC27*'2015 Fares Conv'!$C$1</f>
        <v>0</v>
      </c>
      <c r="AD27" s="37">
        <f>'2015 Fares'!AD27*'2015 Fares Conv'!$C$1</f>
        <v>135.46784142293856</v>
      </c>
      <c r="AE27" s="37">
        <f>'2015 Fares'!AE27*'2015 Fares Conv'!$C$1</f>
        <v>0</v>
      </c>
      <c r="AF27" s="37">
        <f>'2015 Fares'!AF27*'2015 Fares Conv'!$C$1</f>
        <v>0</v>
      </c>
      <c r="AG27" s="37">
        <f>'2015 Fares'!AG27*'2015 Fares Conv'!$C$1</f>
        <v>84.667400889336605</v>
      </c>
      <c r="AH27" s="37">
        <f>'2015 Fares'!AH27*'2015 Fares Conv'!$C$1</f>
        <v>135.46784142293856</v>
      </c>
      <c r="AI27" s="37">
        <f>'2015 Fares'!AI27*'2015 Fares Conv'!$C$1</f>
        <v>0</v>
      </c>
      <c r="AJ27" s="37">
        <f>'2015 Fares'!AJ27*'2015 Fares Conv'!$C$1</f>
        <v>135.46784142293856</v>
      </c>
      <c r="AK27" s="37">
        <f>'2015 Fares'!AK27*'2015 Fares Conv'!$C$1</f>
        <v>0</v>
      </c>
      <c r="AL27" s="37">
        <f>'2015 Fares'!AL27*'2015 Fares Conv'!$C$1</f>
        <v>0</v>
      </c>
      <c r="AM27" s="37">
        <f>'2015 Fares'!AM27*'2015 Fares Conv'!$C$1</f>
        <v>135.46784142293856</v>
      </c>
      <c r="AN27" s="37">
        <f>'2015 Fares'!AN27*'2015 Fares Conv'!$C$1</f>
        <v>0</v>
      </c>
      <c r="AO27" s="37">
        <f>'2015 Fares'!AO27*'2015 Fares Conv'!$C$1</f>
        <v>0</v>
      </c>
      <c r="AP27" s="37">
        <f>'2015 Fares'!AP27*'2015 Fares Conv'!$C$1</f>
        <v>0</v>
      </c>
      <c r="AQ27" s="37">
        <f>'2015 Fares'!AQ27*'2015 Fares Conv'!$C$1</f>
        <v>0</v>
      </c>
      <c r="AR27" s="37">
        <f>'2015 Fares'!AR27*'2015 Fares Conv'!$C$1</f>
        <v>135.46784142293856</v>
      </c>
      <c r="AS27" s="37">
        <f>'2015 Fares'!AS27*'2015 Fares Conv'!$C$1</f>
        <v>0</v>
      </c>
      <c r="AT27" s="37">
        <f>'2015 Fares'!AT27*'2015 Fares Conv'!$C$1</f>
        <v>0</v>
      </c>
      <c r="AU27" s="37">
        <f>'2015 Fares'!AU27*'2015 Fares Conv'!$C$1</f>
        <v>0</v>
      </c>
      <c r="AV27" s="37">
        <f>'2015 Fares'!AV27*'2015 Fares Conv'!$C$1</f>
        <v>135.46784142293856</v>
      </c>
      <c r="AW27" s="37">
        <f>'2015 Fares'!AW27*'2015 Fares Conv'!$C$1</f>
        <v>0</v>
      </c>
      <c r="AX27" s="37">
        <f>'2015 Fares'!AX27*'2015 Fares Conv'!$C$1</f>
        <v>135.46784142293856</v>
      </c>
      <c r="AY27" s="37">
        <f>'2015 Fares'!AY27*'2015 Fares Conv'!$C$1</f>
        <v>0</v>
      </c>
      <c r="AZ27" s="37">
        <f>'2015 Fares'!AZ27*'2015 Fares Conv'!$C$1</f>
        <v>118.53436124507125</v>
      </c>
      <c r="BA27" s="37">
        <f>'2015 Fares'!BA27*'2015 Fares Conv'!$C$1</f>
        <v>0</v>
      </c>
      <c r="BB27" s="37">
        <f>'2015 Fares'!BB27*'2015 Fares Conv'!$C$1</f>
        <v>0</v>
      </c>
      <c r="BC27" s="37">
        <f>'2015 Fares'!BC27*'2015 Fares Conv'!$C$1</f>
        <v>118.53436124507125</v>
      </c>
      <c r="BD27" s="37">
        <f>'2015 Fares'!BD27*'2015 Fares Conv'!$C$1</f>
        <v>0</v>
      </c>
      <c r="BE27" s="37">
        <f>'2015 Fares'!BE27*'2015 Fares Conv'!$C$1</f>
        <v>0</v>
      </c>
      <c r="BF27" s="37">
        <f>'2015 Fares'!BF27*'2015 Fares Conv'!$C$1</f>
        <v>118.53436124507125</v>
      </c>
      <c r="BG27" s="37">
        <f>'2015 Fares'!BG27*'2015 Fares Conv'!$C$1</f>
        <v>0</v>
      </c>
      <c r="BH27" s="37">
        <f>'2015 Fares'!BH27*'2015 Fares Conv'!$C$1</f>
        <v>0</v>
      </c>
      <c r="BI27" s="37">
        <f>'2015 Fares'!BI27*'2015 Fares Conv'!$C$1</f>
        <v>67.733920711469281</v>
      </c>
      <c r="BJ27" s="37">
        <f>'2015 Fares'!BJ27*'2015 Fares Conv'!$C$1</f>
        <v>108.37427313835086</v>
      </c>
      <c r="BK27" s="37">
        <f>'2015 Fares'!BK27*'2015 Fares Conv'!$C$1</f>
        <v>0</v>
      </c>
      <c r="BL27" s="37">
        <f>'2015 Fares'!BL27*'2015 Fares Conv'!$C$1</f>
        <v>108.37427313835086</v>
      </c>
      <c r="BM27" s="37">
        <f>'2015 Fares'!BM27*'2015 Fares Conv'!$C$1</f>
        <v>0</v>
      </c>
      <c r="BN27" s="37">
        <f>'2015 Fares'!BN27*'2015 Fares Conv'!$C$1</f>
        <v>108.37427313835086</v>
      </c>
      <c r="BO27" s="37">
        <f>'2015 Fares'!BO27*'2015 Fares Conv'!$C$1</f>
        <v>0</v>
      </c>
      <c r="BP27" s="37">
        <f>'2015 Fares'!BP27*'2015 Fares Conv'!$C$1</f>
        <v>0</v>
      </c>
      <c r="BQ27" s="37">
        <f>'2015 Fares'!BQ27*'2015 Fares Conv'!$C$1</f>
        <v>101.60088106720393</v>
      </c>
      <c r="BR27" s="37">
        <f>'2015 Fares'!BR27*'2015 Fares Conv'!$C$1</f>
        <v>0</v>
      </c>
      <c r="BS27" s="37">
        <f>'2015 Fares'!BS27*'2015 Fares Conv'!$C$1</f>
        <v>0</v>
      </c>
      <c r="BT27" s="37">
        <f>'2015 Fares'!BT27*'2015 Fares Conv'!$C$1</f>
        <v>101.60088106720393</v>
      </c>
      <c r="BU27" s="37">
        <f>'2015 Fares'!BU27*'2015 Fares Conv'!$C$1</f>
        <v>0</v>
      </c>
      <c r="BV27" s="37">
        <f>'2015 Fares'!BV27*'2015 Fares Conv'!$C$1</f>
        <v>101.60088106720393</v>
      </c>
      <c r="BW27" s="37">
        <f>'2015 Fares'!BW27*'2015 Fares Conv'!$C$1</f>
        <v>0</v>
      </c>
      <c r="BX27" s="37">
        <f>'2015 Fares'!BX27*'2015 Fares Conv'!$C$1</f>
        <v>121.92105728064472</v>
      </c>
      <c r="BY27" s="37">
        <f>'2015 Fares'!BY27*'2015 Fares Conv'!$C$1</f>
        <v>0</v>
      </c>
      <c r="BZ27" s="37">
        <f>'2015 Fares'!BZ27*'2015 Fares Conv'!$C$1</f>
        <v>0</v>
      </c>
      <c r="CA27" s="37">
        <f>'2015 Fares'!CA27*'2015 Fares Conv'!$C$1</f>
        <v>0</v>
      </c>
      <c r="CB27" s="37">
        <f>'2015 Fares'!CB27*'2015 Fares Conv'!$C$1</f>
        <v>0</v>
      </c>
      <c r="CC27" s="37">
        <f>'2015 Fares'!CC27*'2015 Fares Conv'!$C$1</f>
        <v>0</v>
      </c>
      <c r="CD27" s="37">
        <f>'2015 Fares'!CD27*'2015 Fares Conv'!$C$1</f>
        <v>0</v>
      </c>
      <c r="CE27" s="37">
        <f>'2015 Fares'!CE27*'2015 Fares Conv'!$C$1</f>
        <v>0</v>
      </c>
      <c r="CF27" s="37">
        <f>'2015 Fares'!CF27*'2015 Fares Conv'!$C$1</f>
        <v>101.60088106720393</v>
      </c>
      <c r="CG27" s="37">
        <f>'2015 Fares'!CG27*'2015 Fares Conv'!$C$1</f>
        <v>0</v>
      </c>
      <c r="CH27" s="66">
        <f>'2015 Fares'!CH27*'2015 Fares Conv'!$C$1</f>
        <v>222.84459914073395</v>
      </c>
      <c r="CI27" s="37">
        <f>'2015 Fares'!CI27*'2015 Fares Conv'!$C$1</f>
        <v>270.93568284587712</v>
      </c>
      <c r="CJ27" s="37">
        <f>'2015 Fares'!CJ27*'2015 Fares Conv'!$C$1</f>
        <v>284.48246698817098</v>
      </c>
      <c r="CK27" s="37">
        <f>'2015 Fares'!CK27*'2015 Fares Conv'!$C$1</f>
        <v>284.48246698817098</v>
      </c>
      <c r="CL27" s="37">
        <f>'2015 Fares'!CL27*'2015 Fares Conv'!$C$1</f>
        <v>284.48246698817098</v>
      </c>
      <c r="CM27" s="37">
        <f>'2015 Fares'!CM27*'2015 Fares Conv'!$C$1</f>
        <v>135.46784142293856</v>
      </c>
      <c r="CN27" s="37">
        <f>'2015 Fares'!CN27*'2015 Fares Conv'!$C$1</f>
        <v>152.40132160080589</v>
      </c>
      <c r="CO27" s="37">
        <f>'2015 Fares'!CO27*'2015 Fares Conv'!$C$1</f>
        <v>338.66960355734642</v>
      </c>
      <c r="CP27" s="37">
        <f>'2015 Fares'!CP27*'2015 Fares Conv'!$C$1</f>
        <v>298.02925113046484</v>
      </c>
      <c r="CQ27" s="37">
        <f>'2015 Fares'!CQ27*'2015 Fares Conv'!$C$1</f>
        <v>152.40132160080589</v>
      </c>
      <c r="CR27" s="37">
        <f>'2015 Fares'!CR27*'2015 Fares Conv'!$C$1</f>
        <v>338.66960355734642</v>
      </c>
      <c r="CS27" s="37">
        <f>'2015 Fares'!CS27*'2015 Fares Conv'!$C$1</f>
        <v>118.53436124507125</v>
      </c>
      <c r="CT27" s="37">
        <f>'2015 Fares'!CT27*'2015 Fares Conv'!$C$1</f>
        <v>186.26828195654053</v>
      </c>
      <c r="CU27" s="37">
        <f>'2015 Fares'!CU27*'2015 Fares Conv'!$C$1</f>
        <v>220.13524231227518</v>
      </c>
      <c r="CV27" s="37">
        <f>'2015 Fares'!CV27*'2015 Fares Conv'!$C$1</f>
        <v>249.93816742532167</v>
      </c>
      <c r="CW27" s="37">
        <f>'2015 Fares'!CW27*'2015 Fares Conv'!$C$1</f>
        <v>108.37427313835086</v>
      </c>
      <c r="CX27" s="37">
        <f>'2015 Fares'!CX27*'2015 Fares Conv'!$C$1</f>
        <v>0</v>
      </c>
      <c r="CY27" s="37">
        <f>'2015 Fares'!CY27*'2015 Fares Conv'!$C$1</f>
        <v>0</v>
      </c>
      <c r="CZ27" s="37">
        <f>'2015 Fares'!CZ27*'2015 Fares Conv'!$C$1</f>
        <v>306.83466082295587</v>
      </c>
      <c r="DA27" s="37">
        <f>'2015 Fares'!DA27*'2015 Fares Conv'!$C$1</f>
        <v>0</v>
      </c>
      <c r="DB27" s="66">
        <f>'2015 Fares'!DB27*'2015 Fares Conv'!$C$1</f>
        <v>0</v>
      </c>
      <c r="DC27" s="37">
        <f>'2015 Fares'!DC27*'2015 Fares Conv'!$C$1</f>
        <v>0</v>
      </c>
      <c r="DD27" s="37">
        <f>'2015 Fares'!DD27*'2015 Fares Conv'!$C$1</f>
        <v>0</v>
      </c>
      <c r="DE27" s="37">
        <f>'2015 Fares'!DE27*'2015 Fares Conv'!$C$1</f>
        <v>0</v>
      </c>
      <c r="DF27" s="37">
        <f>'2015 Fares'!DF27*'2015 Fares Conv'!$C$1</f>
        <v>0</v>
      </c>
      <c r="DG27" s="37">
        <f>'2015 Fares'!DG27*'2015 Fares Conv'!$C$1</f>
        <v>0</v>
      </c>
      <c r="DH27" s="37">
        <f>'2015 Fares'!DH27*'2015 Fares Conv'!$C$1</f>
        <v>0</v>
      </c>
      <c r="DI27" s="37">
        <f>'2015 Fares'!DI27*'2015 Fares Conv'!$C$1</f>
        <v>0</v>
      </c>
      <c r="DJ27" s="37">
        <f>'2015 Fares'!DJ27*'2015 Fares Conv'!$C$1</f>
        <v>0</v>
      </c>
      <c r="DK27" s="37">
        <f>'2015 Fares'!DK27*'2015 Fares Conv'!$C$1</f>
        <v>0</v>
      </c>
      <c r="DL27" s="66">
        <f>'2015 Fares'!DL27*'2015 Fares Conv'!$C$1</f>
        <v>152.40132160080589</v>
      </c>
      <c r="DM27" s="37">
        <f>'2015 Fares'!DM27*'2015 Fares Conv'!$C$1</f>
        <v>135.46784142293856</v>
      </c>
      <c r="DN27" s="37">
        <f>'2015 Fares'!DN27*'2015 Fares Conv'!$C$1</f>
        <v>0</v>
      </c>
      <c r="DO27" s="37">
        <f>'2015 Fares'!DO27*'2015 Fares Conv'!$C$1</f>
        <v>135.46784142293856</v>
      </c>
      <c r="DP27" s="37">
        <f>'2015 Fares'!DP27*'2015 Fares Conv'!$C$1</f>
        <v>749.81450227596497</v>
      </c>
      <c r="DQ27" s="37">
        <f>'2015 Fares'!DQ27*'2015 Fares Conv'!$C$1</f>
        <v>218.78056389804578</v>
      </c>
      <c r="DR27" s="37">
        <f>'2015 Fares'!DR27*'2015 Fares Conv'!$C$1</f>
        <v>0</v>
      </c>
      <c r="DS27" s="37">
        <f>'2015 Fares'!DS27*'2015 Fares Conv'!$C$1</f>
        <v>0</v>
      </c>
      <c r="DT27" s="37">
        <f>'2015 Fares'!DT27*'2015 Fares Conv'!$C$1</f>
        <v>0</v>
      </c>
      <c r="DU27" s="37">
        <f>'2015 Fares'!DU27*'2015 Fares Conv'!$C$1</f>
        <v>0</v>
      </c>
      <c r="DV27" s="66">
        <f>'2015 Fares'!DV27*'2015 Fares Conv'!$C$1</f>
        <v>0</v>
      </c>
      <c r="DW27" s="37">
        <f>'2015 Fares'!DW27*'2015 Fares Conv'!$C$1</f>
        <v>0</v>
      </c>
      <c r="DX27" s="37">
        <f>'2015 Fares'!DX27*'2015 Fares Conv'!$C$1</f>
        <v>0</v>
      </c>
      <c r="DY27" s="37">
        <f>'2015 Fares'!DY27*'2015 Fares Conv'!$C$1</f>
        <v>0</v>
      </c>
      <c r="DZ27" s="37">
        <f>'2015 Fares'!DZ27*'2015 Fares Conv'!$C$1</f>
        <v>0</v>
      </c>
      <c r="EA27" s="37">
        <f>'2015 Fares'!EA27*'2015 Fares Conv'!$C$1</f>
        <v>0</v>
      </c>
      <c r="EB27" s="37">
        <f>'2015 Fares'!EB27*'2015 Fares Conv'!$C$1</f>
        <v>0</v>
      </c>
      <c r="EC27" s="37">
        <f>'2015 Fares'!EC27*'2015 Fares Conv'!$C$1</f>
        <v>0</v>
      </c>
      <c r="ED27" s="37">
        <f>'2015 Fares'!ED27*'2015 Fares Conv'!$C$1</f>
        <v>0</v>
      </c>
      <c r="EE27" s="40">
        <f>'2015 Fares'!EE27*'2015 Fares Conv'!$C$1</f>
        <v>0</v>
      </c>
      <c r="EF27" s="66">
        <f>'2015 Fares'!EF27*'2015 Fares Conv'!$C$1</f>
        <v>0</v>
      </c>
      <c r="EG27" s="37">
        <f>'2015 Fares'!EG27*'2015 Fares Conv'!$C$1</f>
        <v>0</v>
      </c>
      <c r="EH27" s="37">
        <f>'2015 Fares'!EH27*'2015 Fares Conv'!$C$1</f>
        <v>0</v>
      </c>
      <c r="EI27" s="37">
        <f>'2015 Fares'!EI27*'2015 Fares Conv'!$C$1</f>
        <v>0</v>
      </c>
      <c r="EJ27" s="37">
        <f>'2015 Fares'!EJ27*'2015 Fares Conv'!$C$1</f>
        <v>0</v>
      </c>
      <c r="EK27" s="37">
        <f>'2015 Fares'!EK27*'2015 Fares Conv'!$C$1</f>
        <v>0</v>
      </c>
      <c r="EL27" s="37">
        <f>'2015 Fares'!EL27*'2015 Fares Conv'!$C$1</f>
        <v>0</v>
      </c>
      <c r="EM27" s="40">
        <f>'2015 Fares'!EM27*'2015 Fares Conv'!$C$1</f>
        <v>0</v>
      </c>
    </row>
    <row r="28" spans="1:143" x14ac:dyDescent="0.2">
      <c r="A28" s="83"/>
      <c r="B28" s="47">
        <v>24</v>
      </c>
      <c r="C28" s="43" t="s">
        <v>73</v>
      </c>
      <c r="D28" s="43">
        <f>ROUND(F28*0.6665,0)</f>
        <v>133</v>
      </c>
      <c r="E28" s="43">
        <v>100</v>
      </c>
      <c r="F28" s="48">
        <v>200</v>
      </c>
      <c r="G28" s="37">
        <f>'2015 Fares'!G28*'2015 Fares Conv'!$C$1</f>
        <v>0</v>
      </c>
      <c r="H28" s="37">
        <f>'2015 Fares'!H28*'2015 Fares Conv'!$C$1</f>
        <v>0</v>
      </c>
      <c r="I28" s="37">
        <f>'2015 Fares'!I28*'2015 Fares Conv'!$C$1</f>
        <v>0</v>
      </c>
      <c r="J28" s="37">
        <f>'2015 Fares'!J28*'2015 Fares Conv'!$C$1</f>
        <v>0</v>
      </c>
      <c r="K28" s="37">
        <f>'2015 Fares'!K28*'2015 Fares Conv'!$C$1</f>
        <v>0</v>
      </c>
      <c r="L28" s="37">
        <f>'2015 Fares'!L28*'2015 Fares Conv'!$C$1</f>
        <v>0</v>
      </c>
      <c r="M28" s="37">
        <f>'2015 Fares'!M28*'2015 Fares Conv'!$C$1</f>
        <v>0</v>
      </c>
      <c r="N28" s="37">
        <f>'2015 Fares'!N28*'2015 Fares Conv'!$C$1</f>
        <v>0</v>
      </c>
      <c r="O28" s="40">
        <f>'2015 Fares'!O28*'2015 Fares Conv'!$C$1</f>
        <v>0</v>
      </c>
      <c r="P28" s="66">
        <f>'2015 Fares'!P28*'2015 Fares Conv'!$C$1</f>
        <v>0</v>
      </c>
      <c r="Q28" s="37">
        <f>'2015 Fares'!Q28*'2015 Fares Conv'!$C$1</f>
        <v>0</v>
      </c>
      <c r="R28" s="37">
        <f>'2015 Fares'!R28*'2015 Fares Conv'!$C$1</f>
        <v>0</v>
      </c>
      <c r="S28" s="37">
        <f>'2015 Fares'!S28*'2015 Fares Conv'!$C$1</f>
        <v>0</v>
      </c>
      <c r="T28" s="37">
        <f>'2015 Fares'!T28*'2015 Fares Conv'!$C$1</f>
        <v>0</v>
      </c>
      <c r="U28" s="37">
        <f>'2015 Fares'!U28*'2015 Fares Conv'!$C$1</f>
        <v>0</v>
      </c>
      <c r="V28" s="37">
        <f>'2015 Fares'!V28*'2015 Fares Conv'!$C$1</f>
        <v>0</v>
      </c>
      <c r="W28" s="37">
        <f>'2015 Fares'!W28*'2015 Fares Conv'!$C$1</f>
        <v>0</v>
      </c>
      <c r="X28" s="37">
        <f>'2015 Fares'!X28*'2015 Fares Conv'!$C$1</f>
        <v>0</v>
      </c>
      <c r="Y28" s="40">
        <f>'2015 Fares'!Y28*'2015 Fares Conv'!$C$1</f>
        <v>0</v>
      </c>
      <c r="Z28" s="66">
        <f>'2015 Fares'!Z28*'2015 Fares Conv'!$C$1</f>
        <v>474.13744498028501</v>
      </c>
      <c r="AA28" s="37">
        <f>'2015 Fares'!AA28*'2015 Fares Conv'!$C$1</f>
        <v>118.53436124507125</v>
      </c>
      <c r="AB28" s="37">
        <f>'2015 Fares'!AB28*'2015 Fares Conv'!$C$1</f>
        <v>0</v>
      </c>
      <c r="AC28" s="37">
        <f>'2015 Fares'!AC28*'2015 Fares Conv'!$C$1</f>
        <v>0</v>
      </c>
      <c r="AD28" s="37">
        <f>'2015 Fares'!AD28*'2015 Fares Conv'!$C$1</f>
        <v>0</v>
      </c>
      <c r="AE28" s="37">
        <f>'2015 Fares'!AE28*'2015 Fares Conv'!$C$1</f>
        <v>0</v>
      </c>
      <c r="AF28" s="37">
        <f>'2015 Fares'!AF28*'2015 Fares Conv'!$C$1</f>
        <v>0</v>
      </c>
      <c r="AG28" s="37">
        <f>'2015 Fares'!AG28*'2015 Fares Conv'!$C$1</f>
        <v>84.667400889336605</v>
      </c>
      <c r="AH28" s="37">
        <f>'2015 Fares'!AH28*'2015 Fares Conv'!$C$1</f>
        <v>135.46784142293856</v>
      </c>
      <c r="AI28" s="37">
        <f>'2015 Fares'!AI28*'2015 Fares Conv'!$C$1</f>
        <v>0</v>
      </c>
      <c r="AJ28" s="37">
        <f>'2015 Fares'!AJ28*'2015 Fares Conv'!$C$1</f>
        <v>0</v>
      </c>
      <c r="AK28" s="37">
        <f>'2015 Fares'!AK28*'2015 Fares Conv'!$C$1</f>
        <v>0</v>
      </c>
      <c r="AL28" s="37">
        <f>'2015 Fares'!AL28*'2015 Fares Conv'!$C$1</f>
        <v>0</v>
      </c>
      <c r="AM28" s="37">
        <f>'2015 Fares'!AM28*'2015 Fares Conv'!$C$1</f>
        <v>135.46784142293856</v>
      </c>
      <c r="AN28" s="37">
        <f>'2015 Fares'!AN28*'2015 Fares Conv'!$C$1</f>
        <v>0</v>
      </c>
      <c r="AO28" s="37">
        <f>'2015 Fares'!AO28*'2015 Fares Conv'!$C$1</f>
        <v>0</v>
      </c>
      <c r="AP28" s="37">
        <f>'2015 Fares'!AP28*'2015 Fares Conv'!$C$1</f>
        <v>0</v>
      </c>
      <c r="AQ28" s="37">
        <f>'2015 Fares'!AQ28*'2015 Fares Conv'!$C$1</f>
        <v>0</v>
      </c>
      <c r="AR28" s="37">
        <f>'2015 Fares'!AR28*'2015 Fares Conv'!$C$1</f>
        <v>135.46784142293856</v>
      </c>
      <c r="AS28" s="37">
        <f>'2015 Fares'!AS28*'2015 Fares Conv'!$C$1</f>
        <v>0</v>
      </c>
      <c r="AT28" s="37">
        <f>'2015 Fares'!AT28*'2015 Fares Conv'!$C$1</f>
        <v>0</v>
      </c>
      <c r="AU28" s="37">
        <f>'2015 Fares'!AU28*'2015 Fares Conv'!$C$1</f>
        <v>0</v>
      </c>
      <c r="AV28" s="37">
        <f>'2015 Fares'!AV28*'2015 Fares Conv'!$C$1</f>
        <v>135.46784142293856</v>
      </c>
      <c r="AW28" s="37">
        <f>'2015 Fares'!AW28*'2015 Fares Conv'!$C$1</f>
        <v>0</v>
      </c>
      <c r="AX28" s="37">
        <f>'2015 Fares'!AX28*'2015 Fares Conv'!$C$1</f>
        <v>135.46784142293856</v>
      </c>
      <c r="AY28" s="37">
        <f>'2015 Fares'!AY28*'2015 Fares Conv'!$C$1</f>
        <v>0</v>
      </c>
      <c r="AZ28" s="37">
        <f>'2015 Fares'!AZ28*'2015 Fares Conv'!$C$1</f>
        <v>118.53436124507125</v>
      </c>
      <c r="BA28" s="37">
        <f>'2015 Fares'!BA28*'2015 Fares Conv'!$C$1</f>
        <v>0</v>
      </c>
      <c r="BB28" s="37">
        <f>'2015 Fares'!BB28*'2015 Fares Conv'!$C$1</f>
        <v>0</v>
      </c>
      <c r="BC28" s="37">
        <f>'2015 Fares'!BC28*'2015 Fares Conv'!$C$1</f>
        <v>118.53436124507125</v>
      </c>
      <c r="BD28" s="37">
        <f>'2015 Fares'!BD28*'2015 Fares Conv'!$C$1</f>
        <v>0</v>
      </c>
      <c r="BE28" s="37">
        <f>'2015 Fares'!BE28*'2015 Fares Conv'!$C$1</f>
        <v>0</v>
      </c>
      <c r="BF28" s="37">
        <f>'2015 Fares'!BF28*'2015 Fares Conv'!$C$1</f>
        <v>118.53436124507125</v>
      </c>
      <c r="BG28" s="37">
        <f>'2015 Fares'!BG28*'2015 Fares Conv'!$C$1</f>
        <v>0</v>
      </c>
      <c r="BH28" s="37">
        <f>'2015 Fares'!BH28*'2015 Fares Conv'!$C$1</f>
        <v>0</v>
      </c>
      <c r="BI28" s="37">
        <f>'2015 Fares'!BI28*'2015 Fares Conv'!$C$1</f>
        <v>67.733920711469281</v>
      </c>
      <c r="BJ28" s="37">
        <f>'2015 Fares'!BJ28*'2015 Fares Conv'!$C$1</f>
        <v>108.37427313835086</v>
      </c>
      <c r="BK28" s="37">
        <f>'2015 Fares'!BK28*'2015 Fares Conv'!$C$1</f>
        <v>0</v>
      </c>
      <c r="BL28" s="37">
        <f>'2015 Fares'!BL28*'2015 Fares Conv'!$C$1</f>
        <v>108.37427313835086</v>
      </c>
      <c r="BM28" s="37">
        <f>'2015 Fares'!BM28*'2015 Fares Conv'!$C$1</f>
        <v>0</v>
      </c>
      <c r="BN28" s="37">
        <f>'2015 Fares'!BN28*'2015 Fares Conv'!$C$1</f>
        <v>108.37427313835086</v>
      </c>
      <c r="BO28" s="37">
        <f>'2015 Fares'!BO28*'2015 Fares Conv'!$C$1</f>
        <v>0</v>
      </c>
      <c r="BP28" s="37">
        <f>'2015 Fares'!BP28*'2015 Fares Conv'!$C$1</f>
        <v>0</v>
      </c>
      <c r="BQ28" s="37">
        <f>'2015 Fares'!BQ28*'2015 Fares Conv'!$C$1</f>
        <v>101.60088106720393</v>
      </c>
      <c r="BR28" s="37">
        <f>'2015 Fares'!BR28*'2015 Fares Conv'!$C$1</f>
        <v>0</v>
      </c>
      <c r="BS28" s="37">
        <f>'2015 Fares'!BS28*'2015 Fares Conv'!$C$1</f>
        <v>0</v>
      </c>
      <c r="BT28" s="37">
        <f>'2015 Fares'!BT28*'2015 Fares Conv'!$C$1</f>
        <v>101.60088106720393</v>
      </c>
      <c r="BU28" s="37">
        <f>'2015 Fares'!BU28*'2015 Fares Conv'!$C$1</f>
        <v>0</v>
      </c>
      <c r="BV28" s="37">
        <f>'2015 Fares'!BV28*'2015 Fares Conv'!$C$1</f>
        <v>101.60088106720393</v>
      </c>
      <c r="BW28" s="37">
        <f>'2015 Fares'!BW28*'2015 Fares Conv'!$C$1</f>
        <v>0</v>
      </c>
      <c r="BX28" s="37">
        <f>'2015 Fares'!BX28*'2015 Fares Conv'!$C$1</f>
        <v>121.92105728064472</v>
      </c>
      <c r="BY28" s="37">
        <f>'2015 Fares'!BY28*'2015 Fares Conv'!$C$1</f>
        <v>0</v>
      </c>
      <c r="BZ28" s="37">
        <f>'2015 Fares'!BZ28*'2015 Fares Conv'!$C$1</f>
        <v>0</v>
      </c>
      <c r="CA28" s="37">
        <f>'2015 Fares'!CA28*'2015 Fares Conv'!$C$1</f>
        <v>0</v>
      </c>
      <c r="CB28" s="37">
        <f>'2015 Fares'!CB28*'2015 Fares Conv'!$C$1</f>
        <v>0</v>
      </c>
      <c r="CC28" s="37">
        <f>'2015 Fares'!CC28*'2015 Fares Conv'!$C$1</f>
        <v>0</v>
      </c>
      <c r="CD28" s="37">
        <f>'2015 Fares'!CD28*'2015 Fares Conv'!$C$1</f>
        <v>0</v>
      </c>
      <c r="CE28" s="37">
        <f>'2015 Fares'!CE28*'2015 Fares Conv'!$C$1</f>
        <v>0</v>
      </c>
      <c r="CF28" s="37">
        <f>'2015 Fares'!CF28*'2015 Fares Conv'!$C$1</f>
        <v>101.60088106720393</v>
      </c>
      <c r="CG28" s="37">
        <f>'2015 Fares'!CG28*'2015 Fares Conv'!$C$1</f>
        <v>0</v>
      </c>
      <c r="CH28" s="66">
        <f>'2015 Fares'!CH28*'2015 Fares Conv'!$C$1</f>
        <v>0</v>
      </c>
      <c r="CI28" s="37">
        <f>'2015 Fares'!CI28*'2015 Fares Conv'!$C$1</f>
        <v>270.93568284587712</v>
      </c>
      <c r="CJ28" s="37">
        <f>'2015 Fares'!CJ28*'2015 Fares Conv'!$C$1</f>
        <v>284.48246698817098</v>
      </c>
      <c r="CK28" s="37">
        <f>'2015 Fares'!CK28*'2015 Fares Conv'!$C$1</f>
        <v>284.48246698817098</v>
      </c>
      <c r="CL28" s="37">
        <f>'2015 Fares'!CL28*'2015 Fares Conv'!$C$1</f>
        <v>284.48246698817098</v>
      </c>
      <c r="CM28" s="37">
        <f>'2015 Fares'!CM28*'2015 Fares Conv'!$C$1</f>
        <v>0</v>
      </c>
      <c r="CN28" s="37">
        <f>'2015 Fares'!CN28*'2015 Fares Conv'!$C$1</f>
        <v>0</v>
      </c>
      <c r="CO28" s="37">
        <f>'2015 Fares'!CO28*'2015 Fares Conv'!$C$1</f>
        <v>338.66960355734642</v>
      </c>
      <c r="CP28" s="37">
        <f>'2015 Fares'!CP28*'2015 Fares Conv'!$C$1</f>
        <v>298.02925113046484</v>
      </c>
      <c r="CQ28" s="37">
        <f>'2015 Fares'!CQ28*'2015 Fares Conv'!$C$1</f>
        <v>118.53436124507125</v>
      </c>
      <c r="CR28" s="37">
        <f>'2015 Fares'!CR28*'2015 Fares Conv'!$C$1</f>
        <v>338.66960355734642</v>
      </c>
      <c r="CS28" s="37">
        <f>'2015 Fares'!CS28*'2015 Fares Conv'!$C$1</f>
        <v>118.53436124507125</v>
      </c>
      <c r="CT28" s="37">
        <f>'2015 Fares'!CT28*'2015 Fares Conv'!$C$1</f>
        <v>186.26828195654053</v>
      </c>
      <c r="CU28" s="37">
        <f>'2015 Fares'!CU28*'2015 Fares Conv'!$C$1</f>
        <v>220.13524231227518</v>
      </c>
      <c r="CV28" s="37">
        <f>'2015 Fares'!CV28*'2015 Fares Conv'!$C$1</f>
        <v>249.93816742532167</v>
      </c>
      <c r="CW28" s="37">
        <f>'2015 Fares'!CW28*'2015 Fares Conv'!$C$1</f>
        <v>108.37427313835086</v>
      </c>
      <c r="CX28" s="37">
        <f>'2015 Fares'!CX28*'2015 Fares Conv'!$C$1</f>
        <v>0</v>
      </c>
      <c r="CY28" s="37">
        <f>'2015 Fares'!CY28*'2015 Fares Conv'!$C$1</f>
        <v>0</v>
      </c>
      <c r="CZ28" s="37">
        <f>'2015 Fares'!CZ28*'2015 Fares Conv'!$C$1</f>
        <v>306.83466082295587</v>
      </c>
      <c r="DA28" s="37">
        <f>'2015 Fares'!DA28*'2015 Fares Conv'!$C$1</f>
        <v>0</v>
      </c>
      <c r="DB28" s="66">
        <f>'2015 Fares'!DB28*'2015 Fares Conv'!$C$1</f>
        <v>0</v>
      </c>
      <c r="DC28" s="37">
        <f>'2015 Fares'!DC28*'2015 Fares Conv'!$C$1</f>
        <v>0</v>
      </c>
      <c r="DD28" s="37">
        <f>'2015 Fares'!DD28*'2015 Fares Conv'!$C$1</f>
        <v>0</v>
      </c>
      <c r="DE28" s="37">
        <f>'2015 Fares'!DE28*'2015 Fares Conv'!$C$1</f>
        <v>0</v>
      </c>
      <c r="DF28" s="37">
        <f>'2015 Fares'!DF28*'2015 Fares Conv'!$C$1</f>
        <v>0</v>
      </c>
      <c r="DG28" s="37">
        <f>'2015 Fares'!DG28*'2015 Fares Conv'!$C$1</f>
        <v>0</v>
      </c>
      <c r="DH28" s="37">
        <f>'2015 Fares'!DH28*'2015 Fares Conv'!$C$1</f>
        <v>0</v>
      </c>
      <c r="DI28" s="37">
        <f>'2015 Fares'!DI28*'2015 Fares Conv'!$C$1</f>
        <v>0</v>
      </c>
      <c r="DJ28" s="37">
        <f>'2015 Fares'!DJ28*'2015 Fares Conv'!$C$1</f>
        <v>0</v>
      </c>
      <c r="DK28" s="37">
        <f>'2015 Fares'!DK28*'2015 Fares Conv'!$C$1</f>
        <v>0</v>
      </c>
      <c r="DL28" s="66">
        <f>'2015 Fares'!DL28*'2015 Fares Conv'!$C$1</f>
        <v>118.53436124507125</v>
      </c>
      <c r="DM28" s="37">
        <f>'2015 Fares'!DM28*'2015 Fares Conv'!$C$1</f>
        <v>135.46784142293856</v>
      </c>
      <c r="DN28" s="37">
        <f>'2015 Fares'!DN28*'2015 Fares Conv'!$C$1</f>
        <v>0</v>
      </c>
      <c r="DO28" s="37">
        <f>'2015 Fares'!DO28*'2015 Fares Conv'!$C$1</f>
        <v>0</v>
      </c>
      <c r="DP28" s="37">
        <f>'2015 Fares'!DP28*'2015 Fares Conv'!$C$1</f>
        <v>749.81450227596497</v>
      </c>
      <c r="DQ28" s="37">
        <f>'2015 Fares'!DQ28*'2015 Fares Conv'!$C$1</f>
        <v>218.78056389804578</v>
      </c>
      <c r="DR28" s="37">
        <f>'2015 Fares'!DR28*'2015 Fares Conv'!$C$1</f>
        <v>0</v>
      </c>
      <c r="DS28" s="37">
        <f>'2015 Fares'!DS28*'2015 Fares Conv'!$C$1</f>
        <v>0</v>
      </c>
      <c r="DT28" s="37">
        <f>'2015 Fares'!DT28*'2015 Fares Conv'!$C$1</f>
        <v>0</v>
      </c>
      <c r="DU28" s="37">
        <f>'2015 Fares'!DU28*'2015 Fares Conv'!$C$1</f>
        <v>0</v>
      </c>
      <c r="DV28" s="66">
        <f>'2015 Fares'!DV28*'2015 Fares Conv'!$C$1</f>
        <v>0</v>
      </c>
      <c r="DW28" s="37">
        <f>'2015 Fares'!DW28*'2015 Fares Conv'!$C$1</f>
        <v>0</v>
      </c>
      <c r="DX28" s="37">
        <f>'2015 Fares'!DX28*'2015 Fares Conv'!$C$1</f>
        <v>0</v>
      </c>
      <c r="DY28" s="37">
        <f>'2015 Fares'!DY28*'2015 Fares Conv'!$C$1</f>
        <v>0</v>
      </c>
      <c r="DZ28" s="37">
        <f>'2015 Fares'!DZ28*'2015 Fares Conv'!$C$1</f>
        <v>0</v>
      </c>
      <c r="EA28" s="37">
        <f>'2015 Fares'!EA28*'2015 Fares Conv'!$C$1</f>
        <v>0</v>
      </c>
      <c r="EB28" s="37">
        <f>'2015 Fares'!EB28*'2015 Fares Conv'!$C$1</f>
        <v>0</v>
      </c>
      <c r="EC28" s="37">
        <f>'2015 Fares'!EC28*'2015 Fares Conv'!$C$1</f>
        <v>0</v>
      </c>
      <c r="ED28" s="37">
        <f>'2015 Fares'!ED28*'2015 Fares Conv'!$C$1</f>
        <v>0</v>
      </c>
      <c r="EE28" s="40">
        <f>'2015 Fares'!EE28*'2015 Fares Conv'!$C$1</f>
        <v>0</v>
      </c>
      <c r="EF28" s="66">
        <f>'2015 Fares'!EF28*'2015 Fares Conv'!$C$1</f>
        <v>0</v>
      </c>
      <c r="EG28" s="37">
        <f>'2015 Fares'!EG28*'2015 Fares Conv'!$C$1</f>
        <v>0</v>
      </c>
      <c r="EH28" s="37">
        <f>'2015 Fares'!EH28*'2015 Fares Conv'!$C$1</f>
        <v>0</v>
      </c>
      <c r="EI28" s="37">
        <f>'2015 Fares'!EI28*'2015 Fares Conv'!$C$1</f>
        <v>0</v>
      </c>
      <c r="EJ28" s="37">
        <f>'2015 Fares'!EJ28*'2015 Fares Conv'!$C$1</f>
        <v>0</v>
      </c>
      <c r="EK28" s="37">
        <f>'2015 Fares'!EK28*'2015 Fares Conv'!$C$1</f>
        <v>0</v>
      </c>
      <c r="EL28" s="37">
        <f>'2015 Fares'!EL28*'2015 Fares Conv'!$C$1</f>
        <v>0</v>
      </c>
      <c r="EM28" s="40">
        <f>'2015 Fares'!EM28*'2015 Fares Conv'!$C$1</f>
        <v>0</v>
      </c>
    </row>
    <row r="29" spans="1:143" x14ac:dyDescent="0.2">
      <c r="A29" s="83"/>
      <c r="B29" s="47">
        <v>25</v>
      </c>
      <c r="C29" s="43"/>
      <c r="D29" s="43"/>
      <c r="E29" s="43"/>
      <c r="F29" s="48"/>
      <c r="G29" s="37">
        <f>'2015 Fares'!G29*'2015 Fares Conv'!$C$1</f>
        <v>0</v>
      </c>
      <c r="H29" s="37">
        <f>'2015 Fares'!H29*'2015 Fares Conv'!$C$1</f>
        <v>0</v>
      </c>
      <c r="I29" s="37">
        <f>'2015 Fares'!I29*'2015 Fares Conv'!$C$1</f>
        <v>0</v>
      </c>
      <c r="J29" s="37">
        <f>'2015 Fares'!J29*'2015 Fares Conv'!$C$1</f>
        <v>0</v>
      </c>
      <c r="K29" s="37">
        <f>'2015 Fares'!K29*'2015 Fares Conv'!$C$1</f>
        <v>0</v>
      </c>
      <c r="L29" s="37">
        <f>'2015 Fares'!L29*'2015 Fares Conv'!$C$1</f>
        <v>0</v>
      </c>
      <c r="M29" s="37">
        <f>'2015 Fares'!M29*'2015 Fares Conv'!$C$1</f>
        <v>0</v>
      </c>
      <c r="N29" s="37">
        <f>'2015 Fares'!N29*'2015 Fares Conv'!$C$1</f>
        <v>0</v>
      </c>
      <c r="O29" s="40">
        <f>'2015 Fares'!O29*'2015 Fares Conv'!$C$1</f>
        <v>0</v>
      </c>
      <c r="P29" s="66">
        <f>'2015 Fares'!P29*'2015 Fares Conv'!$C$1</f>
        <v>0</v>
      </c>
      <c r="Q29" s="37">
        <f>'2015 Fares'!Q29*'2015 Fares Conv'!$C$1</f>
        <v>0</v>
      </c>
      <c r="R29" s="37">
        <f>'2015 Fares'!R29*'2015 Fares Conv'!$C$1</f>
        <v>0</v>
      </c>
      <c r="S29" s="37">
        <f>'2015 Fares'!S29*'2015 Fares Conv'!$C$1</f>
        <v>0</v>
      </c>
      <c r="T29" s="37">
        <f>'2015 Fares'!T29*'2015 Fares Conv'!$C$1</f>
        <v>0</v>
      </c>
      <c r="U29" s="37">
        <f>'2015 Fares'!U29*'2015 Fares Conv'!$C$1</f>
        <v>0</v>
      </c>
      <c r="V29" s="37">
        <f>'2015 Fares'!V29*'2015 Fares Conv'!$C$1</f>
        <v>0</v>
      </c>
      <c r="W29" s="37">
        <f>'2015 Fares'!W29*'2015 Fares Conv'!$C$1</f>
        <v>0</v>
      </c>
      <c r="X29" s="37">
        <f>'2015 Fares'!X29*'2015 Fares Conv'!$C$1</f>
        <v>0</v>
      </c>
      <c r="Y29" s="40">
        <f>'2015 Fares'!Y29*'2015 Fares Conv'!$C$1</f>
        <v>0</v>
      </c>
      <c r="Z29" s="66">
        <f>'2015 Fares'!Z29*'2015 Fares Conv'!$C$1</f>
        <v>474.13744498028501</v>
      </c>
      <c r="AA29" s="37">
        <f>'2015 Fares'!AA29*'2015 Fares Conv'!$C$1</f>
        <v>152.40132160080589</v>
      </c>
      <c r="AB29" s="37">
        <f>'2015 Fares'!AB29*'2015 Fares Conv'!$C$1</f>
        <v>0</v>
      </c>
      <c r="AC29" s="37">
        <f>'2015 Fares'!AC29*'2015 Fares Conv'!$C$1</f>
        <v>0</v>
      </c>
      <c r="AD29" s="37">
        <f>'2015 Fares'!AD29*'2015 Fares Conv'!$C$1</f>
        <v>135.46784142293856</v>
      </c>
      <c r="AE29" s="37">
        <f>'2015 Fares'!AE29*'2015 Fares Conv'!$C$1</f>
        <v>0</v>
      </c>
      <c r="AF29" s="37">
        <f>'2015 Fares'!AF29*'2015 Fares Conv'!$C$1</f>
        <v>0</v>
      </c>
      <c r="AG29" s="37">
        <f>'2015 Fares'!AG29*'2015 Fares Conv'!$C$1</f>
        <v>84.667400889336605</v>
      </c>
      <c r="AH29" s="37">
        <f>'2015 Fares'!AH29*'2015 Fares Conv'!$C$1</f>
        <v>135.46784142293856</v>
      </c>
      <c r="AI29" s="37">
        <f>'2015 Fares'!AI29*'2015 Fares Conv'!$C$1</f>
        <v>0</v>
      </c>
      <c r="AJ29" s="37">
        <f>'2015 Fares'!AJ29*'2015 Fares Conv'!$C$1</f>
        <v>135.46784142293856</v>
      </c>
      <c r="AK29" s="37">
        <f>'2015 Fares'!AK29*'2015 Fares Conv'!$C$1</f>
        <v>0</v>
      </c>
      <c r="AL29" s="37">
        <f>'2015 Fares'!AL29*'2015 Fares Conv'!$C$1</f>
        <v>0</v>
      </c>
      <c r="AM29" s="37">
        <f>'2015 Fares'!AM29*'2015 Fares Conv'!$C$1</f>
        <v>135.46784142293856</v>
      </c>
      <c r="AN29" s="37">
        <f>'2015 Fares'!AN29*'2015 Fares Conv'!$C$1</f>
        <v>0</v>
      </c>
      <c r="AO29" s="37">
        <f>'2015 Fares'!AO29*'2015 Fares Conv'!$C$1</f>
        <v>0</v>
      </c>
      <c r="AP29" s="37">
        <f>'2015 Fares'!AP29*'2015 Fares Conv'!$C$1</f>
        <v>0</v>
      </c>
      <c r="AQ29" s="37">
        <f>'2015 Fares'!AQ29*'2015 Fares Conv'!$C$1</f>
        <v>0</v>
      </c>
      <c r="AR29" s="37">
        <f>'2015 Fares'!AR29*'2015 Fares Conv'!$C$1</f>
        <v>135.46784142293856</v>
      </c>
      <c r="AS29" s="37">
        <f>'2015 Fares'!AS29*'2015 Fares Conv'!$C$1</f>
        <v>0</v>
      </c>
      <c r="AT29" s="37">
        <f>'2015 Fares'!AT29*'2015 Fares Conv'!$C$1</f>
        <v>0</v>
      </c>
      <c r="AU29" s="37">
        <f>'2015 Fares'!AU29*'2015 Fares Conv'!$C$1</f>
        <v>0</v>
      </c>
      <c r="AV29" s="37">
        <f>'2015 Fares'!AV29*'2015 Fares Conv'!$C$1</f>
        <v>135.46784142293856</v>
      </c>
      <c r="AW29" s="37">
        <f>'2015 Fares'!AW29*'2015 Fares Conv'!$C$1</f>
        <v>0</v>
      </c>
      <c r="AX29" s="37">
        <f>'2015 Fares'!AX29*'2015 Fares Conv'!$C$1</f>
        <v>135.46784142293856</v>
      </c>
      <c r="AY29" s="37">
        <f>'2015 Fares'!AY29*'2015 Fares Conv'!$C$1</f>
        <v>0</v>
      </c>
      <c r="AZ29" s="37">
        <f>'2015 Fares'!AZ29*'2015 Fares Conv'!$C$1</f>
        <v>118.53436124507125</v>
      </c>
      <c r="BA29" s="37">
        <f>'2015 Fares'!BA29*'2015 Fares Conv'!$C$1</f>
        <v>0</v>
      </c>
      <c r="BB29" s="37">
        <f>'2015 Fares'!BB29*'2015 Fares Conv'!$C$1</f>
        <v>0</v>
      </c>
      <c r="BC29" s="37">
        <f>'2015 Fares'!BC29*'2015 Fares Conv'!$C$1</f>
        <v>118.53436124507125</v>
      </c>
      <c r="BD29" s="37">
        <f>'2015 Fares'!BD29*'2015 Fares Conv'!$C$1</f>
        <v>0</v>
      </c>
      <c r="BE29" s="37">
        <f>'2015 Fares'!BE29*'2015 Fares Conv'!$C$1</f>
        <v>0</v>
      </c>
      <c r="BF29" s="37">
        <f>'2015 Fares'!BF29*'2015 Fares Conv'!$C$1</f>
        <v>118.53436124507125</v>
      </c>
      <c r="BG29" s="37">
        <f>'2015 Fares'!BG29*'2015 Fares Conv'!$C$1</f>
        <v>0</v>
      </c>
      <c r="BH29" s="37">
        <f>'2015 Fares'!BH29*'2015 Fares Conv'!$C$1</f>
        <v>0</v>
      </c>
      <c r="BI29" s="37">
        <f>'2015 Fares'!BI29*'2015 Fares Conv'!$C$1</f>
        <v>67.733920711469281</v>
      </c>
      <c r="BJ29" s="37">
        <f>'2015 Fares'!BJ29*'2015 Fares Conv'!$C$1</f>
        <v>108.37427313835086</v>
      </c>
      <c r="BK29" s="37">
        <f>'2015 Fares'!BK29*'2015 Fares Conv'!$C$1</f>
        <v>0</v>
      </c>
      <c r="BL29" s="37">
        <f>'2015 Fares'!BL29*'2015 Fares Conv'!$C$1</f>
        <v>108.37427313835086</v>
      </c>
      <c r="BM29" s="37">
        <f>'2015 Fares'!BM29*'2015 Fares Conv'!$C$1</f>
        <v>0</v>
      </c>
      <c r="BN29" s="37">
        <f>'2015 Fares'!BN29*'2015 Fares Conv'!$C$1</f>
        <v>108.37427313835086</v>
      </c>
      <c r="BO29" s="37">
        <f>'2015 Fares'!BO29*'2015 Fares Conv'!$C$1</f>
        <v>0</v>
      </c>
      <c r="BP29" s="37">
        <f>'2015 Fares'!BP29*'2015 Fares Conv'!$C$1</f>
        <v>0</v>
      </c>
      <c r="BQ29" s="37">
        <f>'2015 Fares'!BQ29*'2015 Fares Conv'!$C$1</f>
        <v>101.60088106720393</v>
      </c>
      <c r="BR29" s="37">
        <f>'2015 Fares'!BR29*'2015 Fares Conv'!$C$1</f>
        <v>0</v>
      </c>
      <c r="BS29" s="37">
        <f>'2015 Fares'!BS29*'2015 Fares Conv'!$C$1</f>
        <v>0</v>
      </c>
      <c r="BT29" s="37">
        <f>'2015 Fares'!BT29*'2015 Fares Conv'!$C$1</f>
        <v>101.60088106720393</v>
      </c>
      <c r="BU29" s="37">
        <f>'2015 Fares'!BU29*'2015 Fares Conv'!$C$1</f>
        <v>0</v>
      </c>
      <c r="BV29" s="37">
        <f>'2015 Fares'!BV29*'2015 Fares Conv'!$C$1</f>
        <v>101.60088106720393</v>
      </c>
      <c r="BW29" s="37">
        <f>'2015 Fares'!BW29*'2015 Fares Conv'!$C$1</f>
        <v>0</v>
      </c>
      <c r="BX29" s="37">
        <f>'2015 Fares'!BX29*'2015 Fares Conv'!$C$1</f>
        <v>121.92105728064472</v>
      </c>
      <c r="BY29" s="37">
        <f>'2015 Fares'!BY29*'2015 Fares Conv'!$C$1</f>
        <v>0</v>
      </c>
      <c r="BZ29" s="37">
        <f>'2015 Fares'!BZ29*'2015 Fares Conv'!$C$1</f>
        <v>0</v>
      </c>
      <c r="CA29" s="37">
        <f>'2015 Fares'!CA29*'2015 Fares Conv'!$C$1</f>
        <v>0</v>
      </c>
      <c r="CB29" s="37">
        <f>'2015 Fares'!CB29*'2015 Fares Conv'!$C$1</f>
        <v>0</v>
      </c>
      <c r="CC29" s="37">
        <f>'2015 Fares'!CC29*'2015 Fares Conv'!$C$1</f>
        <v>0</v>
      </c>
      <c r="CD29" s="37">
        <f>'2015 Fares'!CD29*'2015 Fares Conv'!$C$1</f>
        <v>0</v>
      </c>
      <c r="CE29" s="37">
        <f>'2015 Fares'!CE29*'2015 Fares Conv'!$C$1</f>
        <v>0</v>
      </c>
      <c r="CF29" s="37">
        <f>'2015 Fares'!CF29*'2015 Fares Conv'!$C$1</f>
        <v>135.46784142293856</v>
      </c>
      <c r="CG29" s="37">
        <f>'2015 Fares'!CG29*'2015 Fares Conv'!$C$1</f>
        <v>0</v>
      </c>
      <c r="CH29" s="66">
        <f>'2015 Fares'!CH29*'2015 Fares Conv'!$C$1</f>
        <v>222.84459914073395</v>
      </c>
      <c r="CI29" s="37">
        <f>'2015 Fares'!CI29*'2015 Fares Conv'!$C$1</f>
        <v>270.93568284587712</v>
      </c>
      <c r="CJ29" s="37">
        <f>'2015 Fares'!CJ29*'2015 Fares Conv'!$C$1</f>
        <v>284.48246698817098</v>
      </c>
      <c r="CK29" s="37">
        <f>'2015 Fares'!CK29*'2015 Fares Conv'!$C$1</f>
        <v>284.48246698817098</v>
      </c>
      <c r="CL29" s="37">
        <f>'2015 Fares'!CL29*'2015 Fares Conv'!$C$1</f>
        <v>284.48246698817098</v>
      </c>
      <c r="CM29" s="37">
        <f>'2015 Fares'!CM29*'2015 Fares Conv'!$C$1</f>
        <v>135.46784142293856</v>
      </c>
      <c r="CN29" s="37">
        <f>'2015 Fares'!CN29*'2015 Fares Conv'!$C$1</f>
        <v>152.40132160080589</v>
      </c>
      <c r="CO29" s="37">
        <f>'2015 Fares'!CO29*'2015 Fares Conv'!$C$1</f>
        <v>338.66960355734642</v>
      </c>
      <c r="CP29" s="37">
        <f>'2015 Fares'!CP29*'2015 Fares Conv'!$C$1</f>
        <v>298.02925113046484</v>
      </c>
      <c r="CQ29" s="37">
        <f>'2015 Fares'!CQ29*'2015 Fares Conv'!$C$1</f>
        <v>152.40132160080589</v>
      </c>
      <c r="CR29" s="37">
        <f>'2015 Fares'!CR29*'2015 Fares Conv'!$C$1</f>
        <v>338.66960355734642</v>
      </c>
      <c r="CS29" s="37">
        <f>'2015 Fares'!CS29*'2015 Fares Conv'!$C$1</f>
        <v>118.53436124507125</v>
      </c>
      <c r="CT29" s="37">
        <f>'2015 Fares'!CT29*'2015 Fares Conv'!$C$1</f>
        <v>186.26828195654053</v>
      </c>
      <c r="CU29" s="37">
        <f>'2015 Fares'!CU29*'2015 Fares Conv'!$C$1</f>
        <v>220.13524231227518</v>
      </c>
      <c r="CV29" s="37">
        <f>'2015 Fares'!CV29*'2015 Fares Conv'!$C$1</f>
        <v>249.93816742532167</v>
      </c>
      <c r="CW29" s="37">
        <f>'2015 Fares'!CW29*'2015 Fares Conv'!$C$1</f>
        <v>108.37427313835086</v>
      </c>
      <c r="CX29" s="37">
        <f>'2015 Fares'!CX29*'2015 Fares Conv'!$C$1</f>
        <v>0</v>
      </c>
      <c r="CY29" s="37">
        <f>'2015 Fares'!CY29*'2015 Fares Conv'!$C$1</f>
        <v>0</v>
      </c>
      <c r="CZ29" s="37">
        <f>'2015 Fares'!CZ29*'2015 Fares Conv'!$C$1</f>
        <v>340.02428197157582</v>
      </c>
      <c r="DA29" s="37">
        <f>'2015 Fares'!DA29*'2015 Fares Conv'!$C$1</f>
        <v>0</v>
      </c>
      <c r="DB29" s="66">
        <f>'2015 Fares'!DB29*'2015 Fares Conv'!$C$1</f>
        <v>0</v>
      </c>
      <c r="DC29" s="37">
        <f>'2015 Fares'!DC29*'2015 Fares Conv'!$C$1</f>
        <v>0</v>
      </c>
      <c r="DD29" s="37">
        <f>'2015 Fares'!DD29*'2015 Fares Conv'!$C$1</f>
        <v>0</v>
      </c>
      <c r="DE29" s="37">
        <f>'2015 Fares'!DE29*'2015 Fares Conv'!$C$1</f>
        <v>0</v>
      </c>
      <c r="DF29" s="37">
        <f>'2015 Fares'!DF29*'2015 Fares Conv'!$C$1</f>
        <v>0</v>
      </c>
      <c r="DG29" s="37">
        <f>'2015 Fares'!DG29*'2015 Fares Conv'!$C$1</f>
        <v>0</v>
      </c>
      <c r="DH29" s="37">
        <f>'2015 Fares'!DH29*'2015 Fares Conv'!$C$1</f>
        <v>0</v>
      </c>
      <c r="DI29" s="37">
        <f>'2015 Fares'!DI29*'2015 Fares Conv'!$C$1</f>
        <v>0</v>
      </c>
      <c r="DJ29" s="37">
        <f>'2015 Fares'!DJ29*'2015 Fares Conv'!$C$1</f>
        <v>0</v>
      </c>
      <c r="DK29" s="37">
        <f>'2015 Fares'!DK29*'2015 Fares Conv'!$C$1</f>
        <v>0</v>
      </c>
      <c r="DL29" s="66">
        <f>'2015 Fares'!DL29*'2015 Fares Conv'!$C$1</f>
        <v>152.40132160080589</v>
      </c>
      <c r="DM29" s="37">
        <f>'2015 Fares'!DM29*'2015 Fares Conv'!$C$1</f>
        <v>135.46784142293856</v>
      </c>
      <c r="DN29" s="37">
        <f>'2015 Fares'!DN29*'2015 Fares Conv'!$C$1</f>
        <v>0</v>
      </c>
      <c r="DO29" s="37">
        <f>'2015 Fares'!DO29*'2015 Fares Conv'!$C$1</f>
        <v>135.46784142293856</v>
      </c>
      <c r="DP29" s="37">
        <f>'2015 Fares'!DP29*'2015 Fares Conv'!$C$1</f>
        <v>749.81450227596497</v>
      </c>
      <c r="DQ29" s="37">
        <f>'2015 Fares'!DQ29*'2015 Fares Conv'!$C$1</f>
        <v>218.78056389804578</v>
      </c>
      <c r="DR29" s="37">
        <f>'2015 Fares'!DR29*'2015 Fares Conv'!$C$1</f>
        <v>0</v>
      </c>
      <c r="DS29" s="37">
        <f>'2015 Fares'!DS29*'2015 Fares Conv'!$C$1</f>
        <v>0</v>
      </c>
      <c r="DT29" s="37">
        <f>'2015 Fares'!DT29*'2015 Fares Conv'!$C$1</f>
        <v>0</v>
      </c>
      <c r="DU29" s="37">
        <f>'2015 Fares'!DU29*'2015 Fares Conv'!$C$1</f>
        <v>0</v>
      </c>
      <c r="DV29" s="66">
        <f>'2015 Fares'!DV29*'2015 Fares Conv'!$C$1</f>
        <v>0</v>
      </c>
      <c r="DW29" s="37">
        <f>'2015 Fares'!DW29*'2015 Fares Conv'!$C$1</f>
        <v>0</v>
      </c>
      <c r="DX29" s="37">
        <f>'2015 Fares'!DX29*'2015 Fares Conv'!$C$1</f>
        <v>0</v>
      </c>
      <c r="DY29" s="37">
        <f>'2015 Fares'!DY29*'2015 Fares Conv'!$C$1</f>
        <v>0</v>
      </c>
      <c r="DZ29" s="37">
        <f>'2015 Fares'!DZ29*'2015 Fares Conv'!$C$1</f>
        <v>0</v>
      </c>
      <c r="EA29" s="37">
        <f>'2015 Fares'!EA29*'2015 Fares Conv'!$C$1</f>
        <v>0</v>
      </c>
      <c r="EB29" s="37">
        <f>'2015 Fares'!EB29*'2015 Fares Conv'!$C$1</f>
        <v>0</v>
      </c>
      <c r="EC29" s="37">
        <f>'2015 Fares'!EC29*'2015 Fares Conv'!$C$1</f>
        <v>0</v>
      </c>
      <c r="ED29" s="37">
        <f>'2015 Fares'!ED29*'2015 Fares Conv'!$C$1</f>
        <v>0</v>
      </c>
      <c r="EE29" s="40">
        <f>'2015 Fares'!EE29*'2015 Fares Conv'!$C$1</f>
        <v>0</v>
      </c>
      <c r="EF29" s="66">
        <f>'2015 Fares'!EF29*'2015 Fares Conv'!$C$1</f>
        <v>0</v>
      </c>
      <c r="EG29" s="37">
        <f>'2015 Fares'!EG29*'2015 Fares Conv'!$C$1</f>
        <v>0</v>
      </c>
      <c r="EH29" s="37">
        <f>'2015 Fares'!EH29*'2015 Fares Conv'!$C$1</f>
        <v>0</v>
      </c>
      <c r="EI29" s="37">
        <f>'2015 Fares'!EI29*'2015 Fares Conv'!$C$1</f>
        <v>0</v>
      </c>
      <c r="EJ29" s="37">
        <f>'2015 Fares'!EJ29*'2015 Fares Conv'!$C$1</f>
        <v>0</v>
      </c>
      <c r="EK29" s="37">
        <f>'2015 Fares'!EK29*'2015 Fares Conv'!$C$1</f>
        <v>0</v>
      </c>
      <c r="EL29" s="37">
        <f>'2015 Fares'!EL29*'2015 Fares Conv'!$C$1</f>
        <v>0</v>
      </c>
      <c r="EM29" s="40">
        <f>'2015 Fares'!EM29*'2015 Fares Conv'!$C$1</f>
        <v>0</v>
      </c>
    </row>
    <row r="30" spans="1:143" x14ac:dyDescent="0.2">
      <c r="A30" s="83"/>
      <c r="B30" s="47">
        <v>26</v>
      </c>
      <c r="C30" s="43"/>
      <c r="D30" s="43">
        <f>ROUND(F30*0.6665,0)</f>
        <v>0</v>
      </c>
      <c r="E30" s="43">
        <v>110</v>
      </c>
      <c r="F30" s="48"/>
      <c r="G30" s="37">
        <f>'2015 Fares'!G30*'2015 Fares Conv'!$C$1</f>
        <v>0</v>
      </c>
      <c r="H30" s="37">
        <f>'2015 Fares'!H30*'2015 Fares Conv'!$C$1</f>
        <v>0</v>
      </c>
      <c r="I30" s="37">
        <f>'2015 Fares'!I30*'2015 Fares Conv'!$C$1</f>
        <v>0</v>
      </c>
      <c r="J30" s="37">
        <f>'2015 Fares'!J30*'2015 Fares Conv'!$C$1</f>
        <v>0</v>
      </c>
      <c r="K30" s="37">
        <f>'2015 Fares'!K30*'2015 Fares Conv'!$C$1</f>
        <v>0</v>
      </c>
      <c r="L30" s="37">
        <f>'2015 Fares'!L30*'2015 Fares Conv'!$C$1</f>
        <v>0</v>
      </c>
      <c r="M30" s="37">
        <f>'2015 Fares'!M30*'2015 Fares Conv'!$C$1</f>
        <v>0</v>
      </c>
      <c r="N30" s="37">
        <f>'2015 Fares'!N30*'2015 Fares Conv'!$C$1</f>
        <v>0</v>
      </c>
      <c r="O30" s="40">
        <f>'2015 Fares'!O30*'2015 Fares Conv'!$C$1</f>
        <v>0</v>
      </c>
      <c r="P30" s="66">
        <f>'2015 Fares'!P30*'2015 Fares Conv'!$C$1</f>
        <v>0</v>
      </c>
      <c r="Q30" s="37">
        <f>'2015 Fares'!Q30*'2015 Fares Conv'!$C$1</f>
        <v>0</v>
      </c>
      <c r="R30" s="37">
        <f>'2015 Fares'!R30*'2015 Fares Conv'!$C$1</f>
        <v>0</v>
      </c>
      <c r="S30" s="37">
        <f>'2015 Fares'!S30*'2015 Fares Conv'!$C$1</f>
        <v>0</v>
      </c>
      <c r="T30" s="37">
        <f>'2015 Fares'!T30*'2015 Fares Conv'!$C$1</f>
        <v>0</v>
      </c>
      <c r="U30" s="37">
        <f>'2015 Fares'!U30*'2015 Fares Conv'!$C$1</f>
        <v>0</v>
      </c>
      <c r="V30" s="37">
        <f>'2015 Fares'!V30*'2015 Fares Conv'!$C$1</f>
        <v>0</v>
      </c>
      <c r="W30" s="37">
        <f>'2015 Fares'!W30*'2015 Fares Conv'!$C$1</f>
        <v>0</v>
      </c>
      <c r="X30" s="37">
        <f>'2015 Fares'!X30*'2015 Fares Conv'!$C$1</f>
        <v>0</v>
      </c>
      <c r="Y30" s="40">
        <f>'2015 Fares'!Y30*'2015 Fares Conv'!$C$1</f>
        <v>0</v>
      </c>
      <c r="Z30" s="66">
        <f>'2015 Fares'!Z30*'2015 Fares Conv'!$C$1</f>
        <v>474.13744498028501</v>
      </c>
      <c r="AA30" s="37">
        <f>'2015 Fares'!AA30*'2015 Fares Conv'!$C$1</f>
        <v>152.40132160080589</v>
      </c>
      <c r="AB30" s="37">
        <f>'2015 Fares'!AB30*'2015 Fares Conv'!$C$1</f>
        <v>0</v>
      </c>
      <c r="AC30" s="37">
        <f>'2015 Fares'!AC30*'2015 Fares Conv'!$C$1</f>
        <v>0</v>
      </c>
      <c r="AD30" s="37">
        <f>'2015 Fares'!AD30*'2015 Fares Conv'!$C$1</f>
        <v>135.46784142293856</v>
      </c>
      <c r="AE30" s="37">
        <f>'2015 Fares'!AE30*'2015 Fares Conv'!$C$1</f>
        <v>0</v>
      </c>
      <c r="AF30" s="37">
        <f>'2015 Fares'!AF30*'2015 Fares Conv'!$C$1</f>
        <v>0</v>
      </c>
      <c r="AG30" s="37">
        <f>'2015 Fares'!AG30*'2015 Fares Conv'!$C$1</f>
        <v>84.667400889336605</v>
      </c>
      <c r="AH30" s="37">
        <f>'2015 Fares'!AH30*'2015 Fares Conv'!$C$1</f>
        <v>135.46784142293856</v>
      </c>
      <c r="AI30" s="37">
        <f>'2015 Fares'!AI30*'2015 Fares Conv'!$C$1</f>
        <v>0</v>
      </c>
      <c r="AJ30" s="37">
        <f>'2015 Fares'!AJ30*'2015 Fares Conv'!$C$1</f>
        <v>135.46784142293856</v>
      </c>
      <c r="AK30" s="37">
        <f>'2015 Fares'!AK30*'2015 Fares Conv'!$C$1</f>
        <v>0</v>
      </c>
      <c r="AL30" s="37">
        <f>'2015 Fares'!AL30*'2015 Fares Conv'!$C$1</f>
        <v>0</v>
      </c>
      <c r="AM30" s="37">
        <f>'2015 Fares'!AM30*'2015 Fares Conv'!$C$1</f>
        <v>135.46784142293856</v>
      </c>
      <c r="AN30" s="37">
        <f>'2015 Fares'!AN30*'2015 Fares Conv'!$C$1</f>
        <v>0</v>
      </c>
      <c r="AO30" s="37">
        <f>'2015 Fares'!AO30*'2015 Fares Conv'!$C$1</f>
        <v>0</v>
      </c>
      <c r="AP30" s="37">
        <f>'2015 Fares'!AP30*'2015 Fares Conv'!$C$1</f>
        <v>0</v>
      </c>
      <c r="AQ30" s="37">
        <f>'2015 Fares'!AQ30*'2015 Fares Conv'!$C$1</f>
        <v>0</v>
      </c>
      <c r="AR30" s="37">
        <f>'2015 Fares'!AR30*'2015 Fares Conv'!$C$1</f>
        <v>135.46784142293856</v>
      </c>
      <c r="AS30" s="37">
        <f>'2015 Fares'!AS30*'2015 Fares Conv'!$C$1</f>
        <v>0</v>
      </c>
      <c r="AT30" s="37">
        <f>'2015 Fares'!AT30*'2015 Fares Conv'!$C$1</f>
        <v>0</v>
      </c>
      <c r="AU30" s="37">
        <f>'2015 Fares'!AU30*'2015 Fares Conv'!$C$1</f>
        <v>0</v>
      </c>
      <c r="AV30" s="37">
        <f>'2015 Fares'!AV30*'2015 Fares Conv'!$C$1</f>
        <v>135.46784142293856</v>
      </c>
      <c r="AW30" s="37">
        <f>'2015 Fares'!AW30*'2015 Fares Conv'!$C$1</f>
        <v>0</v>
      </c>
      <c r="AX30" s="37">
        <f>'2015 Fares'!AX30*'2015 Fares Conv'!$C$1</f>
        <v>135.46784142293856</v>
      </c>
      <c r="AY30" s="37">
        <f>'2015 Fares'!AY30*'2015 Fares Conv'!$C$1</f>
        <v>0</v>
      </c>
      <c r="AZ30" s="37">
        <f>'2015 Fares'!AZ30*'2015 Fares Conv'!$C$1</f>
        <v>118.53436124507125</v>
      </c>
      <c r="BA30" s="37">
        <f>'2015 Fares'!BA30*'2015 Fares Conv'!$C$1</f>
        <v>0</v>
      </c>
      <c r="BB30" s="37">
        <f>'2015 Fares'!BB30*'2015 Fares Conv'!$C$1</f>
        <v>0</v>
      </c>
      <c r="BC30" s="37">
        <f>'2015 Fares'!BC30*'2015 Fares Conv'!$C$1</f>
        <v>118.53436124507125</v>
      </c>
      <c r="BD30" s="37">
        <f>'2015 Fares'!BD30*'2015 Fares Conv'!$C$1</f>
        <v>0</v>
      </c>
      <c r="BE30" s="37">
        <f>'2015 Fares'!BE30*'2015 Fares Conv'!$C$1</f>
        <v>0</v>
      </c>
      <c r="BF30" s="37">
        <f>'2015 Fares'!BF30*'2015 Fares Conv'!$C$1</f>
        <v>118.53436124507125</v>
      </c>
      <c r="BG30" s="37">
        <f>'2015 Fares'!BG30*'2015 Fares Conv'!$C$1</f>
        <v>0</v>
      </c>
      <c r="BH30" s="37">
        <f>'2015 Fares'!BH30*'2015 Fares Conv'!$C$1</f>
        <v>0</v>
      </c>
      <c r="BI30" s="37">
        <f>'2015 Fares'!BI30*'2015 Fares Conv'!$C$1</f>
        <v>67.733920711469281</v>
      </c>
      <c r="BJ30" s="37">
        <f>'2015 Fares'!BJ30*'2015 Fares Conv'!$C$1</f>
        <v>108.37427313835086</v>
      </c>
      <c r="BK30" s="37">
        <f>'2015 Fares'!BK30*'2015 Fares Conv'!$C$1</f>
        <v>0</v>
      </c>
      <c r="BL30" s="37">
        <f>'2015 Fares'!BL30*'2015 Fares Conv'!$C$1</f>
        <v>108.37427313835086</v>
      </c>
      <c r="BM30" s="37">
        <f>'2015 Fares'!BM30*'2015 Fares Conv'!$C$1</f>
        <v>0</v>
      </c>
      <c r="BN30" s="37">
        <f>'2015 Fares'!BN30*'2015 Fares Conv'!$C$1</f>
        <v>108.37427313835086</v>
      </c>
      <c r="BO30" s="37">
        <f>'2015 Fares'!BO30*'2015 Fares Conv'!$C$1</f>
        <v>0</v>
      </c>
      <c r="BP30" s="37">
        <f>'2015 Fares'!BP30*'2015 Fares Conv'!$C$1</f>
        <v>0</v>
      </c>
      <c r="BQ30" s="37">
        <f>'2015 Fares'!BQ30*'2015 Fares Conv'!$C$1</f>
        <v>101.60088106720393</v>
      </c>
      <c r="BR30" s="37">
        <f>'2015 Fares'!BR30*'2015 Fares Conv'!$C$1</f>
        <v>0</v>
      </c>
      <c r="BS30" s="37">
        <f>'2015 Fares'!BS30*'2015 Fares Conv'!$C$1</f>
        <v>0</v>
      </c>
      <c r="BT30" s="37">
        <f>'2015 Fares'!BT30*'2015 Fares Conv'!$C$1</f>
        <v>101.60088106720393</v>
      </c>
      <c r="BU30" s="37">
        <f>'2015 Fares'!BU30*'2015 Fares Conv'!$C$1</f>
        <v>0</v>
      </c>
      <c r="BV30" s="37">
        <f>'2015 Fares'!BV30*'2015 Fares Conv'!$C$1</f>
        <v>101.60088106720393</v>
      </c>
      <c r="BW30" s="37">
        <f>'2015 Fares'!BW30*'2015 Fares Conv'!$C$1</f>
        <v>0</v>
      </c>
      <c r="BX30" s="37">
        <f>'2015 Fares'!BX30*'2015 Fares Conv'!$C$1</f>
        <v>121.92105728064472</v>
      </c>
      <c r="BY30" s="37">
        <f>'2015 Fares'!BY30*'2015 Fares Conv'!$C$1</f>
        <v>0</v>
      </c>
      <c r="BZ30" s="37">
        <f>'2015 Fares'!BZ30*'2015 Fares Conv'!$C$1</f>
        <v>0</v>
      </c>
      <c r="CA30" s="37">
        <f>'2015 Fares'!CA30*'2015 Fares Conv'!$C$1</f>
        <v>0</v>
      </c>
      <c r="CB30" s="37">
        <f>'2015 Fares'!CB30*'2015 Fares Conv'!$C$1</f>
        <v>0</v>
      </c>
      <c r="CC30" s="37">
        <f>'2015 Fares'!CC30*'2015 Fares Conv'!$C$1</f>
        <v>0</v>
      </c>
      <c r="CD30" s="37">
        <f>'2015 Fares'!CD30*'2015 Fares Conv'!$C$1</f>
        <v>0</v>
      </c>
      <c r="CE30" s="37">
        <f>'2015 Fares'!CE30*'2015 Fares Conv'!$C$1</f>
        <v>0</v>
      </c>
      <c r="CF30" s="37">
        <f>'2015 Fares'!CF30*'2015 Fares Conv'!$C$1</f>
        <v>101.60088106720393</v>
      </c>
      <c r="CG30" s="37">
        <f>'2015 Fares'!CG30*'2015 Fares Conv'!$C$1</f>
        <v>0</v>
      </c>
      <c r="CH30" s="66">
        <f>'2015 Fares'!CH30*'2015 Fares Conv'!$C$1</f>
        <v>222.84459914073395</v>
      </c>
      <c r="CI30" s="37">
        <f>'2015 Fares'!CI30*'2015 Fares Conv'!$C$1</f>
        <v>270.93568284587712</v>
      </c>
      <c r="CJ30" s="37">
        <f>'2015 Fares'!CJ30*'2015 Fares Conv'!$C$1</f>
        <v>284.48246698817098</v>
      </c>
      <c r="CK30" s="37">
        <f>'2015 Fares'!CK30*'2015 Fares Conv'!$C$1</f>
        <v>284.48246698817098</v>
      </c>
      <c r="CL30" s="37">
        <f>'2015 Fares'!CL30*'2015 Fares Conv'!$C$1</f>
        <v>284.48246698817098</v>
      </c>
      <c r="CM30" s="37">
        <f>'2015 Fares'!CM30*'2015 Fares Conv'!$C$1</f>
        <v>135.46784142293856</v>
      </c>
      <c r="CN30" s="37">
        <f>'2015 Fares'!CN30*'2015 Fares Conv'!$C$1</f>
        <v>152.40132160080589</v>
      </c>
      <c r="CO30" s="37">
        <f>'2015 Fares'!CO30*'2015 Fares Conv'!$C$1</f>
        <v>338.66960355734642</v>
      </c>
      <c r="CP30" s="37">
        <f>'2015 Fares'!CP30*'2015 Fares Conv'!$C$1</f>
        <v>298.02925113046484</v>
      </c>
      <c r="CQ30" s="37">
        <f>'2015 Fares'!CQ30*'2015 Fares Conv'!$C$1</f>
        <v>152.40132160080589</v>
      </c>
      <c r="CR30" s="37">
        <f>'2015 Fares'!CR30*'2015 Fares Conv'!$C$1</f>
        <v>338.66960355734642</v>
      </c>
      <c r="CS30" s="37">
        <f>'2015 Fares'!CS30*'2015 Fares Conv'!$C$1</f>
        <v>118.53436124507125</v>
      </c>
      <c r="CT30" s="37">
        <f>'2015 Fares'!CT30*'2015 Fares Conv'!$C$1</f>
        <v>186.26828195654053</v>
      </c>
      <c r="CU30" s="37">
        <f>'2015 Fares'!CU30*'2015 Fares Conv'!$C$1</f>
        <v>220.13524231227518</v>
      </c>
      <c r="CV30" s="37">
        <f>'2015 Fares'!CV30*'2015 Fares Conv'!$C$1</f>
        <v>249.93816742532167</v>
      </c>
      <c r="CW30" s="37">
        <f>'2015 Fares'!CW30*'2015 Fares Conv'!$C$1</f>
        <v>108.37427313835086</v>
      </c>
      <c r="CX30" s="37">
        <f>'2015 Fares'!CX30*'2015 Fares Conv'!$C$1</f>
        <v>0</v>
      </c>
      <c r="CY30" s="37">
        <f>'2015 Fares'!CY30*'2015 Fares Conv'!$C$1</f>
        <v>0</v>
      </c>
      <c r="CZ30" s="37">
        <f>'2015 Fares'!CZ30*'2015 Fares Conv'!$C$1</f>
        <v>306.83466082295587</v>
      </c>
      <c r="DA30" s="37">
        <f>'2015 Fares'!DA30*'2015 Fares Conv'!$C$1</f>
        <v>0</v>
      </c>
      <c r="DB30" s="66">
        <f>'2015 Fares'!DB30*'2015 Fares Conv'!$C$1</f>
        <v>0</v>
      </c>
      <c r="DC30" s="37">
        <f>'2015 Fares'!DC30*'2015 Fares Conv'!$C$1</f>
        <v>0</v>
      </c>
      <c r="DD30" s="37">
        <f>'2015 Fares'!DD30*'2015 Fares Conv'!$C$1</f>
        <v>0</v>
      </c>
      <c r="DE30" s="37">
        <f>'2015 Fares'!DE30*'2015 Fares Conv'!$C$1</f>
        <v>0</v>
      </c>
      <c r="DF30" s="37">
        <f>'2015 Fares'!DF30*'2015 Fares Conv'!$C$1</f>
        <v>0</v>
      </c>
      <c r="DG30" s="37">
        <f>'2015 Fares'!DG30*'2015 Fares Conv'!$C$1</f>
        <v>0</v>
      </c>
      <c r="DH30" s="37">
        <f>'2015 Fares'!DH30*'2015 Fares Conv'!$C$1</f>
        <v>0</v>
      </c>
      <c r="DI30" s="37">
        <f>'2015 Fares'!DI30*'2015 Fares Conv'!$C$1</f>
        <v>0</v>
      </c>
      <c r="DJ30" s="37">
        <f>'2015 Fares'!DJ30*'2015 Fares Conv'!$C$1</f>
        <v>0</v>
      </c>
      <c r="DK30" s="37">
        <f>'2015 Fares'!DK30*'2015 Fares Conv'!$C$1</f>
        <v>0</v>
      </c>
      <c r="DL30" s="66">
        <f>'2015 Fares'!DL30*'2015 Fares Conv'!$C$1</f>
        <v>152.40132160080589</v>
      </c>
      <c r="DM30" s="37">
        <f>'2015 Fares'!DM30*'2015 Fares Conv'!$C$1</f>
        <v>135.46784142293856</v>
      </c>
      <c r="DN30" s="37">
        <f>'2015 Fares'!DN30*'2015 Fares Conv'!$C$1</f>
        <v>0</v>
      </c>
      <c r="DO30" s="37">
        <f>'2015 Fares'!DO30*'2015 Fares Conv'!$C$1</f>
        <v>135.46784142293856</v>
      </c>
      <c r="DP30" s="37">
        <f>'2015 Fares'!DP30*'2015 Fares Conv'!$C$1</f>
        <v>749.81450227596497</v>
      </c>
      <c r="DQ30" s="37">
        <f>'2015 Fares'!DQ30*'2015 Fares Conv'!$C$1</f>
        <v>218.78056389804578</v>
      </c>
      <c r="DR30" s="37">
        <f>'2015 Fares'!DR30*'2015 Fares Conv'!$C$1</f>
        <v>0</v>
      </c>
      <c r="DS30" s="37">
        <f>'2015 Fares'!DS30*'2015 Fares Conv'!$C$1</f>
        <v>0</v>
      </c>
      <c r="DT30" s="37">
        <f>'2015 Fares'!DT30*'2015 Fares Conv'!$C$1</f>
        <v>0</v>
      </c>
      <c r="DU30" s="37">
        <f>'2015 Fares'!DU30*'2015 Fares Conv'!$C$1</f>
        <v>0</v>
      </c>
      <c r="DV30" s="66">
        <f>'2015 Fares'!DV30*'2015 Fares Conv'!$C$1</f>
        <v>0</v>
      </c>
      <c r="DW30" s="37">
        <f>'2015 Fares'!DW30*'2015 Fares Conv'!$C$1</f>
        <v>0</v>
      </c>
      <c r="DX30" s="37">
        <f>'2015 Fares'!DX30*'2015 Fares Conv'!$C$1</f>
        <v>0</v>
      </c>
      <c r="DY30" s="37">
        <f>'2015 Fares'!DY30*'2015 Fares Conv'!$C$1</f>
        <v>0</v>
      </c>
      <c r="DZ30" s="37">
        <f>'2015 Fares'!DZ30*'2015 Fares Conv'!$C$1</f>
        <v>0</v>
      </c>
      <c r="EA30" s="37">
        <f>'2015 Fares'!EA30*'2015 Fares Conv'!$C$1</f>
        <v>0</v>
      </c>
      <c r="EB30" s="37">
        <f>'2015 Fares'!EB30*'2015 Fares Conv'!$C$1</f>
        <v>0</v>
      </c>
      <c r="EC30" s="37">
        <f>'2015 Fares'!EC30*'2015 Fares Conv'!$C$1</f>
        <v>0</v>
      </c>
      <c r="ED30" s="37">
        <f>'2015 Fares'!ED30*'2015 Fares Conv'!$C$1</f>
        <v>0</v>
      </c>
      <c r="EE30" s="40">
        <f>'2015 Fares'!EE30*'2015 Fares Conv'!$C$1</f>
        <v>0</v>
      </c>
      <c r="EF30" s="66">
        <f>'2015 Fares'!EF30*'2015 Fares Conv'!$C$1</f>
        <v>0</v>
      </c>
      <c r="EG30" s="37">
        <f>'2015 Fares'!EG30*'2015 Fares Conv'!$C$1</f>
        <v>0</v>
      </c>
      <c r="EH30" s="37">
        <f>'2015 Fares'!EH30*'2015 Fares Conv'!$C$1</f>
        <v>0</v>
      </c>
      <c r="EI30" s="37">
        <f>'2015 Fares'!EI30*'2015 Fares Conv'!$C$1</f>
        <v>0</v>
      </c>
      <c r="EJ30" s="37">
        <f>'2015 Fares'!EJ30*'2015 Fares Conv'!$C$1</f>
        <v>0</v>
      </c>
      <c r="EK30" s="37">
        <f>'2015 Fares'!EK30*'2015 Fares Conv'!$C$1</f>
        <v>0</v>
      </c>
      <c r="EL30" s="37">
        <f>'2015 Fares'!EL30*'2015 Fares Conv'!$C$1</f>
        <v>0</v>
      </c>
      <c r="EM30" s="40">
        <f>'2015 Fares'!EM30*'2015 Fares Conv'!$C$1</f>
        <v>0</v>
      </c>
    </row>
    <row r="31" spans="1:143" x14ac:dyDescent="0.2">
      <c r="A31" s="83"/>
      <c r="B31" s="47">
        <v>27</v>
      </c>
      <c r="C31" s="43" t="s">
        <v>117</v>
      </c>
      <c r="D31" s="43">
        <f>ROUND(F31*0.6665,0)</f>
        <v>0</v>
      </c>
      <c r="E31" s="43">
        <v>110</v>
      </c>
      <c r="F31" s="48"/>
      <c r="G31" s="37">
        <f>'2015 Fares'!G31*'2015 Fares Conv'!$C$1</f>
        <v>0</v>
      </c>
      <c r="H31" s="37">
        <f>'2015 Fares'!H31*'2015 Fares Conv'!$C$1</f>
        <v>0</v>
      </c>
      <c r="I31" s="37">
        <f>'2015 Fares'!I31*'2015 Fares Conv'!$C$1</f>
        <v>0</v>
      </c>
      <c r="J31" s="37">
        <f>'2015 Fares'!J31*'2015 Fares Conv'!$C$1</f>
        <v>0</v>
      </c>
      <c r="K31" s="37">
        <f>'2015 Fares'!K31*'2015 Fares Conv'!$C$1</f>
        <v>0</v>
      </c>
      <c r="L31" s="37">
        <f>'2015 Fares'!L31*'2015 Fares Conv'!$C$1</f>
        <v>0</v>
      </c>
      <c r="M31" s="37">
        <f>'2015 Fares'!M31*'2015 Fares Conv'!$C$1</f>
        <v>0</v>
      </c>
      <c r="N31" s="37">
        <f>'2015 Fares'!N31*'2015 Fares Conv'!$C$1</f>
        <v>0</v>
      </c>
      <c r="O31" s="40">
        <f>'2015 Fares'!O31*'2015 Fares Conv'!$C$1</f>
        <v>0</v>
      </c>
      <c r="P31" s="66">
        <f>'2015 Fares'!P31*'2015 Fares Conv'!$C$1</f>
        <v>0</v>
      </c>
      <c r="Q31" s="37">
        <f>'2015 Fares'!Q31*'2015 Fares Conv'!$C$1</f>
        <v>0</v>
      </c>
      <c r="R31" s="37">
        <f>'2015 Fares'!R31*'2015 Fares Conv'!$C$1</f>
        <v>0</v>
      </c>
      <c r="S31" s="37">
        <f>'2015 Fares'!S31*'2015 Fares Conv'!$C$1</f>
        <v>0</v>
      </c>
      <c r="T31" s="37">
        <f>'2015 Fares'!T31*'2015 Fares Conv'!$C$1</f>
        <v>0</v>
      </c>
      <c r="U31" s="37">
        <f>'2015 Fares'!U31*'2015 Fares Conv'!$C$1</f>
        <v>0</v>
      </c>
      <c r="V31" s="37">
        <f>'2015 Fares'!V31*'2015 Fares Conv'!$C$1</f>
        <v>0</v>
      </c>
      <c r="W31" s="37">
        <f>'2015 Fares'!W31*'2015 Fares Conv'!$C$1</f>
        <v>0</v>
      </c>
      <c r="X31" s="37">
        <f>'2015 Fares'!X31*'2015 Fares Conv'!$C$1</f>
        <v>0</v>
      </c>
      <c r="Y31" s="40">
        <f>'2015 Fares'!Y31*'2015 Fares Conv'!$C$1</f>
        <v>0</v>
      </c>
      <c r="Z31" s="66">
        <f>'2015 Fares'!Z31*'2015 Fares Conv'!$C$1</f>
        <v>474.13744498028501</v>
      </c>
      <c r="AA31" s="37">
        <f>'2015 Fares'!AA31*'2015 Fares Conv'!$C$1</f>
        <v>152.40132160080589</v>
      </c>
      <c r="AB31" s="37">
        <f>'2015 Fares'!AB31*'2015 Fares Conv'!$C$1</f>
        <v>0</v>
      </c>
      <c r="AC31" s="37">
        <f>'2015 Fares'!AC31*'2015 Fares Conv'!$C$1</f>
        <v>0</v>
      </c>
      <c r="AD31" s="37">
        <f>'2015 Fares'!AD31*'2015 Fares Conv'!$C$1</f>
        <v>135.46784142293856</v>
      </c>
      <c r="AE31" s="37">
        <f>'2015 Fares'!AE31*'2015 Fares Conv'!$C$1</f>
        <v>0</v>
      </c>
      <c r="AF31" s="37">
        <f>'2015 Fares'!AF31*'2015 Fares Conv'!$C$1</f>
        <v>0</v>
      </c>
      <c r="AG31" s="37">
        <f>'2015 Fares'!AG31*'2015 Fares Conv'!$C$1</f>
        <v>0</v>
      </c>
      <c r="AH31" s="37">
        <f>'2015 Fares'!AH31*'2015 Fares Conv'!$C$1</f>
        <v>50.123101326487273</v>
      </c>
      <c r="AI31" s="37">
        <f>'2015 Fares'!AI31*'2015 Fares Conv'!$C$1</f>
        <v>0</v>
      </c>
      <c r="AJ31" s="37">
        <f>'2015 Fares'!AJ31*'2015 Fares Conv'!$C$1</f>
        <v>135.46784142293856</v>
      </c>
      <c r="AK31" s="37">
        <f>'2015 Fares'!AK31*'2015 Fares Conv'!$C$1</f>
        <v>0</v>
      </c>
      <c r="AL31" s="37">
        <f>'2015 Fares'!AL31*'2015 Fares Conv'!$C$1</f>
        <v>0</v>
      </c>
      <c r="AM31" s="37">
        <f>'2015 Fares'!AM31*'2015 Fares Conv'!$C$1</f>
        <v>135.46784142293856</v>
      </c>
      <c r="AN31" s="37">
        <f>'2015 Fares'!AN31*'2015 Fares Conv'!$C$1</f>
        <v>0</v>
      </c>
      <c r="AO31" s="37">
        <f>'2015 Fares'!AO31*'2015 Fares Conv'!$C$1</f>
        <v>0</v>
      </c>
      <c r="AP31" s="37">
        <f>'2015 Fares'!AP31*'2015 Fares Conv'!$C$1</f>
        <v>0</v>
      </c>
      <c r="AQ31" s="37">
        <f>'2015 Fares'!AQ31*'2015 Fares Conv'!$C$1</f>
        <v>0</v>
      </c>
      <c r="AR31" s="37">
        <f>'2015 Fares'!AR31*'2015 Fares Conv'!$C$1</f>
        <v>135.46784142293856</v>
      </c>
      <c r="AS31" s="37">
        <f>'2015 Fares'!AS31*'2015 Fares Conv'!$C$1</f>
        <v>0</v>
      </c>
      <c r="AT31" s="37">
        <f>'2015 Fares'!AT31*'2015 Fares Conv'!$C$1</f>
        <v>0</v>
      </c>
      <c r="AU31" s="37">
        <f>'2015 Fares'!AU31*'2015 Fares Conv'!$C$1</f>
        <v>0</v>
      </c>
      <c r="AV31" s="37">
        <f>'2015 Fares'!AV31*'2015 Fares Conv'!$C$1</f>
        <v>135.46784142293856</v>
      </c>
      <c r="AW31" s="37">
        <f>'2015 Fares'!AW31*'2015 Fares Conv'!$C$1</f>
        <v>0</v>
      </c>
      <c r="AX31" s="37">
        <f>'2015 Fares'!AX31*'2015 Fares Conv'!$C$1</f>
        <v>135.46784142293856</v>
      </c>
      <c r="AY31" s="37">
        <f>'2015 Fares'!AY31*'2015 Fares Conv'!$C$1</f>
        <v>0</v>
      </c>
      <c r="AZ31" s="37">
        <f>'2015 Fares'!AZ31*'2015 Fares Conv'!$C$1</f>
        <v>118.53436124507125</v>
      </c>
      <c r="BA31" s="37">
        <f>'2015 Fares'!BA31*'2015 Fares Conv'!$C$1</f>
        <v>0</v>
      </c>
      <c r="BB31" s="37">
        <f>'2015 Fares'!BB31*'2015 Fares Conv'!$C$1</f>
        <v>0</v>
      </c>
      <c r="BC31" s="37">
        <f>'2015 Fares'!BC31*'2015 Fares Conv'!$C$1</f>
        <v>118.53436124507125</v>
      </c>
      <c r="BD31" s="37">
        <f>'2015 Fares'!BD31*'2015 Fares Conv'!$C$1</f>
        <v>0</v>
      </c>
      <c r="BE31" s="37">
        <f>'2015 Fares'!BE31*'2015 Fares Conv'!$C$1</f>
        <v>0</v>
      </c>
      <c r="BF31" s="37">
        <f>'2015 Fares'!BF31*'2015 Fares Conv'!$C$1</f>
        <v>118.53436124507125</v>
      </c>
      <c r="BG31" s="37">
        <f>'2015 Fares'!BG31*'2015 Fares Conv'!$C$1</f>
        <v>0</v>
      </c>
      <c r="BH31" s="37">
        <f>'2015 Fares'!BH31*'2015 Fares Conv'!$C$1</f>
        <v>0</v>
      </c>
      <c r="BI31" s="37">
        <f>'2015 Fares'!BI31*'2015 Fares Conv'!$C$1</f>
        <v>67.733920711469281</v>
      </c>
      <c r="BJ31" s="37">
        <f>'2015 Fares'!BJ31*'2015 Fares Conv'!$C$1</f>
        <v>108.37427313835086</v>
      </c>
      <c r="BK31" s="37">
        <f>'2015 Fares'!BK31*'2015 Fares Conv'!$C$1</f>
        <v>0</v>
      </c>
      <c r="BL31" s="37">
        <f>'2015 Fares'!BL31*'2015 Fares Conv'!$C$1</f>
        <v>108.37427313835086</v>
      </c>
      <c r="BM31" s="37">
        <f>'2015 Fares'!BM31*'2015 Fares Conv'!$C$1</f>
        <v>0</v>
      </c>
      <c r="BN31" s="37">
        <f>'2015 Fares'!BN31*'2015 Fares Conv'!$C$1</f>
        <v>108.37427313835086</v>
      </c>
      <c r="BO31" s="37">
        <f>'2015 Fares'!BO31*'2015 Fares Conv'!$C$1</f>
        <v>0</v>
      </c>
      <c r="BP31" s="37">
        <f>'2015 Fares'!BP31*'2015 Fares Conv'!$C$1</f>
        <v>0</v>
      </c>
      <c r="BQ31" s="37">
        <f>'2015 Fares'!BQ31*'2015 Fares Conv'!$C$1</f>
        <v>101.60088106720393</v>
      </c>
      <c r="BR31" s="37">
        <f>'2015 Fares'!BR31*'2015 Fares Conv'!$C$1</f>
        <v>0</v>
      </c>
      <c r="BS31" s="37">
        <f>'2015 Fares'!BS31*'2015 Fares Conv'!$C$1</f>
        <v>0</v>
      </c>
      <c r="BT31" s="37">
        <f>'2015 Fares'!BT31*'2015 Fares Conv'!$C$1</f>
        <v>101.60088106720393</v>
      </c>
      <c r="BU31" s="37">
        <f>'2015 Fares'!BU31*'2015 Fares Conv'!$C$1</f>
        <v>0</v>
      </c>
      <c r="BV31" s="37">
        <f>'2015 Fares'!BV31*'2015 Fares Conv'!$C$1</f>
        <v>101.60088106720393</v>
      </c>
      <c r="BW31" s="37">
        <f>'2015 Fares'!BW31*'2015 Fares Conv'!$C$1</f>
        <v>0</v>
      </c>
      <c r="BX31" s="37">
        <f>'2015 Fares'!BX31*'2015 Fares Conv'!$C$1</f>
        <v>121.92105728064472</v>
      </c>
      <c r="BY31" s="37">
        <f>'2015 Fares'!BY31*'2015 Fares Conv'!$C$1</f>
        <v>0</v>
      </c>
      <c r="BZ31" s="37">
        <f>'2015 Fares'!BZ31*'2015 Fares Conv'!$C$1</f>
        <v>0</v>
      </c>
      <c r="CA31" s="37">
        <f>'2015 Fares'!CA31*'2015 Fares Conv'!$C$1</f>
        <v>0</v>
      </c>
      <c r="CB31" s="37">
        <f>'2015 Fares'!CB31*'2015 Fares Conv'!$C$1</f>
        <v>0</v>
      </c>
      <c r="CC31" s="37">
        <f>'2015 Fares'!CC31*'2015 Fares Conv'!$C$1</f>
        <v>0</v>
      </c>
      <c r="CD31" s="37">
        <f>'2015 Fares'!CD31*'2015 Fares Conv'!$C$1</f>
        <v>0</v>
      </c>
      <c r="CE31" s="37">
        <f>'2015 Fares'!CE31*'2015 Fares Conv'!$C$1</f>
        <v>0</v>
      </c>
      <c r="CF31" s="37">
        <f>'2015 Fares'!CF31*'2015 Fares Conv'!$C$1</f>
        <v>101.60088106720393</v>
      </c>
      <c r="CG31" s="37">
        <f>'2015 Fares'!CG31*'2015 Fares Conv'!$C$1</f>
        <v>0</v>
      </c>
      <c r="CH31" s="66">
        <f>'2015 Fares'!CH31*'2015 Fares Conv'!$C$1</f>
        <v>222.84459914073395</v>
      </c>
      <c r="CI31" s="37">
        <f>'2015 Fares'!CI31*'2015 Fares Conv'!$C$1</f>
        <v>186.26828195654053</v>
      </c>
      <c r="CJ31" s="37">
        <f>'2015 Fares'!CJ31*'2015 Fares Conv'!$C$1</f>
        <v>284.48246698817098</v>
      </c>
      <c r="CK31" s="37">
        <f>'2015 Fares'!CK31*'2015 Fares Conv'!$C$1</f>
        <v>284.48246698817098</v>
      </c>
      <c r="CL31" s="37">
        <f>'2015 Fares'!CL31*'2015 Fares Conv'!$C$1</f>
        <v>284.48246698817098</v>
      </c>
      <c r="CM31" s="37">
        <f>'2015 Fares'!CM31*'2015 Fares Conv'!$C$1</f>
        <v>135.46784142293856</v>
      </c>
      <c r="CN31" s="37">
        <f>'2015 Fares'!CN31*'2015 Fares Conv'!$C$1</f>
        <v>152.40132160080589</v>
      </c>
      <c r="CO31" s="37">
        <f>'2015 Fares'!CO31*'2015 Fares Conv'!$C$1</f>
        <v>338.66960355734642</v>
      </c>
      <c r="CP31" s="37">
        <f>'2015 Fares'!CP31*'2015 Fares Conv'!$C$1</f>
        <v>298.02925113046484</v>
      </c>
      <c r="CQ31" s="37">
        <f>'2015 Fares'!CQ31*'2015 Fares Conv'!$C$1</f>
        <v>152.40132160080589</v>
      </c>
      <c r="CR31" s="37">
        <f>'2015 Fares'!CR31*'2015 Fares Conv'!$C$1</f>
        <v>338.66960355734642</v>
      </c>
      <c r="CS31" s="37">
        <f>'2015 Fares'!CS31*'2015 Fares Conv'!$C$1</f>
        <v>118.53436124507125</v>
      </c>
      <c r="CT31" s="37">
        <f>'2015 Fares'!CT31*'2015 Fares Conv'!$C$1</f>
        <v>186.26828195654053</v>
      </c>
      <c r="CU31" s="37">
        <f>'2015 Fares'!CU31*'2015 Fares Conv'!$C$1</f>
        <v>220.13524231227518</v>
      </c>
      <c r="CV31" s="37">
        <f>'2015 Fares'!CV31*'2015 Fares Conv'!$C$1</f>
        <v>249.93816742532167</v>
      </c>
      <c r="CW31" s="37">
        <f>'2015 Fares'!CW31*'2015 Fares Conv'!$C$1</f>
        <v>108.37427313835086</v>
      </c>
      <c r="CX31" s="37">
        <f>'2015 Fares'!CX31*'2015 Fares Conv'!$C$1</f>
        <v>0</v>
      </c>
      <c r="CY31" s="37">
        <f>'2015 Fares'!CY31*'2015 Fares Conv'!$C$1</f>
        <v>0</v>
      </c>
      <c r="CZ31" s="37">
        <f>'2015 Fares'!CZ31*'2015 Fares Conv'!$C$1</f>
        <v>306.83466082295587</v>
      </c>
      <c r="DA31" s="37">
        <f>'2015 Fares'!DA31*'2015 Fares Conv'!$C$1</f>
        <v>0</v>
      </c>
      <c r="DB31" s="66">
        <f>'2015 Fares'!DB31*'2015 Fares Conv'!$C$1</f>
        <v>0</v>
      </c>
      <c r="DC31" s="37">
        <f>'2015 Fares'!DC31*'2015 Fares Conv'!$C$1</f>
        <v>0</v>
      </c>
      <c r="DD31" s="37">
        <f>'2015 Fares'!DD31*'2015 Fares Conv'!$C$1</f>
        <v>0</v>
      </c>
      <c r="DE31" s="37">
        <f>'2015 Fares'!DE31*'2015 Fares Conv'!$C$1</f>
        <v>0</v>
      </c>
      <c r="DF31" s="37">
        <f>'2015 Fares'!DF31*'2015 Fares Conv'!$C$1</f>
        <v>0</v>
      </c>
      <c r="DG31" s="37">
        <f>'2015 Fares'!DG31*'2015 Fares Conv'!$C$1</f>
        <v>0</v>
      </c>
      <c r="DH31" s="37">
        <f>'2015 Fares'!DH31*'2015 Fares Conv'!$C$1</f>
        <v>0</v>
      </c>
      <c r="DI31" s="37">
        <f>'2015 Fares'!DI31*'2015 Fares Conv'!$C$1</f>
        <v>0</v>
      </c>
      <c r="DJ31" s="37">
        <f>'2015 Fares'!DJ31*'2015 Fares Conv'!$C$1</f>
        <v>0</v>
      </c>
      <c r="DK31" s="37">
        <f>'2015 Fares'!DK31*'2015 Fares Conv'!$C$1</f>
        <v>0</v>
      </c>
      <c r="DL31" s="66">
        <f>'2015 Fares'!DL31*'2015 Fares Conv'!$C$1</f>
        <v>152.40132160080589</v>
      </c>
      <c r="DM31" s="37">
        <f>'2015 Fares'!DM31*'2015 Fares Conv'!$C$1</f>
        <v>50.123101326487273</v>
      </c>
      <c r="DN31" s="37">
        <f>'2015 Fares'!DN31*'2015 Fares Conv'!$C$1</f>
        <v>0</v>
      </c>
      <c r="DO31" s="37">
        <f>'2015 Fares'!DO31*'2015 Fares Conv'!$C$1</f>
        <v>135.46784142293856</v>
      </c>
      <c r="DP31" s="37">
        <f>'2015 Fares'!DP31*'2015 Fares Conv'!$C$1</f>
        <v>665.14710138662838</v>
      </c>
      <c r="DQ31" s="37">
        <f>'2015 Fares'!DQ31*'2015 Fares Conv'!$C$1</f>
        <v>134.11316300870919</v>
      </c>
      <c r="DR31" s="37">
        <f>'2015 Fares'!DR31*'2015 Fares Conv'!$C$1</f>
        <v>0</v>
      </c>
      <c r="DS31" s="37">
        <f>'2015 Fares'!DS31*'2015 Fares Conv'!$C$1</f>
        <v>0</v>
      </c>
      <c r="DT31" s="37">
        <f>'2015 Fares'!DT31*'2015 Fares Conv'!$C$1</f>
        <v>0</v>
      </c>
      <c r="DU31" s="37">
        <f>'2015 Fares'!DU31*'2015 Fares Conv'!$C$1</f>
        <v>0</v>
      </c>
      <c r="DV31" s="66">
        <f>'2015 Fares'!DV31*'2015 Fares Conv'!$C$1</f>
        <v>0</v>
      </c>
      <c r="DW31" s="37">
        <f>'2015 Fares'!DW31*'2015 Fares Conv'!$C$1</f>
        <v>0</v>
      </c>
      <c r="DX31" s="37">
        <f>'2015 Fares'!DX31*'2015 Fares Conv'!$C$1</f>
        <v>0</v>
      </c>
      <c r="DY31" s="37">
        <f>'2015 Fares'!DY31*'2015 Fares Conv'!$C$1</f>
        <v>0</v>
      </c>
      <c r="DZ31" s="37">
        <f>'2015 Fares'!DZ31*'2015 Fares Conv'!$C$1</f>
        <v>0</v>
      </c>
      <c r="EA31" s="37">
        <f>'2015 Fares'!EA31*'2015 Fares Conv'!$C$1</f>
        <v>0</v>
      </c>
      <c r="EB31" s="37">
        <f>'2015 Fares'!EB31*'2015 Fares Conv'!$C$1</f>
        <v>0</v>
      </c>
      <c r="EC31" s="37">
        <f>'2015 Fares'!EC31*'2015 Fares Conv'!$C$1</f>
        <v>0</v>
      </c>
      <c r="ED31" s="37">
        <f>'2015 Fares'!ED31*'2015 Fares Conv'!$C$1</f>
        <v>0</v>
      </c>
      <c r="EE31" s="40">
        <f>'2015 Fares'!EE31*'2015 Fares Conv'!$C$1</f>
        <v>0</v>
      </c>
      <c r="EF31" s="66">
        <f>'2015 Fares'!EF31*'2015 Fares Conv'!$C$1</f>
        <v>0</v>
      </c>
      <c r="EG31" s="37">
        <f>'2015 Fares'!EG31*'2015 Fares Conv'!$C$1</f>
        <v>0</v>
      </c>
      <c r="EH31" s="37">
        <f>'2015 Fares'!EH31*'2015 Fares Conv'!$C$1</f>
        <v>0</v>
      </c>
      <c r="EI31" s="37">
        <f>'2015 Fares'!EI31*'2015 Fares Conv'!$C$1</f>
        <v>0</v>
      </c>
      <c r="EJ31" s="37">
        <f>'2015 Fares'!EJ31*'2015 Fares Conv'!$C$1</f>
        <v>0</v>
      </c>
      <c r="EK31" s="37">
        <f>'2015 Fares'!EK31*'2015 Fares Conv'!$C$1</f>
        <v>0</v>
      </c>
      <c r="EL31" s="37">
        <f>'2015 Fares'!EL31*'2015 Fares Conv'!$C$1</f>
        <v>0</v>
      </c>
      <c r="EM31" s="40">
        <f>'2015 Fares'!EM31*'2015 Fares Conv'!$C$1</f>
        <v>0</v>
      </c>
    </row>
    <row r="32" spans="1:143" x14ac:dyDescent="0.2">
      <c r="A32" s="83"/>
      <c r="B32" s="47">
        <v>28</v>
      </c>
      <c r="C32" s="43" t="s">
        <v>31</v>
      </c>
      <c r="D32" s="43">
        <f>ROUND(F32*0.6665,0)</f>
        <v>133</v>
      </c>
      <c r="E32" s="43">
        <v>110</v>
      </c>
      <c r="F32" s="48">
        <v>200</v>
      </c>
      <c r="G32" s="37">
        <f>'2015 Fares'!G32*'2015 Fares Conv'!$C$1</f>
        <v>0</v>
      </c>
      <c r="H32" s="37">
        <f>'2015 Fares'!H32*'2015 Fares Conv'!$C$1</f>
        <v>0</v>
      </c>
      <c r="I32" s="37">
        <f>'2015 Fares'!I32*'2015 Fares Conv'!$C$1</f>
        <v>0</v>
      </c>
      <c r="J32" s="37">
        <f>'2015 Fares'!J32*'2015 Fares Conv'!$C$1</f>
        <v>0</v>
      </c>
      <c r="K32" s="37">
        <f>'2015 Fares'!K32*'2015 Fares Conv'!$C$1</f>
        <v>0</v>
      </c>
      <c r="L32" s="37">
        <f>'2015 Fares'!L32*'2015 Fares Conv'!$C$1</f>
        <v>0</v>
      </c>
      <c r="M32" s="37">
        <f>'2015 Fares'!M32*'2015 Fares Conv'!$C$1</f>
        <v>0</v>
      </c>
      <c r="N32" s="37">
        <f>'2015 Fares'!N32*'2015 Fares Conv'!$C$1</f>
        <v>0</v>
      </c>
      <c r="O32" s="40">
        <f>'2015 Fares'!O32*'2015 Fares Conv'!$C$1</f>
        <v>0</v>
      </c>
      <c r="P32" s="66">
        <f>'2015 Fares'!P32*'2015 Fares Conv'!$C$1</f>
        <v>0</v>
      </c>
      <c r="Q32" s="37">
        <f>'2015 Fares'!Q32*'2015 Fares Conv'!$C$1</f>
        <v>0</v>
      </c>
      <c r="R32" s="37">
        <f>'2015 Fares'!R32*'2015 Fares Conv'!$C$1</f>
        <v>0</v>
      </c>
      <c r="S32" s="37">
        <f>'2015 Fares'!S32*'2015 Fares Conv'!$C$1</f>
        <v>0</v>
      </c>
      <c r="T32" s="37">
        <f>'2015 Fares'!T32*'2015 Fares Conv'!$C$1</f>
        <v>0</v>
      </c>
      <c r="U32" s="37">
        <f>'2015 Fares'!U32*'2015 Fares Conv'!$C$1</f>
        <v>0</v>
      </c>
      <c r="V32" s="37">
        <f>'2015 Fares'!V32*'2015 Fares Conv'!$C$1</f>
        <v>0</v>
      </c>
      <c r="W32" s="37">
        <f>'2015 Fares'!W32*'2015 Fares Conv'!$C$1</f>
        <v>0</v>
      </c>
      <c r="X32" s="37">
        <f>'2015 Fares'!X32*'2015 Fares Conv'!$C$1</f>
        <v>0</v>
      </c>
      <c r="Y32" s="40">
        <f>'2015 Fares'!Y32*'2015 Fares Conv'!$C$1</f>
        <v>0</v>
      </c>
      <c r="Z32" s="66">
        <f>'2015 Fares'!Z32*'2015 Fares Conv'!$C$1</f>
        <v>474.13744498028501</v>
      </c>
      <c r="AA32" s="37">
        <f>'2015 Fares'!AA32*'2015 Fares Conv'!$C$1</f>
        <v>152.40132160080589</v>
      </c>
      <c r="AB32" s="37">
        <f>'2015 Fares'!AB32*'2015 Fares Conv'!$C$1</f>
        <v>0</v>
      </c>
      <c r="AC32" s="37">
        <f>'2015 Fares'!AC32*'2015 Fares Conv'!$C$1</f>
        <v>0</v>
      </c>
      <c r="AD32" s="37">
        <f>'2015 Fares'!AD32*'2015 Fares Conv'!$C$1</f>
        <v>135.46784142293856</v>
      </c>
      <c r="AE32" s="37">
        <f>'2015 Fares'!AE32*'2015 Fares Conv'!$C$1</f>
        <v>0</v>
      </c>
      <c r="AF32" s="37">
        <f>'2015 Fares'!AF32*'2015 Fares Conv'!$C$1</f>
        <v>0</v>
      </c>
      <c r="AG32" s="37">
        <f>'2015 Fares'!AG32*'2015 Fares Conv'!$C$1</f>
        <v>0</v>
      </c>
      <c r="AH32" s="37">
        <f>'2015 Fares'!AH32*'2015 Fares Conv'!$C$1</f>
        <v>0</v>
      </c>
      <c r="AI32" s="37">
        <f>'2015 Fares'!AI32*'2015 Fares Conv'!$C$1</f>
        <v>0</v>
      </c>
      <c r="AJ32" s="37">
        <f>'2015 Fares'!AJ32*'2015 Fares Conv'!$C$1</f>
        <v>135.46784142293856</v>
      </c>
      <c r="AK32" s="37">
        <f>'2015 Fares'!AK32*'2015 Fares Conv'!$C$1</f>
        <v>0</v>
      </c>
      <c r="AL32" s="37">
        <f>'2015 Fares'!AL32*'2015 Fares Conv'!$C$1</f>
        <v>0</v>
      </c>
      <c r="AM32" s="37">
        <f>'2015 Fares'!AM32*'2015 Fares Conv'!$C$1</f>
        <v>135.46784142293856</v>
      </c>
      <c r="AN32" s="37">
        <f>'2015 Fares'!AN32*'2015 Fares Conv'!$C$1</f>
        <v>0</v>
      </c>
      <c r="AO32" s="37">
        <f>'2015 Fares'!AO32*'2015 Fares Conv'!$C$1</f>
        <v>0</v>
      </c>
      <c r="AP32" s="37">
        <f>'2015 Fares'!AP32*'2015 Fares Conv'!$C$1</f>
        <v>0</v>
      </c>
      <c r="AQ32" s="37">
        <f>'2015 Fares'!AQ32*'2015 Fares Conv'!$C$1</f>
        <v>0</v>
      </c>
      <c r="AR32" s="37">
        <f>'2015 Fares'!AR32*'2015 Fares Conv'!$C$1</f>
        <v>135.46784142293856</v>
      </c>
      <c r="AS32" s="37">
        <f>'2015 Fares'!AS32*'2015 Fares Conv'!$C$1</f>
        <v>0</v>
      </c>
      <c r="AT32" s="37">
        <f>'2015 Fares'!AT32*'2015 Fares Conv'!$C$1</f>
        <v>0</v>
      </c>
      <c r="AU32" s="37">
        <f>'2015 Fares'!AU32*'2015 Fares Conv'!$C$1</f>
        <v>0</v>
      </c>
      <c r="AV32" s="37">
        <f>'2015 Fares'!AV32*'2015 Fares Conv'!$C$1</f>
        <v>135.46784142293856</v>
      </c>
      <c r="AW32" s="37">
        <f>'2015 Fares'!AW32*'2015 Fares Conv'!$C$1</f>
        <v>0</v>
      </c>
      <c r="AX32" s="37">
        <f>'2015 Fares'!AX32*'2015 Fares Conv'!$C$1</f>
        <v>135.46784142293856</v>
      </c>
      <c r="AY32" s="37">
        <f>'2015 Fares'!AY32*'2015 Fares Conv'!$C$1</f>
        <v>0</v>
      </c>
      <c r="AZ32" s="37">
        <f>'2015 Fares'!AZ32*'2015 Fares Conv'!$C$1</f>
        <v>118.53436124507125</v>
      </c>
      <c r="BA32" s="37">
        <f>'2015 Fares'!BA32*'2015 Fares Conv'!$C$1</f>
        <v>0</v>
      </c>
      <c r="BB32" s="37">
        <f>'2015 Fares'!BB32*'2015 Fares Conv'!$C$1</f>
        <v>0</v>
      </c>
      <c r="BC32" s="37">
        <f>'2015 Fares'!BC32*'2015 Fares Conv'!$C$1</f>
        <v>118.53436124507125</v>
      </c>
      <c r="BD32" s="37">
        <f>'2015 Fares'!BD32*'2015 Fares Conv'!$C$1</f>
        <v>0</v>
      </c>
      <c r="BE32" s="37">
        <f>'2015 Fares'!BE32*'2015 Fares Conv'!$C$1</f>
        <v>0</v>
      </c>
      <c r="BF32" s="37">
        <f>'2015 Fares'!BF32*'2015 Fares Conv'!$C$1</f>
        <v>118.53436124507125</v>
      </c>
      <c r="BG32" s="37">
        <f>'2015 Fares'!BG32*'2015 Fares Conv'!$C$1</f>
        <v>0</v>
      </c>
      <c r="BH32" s="37">
        <f>'2015 Fares'!BH32*'2015 Fares Conv'!$C$1</f>
        <v>0</v>
      </c>
      <c r="BI32" s="37">
        <f>'2015 Fares'!BI32*'2015 Fares Conv'!$C$1</f>
        <v>67.733920711469281</v>
      </c>
      <c r="BJ32" s="37">
        <f>'2015 Fares'!BJ32*'2015 Fares Conv'!$C$1</f>
        <v>108.37427313835086</v>
      </c>
      <c r="BK32" s="37">
        <f>'2015 Fares'!BK32*'2015 Fares Conv'!$C$1</f>
        <v>0</v>
      </c>
      <c r="BL32" s="37">
        <f>'2015 Fares'!BL32*'2015 Fares Conv'!$C$1</f>
        <v>108.37427313835086</v>
      </c>
      <c r="BM32" s="37">
        <f>'2015 Fares'!BM32*'2015 Fares Conv'!$C$1</f>
        <v>0</v>
      </c>
      <c r="BN32" s="37">
        <f>'2015 Fares'!BN32*'2015 Fares Conv'!$C$1</f>
        <v>108.37427313835086</v>
      </c>
      <c r="BO32" s="37">
        <f>'2015 Fares'!BO32*'2015 Fares Conv'!$C$1</f>
        <v>0</v>
      </c>
      <c r="BP32" s="37">
        <f>'2015 Fares'!BP32*'2015 Fares Conv'!$C$1</f>
        <v>0</v>
      </c>
      <c r="BQ32" s="37">
        <f>'2015 Fares'!BQ32*'2015 Fares Conv'!$C$1</f>
        <v>101.60088106720393</v>
      </c>
      <c r="BR32" s="37">
        <f>'2015 Fares'!BR32*'2015 Fares Conv'!$C$1</f>
        <v>0</v>
      </c>
      <c r="BS32" s="37">
        <f>'2015 Fares'!BS32*'2015 Fares Conv'!$C$1</f>
        <v>0</v>
      </c>
      <c r="BT32" s="37">
        <f>'2015 Fares'!BT32*'2015 Fares Conv'!$C$1</f>
        <v>101.60088106720393</v>
      </c>
      <c r="BU32" s="37">
        <f>'2015 Fares'!BU32*'2015 Fares Conv'!$C$1</f>
        <v>0</v>
      </c>
      <c r="BV32" s="37">
        <f>'2015 Fares'!BV32*'2015 Fares Conv'!$C$1</f>
        <v>101.60088106720393</v>
      </c>
      <c r="BW32" s="37">
        <f>'2015 Fares'!BW32*'2015 Fares Conv'!$C$1</f>
        <v>0</v>
      </c>
      <c r="BX32" s="37">
        <f>'2015 Fares'!BX32*'2015 Fares Conv'!$C$1</f>
        <v>121.92105728064472</v>
      </c>
      <c r="BY32" s="37">
        <f>'2015 Fares'!BY32*'2015 Fares Conv'!$C$1</f>
        <v>0</v>
      </c>
      <c r="BZ32" s="37">
        <f>'2015 Fares'!BZ32*'2015 Fares Conv'!$C$1</f>
        <v>0</v>
      </c>
      <c r="CA32" s="37">
        <f>'2015 Fares'!CA32*'2015 Fares Conv'!$C$1</f>
        <v>0</v>
      </c>
      <c r="CB32" s="37">
        <f>'2015 Fares'!CB32*'2015 Fares Conv'!$C$1</f>
        <v>0</v>
      </c>
      <c r="CC32" s="37">
        <f>'2015 Fares'!CC32*'2015 Fares Conv'!$C$1</f>
        <v>0</v>
      </c>
      <c r="CD32" s="37">
        <f>'2015 Fares'!CD32*'2015 Fares Conv'!$C$1</f>
        <v>0</v>
      </c>
      <c r="CE32" s="37">
        <f>'2015 Fares'!CE32*'2015 Fares Conv'!$C$1</f>
        <v>0</v>
      </c>
      <c r="CF32" s="37">
        <f>'2015 Fares'!CF32*'2015 Fares Conv'!$C$1</f>
        <v>101.60088106720393</v>
      </c>
      <c r="CG32" s="37">
        <f>'2015 Fares'!CG32*'2015 Fares Conv'!$C$1</f>
        <v>0</v>
      </c>
      <c r="CH32" s="66">
        <f>'2015 Fares'!CH34*'2015 Fares Conv'!$C$1</f>
        <v>222.84459914073395</v>
      </c>
      <c r="CI32" s="37">
        <f>'2015 Fares'!CI32*'2015 Fares Conv'!$C$1</f>
        <v>136.14518063005326</v>
      </c>
      <c r="CJ32" s="37">
        <f>'2015 Fares'!CJ32*'2015 Fares Conv'!$C$1</f>
        <v>284.48246698817098</v>
      </c>
      <c r="CK32" s="37">
        <f>'2015 Fares'!CK32*'2015 Fares Conv'!$C$1</f>
        <v>284.48246698817098</v>
      </c>
      <c r="CL32" s="37">
        <f>'2015 Fares'!CL32*'2015 Fares Conv'!$C$1</f>
        <v>284.48246698817098</v>
      </c>
      <c r="CM32" s="37">
        <f>'2015 Fares'!CM32*'2015 Fares Conv'!$C$1</f>
        <v>135.46784142293856</v>
      </c>
      <c r="CN32" s="37">
        <f>'2015 Fares'!CN32*'2015 Fares Conv'!$C$1</f>
        <v>152.40132160080589</v>
      </c>
      <c r="CO32" s="37">
        <f>'2015 Fares'!CO32*'2015 Fares Conv'!$C$1</f>
        <v>338.66960355734642</v>
      </c>
      <c r="CP32" s="37">
        <f>'2015 Fares'!CP32*'2015 Fares Conv'!$C$1</f>
        <v>298.02925113046484</v>
      </c>
      <c r="CQ32" s="37">
        <f>'2015 Fares'!CQ32*'2015 Fares Conv'!$C$1</f>
        <v>152.40132160080589</v>
      </c>
      <c r="CR32" s="37">
        <f>'2015 Fares'!CR32*'2015 Fares Conv'!$C$1</f>
        <v>338.66960355734642</v>
      </c>
      <c r="CS32" s="37">
        <f>'2015 Fares'!CS32*'2015 Fares Conv'!$C$1</f>
        <v>118.53436124507125</v>
      </c>
      <c r="CT32" s="37">
        <f>'2015 Fares'!CT32*'2015 Fares Conv'!$C$1</f>
        <v>186.26828195654053</v>
      </c>
      <c r="CU32" s="37">
        <f>'2015 Fares'!CU32*'2015 Fares Conv'!$C$1</f>
        <v>220.13524231227518</v>
      </c>
      <c r="CV32" s="37">
        <f>'2015 Fares'!CV32*'2015 Fares Conv'!$C$1</f>
        <v>249.93816742532167</v>
      </c>
      <c r="CW32" s="37">
        <f>'2015 Fares'!CW32*'2015 Fares Conv'!$C$1</f>
        <v>108.37427313835086</v>
      </c>
      <c r="CX32" s="37">
        <f>'2015 Fares'!CX32*'2015 Fares Conv'!$C$1</f>
        <v>0</v>
      </c>
      <c r="CY32" s="37">
        <f>'2015 Fares'!CY32*'2015 Fares Conv'!$C$1</f>
        <v>0</v>
      </c>
      <c r="CZ32" s="37">
        <f>'2015 Fares'!CZ32*'2015 Fares Conv'!$C$1</f>
        <v>306.83466082295587</v>
      </c>
      <c r="DA32" s="37">
        <f>'2015 Fares'!DA32*'2015 Fares Conv'!$C$1</f>
        <v>0</v>
      </c>
      <c r="DB32" s="66">
        <f>'2015 Fares'!DB32*'2015 Fares Conv'!$C$1</f>
        <v>0</v>
      </c>
      <c r="DC32" s="37">
        <f>'2015 Fares'!DC32*'2015 Fares Conv'!$C$1</f>
        <v>0</v>
      </c>
      <c r="DD32" s="37">
        <f>'2015 Fares'!DD32*'2015 Fares Conv'!$C$1</f>
        <v>0</v>
      </c>
      <c r="DE32" s="37">
        <f>'2015 Fares'!DE32*'2015 Fares Conv'!$C$1</f>
        <v>0</v>
      </c>
      <c r="DF32" s="37">
        <f>'2015 Fares'!DF32*'2015 Fares Conv'!$C$1</f>
        <v>0</v>
      </c>
      <c r="DG32" s="37">
        <f>'2015 Fares'!DG32*'2015 Fares Conv'!$C$1</f>
        <v>0</v>
      </c>
      <c r="DH32" s="37">
        <f>'2015 Fares'!DH32*'2015 Fares Conv'!$C$1</f>
        <v>0</v>
      </c>
      <c r="DI32" s="37">
        <f>'2015 Fares'!DI32*'2015 Fares Conv'!$C$1</f>
        <v>0</v>
      </c>
      <c r="DJ32" s="37">
        <f>'2015 Fares'!DJ32*'2015 Fares Conv'!$C$1</f>
        <v>0</v>
      </c>
      <c r="DK32" s="37">
        <f>'2015 Fares'!DK32*'2015 Fares Conv'!$C$1</f>
        <v>0</v>
      </c>
      <c r="DL32" s="66">
        <f>'2015 Fares'!DL32*'2015 Fares Conv'!$C$1</f>
        <v>152.40132160080589</v>
      </c>
      <c r="DM32" s="37">
        <f>'2015 Fares'!DM32*'2015 Fares Conv'!$C$1</f>
        <v>0</v>
      </c>
      <c r="DN32" s="37">
        <f>'2015 Fares'!DN32*'2015 Fares Conv'!$C$1</f>
        <v>0</v>
      </c>
      <c r="DO32" s="37">
        <f>'2015 Fares'!DO32*'2015 Fares Conv'!$C$1</f>
        <v>135.46784142293856</v>
      </c>
      <c r="DP32" s="37">
        <f>'2015 Fares'!DP32*'2015 Fares Conv'!$C$1</f>
        <v>615.02400006014113</v>
      </c>
      <c r="DQ32" s="37">
        <f>'2015 Fares'!DQ32*'2015 Fares Conv'!$C$1</f>
        <v>83.990061682221921</v>
      </c>
      <c r="DR32" s="37">
        <f>'2015 Fares'!DR32*'2015 Fares Conv'!$C$1</f>
        <v>0</v>
      </c>
      <c r="DS32" s="37">
        <f>'2015 Fares'!DS32*'2015 Fares Conv'!$C$1</f>
        <v>0</v>
      </c>
      <c r="DT32" s="37">
        <f>'2015 Fares'!DT32*'2015 Fares Conv'!$C$1</f>
        <v>0</v>
      </c>
      <c r="DU32" s="37">
        <f>'2015 Fares'!DU32*'2015 Fares Conv'!$C$1</f>
        <v>0</v>
      </c>
      <c r="DV32" s="66">
        <f>'2015 Fares'!DV32*'2015 Fares Conv'!$C$1</f>
        <v>0</v>
      </c>
      <c r="DW32" s="37">
        <f>'2015 Fares'!DW32*'2015 Fares Conv'!$C$1</f>
        <v>0</v>
      </c>
      <c r="DX32" s="37">
        <f>'2015 Fares'!DX32*'2015 Fares Conv'!$C$1</f>
        <v>0</v>
      </c>
      <c r="DY32" s="37">
        <f>'2015 Fares'!DY32*'2015 Fares Conv'!$C$1</f>
        <v>0</v>
      </c>
      <c r="DZ32" s="37">
        <f>'2015 Fares'!DZ32*'2015 Fares Conv'!$C$1</f>
        <v>0</v>
      </c>
      <c r="EA32" s="37">
        <f>'2015 Fares'!EA32*'2015 Fares Conv'!$C$1</f>
        <v>0</v>
      </c>
      <c r="EB32" s="37">
        <f>'2015 Fares'!EB32*'2015 Fares Conv'!$C$1</f>
        <v>0</v>
      </c>
      <c r="EC32" s="37">
        <f>'2015 Fares'!EC32*'2015 Fares Conv'!$C$1</f>
        <v>0</v>
      </c>
      <c r="ED32" s="37">
        <f>'2015 Fares'!ED32*'2015 Fares Conv'!$C$1</f>
        <v>0</v>
      </c>
      <c r="EE32" s="40">
        <f>'2015 Fares'!EE32*'2015 Fares Conv'!$C$1</f>
        <v>0</v>
      </c>
      <c r="EF32" s="66">
        <f>'2015 Fares'!EF32*'2015 Fares Conv'!$C$1</f>
        <v>0</v>
      </c>
      <c r="EG32" s="37">
        <f>'2015 Fares'!EG32*'2015 Fares Conv'!$C$1</f>
        <v>0</v>
      </c>
      <c r="EH32" s="37">
        <f>'2015 Fares'!EH32*'2015 Fares Conv'!$C$1</f>
        <v>0</v>
      </c>
      <c r="EI32" s="37">
        <f>'2015 Fares'!EI32*'2015 Fares Conv'!$C$1</f>
        <v>0</v>
      </c>
      <c r="EJ32" s="37">
        <f>'2015 Fares'!EJ32*'2015 Fares Conv'!$C$1</f>
        <v>0</v>
      </c>
      <c r="EK32" s="37">
        <f>'2015 Fares'!EK32*'2015 Fares Conv'!$C$1</f>
        <v>0</v>
      </c>
      <c r="EL32" s="37">
        <f>'2015 Fares'!EL32*'2015 Fares Conv'!$C$1</f>
        <v>0</v>
      </c>
      <c r="EM32" s="40">
        <f>'2015 Fares'!EM32*'2015 Fares Conv'!$C$1</f>
        <v>0</v>
      </c>
    </row>
    <row r="33" spans="1:143" x14ac:dyDescent="0.2">
      <c r="A33" s="83"/>
      <c r="B33" s="47">
        <v>29</v>
      </c>
      <c r="C33" s="43"/>
      <c r="D33" s="43"/>
      <c r="E33" s="43"/>
      <c r="F33" s="48"/>
      <c r="G33" s="37">
        <f>'2015 Fares'!G33*'2015 Fares Conv'!$C$1</f>
        <v>0</v>
      </c>
      <c r="H33" s="37">
        <f>'2015 Fares'!H33*'2015 Fares Conv'!$C$1</f>
        <v>0</v>
      </c>
      <c r="I33" s="37">
        <f>'2015 Fares'!I33*'2015 Fares Conv'!$C$1</f>
        <v>0</v>
      </c>
      <c r="J33" s="37">
        <f>'2015 Fares'!J33*'2015 Fares Conv'!$C$1</f>
        <v>0</v>
      </c>
      <c r="K33" s="37">
        <f>'2015 Fares'!K33*'2015 Fares Conv'!$C$1</f>
        <v>0</v>
      </c>
      <c r="L33" s="37">
        <f>'2015 Fares'!L33*'2015 Fares Conv'!$C$1</f>
        <v>0</v>
      </c>
      <c r="M33" s="37">
        <f>'2015 Fares'!M33*'2015 Fares Conv'!$C$1</f>
        <v>0</v>
      </c>
      <c r="N33" s="37">
        <f>'2015 Fares'!N33*'2015 Fares Conv'!$C$1</f>
        <v>0</v>
      </c>
      <c r="O33" s="40">
        <f>'2015 Fares'!O33*'2015 Fares Conv'!$C$1</f>
        <v>0</v>
      </c>
      <c r="P33" s="66">
        <f>'2015 Fares'!P33*'2015 Fares Conv'!$C$1</f>
        <v>0</v>
      </c>
      <c r="Q33" s="37">
        <f>'2015 Fares'!Q33*'2015 Fares Conv'!$C$1</f>
        <v>0</v>
      </c>
      <c r="R33" s="37">
        <f>'2015 Fares'!R33*'2015 Fares Conv'!$C$1</f>
        <v>0</v>
      </c>
      <c r="S33" s="37">
        <f>'2015 Fares'!S33*'2015 Fares Conv'!$C$1</f>
        <v>0</v>
      </c>
      <c r="T33" s="37">
        <f>'2015 Fares'!T33*'2015 Fares Conv'!$C$1</f>
        <v>0</v>
      </c>
      <c r="U33" s="37">
        <f>'2015 Fares'!U33*'2015 Fares Conv'!$C$1</f>
        <v>0</v>
      </c>
      <c r="V33" s="37">
        <f>'2015 Fares'!V33*'2015 Fares Conv'!$C$1</f>
        <v>0</v>
      </c>
      <c r="W33" s="37">
        <f>'2015 Fares'!W33*'2015 Fares Conv'!$C$1</f>
        <v>0</v>
      </c>
      <c r="X33" s="37">
        <f>'2015 Fares'!X33*'2015 Fares Conv'!$C$1</f>
        <v>0</v>
      </c>
      <c r="Y33" s="40">
        <f>'2015 Fares'!Y33*'2015 Fares Conv'!$C$1</f>
        <v>0</v>
      </c>
      <c r="Z33" s="66">
        <f>'2015 Fares'!Z33*'2015 Fares Conv'!$C$1</f>
        <v>474.13744498028501</v>
      </c>
      <c r="AA33" s="37">
        <f>'2015 Fares'!AA33*'2015 Fares Conv'!$C$1</f>
        <v>152.40132160080589</v>
      </c>
      <c r="AB33" s="37">
        <f>'2015 Fares'!AB33*'2015 Fares Conv'!$C$1</f>
        <v>0</v>
      </c>
      <c r="AC33" s="37">
        <f>'2015 Fares'!AC33*'2015 Fares Conv'!$C$1</f>
        <v>0</v>
      </c>
      <c r="AD33" s="37">
        <f>'2015 Fares'!AD33*'2015 Fares Conv'!$C$1</f>
        <v>135.46784142293856</v>
      </c>
      <c r="AE33" s="37">
        <f>'2015 Fares'!AE33*'2015 Fares Conv'!$C$1</f>
        <v>0</v>
      </c>
      <c r="AF33" s="37">
        <f>'2015 Fares'!AF33*'2015 Fares Conv'!$C$1</f>
        <v>0</v>
      </c>
      <c r="AG33" s="37">
        <f>'2015 Fares'!AG33*'2015 Fares Conv'!$C$1</f>
        <v>84.667400889336605</v>
      </c>
      <c r="AH33" s="37">
        <f>'2015 Fares'!AH33*'2015 Fares Conv'!$C$1</f>
        <v>135.46784142293856</v>
      </c>
      <c r="AI33" s="37">
        <f>'2015 Fares'!AI33*'2015 Fares Conv'!$C$1</f>
        <v>0</v>
      </c>
      <c r="AJ33" s="37">
        <f>'2015 Fares'!AJ33*'2015 Fares Conv'!$C$1</f>
        <v>135.46784142293856</v>
      </c>
      <c r="AK33" s="37">
        <f>'2015 Fares'!AK33*'2015 Fares Conv'!$C$1</f>
        <v>0</v>
      </c>
      <c r="AL33" s="37">
        <f>'2015 Fares'!AL33*'2015 Fares Conv'!$C$1</f>
        <v>0</v>
      </c>
      <c r="AM33" s="37">
        <f>'2015 Fares'!AM33*'2015 Fares Conv'!$C$1</f>
        <v>135.46784142293856</v>
      </c>
      <c r="AN33" s="37">
        <f>'2015 Fares'!AN33*'2015 Fares Conv'!$C$1</f>
        <v>0</v>
      </c>
      <c r="AO33" s="37">
        <f>'2015 Fares'!AO33*'2015 Fares Conv'!$C$1</f>
        <v>0</v>
      </c>
      <c r="AP33" s="37">
        <f>'2015 Fares'!AP33*'2015 Fares Conv'!$C$1</f>
        <v>0</v>
      </c>
      <c r="AQ33" s="37">
        <f>'2015 Fares'!AQ33*'2015 Fares Conv'!$C$1</f>
        <v>0</v>
      </c>
      <c r="AR33" s="37">
        <f>'2015 Fares'!AR33*'2015 Fares Conv'!$C$1</f>
        <v>135.46784142293856</v>
      </c>
      <c r="AS33" s="37">
        <f>'2015 Fares'!AS33*'2015 Fares Conv'!$C$1</f>
        <v>0</v>
      </c>
      <c r="AT33" s="37">
        <f>'2015 Fares'!AT33*'2015 Fares Conv'!$C$1</f>
        <v>0</v>
      </c>
      <c r="AU33" s="37">
        <f>'2015 Fares'!AU33*'2015 Fares Conv'!$C$1</f>
        <v>0</v>
      </c>
      <c r="AV33" s="37">
        <f>'2015 Fares'!AV33*'2015 Fares Conv'!$C$1</f>
        <v>135.46784142293856</v>
      </c>
      <c r="AW33" s="37">
        <f>'2015 Fares'!AW33*'2015 Fares Conv'!$C$1</f>
        <v>0</v>
      </c>
      <c r="AX33" s="37">
        <f>'2015 Fares'!AX33*'2015 Fares Conv'!$C$1</f>
        <v>135.46784142293856</v>
      </c>
      <c r="AY33" s="37">
        <f>'2015 Fares'!AY33*'2015 Fares Conv'!$C$1</f>
        <v>0</v>
      </c>
      <c r="AZ33" s="37">
        <f>'2015 Fares'!AZ33*'2015 Fares Conv'!$C$1</f>
        <v>118.53436124507125</v>
      </c>
      <c r="BA33" s="37">
        <f>'2015 Fares'!BA33*'2015 Fares Conv'!$C$1</f>
        <v>0</v>
      </c>
      <c r="BB33" s="37">
        <f>'2015 Fares'!BB33*'2015 Fares Conv'!$C$1</f>
        <v>0</v>
      </c>
      <c r="BC33" s="37">
        <f>'2015 Fares'!BC33*'2015 Fares Conv'!$C$1</f>
        <v>118.53436124507125</v>
      </c>
      <c r="BD33" s="37">
        <f>'2015 Fares'!BD33*'2015 Fares Conv'!$C$1</f>
        <v>0</v>
      </c>
      <c r="BE33" s="37">
        <f>'2015 Fares'!BE33*'2015 Fares Conv'!$C$1</f>
        <v>0</v>
      </c>
      <c r="BF33" s="37">
        <f>'2015 Fares'!BF33*'2015 Fares Conv'!$C$1</f>
        <v>118.53436124507125</v>
      </c>
      <c r="BG33" s="37">
        <f>'2015 Fares'!BG33*'2015 Fares Conv'!$C$1</f>
        <v>0</v>
      </c>
      <c r="BH33" s="37">
        <f>'2015 Fares'!BH33*'2015 Fares Conv'!$C$1</f>
        <v>0</v>
      </c>
      <c r="BI33" s="37">
        <f>'2015 Fares'!BI33*'2015 Fares Conv'!$C$1</f>
        <v>67.733920711469281</v>
      </c>
      <c r="BJ33" s="37">
        <f>'2015 Fares'!BJ33*'2015 Fares Conv'!$C$1</f>
        <v>108.37427313835086</v>
      </c>
      <c r="BK33" s="37">
        <f>'2015 Fares'!BK33*'2015 Fares Conv'!$C$1</f>
        <v>0</v>
      </c>
      <c r="BL33" s="37">
        <f>'2015 Fares'!BL33*'2015 Fares Conv'!$C$1</f>
        <v>108.37427313835086</v>
      </c>
      <c r="BM33" s="37">
        <f>'2015 Fares'!BM33*'2015 Fares Conv'!$C$1</f>
        <v>0</v>
      </c>
      <c r="BN33" s="37">
        <f>'2015 Fares'!BN33*'2015 Fares Conv'!$C$1</f>
        <v>108.37427313835086</v>
      </c>
      <c r="BO33" s="37">
        <f>'2015 Fares'!BO33*'2015 Fares Conv'!$C$1</f>
        <v>0</v>
      </c>
      <c r="BP33" s="37">
        <f>'2015 Fares'!BP33*'2015 Fares Conv'!$C$1</f>
        <v>0</v>
      </c>
      <c r="BQ33" s="37">
        <f>'2015 Fares'!BQ33*'2015 Fares Conv'!$C$1</f>
        <v>101.60088106720393</v>
      </c>
      <c r="BR33" s="37">
        <f>'2015 Fares'!BR33*'2015 Fares Conv'!$C$1</f>
        <v>0</v>
      </c>
      <c r="BS33" s="37">
        <f>'2015 Fares'!BS33*'2015 Fares Conv'!$C$1</f>
        <v>0</v>
      </c>
      <c r="BT33" s="37">
        <f>'2015 Fares'!BT33*'2015 Fares Conv'!$C$1</f>
        <v>101.60088106720393</v>
      </c>
      <c r="BU33" s="37">
        <f>'2015 Fares'!BU33*'2015 Fares Conv'!$C$1</f>
        <v>0</v>
      </c>
      <c r="BV33" s="37">
        <f>'2015 Fares'!BV33*'2015 Fares Conv'!$C$1</f>
        <v>101.60088106720393</v>
      </c>
      <c r="BW33" s="37">
        <f>'2015 Fares'!BW33*'2015 Fares Conv'!$C$1</f>
        <v>0</v>
      </c>
      <c r="BX33" s="37">
        <f>'2015 Fares'!BX33*'2015 Fares Conv'!$C$1</f>
        <v>121.92105728064472</v>
      </c>
      <c r="BY33" s="37">
        <f>'2015 Fares'!BY33*'2015 Fares Conv'!$C$1</f>
        <v>0</v>
      </c>
      <c r="BZ33" s="37">
        <f>'2015 Fares'!BZ33*'2015 Fares Conv'!$C$1</f>
        <v>0</v>
      </c>
      <c r="CA33" s="37">
        <f>'2015 Fares'!CA33*'2015 Fares Conv'!$C$1</f>
        <v>0</v>
      </c>
      <c r="CB33" s="37">
        <f>'2015 Fares'!CB33*'2015 Fares Conv'!$C$1</f>
        <v>0</v>
      </c>
      <c r="CC33" s="37">
        <f>'2015 Fares'!CC33*'2015 Fares Conv'!$C$1</f>
        <v>0</v>
      </c>
      <c r="CD33" s="37">
        <f>'2015 Fares'!CD33*'2015 Fares Conv'!$C$1</f>
        <v>0</v>
      </c>
      <c r="CE33" s="37">
        <f>'2015 Fares'!CE33*'2015 Fares Conv'!$C$1</f>
        <v>0</v>
      </c>
      <c r="CF33" s="37">
        <f>'2015 Fares'!CF33*'2015 Fares Conv'!$C$1</f>
        <v>101.60088106720393</v>
      </c>
      <c r="CG33" s="37">
        <f>'2015 Fares'!CG33*'2015 Fares Conv'!$C$1</f>
        <v>0</v>
      </c>
      <c r="CH33" s="66">
        <f>'2015 Fares'!CH33*'2015 Fares Conv'!$C$1</f>
        <v>222.84459914073395</v>
      </c>
      <c r="CI33" s="37">
        <f>'2015 Fares'!CI33*'2015 Fares Conv'!$C$1</f>
        <v>270.93568284587712</v>
      </c>
      <c r="CJ33" s="37">
        <f>'2015 Fares'!CJ33*'2015 Fares Conv'!$C$1</f>
        <v>284.48246698817098</v>
      </c>
      <c r="CK33" s="37">
        <f>'2015 Fares'!CK33*'2015 Fares Conv'!$C$1</f>
        <v>284.48246698817098</v>
      </c>
      <c r="CL33" s="37">
        <f>'2015 Fares'!CL33*'2015 Fares Conv'!$C$1</f>
        <v>284.48246698817098</v>
      </c>
      <c r="CM33" s="37">
        <f>'2015 Fares'!CM33*'2015 Fares Conv'!$C$1</f>
        <v>135.46784142293856</v>
      </c>
      <c r="CN33" s="37">
        <f>'2015 Fares'!CN33*'2015 Fares Conv'!$C$1</f>
        <v>152.40132160080589</v>
      </c>
      <c r="CO33" s="37">
        <f>'2015 Fares'!CO33*'2015 Fares Conv'!$C$1</f>
        <v>338.66960355734642</v>
      </c>
      <c r="CP33" s="37">
        <f>'2015 Fares'!CP33*'2015 Fares Conv'!$C$1</f>
        <v>298.02925113046484</v>
      </c>
      <c r="CQ33" s="37">
        <f>'2015 Fares'!CQ33*'2015 Fares Conv'!$C$1</f>
        <v>152.40132160080589</v>
      </c>
      <c r="CR33" s="37">
        <f>'2015 Fares'!CR33*'2015 Fares Conv'!$C$1</f>
        <v>338.66960355734642</v>
      </c>
      <c r="CS33" s="37">
        <f>'2015 Fares'!CS33*'2015 Fares Conv'!$C$1</f>
        <v>118.53436124507125</v>
      </c>
      <c r="CT33" s="37">
        <f>'2015 Fares'!CT33*'2015 Fares Conv'!$C$1</f>
        <v>186.26828195654053</v>
      </c>
      <c r="CU33" s="37">
        <f>'2015 Fares'!CU33*'2015 Fares Conv'!$C$1</f>
        <v>220.13524231227518</v>
      </c>
      <c r="CV33" s="37">
        <f>'2015 Fares'!CV33*'2015 Fares Conv'!$C$1</f>
        <v>249.93816742532167</v>
      </c>
      <c r="CW33" s="37">
        <f>'2015 Fares'!CW33*'2015 Fares Conv'!$C$1</f>
        <v>108.37427313835086</v>
      </c>
      <c r="CX33" s="37">
        <f>'2015 Fares'!CX33*'2015 Fares Conv'!$C$1</f>
        <v>0</v>
      </c>
      <c r="CY33" s="37">
        <f>'2015 Fares'!CY33*'2015 Fares Conv'!$C$1</f>
        <v>0</v>
      </c>
      <c r="CZ33" s="37">
        <f>'2015 Fares'!CZ33*'2015 Fares Conv'!$C$1</f>
        <v>306.83466082295587</v>
      </c>
      <c r="DA33" s="37">
        <f>'2015 Fares'!DA33*'2015 Fares Conv'!$C$1</f>
        <v>0</v>
      </c>
      <c r="DB33" s="66">
        <f>'2015 Fares'!DB33*'2015 Fares Conv'!$C$1</f>
        <v>0</v>
      </c>
      <c r="DC33" s="37">
        <f>'2015 Fares'!DC33*'2015 Fares Conv'!$C$1</f>
        <v>0</v>
      </c>
      <c r="DD33" s="37">
        <f>'2015 Fares'!DD33*'2015 Fares Conv'!$C$1</f>
        <v>0</v>
      </c>
      <c r="DE33" s="37">
        <f>'2015 Fares'!DE33*'2015 Fares Conv'!$C$1</f>
        <v>0</v>
      </c>
      <c r="DF33" s="37">
        <f>'2015 Fares'!DF33*'2015 Fares Conv'!$C$1</f>
        <v>0</v>
      </c>
      <c r="DG33" s="37">
        <f>'2015 Fares'!DG33*'2015 Fares Conv'!$C$1</f>
        <v>0</v>
      </c>
      <c r="DH33" s="37">
        <f>'2015 Fares'!DH33*'2015 Fares Conv'!$C$1</f>
        <v>0</v>
      </c>
      <c r="DI33" s="37">
        <f>'2015 Fares'!DI33*'2015 Fares Conv'!$C$1</f>
        <v>0</v>
      </c>
      <c r="DJ33" s="37">
        <f>'2015 Fares'!DJ33*'2015 Fares Conv'!$C$1</f>
        <v>0</v>
      </c>
      <c r="DK33" s="37">
        <f>'2015 Fares'!DK33*'2015 Fares Conv'!$C$1</f>
        <v>0</v>
      </c>
      <c r="DL33" s="66">
        <f>'2015 Fares'!DL33*'2015 Fares Conv'!$C$1</f>
        <v>152.40132160080589</v>
      </c>
      <c r="DM33" s="37">
        <f>'2015 Fares'!DM33*'2015 Fares Conv'!$C$1</f>
        <v>135.46784142293856</v>
      </c>
      <c r="DN33" s="37">
        <f>'2015 Fares'!DN33*'2015 Fares Conv'!$C$1</f>
        <v>0</v>
      </c>
      <c r="DO33" s="37">
        <f>'2015 Fares'!DO33*'2015 Fares Conv'!$C$1</f>
        <v>135.46784142293856</v>
      </c>
      <c r="DP33" s="37">
        <f>'2015 Fares'!DP33*'2015 Fares Conv'!$C$1</f>
        <v>749.81450227596497</v>
      </c>
      <c r="DQ33" s="37">
        <f>'2015 Fares'!DQ33*'2015 Fares Conv'!$C$1</f>
        <v>218.78056389804578</v>
      </c>
      <c r="DR33" s="37">
        <f>'2015 Fares'!DR33*'2015 Fares Conv'!$C$1</f>
        <v>0</v>
      </c>
      <c r="DS33" s="37">
        <f>'2015 Fares'!DS33*'2015 Fares Conv'!$C$1</f>
        <v>0</v>
      </c>
      <c r="DT33" s="37">
        <f>'2015 Fares'!DT33*'2015 Fares Conv'!$C$1</f>
        <v>0</v>
      </c>
      <c r="DU33" s="37">
        <f>'2015 Fares'!DU33*'2015 Fares Conv'!$C$1</f>
        <v>0</v>
      </c>
      <c r="DV33" s="66">
        <f>'2015 Fares'!DV33*'2015 Fares Conv'!$C$1</f>
        <v>0</v>
      </c>
      <c r="DW33" s="37">
        <f>'2015 Fares'!DW33*'2015 Fares Conv'!$C$1</f>
        <v>0</v>
      </c>
      <c r="DX33" s="37">
        <f>'2015 Fares'!DX33*'2015 Fares Conv'!$C$1</f>
        <v>0</v>
      </c>
      <c r="DY33" s="37">
        <f>'2015 Fares'!DY33*'2015 Fares Conv'!$C$1</f>
        <v>0</v>
      </c>
      <c r="DZ33" s="37">
        <f>'2015 Fares'!DZ33*'2015 Fares Conv'!$C$1</f>
        <v>0</v>
      </c>
      <c r="EA33" s="37">
        <f>'2015 Fares'!EA33*'2015 Fares Conv'!$C$1</f>
        <v>0</v>
      </c>
      <c r="EB33" s="37">
        <f>'2015 Fares'!EB33*'2015 Fares Conv'!$C$1</f>
        <v>0</v>
      </c>
      <c r="EC33" s="37">
        <f>'2015 Fares'!EC33*'2015 Fares Conv'!$C$1</f>
        <v>0</v>
      </c>
      <c r="ED33" s="37">
        <f>'2015 Fares'!ED33*'2015 Fares Conv'!$C$1</f>
        <v>0</v>
      </c>
      <c r="EE33" s="40">
        <f>'2015 Fares'!EE33*'2015 Fares Conv'!$C$1</f>
        <v>0</v>
      </c>
      <c r="EF33" s="66">
        <f>'2015 Fares'!EF33*'2015 Fares Conv'!$C$1</f>
        <v>0</v>
      </c>
      <c r="EG33" s="37">
        <f>'2015 Fares'!EG33*'2015 Fares Conv'!$C$1</f>
        <v>0</v>
      </c>
      <c r="EH33" s="37">
        <f>'2015 Fares'!EH33*'2015 Fares Conv'!$C$1</f>
        <v>0</v>
      </c>
      <c r="EI33" s="37">
        <f>'2015 Fares'!EI33*'2015 Fares Conv'!$C$1</f>
        <v>0</v>
      </c>
      <c r="EJ33" s="37">
        <f>'2015 Fares'!EJ33*'2015 Fares Conv'!$C$1</f>
        <v>0</v>
      </c>
      <c r="EK33" s="37">
        <f>'2015 Fares'!EK33*'2015 Fares Conv'!$C$1</f>
        <v>0</v>
      </c>
      <c r="EL33" s="37">
        <f>'2015 Fares'!EL33*'2015 Fares Conv'!$C$1</f>
        <v>0</v>
      </c>
      <c r="EM33" s="40">
        <f>'2015 Fares'!EM33*'2015 Fares Conv'!$C$1</f>
        <v>0</v>
      </c>
    </row>
    <row r="34" spans="1:143" x14ac:dyDescent="0.2">
      <c r="A34" s="83"/>
      <c r="B34" s="47">
        <v>30</v>
      </c>
      <c r="C34" s="43" t="s">
        <v>74</v>
      </c>
      <c r="D34" s="43">
        <f t="shared" ref="D34:D39" si="1">ROUND(F34*0.6665,0)</f>
        <v>140</v>
      </c>
      <c r="E34" s="43"/>
      <c r="F34" s="48">
        <v>210</v>
      </c>
      <c r="G34" s="37">
        <f>'2015 Fares'!G34*'2015 Fares Conv'!$C$1</f>
        <v>0</v>
      </c>
      <c r="H34" s="37">
        <f>'2015 Fares'!H34*'2015 Fares Conv'!$C$1</f>
        <v>0</v>
      </c>
      <c r="I34" s="37">
        <f>'2015 Fares'!I34*'2015 Fares Conv'!$C$1</f>
        <v>0</v>
      </c>
      <c r="J34" s="37">
        <f>'2015 Fares'!J34*'2015 Fares Conv'!$C$1</f>
        <v>0</v>
      </c>
      <c r="K34" s="37">
        <f>'2015 Fares'!K34*'2015 Fares Conv'!$C$1</f>
        <v>0</v>
      </c>
      <c r="L34" s="37">
        <f>'2015 Fares'!L34*'2015 Fares Conv'!$C$1</f>
        <v>0</v>
      </c>
      <c r="M34" s="37">
        <f>'2015 Fares'!M34*'2015 Fares Conv'!$C$1</f>
        <v>0</v>
      </c>
      <c r="N34" s="37">
        <f>'2015 Fares'!N34*'2015 Fares Conv'!$C$1</f>
        <v>0</v>
      </c>
      <c r="O34" s="40">
        <f>'2015 Fares'!O34*'2015 Fares Conv'!$C$1</f>
        <v>0</v>
      </c>
      <c r="P34" s="66">
        <f>'2015 Fares'!P34*'2015 Fares Conv'!$C$1</f>
        <v>0</v>
      </c>
      <c r="Q34" s="37">
        <f>'2015 Fares'!Q34*'2015 Fares Conv'!$C$1</f>
        <v>0</v>
      </c>
      <c r="R34" s="37">
        <f>'2015 Fares'!R34*'2015 Fares Conv'!$C$1</f>
        <v>0</v>
      </c>
      <c r="S34" s="37">
        <f>'2015 Fares'!S34*'2015 Fares Conv'!$C$1</f>
        <v>0</v>
      </c>
      <c r="T34" s="37">
        <f>'2015 Fares'!T34*'2015 Fares Conv'!$C$1</f>
        <v>0</v>
      </c>
      <c r="U34" s="37">
        <f>'2015 Fares'!U34*'2015 Fares Conv'!$C$1</f>
        <v>0</v>
      </c>
      <c r="V34" s="37">
        <f>'2015 Fares'!V34*'2015 Fares Conv'!$C$1</f>
        <v>0</v>
      </c>
      <c r="W34" s="37">
        <f>'2015 Fares'!W34*'2015 Fares Conv'!$C$1</f>
        <v>0</v>
      </c>
      <c r="X34" s="37">
        <f>'2015 Fares'!X34*'2015 Fares Conv'!$C$1</f>
        <v>0</v>
      </c>
      <c r="Y34" s="40">
        <f>'2015 Fares'!Y34*'2015 Fares Conv'!$C$1</f>
        <v>0</v>
      </c>
      <c r="Z34" s="66">
        <f>'2015 Fares'!Z34*'2015 Fares Conv'!$C$1</f>
        <v>474.13744498028501</v>
      </c>
      <c r="AA34" s="37">
        <f>'2015 Fares'!AA34*'2015 Fares Conv'!$C$1</f>
        <v>118.53436124507125</v>
      </c>
      <c r="AB34" s="37">
        <f>'2015 Fares'!AB34*'2015 Fares Conv'!$C$1</f>
        <v>0</v>
      </c>
      <c r="AC34" s="37">
        <f>'2015 Fares'!AC34*'2015 Fares Conv'!$C$1</f>
        <v>0</v>
      </c>
      <c r="AD34" s="37">
        <f>'2015 Fares'!AD34*'2015 Fares Conv'!$C$1</f>
        <v>135.46784142293856</v>
      </c>
      <c r="AE34" s="37">
        <f>'2015 Fares'!AE34*'2015 Fares Conv'!$C$1</f>
        <v>0</v>
      </c>
      <c r="AF34" s="37">
        <f>'2015 Fares'!AF34*'2015 Fares Conv'!$C$1</f>
        <v>0</v>
      </c>
      <c r="AG34" s="37">
        <f>'2015 Fares'!AG34*'2015 Fares Conv'!$C$1</f>
        <v>84.667400889336605</v>
      </c>
      <c r="AH34" s="37">
        <f>'2015 Fares'!AH34*'2015 Fares Conv'!$C$1</f>
        <v>0</v>
      </c>
      <c r="AI34" s="37">
        <f>'2015 Fares'!AI34*'2015 Fares Conv'!$C$1</f>
        <v>0</v>
      </c>
      <c r="AJ34" s="37">
        <f>'2015 Fares'!AJ34*'2015 Fares Conv'!$C$1</f>
        <v>0</v>
      </c>
      <c r="AK34" s="37">
        <f>'2015 Fares'!AK34*'2015 Fares Conv'!$C$1</f>
        <v>0</v>
      </c>
      <c r="AL34" s="37">
        <f>'2015 Fares'!AL34*'2015 Fares Conv'!$C$1</f>
        <v>0</v>
      </c>
      <c r="AM34" s="37">
        <f>'2015 Fares'!AM34*'2015 Fares Conv'!$C$1</f>
        <v>135.46784142293856</v>
      </c>
      <c r="AN34" s="37">
        <f>'2015 Fares'!AN34*'2015 Fares Conv'!$C$1</f>
        <v>0</v>
      </c>
      <c r="AO34" s="37">
        <f>'2015 Fares'!AO34*'2015 Fares Conv'!$C$1</f>
        <v>0</v>
      </c>
      <c r="AP34" s="37">
        <f>'2015 Fares'!AP34*'2015 Fares Conv'!$C$1</f>
        <v>0</v>
      </c>
      <c r="AQ34" s="37">
        <f>'2015 Fares'!AQ34*'2015 Fares Conv'!$C$1</f>
        <v>0</v>
      </c>
      <c r="AR34" s="37">
        <f>'2015 Fares'!AR34*'2015 Fares Conv'!$C$1</f>
        <v>117.85702203795655</v>
      </c>
      <c r="AS34" s="37">
        <f>'2015 Fares'!AS34*'2015 Fares Conv'!$C$1</f>
        <v>0</v>
      </c>
      <c r="AT34" s="37">
        <f>'2015 Fares'!AT34*'2015 Fares Conv'!$C$1</f>
        <v>0</v>
      </c>
      <c r="AU34" s="37">
        <f>'2015 Fares'!AU34*'2015 Fares Conv'!$C$1</f>
        <v>0</v>
      </c>
      <c r="AV34" s="37">
        <f>'2015 Fares'!AV34*'2015 Fares Conv'!$C$1</f>
        <v>0</v>
      </c>
      <c r="AW34" s="37">
        <f>'2015 Fares'!AW34*'2015 Fares Conv'!$C$1</f>
        <v>0</v>
      </c>
      <c r="AX34" s="37">
        <f>'2015 Fares'!AX34*'2015 Fares Conv'!$C$1</f>
        <v>135.46784142293856</v>
      </c>
      <c r="AY34" s="37">
        <f>'2015 Fares'!AY34*'2015 Fares Conv'!$C$1</f>
        <v>0</v>
      </c>
      <c r="AZ34" s="37">
        <f>'2015 Fares'!AZ34*'2015 Fares Conv'!$C$1</f>
        <v>67.733920711469281</v>
      </c>
      <c r="BA34" s="37">
        <f>'2015 Fares'!BA34*'2015 Fares Conv'!$C$1</f>
        <v>0</v>
      </c>
      <c r="BB34" s="37">
        <f>'2015 Fares'!BB34*'2015 Fares Conv'!$C$1</f>
        <v>0</v>
      </c>
      <c r="BC34" s="37">
        <f>'2015 Fares'!BC34*'2015 Fares Conv'!$C$1</f>
        <v>118.53436124507125</v>
      </c>
      <c r="BD34" s="37">
        <f>'2015 Fares'!BD34*'2015 Fares Conv'!$C$1</f>
        <v>0</v>
      </c>
      <c r="BE34" s="37">
        <f>'2015 Fares'!BE34*'2015 Fares Conv'!$C$1</f>
        <v>0</v>
      </c>
      <c r="BF34" s="37">
        <f>'2015 Fares'!BF34*'2015 Fares Conv'!$C$1</f>
        <v>118.53436124507125</v>
      </c>
      <c r="BG34" s="37">
        <f>'2015 Fares'!BG34*'2015 Fares Conv'!$C$1</f>
        <v>0</v>
      </c>
      <c r="BH34" s="37">
        <f>'2015 Fares'!BH34*'2015 Fares Conv'!$C$1</f>
        <v>0</v>
      </c>
      <c r="BI34" s="37">
        <f>'2015 Fares'!BI34*'2015 Fares Conv'!$C$1</f>
        <v>67.733920711469281</v>
      </c>
      <c r="BJ34" s="37">
        <f>'2015 Fares'!BJ34*'2015 Fares Conv'!$C$1</f>
        <v>108.37427313835086</v>
      </c>
      <c r="BK34" s="37">
        <f>'2015 Fares'!BK34*'2015 Fares Conv'!$C$1</f>
        <v>0</v>
      </c>
      <c r="BL34" s="37">
        <f>'2015 Fares'!BL34*'2015 Fares Conv'!$C$1</f>
        <v>108.37427313835086</v>
      </c>
      <c r="BM34" s="37">
        <f>'2015 Fares'!BM34*'2015 Fares Conv'!$C$1</f>
        <v>0</v>
      </c>
      <c r="BN34" s="37">
        <f>'2015 Fares'!BN34*'2015 Fares Conv'!$C$1</f>
        <v>108.37427313835086</v>
      </c>
      <c r="BO34" s="37">
        <f>'2015 Fares'!BO34*'2015 Fares Conv'!$C$1</f>
        <v>0</v>
      </c>
      <c r="BP34" s="37">
        <f>'2015 Fares'!BP34*'2015 Fares Conv'!$C$1</f>
        <v>0</v>
      </c>
      <c r="BQ34" s="37">
        <f>'2015 Fares'!BQ34*'2015 Fares Conv'!$C$1</f>
        <v>101.60088106720393</v>
      </c>
      <c r="BR34" s="37">
        <f>'2015 Fares'!BR34*'2015 Fares Conv'!$C$1</f>
        <v>0</v>
      </c>
      <c r="BS34" s="37">
        <f>'2015 Fares'!BS34*'2015 Fares Conv'!$C$1</f>
        <v>0</v>
      </c>
      <c r="BT34" s="37">
        <f>'2015 Fares'!BT34*'2015 Fares Conv'!$C$1</f>
        <v>101.60088106720393</v>
      </c>
      <c r="BU34" s="37">
        <f>'2015 Fares'!BU34*'2015 Fares Conv'!$C$1</f>
        <v>0</v>
      </c>
      <c r="BV34" s="37">
        <f>'2015 Fares'!BV34*'2015 Fares Conv'!$C$1</f>
        <v>101.60088106720393</v>
      </c>
      <c r="BW34" s="37">
        <f>'2015 Fares'!BW34*'2015 Fares Conv'!$C$1</f>
        <v>0</v>
      </c>
      <c r="BX34" s="37">
        <f>'2015 Fares'!BX34*'2015 Fares Conv'!$C$1</f>
        <v>121.92105728064472</v>
      </c>
      <c r="BY34" s="37">
        <f>'2015 Fares'!BY34*'2015 Fares Conv'!$C$1</f>
        <v>0</v>
      </c>
      <c r="BZ34" s="37">
        <f>'2015 Fares'!BZ34*'2015 Fares Conv'!$C$1</f>
        <v>0</v>
      </c>
      <c r="CA34" s="37">
        <f>'2015 Fares'!CA34*'2015 Fares Conv'!$C$1</f>
        <v>0</v>
      </c>
      <c r="CB34" s="37">
        <f>'2015 Fares'!CB34*'2015 Fares Conv'!$C$1</f>
        <v>0</v>
      </c>
      <c r="CC34" s="37">
        <f>'2015 Fares'!CC34*'2015 Fares Conv'!$C$1</f>
        <v>0</v>
      </c>
      <c r="CD34" s="37">
        <f>'2015 Fares'!CD34*'2015 Fares Conv'!$C$1</f>
        <v>0</v>
      </c>
      <c r="CE34" s="37">
        <f>'2015 Fares'!CE34*'2015 Fares Conv'!$C$1</f>
        <v>0</v>
      </c>
      <c r="CF34" s="37">
        <f>'2015 Fares'!CF34*'2015 Fares Conv'!$C$1</f>
        <v>101.60088106720393</v>
      </c>
      <c r="CG34" s="37">
        <f>'2015 Fares'!CG34*'2015 Fares Conv'!$C$1</f>
        <v>0</v>
      </c>
      <c r="CH34" s="66">
        <f>'2015 Fares'!CH34*'2015 Fares Conv'!$C$1</f>
        <v>222.84459914073395</v>
      </c>
      <c r="CI34" s="37">
        <f>'2015 Fares'!CI34*'2015 Fares Conv'!$C$1</f>
        <v>136.14518063005326</v>
      </c>
      <c r="CJ34" s="37">
        <f>'2015 Fares'!CJ34*'2015 Fares Conv'!$C$1</f>
        <v>149.01462556523242</v>
      </c>
      <c r="CK34" s="37">
        <f>'2015 Fares'!CK34*'2015 Fares Conv'!$C$1</f>
        <v>149.01462556523242</v>
      </c>
      <c r="CL34" s="37">
        <f>'2015 Fares'!CL34*'2015 Fares Conv'!$C$1</f>
        <v>149.01462556523242</v>
      </c>
      <c r="CM34" s="37">
        <f>'2015 Fares'!CM34*'2015 Fares Conv'!$C$1</f>
        <v>0</v>
      </c>
      <c r="CN34" s="37">
        <f>'2015 Fares'!CN34*'2015 Fares Conv'!$C$1</f>
        <v>118.53436124507125</v>
      </c>
      <c r="CO34" s="37">
        <f>'2015 Fares'!CO34*'2015 Fares Conv'!$C$1</f>
        <v>203.87910134152256</v>
      </c>
      <c r="CP34" s="37">
        <f>'2015 Fares'!CP34*'2015 Fares Conv'!$C$1</f>
        <v>162.56140970752628</v>
      </c>
      <c r="CQ34" s="37">
        <f>'2015 Fares'!CQ34*'2015 Fares Conv'!$C$1</f>
        <v>118.53436124507125</v>
      </c>
      <c r="CR34" s="37">
        <f>'2015 Fares'!CR34*'2015 Fares Conv'!$C$1</f>
        <v>338.66960355734642</v>
      </c>
      <c r="CS34" s="37">
        <f>'2015 Fares'!CS34*'2015 Fares Conv'!$C$1</f>
        <v>118.53436124507125</v>
      </c>
      <c r="CT34" s="37">
        <f>'2015 Fares'!CT34*'2015 Fares Conv'!$C$1</f>
        <v>84.667400889336605</v>
      </c>
      <c r="CU34" s="37">
        <f>'2015 Fares'!CU34*'2015 Fares Conv'!$C$1</f>
        <v>220.13524231227518</v>
      </c>
      <c r="CV34" s="37">
        <f>'2015 Fares'!CV34*'2015 Fares Conv'!$C$1</f>
        <v>249.93816742532167</v>
      </c>
      <c r="CW34" s="37">
        <f>'2015 Fares'!CW34*'2015 Fares Conv'!$C$1</f>
        <v>108.37427313835086</v>
      </c>
      <c r="CX34" s="37">
        <f>'2015 Fares'!CX34*'2015 Fares Conv'!$C$1</f>
        <v>0</v>
      </c>
      <c r="CY34" s="37">
        <f>'2015 Fares'!CY34*'2015 Fares Conv'!$C$1</f>
        <v>0</v>
      </c>
      <c r="CZ34" s="37">
        <f>'2015 Fares'!CZ34*'2015 Fares Conv'!$C$1</f>
        <v>306.83466082295587</v>
      </c>
      <c r="DA34" s="37">
        <f>'2015 Fares'!DA34*'2015 Fares Conv'!$C$1</f>
        <v>0</v>
      </c>
      <c r="DB34" s="66">
        <f>'2015 Fares'!DB34*'2015 Fares Conv'!$C$1</f>
        <v>-135.46784142293856</v>
      </c>
      <c r="DC34" s="37">
        <f>'2015 Fares'!DC34*'2015 Fares Conv'!$C$1</f>
        <v>0</v>
      </c>
      <c r="DD34" s="37">
        <f>'2015 Fares'!DD34*'2015 Fares Conv'!$C$1</f>
        <v>0</v>
      </c>
      <c r="DE34" s="37">
        <f>'2015 Fares'!DE34*'2015 Fares Conv'!$C$1</f>
        <v>0</v>
      </c>
      <c r="DF34" s="37">
        <f>'2015 Fares'!DF34*'2015 Fares Conv'!$C$1</f>
        <v>-135.46784142293856</v>
      </c>
      <c r="DG34" s="37">
        <f>'2015 Fares'!DG34*'2015 Fares Conv'!$C$1</f>
        <v>-135.46784142293856</v>
      </c>
      <c r="DH34" s="37">
        <f>'2015 Fares'!DH34*'2015 Fares Conv'!$C$1</f>
        <v>0</v>
      </c>
      <c r="DI34" s="37">
        <f>'2015 Fares'!DI34*'2015 Fares Conv'!$C$1</f>
        <v>0</v>
      </c>
      <c r="DJ34" s="37">
        <f>'2015 Fares'!DJ34*'2015 Fares Conv'!$C$1</f>
        <v>0</v>
      </c>
      <c r="DK34" s="37">
        <f>'2015 Fares'!DK34*'2015 Fares Conv'!$C$1</f>
        <v>0</v>
      </c>
      <c r="DL34" s="66">
        <f>'2015 Fares'!DL34*'2015 Fares Conv'!$C$1</f>
        <v>118.53436124507125</v>
      </c>
      <c r="DM34" s="37">
        <f>'2015 Fares'!DM34*'2015 Fares Conv'!$C$1</f>
        <v>0</v>
      </c>
      <c r="DN34" s="37">
        <f>'2015 Fares'!DN34*'2015 Fares Conv'!$C$1</f>
        <v>0</v>
      </c>
      <c r="DO34" s="37">
        <f>'2015 Fares'!DO34*'2015 Fares Conv'!$C$1</f>
        <v>0</v>
      </c>
      <c r="DP34" s="37">
        <f>'2015 Fares'!DP34*'2015 Fares Conv'!$C$1</f>
        <v>749.81450227596497</v>
      </c>
      <c r="DQ34" s="37">
        <f>'2015 Fares'!DQ34*'2015 Fares Conv'!$C$1</f>
        <v>218.78056389804578</v>
      </c>
      <c r="DR34" s="37">
        <f>'2015 Fares'!DR34*'2015 Fares Conv'!$C$1</f>
        <v>0</v>
      </c>
      <c r="DS34" s="37">
        <f>'2015 Fares'!DS34*'2015 Fares Conv'!$C$1</f>
        <v>0</v>
      </c>
      <c r="DT34" s="37">
        <f>'2015 Fares'!DT34*'2015 Fares Conv'!$C$1</f>
        <v>0</v>
      </c>
      <c r="DU34" s="37">
        <f>'2015 Fares'!DU34*'2015 Fares Conv'!$C$1</f>
        <v>0</v>
      </c>
      <c r="DV34" s="66">
        <f>'2015 Fares'!DV34*'2015 Fares Conv'!$C$1</f>
        <v>0</v>
      </c>
      <c r="DW34" s="37">
        <f>'2015 Fares'!DW34*'2015 Fares Conv'!$C$1</f>
        <v>0</v>
      </c>
      <c r="DX34" s="37">
        <f>'2015 Fares'!DX34*'2015 Fares Conv'!$C$1</f>
        <v>0</v>
      </c>
      <c r="DY34" s="37">
        <f>'2015 Fares'!DY34*'2015 Fares Conv'!$C$1</f>
        <v>0</v>
      </c>
      <c r="DZ34" s="37">
        <f>'2015 Fares'!DZ34*'2015 Fares Conv'!$C$1</f>
        <v>0</v>
      </c>
      <c r="EA34" s="37">
        <f>'2015 Fares'!EA34*'2015 Fares Conv'!$C$1</f>
        <v>0</v>
      </c>
      <c r="EB34" s="37">
        <f>'2015 Fares'!EB34*'2015 Fares Conv'!$C$1</f>
        <v>0</v>
      </c>
      <c r="EC34" s="37">
        <f>'2015 Fares'!EC34*'2015 Fares Conv'!$C$1</f>
        <v>0</v>
      </c>
      <c r="ED34" s="37">
        <f>'2015 Fares'!ED34*'2015 Fares Conv'!$C$1</f>
        <v>0</v>
      </c>
      <c r="EE34" s="40">
        <f>'2015 Fares'!EE34*'2015 Fares Conv'!$C$1</f>
        <v>0</v>
      </c>
      <c r="EF34" s="66">
        <f>'2015 Fares'!EF34*'2015 Fares Conv'!$C$1</f>
        <v>0</v>
      </c>
      <c r="EG34" s="37">
        <f>'2015 Fares'!EG34*'2015 Fares Conv'!$C$1</f>
        <v>0</v>
      </c>
      <c r="EH34" s="37">
        <f>'2015 Fares'!EH34*'2015 Fares Conv'!$C$1</f>
        <v>0</v>
      </c>
      <c r="EI34" s="37">
        <f>'2015 Fares'!EI34*'2015 Fares Conv'!$C$1</f>
        <v>0</v>
      </c>
      <c r="EJ34" s="37">
        <f>'2015 Fares'!EJ34*'2015 Fares Conv'!$C$1</f>
        <v>0</v>
      </c>
      <c r="EK34" s="37">
        <f>'2015 Fares'!EK34*'2015 Fares Conv'!$C$1</f>
        <v>0</v>
      </c>
      <c r="EL34" s="37">
        <f>'2015 Fares'!EL34*'2015 Fares Conv'!$C$1</f>
        <v>0</v>
      </c>
      <c r="EM34" s="40">
        <f>'2015 Fares'!EM34*'2015 Fares Conv'!$C$1</f>
        <v>0</v>
      </c>
    </row>
    <row r="35" spans="1:143" x14ac:dyDescent="0.2">
      <c r="A35" s="83"/>
      <c r="B35" s="47">
        <v>31</v>
      </c>
      <c r="C35" s="43"/>
      <c r="D35" s="43">
        <f t="shared" si="1"/>
        <v>0</v>
      </c>
      <c r="E35" s="43">
        <v>110</v>
      </c>
      <c r="F35" s="48"/>
      <c r="G35" s="37">
        <f>'2015 Fares'!G35*'2015 Fares Conv'!$C$1</f>
        <v>0</v>
      </c>
      <c r="H35" s="37">
        <f>'2015 Fares'!H35*'2015 Fares Conv'!$C$1</f>
        <v>0</v>
      </c>
      <c r="I35" s="37">
        <f>'2015 Fares'!I35*'2015 Fares Conv'!$C$1</f>
        <v>0</v>
      </c>
      <c r="J35" s="37">
        <f>'2015 Fares'!J35*'2015 Fares Conv'!$C$1</f>
        <v>0</v>
      </c>
      <c r="K35" s="37">
        <f>'2015 Fares'!K35*'2015 Fares Conv'!$C$1</f>
        <v>0</v>
      </c>
      <c r="L35" s="37">
        <f>'2015 Fares'!L35*'2015 Fares Conv'!$C$1</f>
        <v>0</v>
      </c>
      <c r="M35" s="37">
        <f>'2015 Fares'!M35*'2015 Fares Conv'!$C$1</f>
        <v>0</v>
      </c>
      <c r="N35" s="37">
        <f>'2015 Fares'!N35*'2015 Fares Conv'!$C$1</f>
        <v>0</v>
      </c>
      <c r="O35" s="40">
        <f>'2015 Fares'!O35*'2015 Fares Conv'!$C$1</f>
        <v>0</v>
      </c>
      <c r="P35" s="66">
        <f>'2015 Fares'!P35*'2015 Fares Conv'!$C$1</f>
        <v>0</v>
      </c>
      <c r="Q35" s="37">
        <f>'2015 Fares'!Q35*'2015 Fares Conv'!$C$1</f>
        <v>0</v>
      </c>
      <c r="R35" s="37">
        <f>'2015 Fares'!R35*'2015 Fares Conv'!$C$1</f>
        <v>0</v>
      </c>
      <c r="S35" s="37">
        <f>'2015 Fares'!S35*'2015 Fares Conv'!$C$1</f>
        <v>0</v>
      </c>
      <c r="T35" s="37">
        <f>'2015 Fares'!T35*'2015 Fares Conv'!$C$1</f>
        <v>0</v>
      </c>
      <c r="U35" s="37">
        <f>'2015 Fares'!U35*'2015 Fares Conv'!$C$1</f>
        <v>0</v>
      </c>
      <c r="V35" s="37">
        <f>'2015 Fares'!V35*'2015 Fares Conv'!$C$1</f>
        <v>0</v>
      </c>
      <c r="W35" s="37">
        <f>'2015 Fares'!W35*'2015 Fares Conv'!$C$1</f>
        <v>0</v>
      </c>
      <c r="X35" s="37">
        <f>'2015 Fares'!X35*'2015 Fares Conv'!$C$1</f>
        <v>0</v>
      </c>
      <c r="Y35" s="40">
        <f>'2015 Fares'!Y35*'2015 Fares Conv'!$C$1</f>
        <v>0</v>
      </c>
      <c r="Z35" s="66">
        <f>'2015 Fares'!Z35*'2015 Fares Conv'!$C$1</f>
        <v>474.13744498028501</v>
      </c>
      <c r="AA35" s="37">
        <f>'2015 Fares'!AA35*'2015 Fares Conv'!$C$1</f>
        <v>152.40132160080589</v>
      </c>
      <c r="AB35" s="37">
        <f>'2015 Fares'!AB35*'2015 Fares Conv'!$C$1</f>
        <v>0</v>
      </c>
      <c r="AC35" s="37">
        <f>'2015 Fares'!AC35*'2015 Fares Conv'!$C$1</f>
        <v>0</v>
      </c>
      <c r="AD35" s="37">
        <f>'2015 Fares'!AD35*'2015 Fares Conv'!$C$1</f>
        <v>135.46784142293856</v>
      </c>
      <c r="AE35" s="37">
        <f>'2015 Fares'!AE35*'2015 Fares Conv'!$C$1</f>
        <v>0</v>
      </c>
      <c r="AF35" s="37">
        <f>'2015 Fares'!AF35*'2015 Fares Conv'!$C$1</f>
        <v>0</v>
      </c>
      <c r="AG35" s="37">
        <f>'2015 Fares'!AG35*'2015 Fares Conv'!$C$1</f>
        <v>84.667400889336605</v>
      </c>
      <c r="AH35" s="37">
        <f>'2015 Fares'!AH35*'2015 Fares Conv'!$C$1</f>
        <v>135.46784142293856</v>
      </c>
      <c r="AI35" s="37">
        <f>'2015 Fares'!AI35*'2015 Fares Conv'!$C$1</f>
        <v>0</v>
      </c>
      <c r="AJ35" s="37">
        <f>'2015 Fares'!AJ35*'2015 Fares Conv'!$C$1</f>
        <v>135.46784142293856</v>
      </c>
      <c r="AK35" s="37">
        <f>'2015 Fares'!AK35*'2015 Fares Conv'!$C$1</f>
        <v>0</v>
      </c>
      <c r="AL35" s="37">
        <f>'2015 Fares'!AL35*'2015 Fares Conv'!$C$1</f>
        <v>0</v>
      </c>
      <c r="AM35" s="37">
        <f>'2015 Fares'!AM35*'2015 Fares Conv'!$C$1</f>
        <v>135.46784142293856</v>
      </c>
      <c r="AN35" s="37">
        <f>'2015 Fares'!AN35*'2015 Fares Conv'!$C$1</f>
        <v>0</v>
      </c>
      <c r="AO35" s="37">
        <f>'2015 Fares'!AO35*'2015 Fares Conv'!$C$1</f>
        <v>0</v>
      </c>
      <c r="AP35" s="37">
        <f>'2015 Fares'!AP35*'2015 Fares Conv'!$C$1</f>
        <v>0</v>
      </c>
      <c r="AQ35" s="37">
        <f>'2015 Fares'!AQ35*'2015 Fares Conv'!$C$1</f>
        <v>0</v>
      </c>
      <c r="AR35" s="37">
        <f>'2015 Fares'!AR35*'2015 Fares Conv'!$C$1</f>
        <v>135.46784142293856</v>
      </c>
      <c r="AS35" s="37">
        <f>'2015 Fares'!AS35*'2015 Fares Conv'!$C$1</f>
        <v>0</v>
      </c>
      <c r="AT35" s="37">
        <f>'2015 Fares'!AT35*'2015 Fares Conv'!$C$1</f>
        <v>0</v>
      </c>
      <c r="AU35" s="37">
        <f>'2015 Fares'!AU35*'2015 Fares Conv'!$C$1</f>
        <v>0</v>
      </c>
      <c r="AV35" s="37">
        <f>'2015 Fares'!AV35*'2015 Fares Conv'!$C$1</f>
        <v>135.46784142293856</v>
      </c>
      <c r="AW35" s="37">
        <f>'2015 Fares'!AW35*'2015 Fares Conv'!$C$1</f>
        <v>0</v>
      </c>
      <c r="AX35" s="37">
        <f>'2015 Fares'!AX35*'2015 Fares Conv'!$C$1</f>
        <v>135.46784142293856</v>
      </c>
      <c r="AY35" s="37">
        <f>'2015 Fares'!AY35*'2015 Fares Conv'!$C$1</f>
        <v>0</v>
      </c>
      <c r="AZ35" s="37">
        <f>'2015 Fares'!AZ35*'2015 Fares Conv'!$C$1</f>
        <v>118.53436124507125</v>
      </c>
      <c r="BA35" s="37">
        <f>'2015 Fares'!BA35*'2015 Fares Conv'!$C$1</f>
        <v>0</v>
      </c>
      <c r="BB35" s="37">
        <f>'2015 Fares'!BB35*'2015 Fares Conv'!$C$1</f>
        <v>0</v>
      </c>
      <c r="BC35" s="37">
        <f>'2015 Fares'!BC35*'2015 Fares Conv'!$C$1</f>
        <v>118.53436124507125</v>
      </c>
      <c r="BD35" s="37">
        <f>'2015 Fares'!BD35*'2015 Fares Conv'!$C$1</f>
        <v>0</v>
      </c>
      <c r="BE35" s="37">
        <f>'2015 Fares'!BE35*'2015 Fares Conv'!$C$1</f>
        <v>0</v>
      </c>
      <c r="BF35" s="37">
        <f>'2015 Fares'!BF35*'2015 Fares Conv'!$C$1</f>
        <v>118.53436124507125</v>
      </c>
      <c r="BG35" s="37">
        <f>'2015 Fares'!BG35*'2015 Fares Conv'!$C$1</f>
        <v>0</v>
      </c>
      <c r="BH35" s="37">
        <f>'2015 Fares'!BH35*'2015 Fares Conv'!$C$1</f>
        <v>0</v>
      </c>
      <c r="BI35" s="37">
        <f>'2015 Fares'!BI35*'2015 Fares Conv'!$C$1</f>
        <v>67.733920711469281</v>
      </c>
      <c r="BJ35" s="37">
        <f>'2015 Fares'!BJ35*'2015 Fares Conv'!$C$1</f>
        <v>108.37427313835086</v>
      </c>
      <c r="BK35" s="37">
        <f>'2015 Fares'!BK35*'2015 Fares Conv'!$C$1</f>
        <v>0</v>
      </c>
      <c r="BL35" s="37">
        <f>'2015 Fares'!BL35*'2015 Fares Conv'!$C$1</f>
        <v>108.37427313835086</v>
      </c>
      <c r="BM35" s="37">
        <f>'2015 Fares'!BM35*'2015 Fares Conv'!$C$1</f>
        <v>0</v>
      </c>
      <c r="BN35" s="37">
        <f>'2015 Fares'!BN35*'2015 Fares Conv'!$C$1</f>
        <v>108.37427313835086</v>
      </c>
      <c r="BO35" s="37">
        <f>'2015 Fares'!BO35*'2015 Fares Conv'!$C$1</f>
        <v>0</v>
      </c>
      <c r="BP35" s="37">
        <f>'2015 Fares'!BP35*'2015 Fares Conv'!$C$1</f>
        <v>0</v>
      </c>
      <c r="BQ35" s="37">
        <f>'2015 Fares'!BQ35*'2015 Fares Conv'!$C$1</f>
        <v>101.60088106720393</v>
      </c>
      <c r="BR35" s="37">
        <f>'2015 Fares'!BR35*'2015 Fares Conv'!$C$1</f>
        <v>0</v>
      </c>
      <c r="BS35" s="37">
        <f>'2015 Fares'!BS35*'2015 Fares Conv'!$C$1</f>
        <v>0</v>
      </c>
      <c r="BT35" s="37">
        <f>'2015 Fares'!BT35*'2015 Fares Conv'!$C$1</f>
        <v>101.60088106720393</v>
      </c>
      <c r="BU35" s="37">
        <f>'2015 Fares'!BU35*'2015 Fares Conv'!$C$1</f>
        <v>0</v>
      </c>
      <c r="BV35" s="37">
        <f>'2015 Fares'!BV35*'2015 Fares Conv'!$C$1</f>
        <v>101.60088106720393</v>
      </c>
      <c r="BW35" s="37">
        <f>'2015 Fares'!BW35*'2015 Fares Conv'!$C$1</f>
        <v>0</v>
      </c>
      <c r="BX35" s="37">
        <f>'2015 Fares'!BX35*'2015 Fares Conv'!$C$1</f>
        <v>121.92105728064472</v>
      </c>
      <c r="BY35" s="37">
        <f>'2015 Fares'!BY35*'2015 Fares Conv'!$C$1</f>
        <v>0</v>
      </c>
      <c r="BZ35" s="37">
        <f>'2015 Fares'!BZ35*'2015 Fares Conv'!$C$1</f>
        <v>0</v>
      </c>
      <c r="CA35" s="37">
        <f>'2015 Fares'!CA35*'2015 Fares Conv'!$C$1</f>
        <v>0</v>
      </c>
      <c r="CB35" s="37">
        <f>'2015 Fares'!CB35*'2015 Fares Conv'!$C$1</f>
        <v>0</v>
      </c>
      <c r="CC35" s="37">
        <f>'2015 Fares'!CC35*'2015 Fares Conv'!$C$1</f>
        <v>0</v>
      </c>
      <c r="CD35" s="37">
        <f>'2015 Fares'!CD35*'2015 Fares Conv'!$C$1</f>
        <v>0</v>
      </c>
      <c r="CE35" s="37">
        <f>'2015 Fares'!CE35*'2015 Fares Conv'!$C$1</f>
        <v>0</v>
      </c>
      <c r="CF35" s="37">
        <f>'2015 Fares'!CF35*'2015 Fares Conv'!$C$1</f>
        <v>101.60088106720393</v>
      </c>
      <c r="CG35" s="37">
        <f>'2015 Fares'!CG35*'2015 Fares Conv'!$C$1</f>
        <v>0</v>
      </c>
      <c r="CH35" s="66">
        <f>'2015 Fares'!CH35*'2015 Fares Conv'!$C$1</f>
        <v>222.84459914073395</v>
      </c>
      <c r="CI35" s="37">
        <f>'2015 Fares'!CI35*'2015 Fares Conv'!$C$1</f>
        <v>270.93568284587712</v>
      </c>
      <c r="CJ35" s="37">
        <f>'2015 Fares'!CJ35*'2015 Fares Conv'!$C$1</f>
        <v>284.48246698817098</v>
      </c>
      <c r="CK35" s="37">
        <f>'2015 Fares'!CK35*'2015 Fares Conv'!$C$1</f>
        <v>284.48246698817098</v>
      </c>
      <c r="CL35" s="37">
        <f>'2015 Fares'!CL35*'2015 Fares Conv'!$C$1</f>
        <v>284.48246698817098</v>
      </c>
      <c r="CM35" s="37">
        <f>'2015 Fares'!CM35*'2015 Fares Conv'!$C$1</f>
        <v>135.46784142293856</v>
      </c>
      <c r="CN35" s="37">
        <f>'2015 Fares'!CN35*'2015 Fares Conv'!$C$1</f>
        <v>152.40132160080589</v>
      </c>
      <c r="CO35" s="37">
        <f>'2015 Fares'!CO35*'2015 Fares Conv'!$C$1</f>
        <v>338.66960355734642</v>
      </c>
      <c r="CP35" s="37">
        <f>'2015 Fares'!CP35*'2015 Fares Conv'!$C$1</f>
        <v>298.02925113046484</v>
      </c>
      <c r="CQ35" s="37">
        <f>'2015 Fares'!CQ35*'2015 Fares Conv'!$C$1</f>
        <v>152.40132160080589</v>
      </c>
      <c r="CR35" s="37">
        <f>'2015 Fares'!CR35*'2015 Fares Conv'!$C$1</f>
        <v>338.66960355734642</v>
      </c>
      <c r="CS35" s="37">
        <f>'2015 Fares'!CS35*'2015 Fares Conv'!$C$1</f>
        <v>118.53436124507125</v>
      </c>
      <c r="CT35" s="37">
        <f>'2015 Fares'!CT35*'2015 Fares Conv'!$C$1</f>
        <v>186.26828195654053</v>
      </c>
      <c r="CU35" s="37">
        <f>'2015 Fares'!CU35*'2015 Fares Conv'!$C$1</f>
        <v>220.13524231227518</v>
      </c>
      <c r="CV35" s="37">
        <f>'2015 Fares'!CV35*'2015 Fares Conv'!$C$1</f>
        <v>249.93816742532167</v>
      </c>
      <c r="CW35" s="37">
        <f>'2015 Fares'!CW35*'2015 Fares Conv'!$C$1</f>
        <v>108.37427313835086</v>
      </c>
      <c r="CX35" s="37">
        <f>'2015 Fares'!CX35*'2015 Fares Conv'!$C$1</f>
        <v>0</v>
      </c>
      <c r="CY35" s="37">
        <f>'2015 Fares'!CY35*'2015 Fares Conv'!$C$1</f>
        <v>0</v>
      </c>
      <c r="CZ35" s="37">
        <f>'2015 Fares'!CZ35*'2015 Fares Conv'!$C$1</f>
        <v>306.83466082295587</v>
      </c>
      <c r="DA35" s="37">
        <f>'2015 Fares'!DA35*'2015 Fares Conv'!$C$1</f>
        <v>0</v>
      </c>
      <c r="DB35" s="66">
        <f>'2015 Fares'!DB35*'2015 Fares Conv'!$C$1</f>
        <v>0</v>
      </c>
      <c r="DC35" s="37">
        <f>'2015 Fares'!DC35*'2015 Fares Conv'!$C$1</f>
        <v>0</v>
      </c>
      <c r="DD35" s="37">
        <f>'2015 Fares'!DD35*'2015 Fares Conv'!$C$1</f>
        <v>0</v>
      </c>
      <c r="DE35" s="37">
        <f>'2015 Fares'!DE35*'2015 Fares Conv'!$C$1</f>
        <v>0</v>
      </c>
      <c r="DF35" s="37">
        <f>'2015 Fares'!DF35*'2015 Fares Conv'!$C$1</f>
        <v>0</v>
      </c>
      <c r="DG35" s="37">
        <f>'2015 Fares'!DG35*'2015 Fares Conv'!$C$1</f>
        <v>0</v>
      </c>
      <c r="DH35" s="37">
        <f>'2015 Fares'!DH35*'2015 Fares Conv'!$C$1</f>
        <v>0</v>
      </c>
      <c r="DI35" s="37">
        <f>'2015 Fares'!DI35*'2015 Fares Conv'!$C$1</f>
        <v>0</v>
      </c>
      <c r="DJ35" s="37">
        <f>'2015 Fares'!DJ35*'2015 Fares Conv'!$C$1</f>
        <v>0</v>
      </c>
      <c r="DK35" s="37">
        <f>'2015 Fares'!DK35*'2015 Fares Conv'!$C$1</f>
        <v>0</v>
      </c>
      <c r="DL35" s="66">
        <f>'2015 Fares'!DL35*'2015 Fares Conv'!$C$1</f>
        <v>152.40132160080589</v>
      </c>
      <c r="DM35" s="37">
        <f>'2015 Fares'!DM35*'2015 Fares Conv'!$C$1</f>
        <v>135.46784142293856</v>
      </c>
      <c r="DN35" s="37">
        <f>'2015 Fares'!DN35*'2015 Fares Conv'!$C$1</f>
        <v>0</v>
      </c>
      <c r="DO35" s="37">
        <f>'2015 Fares'!DO35*'2015 Fares Conv'!$C$1</f>
        <v>135.46784142293856</v>
      </c>
      <c r="DP35" s="37">
        <f>'2015 Fares'!DP35*'2015 Fares Conv'!$C$1</f>
        <v>749.81450227596497</v>
      </c>
      <c r="DQ35" s="37">
        <f>'2015 Fares'!DQ35*'2015 Fares Conv'!$C$1</f>
        <v>218.78056389804578</v>
      </c>
      <c r="DR35" s="37">
        <f>'2015 Fares'!DR35*'2015 Fares Conv'!$C$1</f>
        <v>0</v>
      </c>
      <c r="DS35" s="37">
        <f>'2015 Fares'!DS35*'2015 Fares Conv'!$C$1</f>
        <v>0</v>
      </c>
      <c r="DT35" s="37">
        <f>'2015 Fares'!DT35*'2015 Fares Conv'!$C$1</f>
        <v>0</v>
      </c>
      <c r="DU35" s="37">
        <f>'2015 Fares'!DU35*'2015 Fares Conv'!$C$1</f>
        <v>0</v>
      </c>
      <c r="DV35" s="66">
        <f>'2015 Fares'!DV35*'2015 Fares Conv'!$C$1</f>
        <v>0</v>
      </c>
      <c r="DW35" s="37">
        <f>'2015 Fares'!DW35*'2015 Fares Conv'!$C$1</f>
        <v>0</v>
      </c>
      <c r="DX35" s="37">
        <f>'2015 Fares'!DX35*'2015 Fares Conv'!$C$1</f>
        <v>0</v>
      </c>
      <c r="DY35" s="37">
        <f>'2015 Fares'!DY35*'2015 Fares Conv'!$C$1</f>
        <v>0</v>
      </c>
      <c r="DZ35" s="37">
        <f>'2015 Fares'!DZ35*'2015 Fares Conv'!$C$1</f>
        <v>0</v>
      </c>
      <c r="EA35" s="37">
        <f>'2015 Fares'!EA35*'2015 Fares Conv'!$C$1</f>
        <v>0</v>
      </c>
      <c r="EB35" s="37">
        <f>'2015 Fares'!EB35*'2015 Fares Conv'!$C$1</f>
        <v>0</v>
      </c>
      <c r="EC35" s="37">
        <f>'2015 Fares'!EC35*'2015 Fares Conv'!$C$1</f>
        <v>0</v>
      </c>
      <c r="ED35" s="37">
        <f>'2015 Fares'!ED35*'2015 Fares Conv'!$C$1</f>
        <v>0</v>
      </c>
      <c r="EE35" s="40">
        <f>'2015 Fares'!EE35*'2015 Fares Conv'!$C$1</f>
        <v>0</v>
      </c>
      <c r="EF35" s="66">
        <f>'2015 Fares'!EF35*'2015 Fares Conv'!$C$1</f>
        <v>0</v>
      </c>
      <c r="EG35" s="37">
        <f>'2015 Fares'!EG35*'2015 Fares Conv'!$C$1</f>
        <v>0</v>
      </c>
      <c r="EH35" s="37">
        <f>'2015 Fares'!EH35*'2015 Fares Conv'!$C$1</f>
        <v>0</v>
      </c>
      <c r="EI35" s="37">
        <f>'2015 Fares'!EI35*'2015 Fares Conv'!$C$1</f>
        <v>0</v>
      </c>
      <c r="EJ35" s="37">
        <f>'2015 Fares'!EJ35*'2015 Fares Conv'!$C$1</f>
        <v>0</v>
      </c>
      <c r="EK35" s="37">
        <f>'2015 Fares'!EK35*'2015 Fares Conv'!$C$1</f>
        <v>0</v>
      </c>
      <c r="EL35" s="37">
        <f>'2015 Fares'!EL35*'2015 Fares Conv'!$C$1</f>
        <v>0</v>
      </c>
      <c r="EM35" s="40">
        <f>'2015 Fares'!EM35*'2015 Fares Conv'!$C$1</f>
        <v>0</v>
      </c>
    </row>
    <row r="36" spans="1:143" x14ac:dyDescent="0.2">
      <c r="A36" s="83"/>
      <c r="B36" s="47">
        <v>32</v>
      </c>
      <c r="C36" s="43"/>
      <c r="D36" s="43">
        <f t="shared" si="1"/>
        <v>0</v>
      </c>
      <c r="E36" s="43">
        <v>110</v>
      </c>
      <c r="F36" s="48"/>
      <c r="G36" s="37">
        <f>'2015 Fares'!G36*'2015 Fares Conv'!$C$1</f>
        <v>0</v>
      </c>
      <c r="H36" s="37">
        <f>'2015 Fares'!H36*'2015 Fares Conv'!$C$1</f>
        <v>0</v>
      </c>
      <c r="I36" s="37">
        <f>'2015 Fares'!I36*'2015 Fares Conv'!$C$1</f>
        <v>0</v>
      </c>
      <c r="J36" s="37">
        <f>'2015 Fares'!J36*'2015 Fares Conv'!$C$1</f>
        <v>0</v>
      </c>
      <c r="K36" s="37">
        <f>'2015 Fares'!K36*'2015 Fares Conv'!$C$1</f>
        <v>0</v>
      </c>
      <c r="L36" s="37">
        <f>'2015 Fares'!L36*'2015 Fares Conv'!$C$1</f>
        <v>0</v>
      </c>
      <c r="M36" s="37">
        <f>'2015 Fares'!M36*'2015 Fares Conv'!$C$1</f>
        <v>0</v>
      </c>
      <c r="N36" s="37">
        <f>'2015 Fares'!N36*'2015 Fares Conv'!$C$1</f>
        <v>0</v>
      </c>
      <c r="O36" s="40">
        <f>'2015 Fares'!O36*'2015 Fares Conv'!$C$1</f>
        <v>0</v>
      </c>
      <c r="P36" s="66">
        <f>'2015 Fares'!P36*'2015 Fares Conv'!$C$1</f>
        <v>0</v>
      </c>
      <c r="Q36" s="37">
        <f>'2015 Fares'!Q36*'2015 Fares Conv'!$C$1</f>
        <v>0</v>
      </c>
      <c r="R36" s="37">
        <f>'2015 Fares'!R36*'2015 Fares Conv'!$C$1</f>
        <v>0</v>
      </c>
      <c r="S36" s="37">
        <f>'2015 Fares'!S36*'2015 Fares Conv'!$C$1</f>
        <v>0</v>
      </c>
      <c r="T36" s="37">
        <f>'2015 Fares'!T36*'2015 Fares Conv'!$C$1</f>
        <v>0</v>
      </c>
      <c r="U36" s="37">
        <f>'2015 Fares'!U36*'2015 Fares Conv'!$C$1</f>
        <v>0</v>
      </c>
      <c r="V36" s="37">
        <f>'2015 Fares'!V36*'2015 Fares Conv'!$C$1</f>
        <v>0</v>
      </c>
      <c r="W36" s="37">
        <f>'2015 Fares'!W36*'2015 Fares Conv'!$C$1</f>
        <v>0</v>
      </c>
      <c r="X36" s="37">
        <f>'2015 Fares'!X36*'2015 Fares Conv'!$C$1</f>
        <v>0</v>
      </c>
      <c r="Y36" s="40">
        <f>'2015 Fares'!Y36*'2015 Fares Conv'!$C$1</f>
        <v>0</v>
      </c>
      <c r="Z36" s="66">
        <f>'2015 Fares'!Z36*'2015 Fares Conv'!$C$1</f>
        <v>474.13744498028501</v>
      </c>
      <c r="AA36" s="37">
        <f>'2015 Fares'!AA36*'2015 Fares Conv'!$C$1</f>
        <v>152.40132160080589</v>
      </c>
      <c r="AB36" s="37">
        <f>'2015 Fares'!AB36*'2015 Fares Conv'!$C$1</f>
        <v>0</v>
      </c>
      <c r="AC36" s="37">
        <f>'2015 Fares'!AC36*'2015 Fares Conv'!$C$1</f>
        <v>0</v>
      </c>
      <c r="AD36" s="37">
        <f>'2015 Fares'!AD36*'2015 Fares Conv'!$C$1</f>
        <v>135.46784142293856</v>
      </c>
      <c r="AE36" s="37">
        <f>'2015 Fares'!AE36*'2015 Fares Conv'!$C$1</f>
        <v>0</v>
      </c>
      <c r="AF36" s="37">
        <f>'2015 Fares'!AF36*'2015 Fares Conv'!$C$1</f>
        <v>0</v>
      </c>
      <c r="AG36" s="37">
        <f>'2015 Fares'!AG36*'2015 Fares Conv'!$C$1</f>
        <v>84.667400889336605</v>
      </c>
      <c r="AH36" s="37">
        <f>'2015 Fares'!AH36*'2015 Fares Conv'!$C$1</f>
        <v>135.46784142293856</v>
      </c>
      <c r="AI36" s="37">
        <f>'2015 Fares'!AI36*'2015 Fares Conv'!$C$1</f>
        <v>0</v>
      </c>
      <c r="AJ36" s="37">
        <f>'2015 Fares'!AJ36*'2015 Fares Conv'!$C$1</f>
        <v>135.46784142293856</v>
      </c>
      <c r="AK36" s="37">
        <f>'2015 Fares'!AK36*'2015 Fares Conv'!$C$1</f>
        <v>0</v>
      </c>
      <c r="AL36" s="37">
        <f>'2015 Fares'!AL36*'2015 Fares Conv'!$C$1</f>
        <v>0</v>
      </c>
      <c r="AM36" s="37">
        <f>'2015 Fares'!AM36*'2015 Fares Conv'!$C$1</f>
        <v>135.46784142293856</v>
      </c>
      <c r="AN36" s="37">
        <f>'2015 Fares'!AN36*'2015 Fares Conv'!$C$1</f>
        <v>0</v>
      </c>
      <c r="AO36" s="37">
        <f>'2015 Fares'!AO36*'2015 Fares Conv'!$C$1</f>
        <v>0</v>
      </c>
      <c r="AP36" s="37">
        <f>'2015 Fares'!AP36*'2015 Fares Conv'!$C$1</f>
        <v>0</v>
      </c>
      <c r="AQ36" s="37">
        <f>'2015 Fares'!AQ36*'2015 Fares Conv'!$C$1</f>
        <v>0</v>
      </c>
      <c r="AR36" s="37">
        <f>'2015 Fares'!AR36*'2015 Fares Conv'!$C$1</f>
        <v>135.46784142293856</v>
      </c>
      <c r="AS36" s="37">
        <f>'2015 Fares'!AS36*'2015 Fares Conv'!$C$1</f>
        <v>0</v>
      </c>
      <c r="AT36" s="37">
        <f>'2015 Fares'!AT36*'2015 Fares Conv'!$C$1</f>
        <v>0</v>
      </c>
      <c r="AU36" s="37">
        <f>'2015 Fares'!AU36*'2015 Fares Conv'!$C$1</f>
        <v>0</v>
      </c>
      <c r="AV36" s="37">
        <f>'2015 Fares'!AV36*'2015 Fares Conv'!$C$1</f>
        <v>135.46784142293856</v>
      </c>
      <c r="AW36" s="37">
        <f>'2015 Fares'!AW36*'2015 Fares Conv'!$C$1</f>
        <v>0</v>
      </c>
      <c r="AX36" s="37">
        <f>'2015 Fares'!AX36*'2015 Fares Conv'!$C$1</f>
        <v>135.46784142293856</v>
      </c>
      <c r="AY36" s="37">
        <f>'2015 Fares'!AY36*'2015 Fares Conv'!$C$1</f>
        <v>0</v>
      </c>
      <c r="AZ36" s="37">
        <f>'2015 Fares'!AZ36*'2015 Fares Conv'!$C$1</f>
        <v>118.53436124507125</v>
      </c>
      <c r="BA36" s="37">
        <f>'2015 Fares'!BA36*'2015 Fares Conv'!$C$1</f>
        <v>0</v>
      </c>
      <c r="BB36" s="37">
        <f>'2015 Fares'!BB36*'2015 Fares Conv'!$C$1</f>
        <v>0</v>
      </c>
      <c r="BC36" s="37">
        <f>'2015 Fares'!BC36*'2015 Fares Conv'!$C$1</f>
        <v>118.53436124507125</v>
      </c>
      <c r="BD36" s="37">
        <f>'2015 Fares'!BD36*'2015 Fares Conv'!$C$1</f>
        <v>0</v>
      </c>
      <c r="BE36" s="37">
        <f>'2015 Fares'!BE36*'2015 Fares Conv'!$C$1</f>
        <v>0</v>
      </c>
      <c r="BF36" s="37">
        <f>'2015 Fares'!BF36*'2015 Fares Conv'!$C$1</f>
        <v>118.53436124507125</v>
      </c>
      <c r="BG36" s="37">
        <f>'2015 Fares'!BG36*'2015 Fares Conv'!$C$1</f>
        <v>0</v>
      </c>
      <c r="BH36" s="37">
        <f>'2015 Fares'!BH36*'2015 Fares Conv'!$C$1</f>
        <v>0</v>
      </c>
      <c r="BI36" s="37">
        <f>'2015 Fares'!BI36*'2015 Fares Conv'!$C$1</f>
        <v>67.733920711469281</v>
      </c>
      <c r="BJ36" s="37">
        <f>'2015 Fares'!BJ36*'2015 Fares Conv'!$C$1</f>
        <v>108.37427313835086</v>
      </c>
      <c r="BK36" s="37">
        <f>'2015 Fares'!BK36*'2015 Fares Conv'!$C$1</f>
        <v>0</v>
      </c>
      <c r="BL36" s="37">
        <f>'2015 Fares'!BL36*'2015 Fares Conv'!$C$1</f>
        <v>108.37427313835086</v>
      </c>
      <c r="BM36" s="37">
        <f>'2015 Fares'!BM36*'2015 Fares Conv'!$C$1</f>
        <v>0</v>
      </c>
      <c r="BN36" s="37">
        <f>'2015 Fares'!BN36*'2015 Fares Conv'!$C$1</f>
        <v>108.37427313835086</v>
      </c>
      <c r="BO36" s="37">
        <f>'2015 Fares'!BO36*'2015 Fares Conv'!$C$1</f>
        <v>0</v>
      </c>
      <c r="BP36" s="37">
        <f>'2015 Fares'!BP36*'2015 Fares Conv'!$C$1</f>
        <v>0</v>
      </c>
      <c r="BQ36" s="37">
        <f>'2015 Fares'!BQ36*'2015 Fares Conv'!$C$1</f>
        <v>101.60088106720393</v>
      </c>
      <c r="BR36" s="37">
        <f>'2015 Fares'!BR36*'2015 Fares Conv'!$C$1</f>
        <v>0</v>
      </c>
      <c r="BS36" s="37">
        <f>'2015 Fares'!BS36*'2015 Fares Conv'!$C$1</f>
        <v>0</v>
      </c>
      <c r="BT36" s="37">
        <f>'2015 Fares'!BT36*'2015 Fares Conv'!$C$1</f>
        <v>101.60088106720393</v>
      </c>
      <c r="BU36" s="37">
        <f>'2015 Fares'!BU36*'2015 Fares Conv'!$C$1</f>
        <v>0</v>
      </c>
      <c r="BV36" s="37">
        <f>'2015 Fares'!BV36*'2015 Fares Conv'!$C$1</f>
        <v>101.60088106720393</v>
      </c>
      <c r="BW36" s="37">
        <f>'2015 Fares'!BW36*'2015 Fares Conv'!$C$1</f>
        <v>0</v>
      </c>
      <c r="BX36" s="37">
        <f>'2015 Fares'!BX36*'2015 Fares Conv'!$C$1</f>
        <v>121.92105728064472</v>
      </c>
      <c r="BY36" s="37">
        <f>'2015 Fares'!BY36*'2015 Fares Conv'!$C$1</f>
        <v>0</v>
      </c>
      <c r="BZ36" s="37">
        <f>'2015 Fares'!BZ36*'2015 Fares Conv'!$C$1</f>
        <v>0</v>
      </c>
      <c r="CA36" s="37">
        <f>'2015 Fares'!CA36*'2015 Fares Conv'!$C$1</f>
        <v>0</v>
      </c>
      <c r="CB36" s="37">
        <f>'2015 Fares'!CB36*'2015 Fares Conv'!$C$1</f>
        <v>0</v>
      </c>
      <c r="CC36" s="37">
        <f>'2015 Fares'!CC36*'2015 Fares Conv'!$C$1</f>
        <v>0</v>
      </c>
      <c r="CD36" s="37">
        <f>'2015 Fares'!CD36*'2015 Fares Conv'!$C$1</f>
        <v>0</v>
      </c>
      <c r="CE36" s="37">
        <f>'2015 Fares'!CE36*'2015 Fares Conv'!$C$1</f>
        <v>0</v>
      </c>
      <c r="CF36" s="37">
        <f>'2015 Fares'!CF36*'2015 Fares Conv'!$C$1</f>
        <v>101.60088106720393</v>
      </c>
      <c r="CG36" s="37">
        <f>'2015 Fares'!CG36*'2015 Fares Conv'!$C$1</f>
        <v>0</v>
      </c>
      <c r="CH36" s="66">
        <f>'2015 Fares'!CH36*'2015 Fares Conv'!$C$1</f>
        <v>222.84459914073395</v>
      </c>
      <c r="CI36" s="37">
        <f>'2015 Fares'!CI36*'2015 Fares Conv'!$C$1</f>
        <v>270.93568284587712</v>
      </c>
      <c r="CJ36" s="37">
        <f>'2015 Fares'!CJ36*'2015 Fares Conv'!$C$1</f>
        <v>284.48246698817098</v>
      </c>
      <c r="CK36" s="37">
        <f>'2015 Fares'!CK36*'2015 Fares Conv'!$C$1</f>
        <v>284.48246698817098</v>
      </c>
      <c r="CL36" s="37">
        <f>'2015 Fares'!CL36*'2015 Fares Conv'!$C$1</f>
        <v>284.48246698817098</v>
      </c>
      <c r="CM36" s="37">
        <f>'2015 Fares'!CM36*'2015 Fares Conv'!$C$1</f>
        <v>135.46784142293856</v>
      </c>
      <c r="CN36" s="37">
        <f>'2015 Fares'!CN36*'2015 Fares Conv'!$C$1</f>
        <v>152.40132160080589</v>
      </c>
      <c r="CO36" s="37">
        <f>'2015 Fares'!CO36*'2015 Fares Conv'!$C$1</f>
        <v>338.66960355734642</v>
      </c>
      <c r="CP36" s="37">
        <f>'2015 Fares'!CP36*'2015 Fares Conv'!$C$1</f>
        <v>298.02925113046484</v>
      </c>
      <c r="CQ36" s="37">
        <f>'2015 Fares'!CQ36*'2015 Fares Conv'!$C$1</f>
        <v>152.40132160080589</v>
      </c>
      <c r="CR36" s="37">
        <f>'2015 Fares'!CR36*'2015 Fares Conv'!$C$1</f>
        <v>338.66960355734642</v>
      </c>
      <c r="CS36" s="37">
        <f>'2015 Fares'!CS36*'2015 Fares Conv'!$C$1</f>
        <v>118.53436124507125</v>
      </c>
      <c r="CT36" s="37">
        <f>'2015 Fares'!CT36*'2015 Fares Conv'!$C$1</f>
        <v>186.26828195654053</v>
      </c>
      <c r="CU36" s="37">
        <f>'2015 Fares'!CU36*'2015 Fares Conv'!$C$1</f>
        <v>220.13524231227518</v>
      </c>
      <c r="CV36" s="37">
        <f>'2015 Fares'!CV36*'2015 Fares Conv'!$C$1</f>
        <v>249.93816742532167</v>
      </c>
      <c r="CW36" s="37">
        <f>'2015 Fares'!CW36*'2015 Fares Conv'!$C$1</f>
        <v>108.37427313835086</v>
      </c>
      <c r="CX36" s="37">
        <f>'2015 Fares'!CX36*'2015 Fares Conv'!$C$1</f>
        <v>0</v>
      </c>
      <c r="CY36" s="37">
        <f>'2015 Fares'!CY36*'2015 Fares Conv'!$C$1</f>
        <v>0</v>
      </c>
      <c r="CZ36" s="37">
        <f>'2015 Fares'!CZ36*'2015 Fares Conv'!$C$1</f>
        <v>306.83466082295587</v>
      </c>
      <c r="DA36" s="37">
        <f>'2015 Fares'!DA36*'2015 Fares Conv'!$C$1</f>
        <v>0</v>
      </c>
      <c r="DB36" s="66">
        <f>'2015 Fares'!DB36*'2015 Fares Conv'!$C$1</f>
        <v>0</v>
      </c>
      <c r="DC36" s="37">
        <f>'2015 Fares'!DC36*'2015 Fares Conv'!$C$1</f>
        <v>0</v>
      </c>
      <c r="DD36" s="37">
        <f>'2015 Fares'!DD36*'2015 Fares Conv'!$C$1</f>
        <v>0</v>
      </c>
      <c r="DE36" s="37">
        <f>'2015 Fares'!DE36*'2015 Fares Conv'!$C$1</f>
        <v>0</v>
      </c>
      <c r="DF36" s="37">
        <f>'2015 Fares'!DF36*'2015 Fares Conv'!$C$1</f>
        <v>0</v>
      </c>
      <c r="DG36" s="37">
        <f>'2015 Fares'!DG36*'2015 Fares Conv'!$C$1</f>
        <v>0</v>
      </c>
      <c r="DH36" s="37">
        <f>'2015 Fares'!DH36*'2015 Fares Conv'!$C$1</f>
        <v>0</v>
      </c>
      <c r="DI36" s="37">
        <f>'2015 Fares'!DI36*'2015 Fares Conv'!$C$1</f>
        <v>0</v>
      </c>
      <c r="DJ36" s="37">
        <f>'2015 Fares'!DJ36*'2015 Fares Conv'!$C$1</f>
        <v>0</v>
      </c>
      <c r="DK36" s="37">
        <f>'2015 Fares'!DK36*'2015 Fares Conv'!$C$1</f>
        <v>0</v>
      </c>
      <c r="DL36" s="66">
        <f>'2015 Fares'!DL36*'2015 Fares Conv'!$C$1</f>
        <v>152.40132160080589</v>
      </c>
      <c r="DM36" s="37">
        <f>'2015 Fares'!DM36*'2015 Fares Conv'!$C$1</f>
        <v>135.46784142293856</v>
      </c>
      <c r="DN36" s="37">
        <f>'2015 Fares'!DN36*'2015 Fares Conv'!$C$1</f>
        <v>0</v>
      </c>
      <c r="DO36" s="37">
        <f>'2015 Fares'!DO36*'2015 Fares Conv'!$C$1</f>
        <v>135.46784142293856</v>
      </c>
      <c r="DP36" s="37">
        <f>'2015 Fares'!DP36*'2015 Fares Conv'!$C$1</f>
        <v>749.81450227596497</v>
      </c>
      <c r="DQ36" s="37">
        <f>'2015 Fares'!DQ36*'2015 Fares Conv'!$C$1</f>
        <v>218.78056389804578</v>
      </c>
      <c r="DR36" s="37">
        <f>'2015 Fares'!DR36*'2015 Fares Conv'!$C$1</f>
        <v>0</v>
      </c>
      <c r="DS36" s="37">
        <f>'2015 Fares'!DS36*'2015 Fares Conv'!$C$1</f>
        <v>0</v>
      </c>
      <c r="DT36" s="37">
        <f>'2015 Fares'!DT36*'2015 Fares Conv'!$C$1</f>
        <v>0</v>
      </c>
      <c r="DU36" s="37">
        <f>'2015 Fares'!DU36*'2015 Fares Conv'!$C$1</f>
        <v>0</v>
      </c>
      <c r="DV36" s="66">
        <f>'2015 Fares'!DV36*'2015 Fares Conv'!$C$1</f>
        <v>0</v>
      </c>
      <c r="DW36" s="37">
        <f>'2015 Fares'!DW36*'2015 Fares Conv'!$C$1</f>
        <v>0</v>
      </c>
      <c r="DX36" s="37">
        <f>'2015 Fares'!DX36*'2015 Fares Conv'!$C$1</f>
        <v>0</v>
      </c>
      <c r="DY36" s="37">
        <f>'2015 Fares'!DY36*'2015 Fares Conv'!$C$1</f>
        <v>0</v>
      </c>
      <c r="DZ36" s="37">
        <f>'2015 Fares'!DZ36*'2015 Fares Conv'!$C$1</f>
        <v>0</v>
      </c>
      <c r="EA36" s="37">
        <f>'2015 Fares'!EA36*'2015 Fares Conv'!$C$1</f>
        <v>0</v>
      </c>
      <c r="EB36" s="37">
        <f>'2015 Fares'!EB36*'2015 Fares Conv'!$C$1</f>
        <v>0</v>
      </c>
      <c r="EC36" s="37">
        <f>'2015 Fares'!EC36*'2015 Fares Conv'!$C$1</f>
        <v>0</v>
      </c>
      <c r="ED36" s="37">
        <f>'2015 Fares'!ED36*'2015 Fares Conv'!$C$1</f>
        <v>0</v>
      </c>
      <c r="EE36" s="40">
        <f>'2015 Fares'!EE36*'2015 Fares Conv'!$C$1</f>
        <v>0</v>
      </c>
      <c r="EF36" s="66">
        <f>'2015 Fares'!EF36*'2015 Fares Conv'!$C$1</f>
        <v>0</v>
      </c>
      <c r="EG36" s="37">
        <f>'2015 Fares'!EG36*'2015 Fares Conv'!$C$1</f>
        <v>0</v>
      </c>
      <c r="EH36" s="37">
        <f>'2015 Fares'!EH36*'2015 Fares Conv'!$C$1</f>
        <v>0</v>
      </c>
      <c r="EI36" s="37">
        <f>'2015 Fares'!EI36*'2015 Fares Conv'!$C$1</f>
        <v>0</v>
      </c>
      <c r="EJ36" s="37">
        <f>'2015 Fares'!EJ36*'2015 Fares Conv'!$C$1</f>
        <v>0</v>
      </c>
      <c r="EK36" s="37">
        <f>'2015 Fares'!EK36*'2015 Fares Conv'!$C$1</f>
        <v>0</v>
      </c>
      <c r="EL36" s="37">
        <f>'2015 Fares'!EL36*'2015 Fares Conv'!$C$1</f>
        <v>0</v>
      </c>
      <c r="EM36" s="40">
        <f>'2015 Fares'!EM36*'2015 Fares Conv'!$C$1</f>
        <v>0</v>
      </c>
    </row>
    <row r="37" spans="1:143" x14ac:dyDescent="0.2">
      <c r="A37" s="83"/>
      <c r="B37" s="47">
        <v>33</v>
      </c>
      <c r="C37" s="43" t="s">
        <v>75</v>
      </c>
      <c r="D37" s="43">
        <f t="shared" si="1"/>
        <v>133</v>
      </c>
      <c r="E37" s="43">
        <v>110</v>
      </c>
      <c r="F37" s="48">
        <v>200</v>
      </c>
      <c r="G37" s="37">
        <f>'2015 Fares'!G37*'2015 Fares Conv'!$C$1</f>
        <v>0</v>
      </c>
      <c r="H37" s="37">
        <f>'2015 Fares'!H37*'2015 Fares Conv'!$C$1</f>
        <v>0</v>
      </c>
      <c r="I37" s="37">
        <f>'2015 Fares'!I37*'2015 Fares Conv'!$C$1</f>
        <v>0</v>
      </c>
      <c r="J37" s="37">
        <f>'2015 Fares'!J37*'2015 Fares Conv'!$C$1</f>
        <v>0</v>
      </c>
      <c r="K37" s="37">
        <f>'2015 Fares'!K37*'2015 Fares Conv'!$C$1</f>
        <v>0</v>
      </c>
      <c r="L37" s="37">
        <f>'2015 Fares'!L37*'2015 Fares Conv'!$C$1</f>
        <v>0</v>
      </c>
      <c r="M37" s="37">
        <f>'2015 Fares'!M37*'2015 Fares Conv'!$C$1</f>
        <v>0</v>
      </c>
      <c r="N37" s="37">
        <f>'2015 Fares'!N37*'2015 Fares Conv'!$C$1</f>
        <v>0</v>
      </c>
      <c r="O37" s="40">
        <f>'2015 Fares'!O37*'2015 Fares Conv'!$C$1</f>
        <v>0</v>
      </c>
      <c r="P37" s="66">
        <f>'2015 Fares'!P37*'2015 Fares Conv'!$C$1</f>
        <v>0</v>
      </c>
      <c r="Q37" s="37">
        <f>'2015 Fares'!Q37*'2015 Fares Conv'!$C$1</f>
        <v>0</v>
      </c>
      <c r="R37" s="37">
        <f>'2015 Fares'!R37*'2015 Fares Conv'!$C$1</f>
        <v>0</v>
      </c>
      <c r="S37" s="37">
        <f>'2015 Fares'!S37*'2015 Fares Conv'!$C$1</f>
        <v>0</v>
      </c>
      <c r="T37" s="37">
        <f>'2015 Fares'!T37*'2015 Fares Conv'!$C$1</f>
        <v>0</v>
      </c>
      <c r="U37" s="37">
        <f>'2015 Fares'!U37*'2015 Fares Conv'!$C$1</f>
        <v>0</v>
      </c>
      <c r="V37" s="37">
        <f>'2015 Fares'!V37*'2015 Fares Conv'!$C$1</f>
        <v>0</v>
      </c>
      <c r="W37" s="37">
        <f>'2015 Fares'!W37*'2015 Fares Conv'!$C$1</f>
        <v>0</v>
      </c>
      <c r="X37" s="37">
        <f>'2015 Fares'!X37*'2015 Fares Conv'!$C$1</f>
        <v>0</v>
      </c>
      <c r="Y37" s="40">
        <f>'2015 Fares'!Y37*'2015 Fares Conv'!$C$1</f>
        <v>0</v>
      </c>
      <c r="Z37" s="66">
        <f>'2015 Fares'!Z37*'2015 Fares Conv'!$C$1</f>
        <v>474.13744498028501</v>
      </c>
      <c r="AA37" s="37">
        <f>'2015 Fares'!AA37*'2015 Fares Conv'!$C$1</f>
        <v>152.40132160080589</v>
      </c>
      <c r="AB37" s="37">
        <f>'2015 Fares'!AB37*'2015 Fares Conv'!$C$1</f>
        <v>0</v>
      </c>
      <c r="AC37" s="37">
        <f>'2015 Fares'!AC37*'2015 Fares Conv'!$C$1</f>
        <v>0</v>
      </c>
      <c r="AD37" s="37">
        <f>'2015 Fares'!AD37*'2015 Fares Conv'!$C$1</f>
        <v>135.46784142293856</v>
      </c>
      <c r="AE37" s="37">
        <f>'2015 Fares'!AE37*'2015 Fares Conv'!$C$1</f>
        <v>0</v>
      </c>
      <c r="AF37" s="37">
        <f>'2015 Fares'!AF37*'2015 Fares Conv'!$C$1</f>
        <v>0</v>
      </c>
      <c r="AG37" s="37">
        <f>'2015 Fares'!AG37*'2015 Fares Conv'!$C$1</f>
        <v>84.667400889336605</v>
      </c>
      <c r="AH37" s="37">
        <f>'2015 Fares'!AH37*'2015 Fares Conv'!$C$1</f>
        <v>135.46784142293856</v>
      </c>
      <c r="AI37" s="37">
        <f>'2015 Fares'!AI37*'2015 Fares Conv'!$C$1</f>
        <v>0</v>
      </c>
      <c r="AJ37" s="37">
        <f>'2015 Fares'!AJ37*'2015 Fares Conv'!$C$1</f>
        <v>135.46784142293856</v>
      </c>
      <c r="AK37" s="37">
        <f>'2015 Fares'!AK37*'2015 Fares Conv'!$C$1</f>
        <v>0</v>
      </c>
      <c r="AL37" s="37">
        <f>'2015 Fares'!AL37*'2015 Fares Conv'!$C$1</f>
        <v>0</v>
      </c>
      <c r="AM37" s="37">
        <f>'2015 Fares'!AM37*'2015 Fares Conv'!$C$1</f>
        <v>0</v>
      </c>
      <c r="AN37" s="37">
        <f>'2015 Fares'!AN37*'2015 Fares Conv'!$C$1</f>
        <v>0</v>
      </c>
      <c r="AO37" s="37">
        <f>'2015 Fares'!AO37*'2015 Fares Conv'!$C$1</f>
        <v>0</v>
      </c>
      <c r="AP37" s="37">
        <f>'2015 Fares'!AP37*'2015 Fares Conv'!$C$1</f>
        <v>0</v>
      </c>
      <c r="AQ37" s="37">
        <f>'2015 Fares'!AQ37*'2015 Fares Conv'!$C$1</f>
        <v>0</v>
      </c>
      <c r="AR37" s="37">
        <f>'2015 Fares'!AR37*'2015 Fares Conv'!$C$1</f>
        <v>135.46784142293856</v>
      </c>
      <c r="AS37" s="37">
        <f>'2015 Fares'!AS37*'2015 Fares Conv'!$C$1</f>
        <v>0</v>
      </c>
      <c r="AT37" s="37">
        <f>'2015 Fares'!AT37*'2015 Fares Conv'!$C$1</f>
        <v>0</v>
      </c>
      <c r="AU37" s="37">
        <f>'2015 Fares'!AU37*'2015 Fares Conv'!$C$1</f>
        <v>0</v>
      </c>
      <c r="AV37" s="37">
        <f>'2015 Fares'!AV37*'2015 Fares Conv'!$C$1</f>
        <v>0</v>
      </c>
      <c r="AW37" s="37">
        <f>'2015 Fares'!AW37*'2015 Fares Conv'!$C$1</f>
        <v>0</v>
      </c>
      <c r="AX37" s="37">
        <f>'2015 Fares'!AX37*'2015 Fares Conv'!$C$1</f>
        <v>135.46784142293856</v>
      </c>
      <c r="AY37" s="37">
        <f>'2015 Fares'!AY37*'2015 Fares Conv'!$C$1</f>
        <v>0</v>
      </c>
      <c r="AZ37" s="37">
        <f>'2015 Fares'!AZ37*'2015 Fares Conv'!$C$1</f>
        <v>118.53436124507125</v>
      </c>
      <c r="BA37" s="37">
        <f>'2015 Fares'!BA37*'2015 Fares Conv'!$C$1</f>
        <v>0</v>
      </c>
      <c r="BB37" s="37">
        <f>'2015 Fares'!BB37*'2015 Fares Conv'!$C$1</f>
        <v>0</v>
      </c>
      <c r="BC37" s="37">
        <f>'2015 Fares'!BC37*'2015 Fares Conv'!$C$1</f>
        <v>118.53436124507125</v>
      </c>
      <c r="BD37" s="37">
        <f>'2015 Fares'!BD37*'2015 Fares Conv'!$C$1</f>
        <v>0</v>
      </c>
      <c r="BE37" s="37">
        <f>'2015 Fares'!BE37*'2015 Fares Conv'!$C$1</f>
        <v>0</v>
      </c>
      <c r="BF37" s="37">
        <f>'2015 Fares'!BF37*'2015 Fares Conv'!$C$1</f>
        <v>118.53436124507125</v>
      </c>
      <c r="BG37" s="37">
        <f>'2015 Fares'!BG37*'2015 Fares Conv'!$C$1</f>
        <v>0</v>
      </c>
      <c r="BH37" s="37">
        <f>'2015 Fares'!BH37*'2015 Fares Conv'!$C$1</f>
        <v>0</v>
      </c>
      <c r="BI37" s="37">
        <f>'2015 Fares'!BI37*'2015 Fares Conv'!$C$1</f>
        <v>67.733920711469281</v>
      </c>
      <c r="BJ37" s="37">
        <f>'2015 Fares'!BJ37*'2015 Fares Conv'!$C$1</f>
        <v>108.37427313835086</v>
      </c>
      <c r="BK37" s="37">
        <f>'2015 Fares'!BK37*'2015 Fares Conv'!$C$1</f>
        <v>0</v>
      </c>
      <c r="BL37" s="37">
        <f>'2015 Fares'!BL37*'2015 Fares Conv'!$C$1</f>
        <v>108.37427313835086</v>
      </c>
      <c r="BM37" s="37">
        <f>'2015 Fares'!BM37*'2015 Fares Conv'!$C$1</f>
        <v>0</v>
      </c>
      <c r="BN37" s="37">
        <f>'2015 Fares'!BN37*'2015 Fares Conv'!$C$1</f>
        <v>108.37427313835086</v>
      </c>
      <c r="BO37" s="37">
        <f>'2015 Fares'!BO37*'2015 Fares Conv'!$C$1</f>
        <v>0</v>
      </c>
      <c r="BP37" s="37">
        <f>'2015 Fares'!BP37*'2015 Fares Conv'!$C$1</f>
        <v>0</v>
      </c>
      <c r="BQ37" s="37">
        <f>'2015 Fares'!BQ37*'2015 Fares Conv'!$C$1</f>
        <v>101.60088106720393</v>
      </c>
      <c r="BR37" s="37">
        <f>'2015 Fares'!BR37*'2015 Fares Conv'!$C$1</f>
        <v>0</v>
      </c>
      <c r="BS37" s="37">
        <f>'2015 Fares'!BS37*'2015 Fares Conv'!$C$1</f>
        <v>0</v>
      </c>
      <c r="BT37" s="37">
        <f>'2015 Fares'!BT37*'2015 Fares Conv'!$C$1</f>
        <v>101.60088106720393</v>
      </c>
      <c r="BU37" s="37">
        <f>'2015 Fares'!BU37*'2015 Fares Conv'!$C$1</f>
        <v>0</v>
      </c>
      <c r="BV37" s="37">
        <f>'2015 Fares'!BV37*'2015 Fares Conv'!$C$1</f>
        <v>101.60088106720393</v>
      </c>
      <c r="BW37" s="37">
        <f>'2015 Fares'!BW37*'2015 Fares Conv'!$C$1</f>
        <v>0</v>
      </c>
      <c r="BX37" s="37">
        <f>'2015 Fares'!BX37*'2015 Fares Conv'!$C$1</f>
        <v>121.92105728064472</v>
      </c>
      <c r="BY37" s="37">
        <f>'2015 Fares'!BY37*'2015 Fares Conv'!$C$1</f>
        <v>0</v>
      </c>
      <c r="BZ37" s="37">
        <f>'2015 Fares'!BZ37*'2015 Fares Conv'!$C$1</f>
        <v>0</v>
      </c>
      <c r="CA37" s="37">
        <f>'2015 Fares'!CA37*'2015 Fares Conv'!$C$1</f>
        <v>0</v>
      </c>
      <c r="CB37" s="37">
        <f>'2015 Fares'!CB37*'2015 Fares Conv'!$C$1</f>
        <v>0</v>
      </c>
      <c r="CC37" s="37">
        <f>'2015 Fares'!CC37*'2015 Fares Conv'!$C$1</f>
        <v>0</v>
      </c>
      <c r="CD37" s="37">
        <f>'2015 Fares'!CD37*'2015 Fares Conv'!$C$1</f>
        <v>0</v>
      </c>
      <c r="CE37" s="37">
        <f>'2015 Fares'!CE37*'2015 Fares Conv'!$C$1</f>
        <v>0</v>
      </c>
      <c r="CF37" s="37">
        <f>'2015 Fares'!CF37*'2015 Fares Conv'!$C$1</f>
        <v>101.60088106720393</v>
      </c>
      <c r="CG37" s="37">
        <f>'2015 Fares'!CG37*'2015 Fares Conv'!$C$1</f>
        <v>0</v>
      </c>
      <c r="CH37" s="66">
        <f>'2015 Fares'!CH37*'2015 Fares Conv'!$C$1</f>
        <v>222.84459914073395</v>
      </c>
      <c r="CI37" s="37">
        <f>'2015 Fares'!CI37*'2015 Fares Conv'!$C$1</f>
        <v>270.93568284587712</v>
      </c>
      <c r="CJ37" s="37">
        <f>'2015 Fares'!CJ37*'2015 Fares Conv'!$C$1</f>
        <v>284.48246698817098</v>
      </c>
      <c r="CK37" s="37">
        <f>'2015 Fares'!CK37*'2015 Fares Conv'!$C$1</f>
        <v>284.48246698817098</v>
      </c>
      <c r="CL37" s="37">
        <f>'2015 Fares'!CL37*'2015 Fares Conv'!$C$1</f>
        <v>284.48246698817098</v>
      </c>
      <c r="CM37" s="37">
        <f>'2015 Fares'!CM37*'2015 Fares Conv'!$C$1</f>
        <v>135.46784142293856</v>
      </c>
      <c r="CN37" s="37">
        <f>'2015 Fares'!CN37*'2015 Fares Conv'!$C$1</f>
        <v>0</v>
      </c>
      <c r="CO37" s="37">
        <f>'2015 Fares'!CO37*'2015 Fares Conv'!$C$1</f>
        <v>338.66960355734642</v>
      </c>
      <c r="CP37" s="37">
        <f>'2015 Fares'!CP37*'2015 Fares Conv'!$C$1</f>
        <v>298.02925113046484</v>
      </c>
      <c r="CQ37" s="37">
        <f>'2015 Fares'!CQ37*'2015 Fares Conv'!$C$1</f>
        <v>152.40132160080589</v>
      </c>
      <c r="CR37" s="37">
        <f>'2015 Fares'!CR37*'2015 Fares Conv'!$C$1</f>
        <v>338.66960355734642</v>
      </c>
      <c r="CS37" s="37">
        <f>'2015 Fares'!CS37*'2015 Fares Conv'!$C$1</f>
        <v>118.53436124507125</v>
      </c>
      <c r="CT37" s="37">
        <f>'2015 Fares'!CT37*'2015 Fares Conv'!$C$1</f>
        <v>186.26828195654053</v>
      </c>
      <c r="CU37" s="37">
        <f>'2015 Fares'!CU37*'2015 Fares Conv'!$C$1</f>
        <v>220.13524231227518</v>
      </c>
      <c r="CV37" s="37">
        <f>'2015 Fares'!CV37*'2015 Fares Conv'!$C$1</f>
        <v>249.93816742532167</v>
      </c>
      <c r="CW37" s="37">
        <f>'2015 Fares'!CW37*'2015 Fares Conv'!$C$1</f>
        <v>108.37427313835086</v>
      </c>
      <c r="CX37" s="37">
        <f>'2015 Fares'!CX37*'2015 Fares Conv'!$C$1</f>
        <v>0</v>
      </c>
      <c r="CY37" s="37">
        <f>'2015 Fares'!CY37*'2015 Fares Conv'!$C$1</f>
        <v>0</v>
      </c>
      <c r="CZ37" s="37">
        <f>'2015 Fares'!CZ37*'2015 Fares Conv'!$C$1</f>
        <v>306.83466082295587</v>
      </c>
      <c r="DA37" s="37">
        <f>'2015 Fares'!DA37*'2015 Fares Conv'!$C$1</f>
        <v>0</v>
      </c>
      <c r="DB37" s="66">
        <f>'2015 Fares'!DB37*'2015 Fares Conv'!$C$1</f>
        <v>0</v>
      </c>
      <c r="DC37" s="37">
        <f>'2015 Fares'!DC37*'2015 Fares Conv'!$C$1</f>
        <v>0</v>
      </c>
      <c r="DD37" s="37">
        <f>'2015 Fares'!DD37*'2015 Fares Conv'!$C$1</f>
        <v>0</v>
      </c>
      <c r="DE37" s="37">
        <f>'2015 Fares'!DE37*'2015 Fares Conv'!$C$1</f>
        <v>0</v>
      </c>
      <c r="DF37" s="37">
        <f>'2015 Fares'!DF37*'2015 Fares Conv'!$C$1</f>
        <v>0</v>
      </c>
      <c r="DG37" s="37">
        <f>'2015 Fares'!DG37*'2015 Fares Conv'!$C$1</f>
        <v>0</v>
      </c>
      <c r="DH37" s="37">
        <f>'2015 Fares'!DH37*'2015 Fares Conv'!$C$1</f>
        <v>0</v>
      </c>
      <c r="DI37" s="37">
        <f>'2015 Fares'!DI37*'2015 Fares Conv'!$C$1</f>
        <v>0</v>
      </c>
      <c r="DJ37" s="37">
        <f>'2015 Fares'!DJ37*'2015 Fares Conv'!$C$1</f>
        <v>0</v>
      </c>
      <c r="DK37" s="37">
        <f>'2015 Fares'!DK37*'2015 Fares Conv'!$C$1</f>
        <v>0</v>
      </c>
      <c r="DL37" s="66">
        <f>'2015 Fares'!DL37*'2015 Fares Conv'!$C$1</f>
        <v>152.40132160080589</v>
      </c>
      <c r="DM37" s="37">
        <f>'2015 Fares'!DM37*'2015 Fares Conv'!$C$1</f>
        <v>135.46784142293856</v>
      </c>
      <c r="DN37" s="37">
        <f>'2015 Fares'!DN37*'2015 Fares Conv'!$C$1</f>
        <v>0</v>
      </c>
      <c r="DO37" s="37">
        <f>'2015 Fares'!DO37*'2015 Fares Conv'!$C$1</f>
        <v>135.46784142293856</v>
      </c>
      <c r="DP37" s="37">
        <f>'2015 Fares'!DP37*'2015 Fares Conv'!$C$1</f>
        <v>749.81450227596497</v>
      </c>
      <c r="DQ37" s="37">
        <f>'2015 Fares'!DQ37*'2015 Fares Conv'!$C$1</f>
        <v>218.78056389804578</v>
      </c>
      <c r="DR37" s="37">
        <f>'2015 Fares'!DR37*'2015 Fares Conv'!$C$1</f>
        <v>0</v>
      </c>
      <c r="DS37" s="37">
        <f>'2015 Fares'!DS37*'2015 Fares Conv'!$C$1</f>
        <v>0</v>
      </c>
      <c r="DT37" s="37">
        <f>'2015 Fares'!DT37*'2015 Fares Conv'!$C$1</f>
        <v>0</v>
      </c>
      <c r="DU37" s="37">
        <f>'2015 Fares'!DU37*'2015 Fares Conv'!$C$1</f>
        <v>0</v>
      </c>
      <c r="DV37" s="66">
        <f>'2015 Fares'!DV37*'2015 Fares Conv'!$C$1</f>
        <v>0</v>
      </c>
      <c r="DW37" s="37">
        <f>'2015 Fares'!DW37*'2015 Fares Conv'!$C$1</f>
        <v>0</v>
      </c>
      <c r="DX37" s="37">
        <f>'2015 Fares'!DX37*'2015 Fares Conv'!$C$1</f>
        <v>0</v>
      </c>
      <c r="DY37" s="37">
        <f>'2015 Fares'!DY37*'2015 Fares Conv'!$C$1</f>
        <v>0</v>
      </c>
      <c r="DZ37" s="37">
        <f>'2015 Fares'!DZ37*'2015 Fares Conv'!$C$1</f>
        <v>0</v>
      </c>
      <c r="EA37" s="37">
        <f>'2015 Fares'!EA37*'2015 Fares Conv'!$C$1</f>
        <v>0</v>
      </c>
      <c r="EB37" s="37">
        <f>'2015 Fares'!EB37*'2015 Fares Conv'!$C$1</f>
        <v>0</v>
      </c>
      <c r="EC37" s="37">
        <f>'2015 Fares'!EC37*'2015 Fares Conv'!$C$1</f>
        <v>0</v>
      </c>
      <c r="ED37" s="37">
        <f>'2015 Fares'!ED37*'2015 Fares Conv'!$C$1</f>
        <v>0</v>
      </c>
      <c r="EE37" s="40">
        <f>'2015 Fares'!EE37*'2015 Fares Conv'!$C$1</f>
        <v>0</v>
      </c>
      <c r="EF37" s="66">
        <f>'2015 Fares'!EF37*'2015 Fares Conv'!$C$1</f>
        <v>0</v>
      </c>
      <c r="EG37" s="37">
        <f>'2015 Fares'!EG37*'2015 Fares Conv'!$C$1</f>
        <v>0</v>
      </c>
      <c r="EH37" s="37">
        <f>'2015 Fares'!EH37*'2015 Fares Conv'!$C$1</f>
        <v>0</v>
      </c>
      <c r="EI37" s="37">
        <f>'2015 Fares'!EI37*'2015 Fares Conv'!$C$1</f>
        <v>0</v>
      </c>
      <c r="EJ37" s="37">
        <f>'2015 Fares'!EJ37*'2015 Fares Conv'!$C$1</f>
        <v>0</v>
      </c>
      <c r="EK37" s="37">
        <f>'2015 Fares'!EK37*'2015 Fares Conv'!$C$1</f>
        <v>0</v>
      </c>
      <c r="EL37" s="37">
        <f>'2015 Fares'!EL37*'2015 Fares Conv'!$C$1</f>
        <v>0</v>
      </c>
      <c r="EM37" s="40">
        <f>'2015 Fares'!EM37*'2015 Fares Conv'!$C$1</f>
        <v>0</v>
      </c>
    </row>
    <row r="38" spans="1:143" x14ac:dyDescent="0.2">
      <c r="A38" s="83"/>
      <c r="B38" s="47">
        <v>34</v>
      </c>
      <c r="C38" s="43"/>
      <c r="D38" s="43">
        <f t="shared" si="1"/>
        <v>0</v>
      </c>
      <c r="E38" s="43">
        <v>175</v>
      </c>
      <c r="F38" s="48"/>
      <c r="G38" s="37">
        <f>'2015 Fares'!G38*'2015 Fares Conv'!$C$1</f>
        <v>0</v>
      </c>
      <c r="H38" s="37">
        <f>'2015 Fares'!H38*'2015 Fares Conv'!$C$1</f>
        <v>0</v>
      </c>
      <c r="I38" s="37">
        <f>'2015 Fares'!I38*'2015 Fares Conv'!$C$1</f>
        <v>0</v>
      </c>
      <c r="J38" s="37">
        <f>'2015 Fares'!J38*'2015 Fares Conv'!$C$1</f>
        <v>0</v>
      </c>
      <c r="K38" s="37">
        <f>'2015 Fares'!K38*'2015 Fares Conv'!$C$1</f>
        <v>0</v>
      </c>
      <c r="L38" s="37">
        <f>'2015 Fares'!L38*'2015 Fares Conv'!$C$1</f>
        <v>0</v>
      </c>
      <c r="M38" s="37">
        <f>'2015 Fares'!M38*'2015 Fares Conv'!$C$1</f>
        <v>0</v>
      </c>
      <c r="N38" s="37">
        <f>'2015 Fares'!N38*'2015 Fares Conv'!$C$1</f>
        <v>0</v>
      </c>
      <c r="O38" s="40">
        <f>'2015 Fares'!O38*'2015 Fares Conv'!$C$1</f>
        <v>0</v>
      </c>
      <c r="P38" s="66">
        <f>'2015 Fares'!P38*'2015 Fares Conv'!$C$1</f>
        <v>0</v>
      </c>
      <c r="Q38" s="37">
        <f>'2015 Fares'!Q38*'2015 Fares Conv'!$C$1</f>
        <v>0</v>
      </c>
      <c r="R38" s="37">
        <f>'2015 Fares'!R38*'2015 Fares Conv'!$C$1</f>
        <v>0</v>
      </c>
      <c r="S38" s="37">
        <f>'2015 Fares'!S38*'2015 Fares Conv'!$C$1</f>
        <v>0</v>
      </c>
      <c r="T38" s="37">
        <f>'2015 Fares'!T38*'2015 Fares Conv'!$C$1</f>
        <v>0</v>
      </c>
      <c r="U38" s="37">
        <f>'2015 Fares'!U38*'2015 Fares Conv'!$C$1</f>
        <v>0</v>
      </c>
      <c r="V38" s="37">
        <f>'2015 Fares'!V38*'2015 Fares Conv'!$C$1</f>
        <v>0</v>
      </c>
      <c r="W38" s="37">
        <f>'2015 Fares'!W38*'2015 Fares Conv'!$C$1</f>
        <v>0</v>
      </c>
      <c r="X38" s="37">
        <f>'2015 Fares'!X38*'2015 Fares Conv'!$C$1</f>
        <v>0</v>
      </c>
      <c r="Y38" s="40">
        <f>'2015 Fares'!Y38*'2015 Fares Conv'!$C$1</f>
        <v>0</v>
      </c>
      <c r="Z38" s="66">
        <f>'2015 Fares'!Z38*'2015 Fares Conv'!$C$1</f>
        <v>474.13744498028501</v>
      </c>
      <c r="AA38" s="37">
        <f>'2015 Fares'!AA38*'2015 Fares Conv'!$C$1</f>
        <v>152.40132160080589</v>
      </c>
      <c r="AB38" s="37">
        <f>'2015 Fares'!AB38*'2015 Fares Conv'!$C$1</f>
        <v>0</v>
      </c>
      <c r="AC38" s="37">
        <f>'2015 Fares'!AC38*'2015 Fares Conv'!$C$1</f>
        <v>0</v>
      </c>
      <c r="AD38" s="37">
        <f>'2015 Fares'!AD38*'2015 Fares Conv'!$C$1</f>
        <v>135.46784142293856</v>
      </c>
      <c r="AE38" s="37">
        <f>'2015 Fares'!AE38*'2015 Fares Conv'!$C$1</f>
        <v>0</v>
      </c>
      <c r="AF38" s="37">
        <f>'2015 Fares'!AF38*'2015 Fares Conv'!$C$1</f>
        <v>0</v>
      </c>
      <c r="AG38" s="37">
        <f>'2015 Fares'!AG38*'2015 Fares Conv'!$C$1</f>
        <v>84.667400889336605</v>
      </c>
      <c r="AH38" s="37">
        <f>'2015 Fares'!AH38*'2015 Fares Conv'!$C$1</f>
        <v>135.46784142293856</v>
      </c>
      <c r="AI38" s="37">
        <f>'2015 Fares'!AI38*'2015 Fares Conv'!$C$1</f>
        <v>0</v>
      </c>
      <c r="AJ38" s="37">
        <f>'2015 Fares'!AJ38*'2015 Fares Conv'!$C$1</f>
        <v>135.46784142293856</v>
      </c>
      <c r="AK38" s="37">
        <f>'2015 Fares'!AK38*'2015 Fares Conv'!$C$1</f>
        <v>0</v>
      </c>
      <c r="AL38" s="37">
        <f>'2015 Fares'!AL38*'2015 Fares Conv'!$C$1</f>
        <v>0</v>
      </c>
      <c r="AM38" s="37">
        <f>'2015 Fares'!AM38*'2015 Fares Conv'!$C$1</f>
        <v>135.46784142293856</v>
      </c>
      <c r="AN38" s="37">
        <f>'2015 Fares'!AN38*'2015 Fares Conv'!$C$1</f>
        <v>0</v>
      </c>
      <c r="AO38" s="37">
        <f>'2015 Fares'!AO38*'2015 Fares Conv'!$C$1</f>
        <v>0</v>
      </c>
      <c r="AP38" s="37">
        <f>'2015 Fares'!AP38*'2015 Fares Conv'!$C$1</f>
        <v>0</v>
      </c>
      <c r="AQ38" s="37">
        <f>'2015 Fares'!AQ38*'2015 Fares Conv'!$C$1</f>
        <v>0</v>
      </c>
      <c r="AR38" s="37">
        <f>'2015 Fares'!AR38*'2015 Fares Conv'!$C$1</f>
        <v>135.46784142293856</v>
      </c>
      <c r="AS38" s="37">
        <f>'2015 Fares'!AS38*'2015 Fares Conv'!$C$1</f>
        <v>0</v>
      </c>
      <c r="AT38" s="37">
        <f>'2015 Fares'!AT38*'2015 Fares Conv'!$C$1</f>
        <v>0</v>
      </c>
      <c r="AU38" s="37">
        <f>'2015 Fares'!AU38*'2015 Fares Conv'!$C$1</f>
        <v>0</v>
      </c>
      <c r="AV38" s="37">
        <f>'2015 Fares'!AV38*'2015 Fares Conv'!$C$1</f>
        <v>135.46784142293856</v>
      </c>
      <c r="AW38" s="37">
        <f>'2015 Fares'!AW38*'2015 Fares Conv'!$C$1</f>
        <v>0</v>
      </c>
      <c r="AX38" s="37">
        <f>'2015 Fares'!AX38*'2015 Fares Conv'!$C$1</f>
        <v>135.46784142293856</v>
      </c>
      <c r="AY38" s="37">
        <f>'2015 Fares'!AY38*'2015 Fares Conv'!$C$1</f>
        <v>0</v>
      </c>
      <c r="AZ38" s="37">
        <f>'2015 Fares'!AZ38*'2015 Fares Conv'!$C$1</f>
        <v>118.53436124507125</v>
      </c>
      <c r="BA38" s="37">
        <f>'2015 Fares'!BA38*'2015 Fares Conv'!$C$1</f>
        <v>0</v>
      </c>
      <c r="BB38" s="37">
        <f>'2015 Fares'!BB38*'2015 Fares Conv'!$C$1</f>
        <v>0</v>
      </c>
      <c r="BC38" s="37">
        <f>'2015 Fares'!BC38*'2015 Fares Conv'!$C$1</f>
        <v>118.53436124507125</v>
      </c>
      <c r="BD38" s="37">
        <f>'2015 Fares'!BD38*'2015 Fares Conv'!$C$1</f>
        <v>0</v>
      </c>
      <c r="BE38" s="37">
        <f>'2015 Fares'!BE38*'2015 Fares Conv'!$C$1</f>
        <v>0</v>
      </c>
      <c r="BF38" s="37">
        <f>'2015 Fares'!BF38*'2015 Fares Conv'!$C$1</f>
        <v>118.53436124507125</v>
      </c>
      <c r="BG38" s="37">
        <f>'2015 Fares'!BG38*'2015 Fares Conv'!$C$1</f>
        <v>0</v>
      </c>
      <c r="BH38" s="37">
        <f>'2015 Fares'!BH38*'2015 Fares Conv'!$C$1</f>
        <v>0</v>
      </c>
      <c r="BI38" s="37">
        <f>'2015 Fares'!BI38*'2015 Fares Conv'!$C$1</f>
        <v>67.733920711469281</v>
      </c>
      <c r="BJ38" s="37">
        <f>'2015 Fares'!BJ38*'2015 Fares Conv'!$C$1</f>
        <v>108.37427313835086</v>
      </c>
      <c r="BK38" s="37">
        <f>'2015 Fares'!BK38*'2015 Fares Conv'!$C$1</f>
        <v>0</v>
      </c>
      <c r="BL38" s="37">
        <f>'2015 Fares'!BL38*'2015 Fares Conv'!$C$1</f>
        <v>108.37427313835086</v>
      </c>
      <c r="BM38" s="37">
        <f>'2015 Fares'!BM38*'2015 Fares Conv'!$C$1</f>
        <v>0</v>
      </c>
      <c r="BN38" s="37">
        <f>'2015 Fares'!BN38*'2015 Fares Conv'!$C$1</f>
        <v>108.37427313835086</v>
      </c>
      <c r="BO38" s="37">
        <f>'2015 Fares'!BO38*'2015 Fares Conv'!$C$1</f>
        <v>0</v>
      </c>
      <c r="BP38" s="37">
        <f>'2015 Fares'!BP38*'2015 Fares Conv'!$C$1</f>
        <v>0</v>
      </c>
      <c r="BQ38" s="37">
        <f>'2015 Fares'!BQ38*'2015 Fares Conv'!$C$1</f>
        <v>101.60088106720393</v>
      </c>
      <c r="BR38" s="37">
        <f>'2015 Fares'!BR38*'2015 Fares Conv'!$C$1</f>
        <v>0</v>
      </c>
      <c r="BS38" s="37">
        <f>'2015 Fares'!BS38*'2015 Fares Conv'!$C$1</f>
        <v>0</v>
      </c>
      <c r="BT38" s="37">
        <f>'2015 Fares'!BT38*'2015 Fares Conv'!$C$1</f>
        <v>101.60088106720393</v>
      </c>
      <c r="BU38" s="37">
        <f>'2015 Fares'!BU38*'2015 Fares Conv'!$C$1</f>
        <v>0</v>
      </c>
      <c r="BV38" s="37">
        <f>'2015 Fares'!BV38*'2015 Fares Conv'!$C$1</f>
        <v>101.60088106720393</v>
      </c>
      <c r="BW38" s="37">
        <f>'2015 Fares'!BW38*'2015 Fares Conv'!$C$1</f>
        <v>0</v>
      </c>
      <c r="BX38" s="37">
        <f>'2015 Fares'!BX38*'2015 Fares Conv'!$C$1</f>
        <v>121.92105728064472</v>
      </c>
      <c r="BY38" s="37">
        <f>'2015 Fares'!BY38*'2015 Fares Conv'!$C$1</f>
        <v>0</v>
      </c>
      <c r="BZ38" s="37">
        <f>'2015 Fares'!BZ38*'2015 Fares Conv'!$C$1</f>
        <v>0</v>
      </c>
      <c r="CA38" s="37">
        <f>'2015 Fares'!CA38*'2015 Fares Conv'!$C$1</f>
        <v>0</v>
      </c>
      <c r="CB38" s="37">
        <f>'2015 Fares'!CB38*'2015 Fares Conv'!$C$1</f>
        <v>0</v>
      </c>
      <c r="CC38" s="37">
        <f>'2015 Fares'!CC38*'2015 Fares Conv'!$C$1</f>
        <v>0</v>
      </c>
      <c r="CD38" s="37">
        <f>'2015 Fares'!CD38*'2015 Fares Conv'!$C$1</f>
        <v>0</v>
      </c>
      <c r="CE38" s="37">
        <f>'2015 Fares'!CE38*'2015 Fares Conv'!$C$1</f>
        <v>0</v>
      </c>
      <c r="CF38" s="37">
        <f>'2015 Fares'!CF38*'2015 Fares Conv'!$C$1</f>
        <v>101.60088106720393</v>
      </c>
      <c r="CG38" s="37">
        <f>'2015 Fares'!CG38*'2015 Fares Conv'!$C$1</f>
        <v>0</v>
      </c>
      <c r="CH38" s="66">
        <f>'2015 Fares'!CH38*'2015 Fares Conv'!$C$1</f>
        <v>222.84459914073395</v>
      </c>
      <c r="CI38" s="37">
        <f>'2015 Fares'!CI38*'2015 Fares Conv'!$C$1</f>
        <v>270.93568284587712</v>
      </c>
      <c r="CJ38" s="37">
        <f>'2015 Fares'!CJ38*'2015 Fares Conv'!$C$1</f>
        <v>284.48246698817098</v>
      </c>
      <c r="CK38" s="37">
        <f>'2015 Fares'!CK38*'2015 Fares Conv'!$C$1</f>
        <v>284.48246698817098</v>
      </c>
      <c r="CL38" s="37">
        <f>'2015 Fares'!CL38*'2015 Fares Conv'!$C$1</f>
        <v>284.48246698817098</v>
      </c>
      <c r="CM38" s="37">
        <f>'2015 Fares'!CM38*'2015 Fares Conv'!$C$1</f>
        <v>135.46784142293856</v>
      </c>
      <c r="CN38" s="37">
        <f>'2015 Fares'!CN38*'2015 Fares Conv'!$C$1</f>
        <v>152.40132160080589</v>
      </c>
      <c r="CO38" s="37">
        <f>'2015 Fares'!CO38*'2015 Fares Conv'!$C$1</f>
        <v>338.66960355734642</v>
      </c>
      <c r="CP38" s="37">
        <f>'2015 Fares'!CP38*'2015 Fares Conv'!$C$1</f>
        <v>298.02925113046484</v>
      </c>
      <c r="CQ38" s="37">
        <f>'2015 Fares'!CQ38*'2015 Fares Conv'!$C$1</f>
        <v>152.40132160080589</v>
      </c>
      <c r="CR38" s="37">
        <f>'2015 Fares'!CR38*'2015 Fares Conv'!$C$1</f>
        <v>338.66960355734642</v>
      </c>
      <c r="CS38" s="37">
        <f>'2015 Fares'!CS38*'2015 Fares Conv'!$C$1</f>
        <v>118.53436124507125</v>
      </c>
      <c r="CT38" s="37">
        <f>'2015 Fares'!CT38*'2015 Fares Conv'!$C$1</f>
        <v>186.26828195654053</v>
      </c>
      <c r="CU38" s="37">
        <f>'2015 Fares'!CU38*'2015 Fares Conv'!$C$1</f>
        <v>220.13524231227518</v>
      </c>
      <c r="CV38" s="37">
        <f>'2015 Fares'!CV38*'2015 Fares Conv'!$C$1</f>
        <v>249.93816742532167</v>
      </c>
      <c r="CW38" s="37">
        <f>'2015 Fares'!CW38*'2015 Fares Conv'!$C$1</f>
        <v>108.37427313835086</v>
      </c>
      <c r="CX38" s="37">
        <f>'2015 Fares'!CX38*'2015 Fares Conv'!$C$1</f>
        <v>0</v>
      </c>
      <c r="CY38" s="37">
        <f>'2015 Fares'!CY38*'2015 Fares Conv'!$C$1</f>
        <v>0</v>
      </c>
      <c r="CZ38" s="37">
        <f>'2015 Fares'!CZ38*'2015 Fares Conv'!$C$1</f>
        <v>306.83466082295587</v>
      </c>
      <c r="DA38" s="37">
        <f>'2015 Fares'!DA38*'2015 Fares Conv'!$C$1</f>
        <v>0</v>
      </c>
      <c r="DB38" s="66">
        <f>'2015 Fares'!DB38*'2015 Fares Conv'!$C$1</f>
        <v>0</v>
      </c>
      <c r="DC38" s="37">
        <f>'2015 Fares'!DC38*'2015 Fares Conv'!$C$1</f>
        <v>0</v>
      </c>
      <c r="DD38" s="37">
        <f>'2015 Fares'!DD38*'2015 Fares Conv'!$C$1</f>
        <v>0</v>
      </c>
      <c r="DE38" s="37">
        <f>'2015 Fares'!DE38*'2015 Fares Conv'!$C$1</f>
        <v>0</v>
      </c>
      <c r="DF38" s="37">
        <f>'2015 Fares'!DF38*'2015 Fares Conv'!$C$1</f>
        <v>0</v>
      </c>
      <c r="DG38" s="37">
        <f>'2015 Fares'!DG38*'2015 Fares Conv'!$C$1</f>
        <v>0</v>
      </c>
      <c r="DH38" s="37">
        <f>'2015 Fares'!DH38*'2015 Fares Conv'!$C$1</f>
        <v>0</v>
      </c>
      <c r="DI38" s="37">
        <f>'2015 Fares'!DI38*'2015 Fares Conv'!$C$1</f>
        <v>0</v>
      </c>
      <c r="DJ38" s="37">
        <f>'2015 Fares'!DJ38*'2015 Fares Conv'!$C$1</f>
        <v>0</v>
      </c>
      <c r="DK38" s="37">
        <f>'2015 Fares'!DK38*'2015 Fares Conv'!$C$1</f>
        <v>0</v>
      </c>
      <c r="DL38" s="66">
        <f>'2015 Fares'!DL38*'2015 Fares Conv'!$C$1</f>
        <v>152.40132160080589</v>
      </c>
      <c r="DM38" s="37">
        <f>'2015 Fares'!DM38*'2015 Fares Conv'!$C$1</f>
        <v>135.46784142293856</v>
      </c>
      <c r="DN38" s="37">
        <f>'2015 Fares'!DN38*'2015 Fares Conv'!$C$1</f>
        <v>0</v>
      </c>
      <c r="DO38" s="37">
        <f>'2015 Fares'!DO38*'2015 Fares Conv'!$C$1</f>
        <v>135.46784142293856</v>
      </c>
      <c r="DP38" s="37">
        <f>'2015 Fares'!DP38*'2015 Fares Conv'!$C$1</f>
        <v>749.81450227596497</v>
      </c>
      <c r="DQ38" s="37">
        <f>'2015 Fares'!DQ38*'2015 Fares Conv'!$C$1</f>
        <v>218.78056389804578</v>
      </c>
      <c r="DR38" s="37">
        <f>'2015 Fares'!DR38*'2015 Fares Conv'!$C$1</f>
        <v>0</v>
      </c>
      <c r="DS38" s="37">
        <f>'2015 Fares'!DS38*'2015 Fares Conv'!$C$1</f>
        <v>0</v>
      </c>
      <c r="DT38" s="37">
        <f>'2015 Fares'!DT38*'2015 Fares Conv'!$C$1</f>
        <v>0</v>
      </c>
      <c r="DU38" s="37">
        <f>'2015 Fares'!DU38*'2015 Fares Conv'!$C$1</f>
        <v>0</v>
      </c>
      <c r="DV38" s="66">
        <f>'2015 Fares'!DV38*'2015 Fares Conv'!$C$1</f>
        <v>0</v>
      </c>
      <c r="DW38" s="37">
        <f>'2015 Fares'!DW38*'2015 Fares Conv'!$C$1</f>
        <v>0</v>
      </c>
      <c r="DX38" s="37">
        <f>'2015 Fares'!DX38*'2015 Fares Conv'!$C$1</f>
        <v>0</v>
      </c>
      <c r="DY38" s="37">
        <f>'2015 Fares'!DY38*'2015 Fares Conv'!$C$1</f>
        <v>0</v>
      </c>
      <c r="DZ38" s="37">
        <f>'2015 Fares'!DZ38*'2015 Fares Conv'!$C$1</f>
        <v>0</v>
      </c>
      <c r="EA38" s="37">
        <f>'2015 Fares'!EA38*'2015 Fares Conv'!$C$1</f>
        <v>0</v>
      </c>
      <c r="EB38" s="37">
        <f>'2015 Fares'!EB38*'2015 Fares Conv'!$C$1</f>
        <v>0</v>
      </c>
      <c r="EC38" s="37">
        <f>'2015 Fares'!EC38*'2015 Fares Conv'!$C$1</f>
        <v>0</v>
      </c>
      <c r="ED38" s="37">
        <f>'2015 Fares'!ED38*'2015 Fares Conv'!$C$1</f>
        <v>0</v>
      </c>
      <c r="EE38" s="40">
        <f>'2015 Fares'!EE38*'2015 Fares Conv'!$C$1</f>
        <v>0</v>
      </c>
      <c r="EF38" s="66">
        <f>'2015 Fares'!EF38*'2015 Fares Conv'!$C$1</f>
        <v>0</v>
      </c>
      <c r="EG38" s="37">
        <f>'2015 Fares'!EG38*'2015 Fares Conv'!$C$1</f>
        <v>0</v>
      </c>
      <c r="EH38" s="37">
        <f>'2015 Fares'!EH38*'2015 Fares Conv'!$C$1</f>
        <v>0</v>
      </c>
      <c r="EI38" s="37">
        <f>'2015 Fares'!EI38*'2015 Fares Conv'!$C$1</f>
        <v>0</v>
      </c>
      <c r="EJ38" s="37">
        <f>'2015 Fares'!EJ38*'2015 Fares Conv'!$C$1</f>
        <v>0</v>
      </c>
      <c r="EK38" s="37">
        <f>'2015 Fares'!EK38*'2015 Fares Conv'!$C$1</f>
        <v>0</v>
      </c>
      <c r="EL38" s="37">
        <f>'2015 Fares'!EL38*'2015 Fares Conv'!$C$1</f>
        <v>0</v>
      </c>
      <c r="EM38" s="40">
        <f>'2015 Fares'!EM38*'2015 Fares Conv'!$C$1</f>
        <v>0</v>
      </c>
    </row>
    <row r="39" spans="1:143" x14ac:dyDescent="0.2">
      <c r="A39" s="83"/>
      <c r="B39" s="47">
        <v>35</v>
      </c>
      <c r="C39" s="43"/>
      <c r="D39" s="43">
        <f t="shared" si="1"/>
        <v>0</v>
      </c>
      <c r="E39" s="43">
        <v>100</v>
      </c>
      <c r="F39" s="48"/>
      <c r="G39" s="37">
        <f>'2015 Fares'!G39*'2015 Fares Conv'!$C$1</f>
        <v>0</v>
      </c>
      <c r="H39" s="37">
        <f>'2015 Fares'!H39*'2015 Fares Conv'!$C$1</f>
        <v>0</v>
      </c>
      <c r="I39" s="37">
        <f>'2015 Fares'!I39*'2015 Fares Conv'!$C$1</f>
        <v>0</v>
      </c>
      <c r="J39" s="37">
        <f>'2015 Fares'!J39*'2015 Fares Conv'!$C$1</f>
        <v>0</v>
      </c>
      <c r="K39" s="37">
        <f>'2015 Fares'!K39*'2015 Fares Conv'!$C$1</f>
        <v>0</v>
      </c>
      <c r="L39" s="37">
        <f>'2015 Fares'!L39*'2015 Fares Conv'!$C$1</f>
        <v>0</v>
      </c>
      <c r="M39" s="37">
        <f>'2015 Fares'!M39*'2015 Fares Conv'!$C$1</f>
        <v>0</v>
      </c>
      <c r="N39" s="37">
        <f>'2015 Fares'!N39*'2015 Fares Conv'!$C$1</f>
        <v>0</v>
      </c>
      <c r="O39" s="40">
        <f>'2015 Fares'!O39*'2015 Fares Conv'!$C$1</f>
        <v>0</v>
      </c>
      <c r="P39" s="66">
        <f>'2015 Fares'!P39*'2015 Fares Conv'!$C$1</f>
        <v>0</v>
      </c>
      <c r="Q39" s="37">
        <f>'2015 Fares'!Q39*'2015 Fares Conv'!$C$1</f>
        <v>0</v>
      </c>
      <c r="R39" s="37">
        <f>'2015 Fares'!R39*'2015 Fares Conv'!$C$1</f>
        <v>0</v>
      </c>
      <c r="S39" s="37">
        <f>'2015 Fares'!S39*'2015 Fares Conv'!$C$1</f>
        <v>0</v>
      </c>
      <c r="T39" s="37">
        <f>'2015 Fares'!T39*'2015 Fares Conv'!$C$1</f>
        <v>0</v>
      </c>
      <c r="U39" s="37">
        <f>'2015 Fares'!U39*'2015 Fares Conv'!$C$1</f>
        <v>0</v>
      </c>
      <c r="V39" s="37">
        <f>'2015 Fares'!V39*'2015 Fares Conv'!$C$1</f>
        <v>0</v>
      </c>
      <c r="W39" s="37">
        <f>'2015 Fares'!W39*'2015 Fares Conv'!$C$1</f>
        <v>0</v>
      </c>
      <c r="X39" s="37">
        <f>'2015 Fares'!X39*'2015 Fares Conv'!$C$1</f>
        <v>0</v>
      </c>
      <c r="Y39" s="40">
        <f>'2015 Fares'!Y39*'2015 Fares Conv'!$C$1</f>
        <v>0</v>
      </c>
      <c r="Z39" s="66">
        <f>'2015 Fares'!Z39*'2015 Fares Conv'!$C$1</f>
        <v>474.13744498028501</v>
      </c>
      <c r="AA39" s="37">
        <f>'2015 Fares'!AA39*'2015 Fares Conv'!$C$1</f>
        <v>152.40132160080589</v>
      </c>
      <c r="AB39" s="37">
        <f>'2015 Fares'!AB39*'2015 Fares Conv'!$C$1</f>
        <v>0</v>
      </c>
      <c r="AC39" s="37">
        <f>'2015 Fares'!AC39*'2015 Fares Conv'!$C$1</f>
        <v>0</v>
      </c>
      <c r="AD39" s="37">
        <f>'2015 Fares'!AD39*'2015 Fares Conv'!$C$1</f>
        <v>135.46784142293856</v>
      </c>
      <c r="AE39" s="37">
        <f>'2015 Fares'!AE39*'2015 Fares Conv'!$C$1</f>
        <v>0</v>
      </c>
      <c r="AF39" s="37">
        <f>'2015 Fares'!AF39*'2015 Fares Conv'!$C$1</f>
        <v>0</v>
      </c>
      <c r="AG39" s="37">
        <f>'2015 Fares'!AG39*'2015 Fares Conv'!$C$1</f>
        <v>84.667400889336605</v>
      </c>
      <c r="AH39" s="37">
        <f>'2015 Fares'!AH39*'2015 Fares Conv'!$C$1</f>
        <v>135.46784142293856</v>
      </c>
      <c r="AI39" s="37">
        <f>'2015 Fares'!AI39*'2015 Fares Conv'!$C$1</f>
        <v>0</v>
      </c>
      <c r="AJ39" s="37">
        <f>'2015 Fares'!AJ39*'2015 Fares Conv'!$C$1</f>
        <v>135.46784142293856</v>
      </c>
      <c r="AK39" s="37">
        <f>'2015 Fares'!AK39*'2015 Fares Conv'!$C$1</f>
        <v>0</v>
      </c>
      <c r="AL39" s="37">
        <f>'2015 Fares'!AL39*'2015 Fares Conv'!$C$1</f>
        <v>0</v>
      </c>
      <c r="AM39" s="37">
        <f>'2015 Fares'!AM39*'2015 Fares Conv'!$C$1</f>
        <v>135.46784142293856</v>
      </c>
      <c r="AN39" s="37">
        <f>'2015 Fares'!AN39*'2015 Fares Conv'!$C$1</f>
        <v>0</v>
      </c>
      <c r="AO39" s="37">
        <f>'2015 Fares'!AO39*'2015 Fares Conv'!$C$1</f>
        <v>0</v>
      </c>
      <c r="AP39" s="37">
        <f>'2015 Fares'!AP39*'2015 Fares Conv'!$C$1</f>
        <v>0</v>
      </c>
      <c r="AQ39" s="37">
        <f>'2015 Fares'!AQ39*'2015 Fares Conv'!$C$1</f>
        <v>0</v>
      </c>
      <c r="AR39" s="37">
        <f>'2015 Fares'!AR39*'2015 Fares Conv'!$C$1</f>
        <v>135.46784142293856</v>
      </c>
      <c r="AS39" s="37">
        <f>'2015 Fares'!AS39*'2015 Fares Conv'!$C$1</f>
        <v>0</v>
      </c>
      <c r="AT39" s="37">
        <f>'2015 Fares'!AT39*'2015 Fares Conv'!$C$1</f>
        <v>0</v>
      </c>
      <c r="AU39" s="37">
        <f>'2015 Fares'!AU39*'2015 Fares Conv'!$C$1</f>
        <v>0</v>
      </c>
      <c r="AV39" s="37">
        <f>'2015 Fares'!AV39*'2015 Fares Conv'!$C$1</f>
        <v>135.46784142293856</v>
      </c>
      <c r="AW39" s="37">
        <f>'2015 Fares'!AW39*'2015 Fares Conv'!$C$1</f>
        <v>0</v>
      </c>
      <c r="AX39" s="37">
        <f>'2015 Fares'!AX39*'2015 Fares Conv'!$C$1</f>
        <v>135.46784142293856</v>
      </c>
      <c r="AY39" s="37">
        <f>'2015 Fares'!AY39*'2015 Fares Conv'!$C$1</f>
        <v>0</v>
      </c>
      <c r="AZ39" s="37">
        <f>'2015 Fares'!AZ39*'2015 Fares Conv'!$C$1</f>
        <v>118.53436124507125</v>
      </c>
      <c r="BA39" s="37">
        <f>'2015 Fares'!BA39*'2015 Fares Conv'!$C$1</f>
        <v>0</v>
      </c>
      <c r="BB39" s="37">
        <f>'2015 Fares'!BB39*'2015 Fares Conv'!$C$1</f>
        <v>0</v>
      </c>
      <c r="BC39" s="37">
        <f>'2015 Fares'!BC39*'2015 Fares Conv'!$C$1</f>
        <v>118.53436124507125</v>
      </c>
      <c r="BD39" s="37">
        <f>'2015 Fares'!BD39*'2015 Fares Conv'!$C$1</f>
        <v>0</v>
      </c>
      <c r="BE39" s="37">
        <f>'2015 Fares'!BE39*'2015 Fares Conv'!$C$1</f>
        <v>0</v>
      </c>
      <c r="BF39" s="37">
        <f>'2015 Fares'!BF39*'2015 Fares Conv'!$C$1</f>
        <v>118.53436124507125</v>
      </c>
      <c r="BG39" s="37">
        <f>'2015 Fares'!BG39*'2015 Fares Conv'!$C$1</f>
        <v>0</v>
      </c>
      <c r="BH39" s="37">
        <f>'2015 Fares'!BH39*'2015 Fares Conv'!$C$1</f>
        <v>0</v>
      </c>
      <c r="BI39" s="37">
        <f>'2015 Fares'!BI39*'2015 Fares Conv'!$C$1</f>
        <v>67.733920711469281</v>
      </c>
      <c r="BJ39" s="37">
        <f>'2015 Fares'!BJ39*'2015 Fares Conv'!$C$1</f>
        <v>108.37427313835086</v>
      </c>
      <c r="BK39" s="37">
        <f>'2015 Fares'!BK39*'2015 Fares Conv'!$C$1</f>
        <v>0</v>
      </c>
      <c r="BL39" s="37">
        <f>'2015 Fares'!BL39*'2015 Fares Conv'!$C$1</f>
        <v>108.37427313835086</v>
      </c>
      <c r="BM39" s="37">
        <f>'2015 Fares'!BM39*'2015 Fares Conv'!$C$1</f>
        <v>0</v>
      </c>
      <c r="BN39" s="37">
        <f>'2015 Fares'!BN39*'2015 Fares Conv'!$C$1</f>
        <v>108.37427313835086</v>
      </c>
      <c r="BO39" s="37">
        <f>'2015 Fares'!BO39*'2015 Fares Conv'!$C$1</f>
        <v>0</v>
      </c>
      <c r="BP39" s="37">
        <f>'2015 Fares'!BP39*'2015 Fares Conv'!$C$1</f>
        <v>0</v>
      </c>
      <c r="BQ39" s="37">
        <f>'2015 Fares'!BQ39*'2015 Fares Conv'!$C$1</f>
        <v>101.60088106720393</v>
      </c>
      <c r="BR39" s="37">
        <f>'2015 Fares'!BR39*'2015 Fares Conv'!$C$1</f>
        <v>0</v>
      </c>
      <c r="BS39" s="37">
        <f>'2015 Fares'!BS39*'2015 Fares Conv'!$C$1</f>
        <v>0</v>
      </c>
      <c r="BT39" s="37">
        <f>'2015 Fares'!BT39*'2015 Fares Conv'!$C$1</f>
        <v>101.60088106720393</v>
      </c>
      <c r="BU39" s="37">
        <f>'2015 Fares'!BU39*'2015 Fares Conv'!$C$1</f>
        <v>0</v>
      </c>
      <c r="BV39" s="37">
        <f>'2015 Fares'!BV39*'2015 Fares Conv'!$C$1</f>
        <v>101.60088106720393</v>
      </c>
      <c r="BW39" s="37">
        <f>'2015 Fares'!BW39*'2015 Fares Conv'!$C$1</f>
        <v>0</v>
      </c>
      <c r="BX39" s="37">
        <f>'2015 Fares'!BX39*'2015 Fares Conv'!$C$1</f>
        <v>121.92105728064472</v>
      </c>
      <c r="BY39" s="37">
        <f>'2015 Fares'!BY39*'2015 Fares Conv'!$C$1</f>
        <v>0</v>
      </c>
      <c r="BZ39" s="37">
        <f>'2015 Fares'!BZ39*'2015 Fares Conv'!$C$1</f>
        <v>0</v>
      </c>
      <c r="CA39" s="37">
        <f>'2015 Fares'!CA39*'2015 Fares Conv'!$C$1</f>
        <v>0</v>
      </c>
      <c r="CB39" s="37">
        <f>'2015 Fares'!CB39*'2015 Fares Conv'!$C$1</f>
        <v>0</v>
      </c>
      <c r="CC39" s="37">
        <f>'2015 Fares'!CC39*'2015 Fares Conv'!$C$1</f>
        <v>0</v>
      </c>
      <c r="CD39" s="37">
        <f>'2015 Fares'!CD39*'2015 Fares Conv'!$C$1</f>
        <v>0</v>
      </c>
      <c r="CE39" s="37">
        <f>'2015 Fares'!CE39*'2015 Fares Conv'!$C$1</f>
        <v>0</v>
      </c>
      <c r="CF39" s="37">
        <f>'2015 Fares'!CF39*'2015 Fares Conv'!$C$1</f>
        <v>101.60088106720393</v>
      </c>
      <c r="CG39" s="37">
        <f>'2015 Fares'!CG39*'2015 Fares Conv'!$C$1</f>
        <v>0</v>
      </c>
      <c r="CH39" s="66">
        <f>'2015 Fares'!CH39*'2015 Fares Conv'!$C$1</f>
        <v>222.84459914073395</v>
      </c>
      <c r="CI39" s="37">
        <f>'2015 Fares'!CI39*'2015 Fares Conv'!$C$1</f>
        <v>270.93568284587712</v>
      </c>
      <c r="CJ39" s="37">
        <f>'2015 Fares'!CJ39*'2015 Fares Conv'!$C$1</f>
        <v>284.48246698817098</v>
      </c>
      <c r="CK39" s="37">
        <f>'2015 Fares'!CK39*'2015 Fares Conv'!$C$1</f>
        <v>284.48246698817098</v>
      </c>
      <c r="CL39" s="37">
        <f>'2015 Fares'!CL39*'2015 Fares Conv'!$C$1</f>
        <v>284.48246698817098</v>
      </c>
      <c r="CM39" s="37">
        <f>'2015 Fares'!CM39*'2015 Fares Conv'!$C$1</f>
        <v>135.46784142293856</v>
      </c>
      <c r="CN39" s="37">
        <f>'2015 Fares'!CN39*'2015 Fares Conv'!$C$1</f>
        <v>152.40132160080589</v>
      </c>
      <c r="CO39" s="37">
        <f>'2015 Fares'!CO39*'2015 Fares Conv'!$C$1</f>
        <v>338.66960355734642</v>
      </c>
      <c r="CP39" s="37">
        <f>'2015 Fares'!CP39*'2015 Fares Conv'!$C$1</f>
        <v>298.02925113046484</v>
      </c>
      <c r="CQ39" s="37">
        <f>'2015 Fares'!CQ39*'2015 Fares Conv'!$C$1</f>
        <v>152.40132160080589</v>
      </c>
      <c r="CR39" s="37">
        <f>'2015 Fares'!CR39*'2015 Fares Conv'!$C$1</f>
        <v>338.66960355734642</v>
      </c>
      <c r="CS39" s="37">
        <f>'2015 Fares'!CS39*'2015 Fares Conv'!$C$1</f>
        <v>118.53436124507125</v>
      </c>
      <c r="CT39" s="37">
        <f>'2015 Fares'!CT39*'2015 Fares Conv'!$C$1</f>
        <v>186.26828195654053</v>
      </c>
      <c r="CU39" s="37">
        <f>'2015 Fares'!CU39*'2015 Fares Conv'!$C$1</f>
        <v>220.13524231227518</v>
      </c>
      <c r="CV39" s="37">
        <f>'2015 Fares'!CV39*'2015 Fares Conv'!$C$1</f>
        <v>249.93816742532167</v>
      </c>
      <c r="CW39" s="37">
        <f>'2015 Fares'!CW39*'2015 Fares Conv'!$C$1</f>
        <v>108.37427313835086</v>
      </c>
      <c r="CX39" s="37">
        <f>'2015 Fares'!CX39*'2015 Fares Conv'!$C$1</f>
        <v>0</v>
      </c>
      <c r="CY39" s="37">
        <f>'2015 Fares'!CY39*'2015 Fares Conv'!$C$1</f>
        <v>0</v>
      </c>
      <c r="CZ39" s="37">
        <f>'2015 Fares'!CZ39*'2015 Fares Conv'!$C$1</f>
        <v>306.83466082295587</v>
      </c>
      <c r="DA39" s="37">
        <f>'2015 Fares'!DA39*'2015 Fares Conv'!$C$1</f>
        <v>0</v>
      </c>
      <c r="DB39" s="66">
        <f>'2015 Fares'!DB39*'2015 Fares Conv'!$C$1</f>
        <v>0</v>
      </c>
      <c r="DC39" s="37">
        <f>'2015 Fares'!DC39*'2015 Fares Conv'!$C$1</f>
        <v>0</v>
      </c>
      <c r="DD39" s="37">
        <f>'2015 Fares'!DD39*'2015 Fares Conv'!$C$1</f>
        <v>0</v>
      </c>
      <c r="DE39" s="37">
        <f>'2015 Fares'!DE39*'2015 Fares Conv'!$C$1</f>
        <v>0</v>
      </c>
      <c r="DF39" s="37">
        <f>'2015 Fares'!DF39*'2015 Fares Conv'!$C$1</f>
        <v>0</v>
      </c>
      <c r="DG39" s="37">
        <f>'2015 Fares'!DG39*'2015 Fares Conv'!$C$1</f>
        <v>0</v>
      </c>
      <c r="DH39" s="37">
        <f>'2015 Fares'!DH39*'2015 Fares Conv'!$C$1</f>
        <v>0</v>
      </c>
      <c r="DI39" s="37">
        <f>'2015 Fares'!DI39*'2015 Fares Conv'!$C$1</f>
        <v>0</v>
      </c>
      <c r="DJ39" s="37">
        <f>'2015 Fares'!DJ39*'2015 Fares Conv'!$C$1</f>
        <v>0</v>
      </c>
      <c r="DK39" s="37">
        <f>'2015 Fares'!DK39*'2015 Fares Conv'!$C$1</f>
        <v>0</v>
      </c>
      <c r="DL39" s="66">
        <f>'2015 Fares'!DL39*'2015 Fares Conv'!$C$1</f>
        <v>152.40132160080589</v>
      </c>
      <c r="DM39" s="37">
        <f>'2015 Fares'!DM39*'2015 Fares Conv'!$C$1</f>
        <v>135.46784142293856</v>
      </c>
      <c r="DN39" s="37">
        <f>'2015 Fares'!DN39*'2015 Fares Conv'!$C$1</f>
        <v>0</v>
      </c>
      <c r="DO39" s="37">
        <f>'2015 Fares'!DO39*'2015 Fares Conv'!$C$1</f>
        <v>135.46784142293856</v>
      </c>
      <c r="DP39" s="37">
        <f>'2015 Fares'!DP39*'2015 Fares Conv'!$C$1</f>
        <v>749.81450227596497</v>
      </c>
      <c r="DQ39" s="37">
        <f>'2015 Fares'!DQ39*'2015 Fares Conv'!$C$1</f>
        <v>218.78056389804578</v>
      </c>
      <c r="DR39" s="37">
        <f>'2015 Fares'!DR39*'2015 Fares Conv'!$C$1</f>
        <v>0</v>
      </c>
      <c r="DS39" s="37">
        <f>'2015 Fares'!DS39*'2015 Fares Conv'!$C$1</f>
        <v>0</v>
      </c>
      <c r="DT39" s="37">
        <f>'2015 Fares'!DT39*'2015 Fares Conv'!$C$1</f>
        <v>0</v>
      </c>
      <c r="DU39" s="37">
        <f>'2015 Fares'!DU39*'2015 Fares Conv'!$C$1</f>
        <v>0</v>
      </c>
      <c r="DV39" s="66">
        <f>'2015 Fares'!DV39*'2015 Fares Conv'!$C$1</f>
        <v>0</v>
      </c>
      <c r="DW39" s="37">
        <f>'2015 Fares'!DW39*'2015 Fares Conv'!$C$1</f>
        <v>0</v>
      </c>
      <c r="DX39" s="37">
        <f>'2015 Fares'!DX39*'2015 Fares Conv'!$C$1</f>
        <v>0</v>
      </c>
      <c r="DY39" s="37">
        <f>'2015 Fares'!DY39*'2015 Fares Conv'!$C$1</f>
        <v>0</v>
      </c>
      <c r="DZ39" s="37">
        <f>'2015 Fares'!DZ39*'2015 Fares Conv'!$C$1</f>
        <v>0</v>
      </c>
      <c r="EA39" s="37">
        <f>'2015 Fares'!EA39*'2015 Fares Conv'!$C$1</f>
        <v>0</v>
      </c>
      <c r="EB39" s="37">
        <f>'2015 Fares'!EB39*'2015 Fares Conv'!$C$1</f>
        <v>0</v>
      </c>
      <c r="EC39" s="37">
        <f>'2015 Fares'!EC39*'2015 Fares Conv'!$C$1</f>
        <v>0</v>
      </c>
      <c r="ED39" s="37">
        <f>'2015 Fares'!ED39*'2015 Fares Conv'!$C$1</f>
        <v>0</v>
      </c>
      <c r="EE39" s="40">
        <f>'2015 Fares'!EE39*'2015 Fares Conv'!$C$1</f>
        <v>0</v>
      </c>
      <c r="EF39" s="66">
        <f>'2015 Fares'!EF39*'2015 Fares Conv'!$C$1</f>
        <v>0</v>
      </c>
      <c r="EG39" s="37">
        <f>'2015 Fares'!EG39*'2015 Fares Conv'!$C$1</f>
        <v>0</v>
      </c>
      <c r="EH39" s="37">
        <f>'2015 Fares'!EH39*'2015 Fares Conv'!$C$1</f>
        <v>0</v>
      </c>
      <c r="EI39" s="37">
        <f>'2015 Fares'!EI39*'2015 Fares Conv'!$C$1</f>
        <v>0</v>
      </c>
      <c r="EJ39" s="37">
        <f>'2015 Fares'!EJ39*'2015 Fares Conv'!$C$1</f>
        <v>0</v>
      </c>
      <c r="EK39" s="37">
        <f>'2015 Fares'!EK39*'2015 Fares Conv'!$C$1</f>
        <v>0</v>
      </c>
      <c r="EL39" s="37">
        <f>'2015 Fares'!EL39*'2015 Fares Conv'!$C$1</f>
        <v>0</v>
      </c>
      <c r="EM39" s="40">
        <f>'2015 Fares'!EM39*'2015 Fares Conv'!$C$1</f>
        <v>0</v>
      </c>
    </row>
    <row r="40" spans="1:143" x14ac:dyDescent="0.2">
      <c r="A40" s="83"/>
      <c r="B40" s="47">
        <v>36</v>
      </c>
      <c r="C40" s="43"/>
      <c r="D40" s="43"/>
      <c r="E40" s="43"/>
      <c r="F40" s="48"/>
      <c r="G40" s="37">
        <f>'2015 Fares'!G40*'2015 Fares Conv'!$C$1</f>
        <v>0</v>
      </c>
      <c r="H40" s="37">
        <f>'2015 Fares'!H40*'2015 Fares Conv'!$C$1</f>
        <v>0</v>
      </c>
      <c r="I40" s="37">
        <f>'2015 Fares'!I40*'2015 Fares Conv'!$C$1</f>
        <v>0</v>
      </c>
      <c r="J40" s="37">
        <f>'2015 Fares'!J40*'2015 Fares Conv'!$C$1</f>
        <v>0</v>
      </c>
      <c r="K40" s="37">
        <f>'2015 Fares'!K40*'2015 Fares Conv'!$C$1</f>
        <v>0</v>
      </c>
      <c r="L40" s="37">
        <f>'2015 Fares'!L40*'2015 Fares Conv'!$C$1</f>
        <v>0</v>
      </c>
      <c r="M40" s="37">
        <f>'2015 Fares'!M40*'2015 Fares Conv'!$C$1</f>
        <v>0</v>
      </c>
      <c r="N40" s="37">
        <f>'2015 Fares'!N40*'2015 Fares Conv'!$C$1</f>
        <v>0</v>
      </c>
      <c r="O40" s="40">
        <f>'2015 Fares'!O40*'2015 Fares Conv'!$C$1</f>
        <v>0</v>
      </c>
      <c r="P40" s="66">
        <f>'2015 Fares'!P40*'2015 Fares Conv'!$C$1</f>
        <v>0</v>
      </c>
      <c r="Q40" s="37">
        <f>'2015 Fares'!Q40*'2015 Fares Conv'!$C$1</f>
        <v>0</v>
      </c>
      <c r="R40" s="37">
        <f>'2015 Fares'!R40*'2015 Fares Conv'!$C$1</f>
        <v>0</v>
      </c>
      <c r="S40" s="37">
        <f>'2015 Fares'!S40*'2015 Fares Conv'!$C$1</f>
        <v>0</v>
      </c>
      <c r="T40" s="37">
        <f>'2015 Fares'!T40*'2015 Fares Conv'!$C$1</f>
        <v>0</v>
      </c>
      <c r="U40" s="37">
        <f>'2015 Fares'!U40*'2015 Fares Conv'!$C$1</f>
        <v>0</v>
      </c>
      <c r="V40" s="37">
        <f>'2015 Fares'!V40*'2015 Fares Conv'!$C$1</f>
        <v>0</v>
      </c>
      <c r="W40" s="37">
        <f>'2015 Fares'!W40*'2015 Fares Conv'!$C$1</f>
        <v>0</v>
      </c>
      <c r="X40" s="37">
        <f>'2015 Fares'!X40*'2015 Fares Conv'!$C$1</f>
        <v>0</v>
      </c>
      <c r="Y40" s="40">
        <f>'2015 Fares'!Y40*'2015 Fares Conv'!$C$1</f>
        <v>0</v>
      </c>
      <c r="Z40" s="66">
        <f>'2015 Fares'!Z40*'2015 Fares Conv'!$C$1</f>
        <v>474.13744498028501</v>
      </c>
      <c r="AA40" s="37">
        <f>'2015 Fares'!AA40*'2015 Fares Conv'!$C$1</f>
        <v>152.40132160080589</v>
      </c>
      <c r="AB40" s="37">
        <f>'2015 Fares'!AB40*'2015 Fares Conv'!$C$1</f>
        <v>0</v>
      </c>
      <c r="AC40" s="37">
        <f>'2015 Fares'!AC40*'2015 Fares Conv'!$C$1</f>
        <v>0</v>
      </c>
      <c r="AD40" s="37">
        <f>'2015 Fares'!AD40*'2015 Fares Conv'!$C$1</f>
        <v>135.46784142293856</v>
      </c>
      <c r="AE40" s="37">
        <f>'2015 Fares'!AE40*'2015 Fares Conv'!$C$1</f>
        <v>0</v>
      </c>
      <c r="AF40" s="37">
        <f>'2015 Fares'!AF40*'2015 Fares Conv'!$C$1</f>
        <v>0</v>
      </c>
      <c r="AG40" s="37">
        <f>'2015 Fares'!AG40*'2015 Fares Conv'!$C$1</f>
        <v>84.667400889336605</v>
      </c>
      <c r="AH40" s="37">
        <f>'2015 Fares'!AH40*'2015 Fares Conv'!$C$1</f>
        <v>135.46784142293856</v>
      </c>
      <c r="AI40" s="37">
        <f>'2015 Fares'!AI40*'2015 Fares Conv'!$C$1</f>
        <v>0</v>
      </c>
      <c r="AJ40" s="37">
        <f>'2015 Fares'!AJ40*'2015 Fares Conv'!$C$1</f>
        <v>135.46784142293856</v>
      </c>
      <c r="AK40" s="37">
        <f>'2015 Fares'!AK40*'2015 Fares Conv'!$C$1</f>
        <v>0</v>
      </c>
      <c r="AL40" s="37">
        <f>'2015 Fares'!AL40*'2015 Fares Conv'!$C$1</f>
        <v>0</v>
      </c>
      <c r="AM40" s="37">
        <f>'2015 Fares'!AM40*'2015 Fares Conv'!$C$1</f>
        <v>135.46784142293856</v>
      </c>
      <c r="AN40" s="37">
        <f>'2015 Fares'!AN40*'2015 Fares Conv'!$C$1</f>
        <v>0</v>
      </c>
      <c r="AO40" s="37">
        <f>'2015 Fares'!AO40*'2015 Fares Conv'!$C$1</f>
        <v>0</v>
      </c>
      <c r="AP40" s="37">
        <f>'2015 Fares'!AP40*'2015 Fares Conv'!$C$1</f>
        <v>0</v>
      </c>
      <c r="AQ40" s="37">
        <f>'2015 Fares'!AQ40*'2015 Fares Conv'!$C$1</f>
        <v>0</v>
      </c>
      <c r="AR40" s="37">
        <f>'2015 Fares'!AR40*'2015 Fares Conv'!$C$1</f>
        <v>135.46784142293856</v>
      </c>
      <c r="AS40" s="37">
        <f>'2015 Fares'!AS40*'2015 Fares Conv'!$C$1</f>
        <v>0</v>
      </c>
      <c r="AT40" s="37">
        <f>'2015 Fares'!AT40*'2015 Fares Conv'!$C$1</f>
        <v>0</v>
      </c>
      <c r="AU40" s="37">
        <f>'2015 Fares'!AU40*'2015 Fares Conv'!$C$1</f>
        <v>0</v>
      </c>
      <c r="AV40" s="37">
        <f>'2015 Fares'!AV40*'2015 Fares Conv'!$C$1</f>
        <v>135.46784142293856</v>
      </c>
      <c r="AW40" s="37">
        <f>'2015 Fares'!AW40*'2015 Fares Conv'!$C$1</f>
        <v>0</v>
      </c>
      <c r="AX40" s="37">
        <f>'2015 Fares'!AX40*'2015 Fares Conv'!$C$1</f>
        <v>135.46784142293856</v>
      </c>
      <c r="AY40" s="37">
        <f>'2015 Fares'!AY40*'2015 Fares Conv'!$C$1</f>
        <v>0</v>
      </c>
      <c r="AZ40" s="37">
        <f>'2015 Fares'!AZ40*'2015 Fares Conv'!$C$1</f>
        <v>118.53436124507125</v>
      </c>
      <c r="BA40" s="37">
        <f>'2015 Fares'!BA40*'2015 Fares Conv'!$C$1</f>
        <v>0</v>
      </c>
      <c r="BB40" s="37">
        <f>'2015 Fares'!BB40*'2015 Fares Conv'!$C$1</f>
        <v>0</v>
      </c>
      <c r="BC40" s="37">
        <f>'2015 Fares'!BC40*'2015 Fares Conv'!$C$1</f>
        <v>118.53436124507125</v>
      </c>
      <c r="BD40" s="37">
        <f>'2015 Fares'!BD40*'2015 Fares Conv'!$C$1</f>
        <v>0</v>
      </c>
      <c r="BE40" s="37">
        <f>'2015 Fares'!BE40*'2015 Fares Conv'!$C$1</f>
        <v>0</v>
      </c>
      <c r="BF40" s="37">
        <f>'2015 Fares'!BF40*'2015 Fares Conv'!$C$1</f>
        <v>118.53436124507125</v>
      </c>
      <c r="BG40" s="37">
        <f>'2015 Fares'!BG40*'2015 Fares Conv'!$C$1</f>
        <v>0</v>
      </c>
      <c r="BH40" s="37">
        <f>'2015 Fares'!BH40*'2015 Fares Conv'!$C$1</f>
        <v>0</v>
      </c>
      <c r="BI40" s="37">
        <f>'2015 Fares'!BI40*'2015 Fares Conv'!$C$1</f>
        <v>67.733920711469281</v>
      </c>
      <c r="BJ40" s="37">
        <f>'2015 Fares'!BJ40*'2015 Fares Conv'!$C$1</f>
        <v>108.37427313835086</v>
      </c>
      <c r="BK40" s="37">
        <f>'2015 Fares'!BK40*'2015 Fares Conv'!$C$1</f>
        <v>0</v>
      </c>
      <c r="BL40" s="37">
        <f>'2015 Fares'!BL40*'2015 Fares Conv'!$C$1</f>
        <v>108.37427313835086</v>
      </c>
      <c r="BM40" s="37">
        <f>'2015 Fares'!BM40*'2015 Fares Conv'!$C$1</f>
        <v>0</v>
      </c>
      <c r="BN40" s="37">
        <f>'2015 Fares'!BN40*'2015 Fares Conv'!$C$1</f>
        <v>108.37427313835086</v>
      </c>
      <c r="BO40" s="37">
        <f>'2015 Fares'!BO40*'2015 Fares Conv'!$C$1</f>
        <v>0</v>
      </c>
      <c r="BP40" s="37">
        <f>'2015 Fares'!BP40*'2015 Fares Conv'!$C$1</f>
        <v>0</v>
      </c>
      <c r="BQ40" s="37">
        <f>'2015 Fares'!BQ40*'2015 Fares Conv'!$C$1</f>
        <v>101.60088106720393</v>
      </c>
      <c r="BR40" s="37">
        <f>'2015 Fares'!BR40*'2015 Fares Conv'!$C$1</f>
        <v>0</v>
      </c>
      <c r="BS40" s="37">
        <f>'2015 Fares'!BS40*'2015 Fares Conv'!$C$1</f>
        <v>0</v>
      </c>
      <c r="BT40" s="37">
        <f>'2015 Fares'!BT40*'2015 Fares Conv'!$C$1</f>
        <v>101.60088106720393</v>
      </c>
      <c r="BU40" s="37">
        <f>'2015 Fares'!BU40*'2015 Fares Conv'!$C$1</f>
        <v>0</v>
      </c>
      <c r="BV40" s="37">
        <f>'2015 Fares'!BV40*'2015 Fares Conv'!$C$1</f>
        <v>101.60088106720393</v>
      </c>
      <c r="BW40" s="37">
        <f>'2015 Fares'!BW40*'2015 Fares Conv'!$C$1</f>
        <v>0</v>
      </c>
      <c r="BX40" s="37">
        <f>'2015 Fares'!BX40*'2015 Fares Conv'!$C$1</f>
        <v>121.92105728064472</v>
      </c>
      <c r="BY40" s="37">
        <f>'2015 Fares'!BY40*'2015 Fares Conv'!$C$1</f>
        <v>0</v>
      </c>
      <c r="BZ40" s="37">
        <f>'2015 Fares'!BZ40*'2015 Fares Conv'!$C$1</f>
        <v>0</v>
      </c>
      <c r="CA40" s="37">
        <f>'2015 Fares'!CA40*'2015 Fares Conv'!$C$1</f>
        <v>0</v>
      </c>
      <c r="CB40" s="37">
        <f>'2015 Fares'!CB40*'2015 Fares Conv'!$C$1</f>
        <v>0</v>
      </c>
      <c r="CC40" s="37">
        <f>'2015 Fares'!CC40*'2015 Fares Conv'!$C$1</f>
        <v>0</v>
      </c>
      <c r="CD40" s="37">
        <f>'2015 Fares'!CD40*'2015 Fares Conv'!$C$1</f>
        <v>0</v>
      </c>
      <c r="CE40" s="37">
        <f>'2015 Fares'!CE40*'2015 Fares Conv'!$C$1</f>
        <v>0</v>
      </c>
      <c r="CF40" s="37">
        <f>'2015 Fares'!CF40*'2015 Fares Conv'!$C$1</f>
        <v>101.60088106720393</v>
      </c>
      <c r="CG40" s="37">
        <f>'2015 Fares'!CG40*'2015 Fares Conv'!$C$1</f>
        <v>0</v>
      </c>
      <c r="CH40" s="66">
        <f>'2015 Fares'!CH40*'2015 Fares Conv'!$C$1</f>
        <v>222.84459914073395</v>
      </c>
      <c r="CI40" s="37">
        <f>'2015 Fares'!CI40*'2015 Fares Conv'!$C$1</f>
        <v>270.93568284587712</v>
      </c>
      <c r="CJ40" s="37">
        <f>'2015 Fares'!CJ40*'2015 Fares Conv'!$C$1</f>
        <v>284.48246698817098</v>
      </c>
      <c r="CK40" s="37">
        <f>'2015 Fares'!CK40*'2015 Fares Conv'!$C$1</f>
        <v>284.48246698817098</v>
      </c>
      <c r="CL40" s="37">
        <f>'2015 Fares'!CL40*'2015 Fares Conv'!$C$1</f>
        <v>284.48246698817098</v>
      </c>
      <c r="CM40" s="37">
        <f>'2015 Fares'!CM40*'2015 Fares Conv'!$C$1</f>
        <v>135.46784142293856</v>
      </c>
      <c r="CN40" s="37">
        <f>'2015 Fares'!CN40*'2015 Fares Conv'!$C$1</f>
        <v>152.40132160080589</v>
      </c>
      <c r="CO40" s="37">
        <f>'2015 Fares'!CO40*'2015 Fares Conv'!$C$1</f>
        <v>338.66960355734642</v>
      </c>
      <c r="CP40" s="37">
        <f>'2015 Fares'!CP40*'2015 Fares Conv'!$C$1</f>
        <v>298.02925113046484</v>
      </c>
      <c r="CQ40" s="37">
        <f>'2015 Fares'!CQ40*'2015 Fares Conv'!$C$1</f>
        <v>152.40132160080589</v>
      </c>
      <c r="CR40" s="37">
        <f>'2015 Fares'!CR40*'2015 Fares Conv'!$C$1</f>
        <v>338.66960355734642</v>
      </c>
      <c r="CS40" s="37">
        <f>'2015 Fares'!CS40*'2015 Fares Conv'!$C$1</f>
        <v>118.53436124507125</v>
      </c>
      <c r="CT40" s="37">
        <f>'2015 Fares'!CT40*'2015 Fares Conv'!$C$1</f>
        <v>186.26828195654053</v>
      </c>
      <c r="CU40" s="37">
        <f>'2015 Fares'!CU40*'2015 Fares Conv'!$C$1</f>
        <v>220.13524231227518</v>
      </c>
      <c r="CV40" s="37">
        <f>'2015 Fares'!CV40*'2015 Fares Conv'!$C$1</f>
        <v>249.93816742532167</v>
      </c>
      <c r="CW40" s="37">
        <f>'2015 Fares'!CW40*'2015 Fares Conv'!$C$1</f>
        <v>108.37427313835086</v>
      </c>
      <c r="CX40" s="37">
        <f>'2015 Fares'!CX40*'2015 Fares Conv'!$C$1</f>
        <v>0</v>
      </c>
      <c r="CY40" s="37">
        <f>'2015 Fares'!CY40*'2015 Fares Conv'!$C$1</f>
        <v>0</v>
      </c>
      <c r="CZ40" s="37">
        <f>'2015 Fares'!CZ40*'2015 Fares Conv'!$C$1</f>
        <v>306.83466082295587</v>
      </c>
      <c r="DA40" s="37">
        <f>'2015 Fares'!DA40*'2015 Fares Conv'!$C$1</f>
        <v>0</v>
      </c>
      <c r="DB40" s="66">
        <f>'2015 Fares'!DB40*'2015 Fares Conv'!$C$1</f>
        <v>0</v>
      </c>
      <c r="DC40" s="37">
        <f>'2015 Fares'!DC40*'2015 Fares Conv'!$C$1</f>
        <v>0</v>
      </c>
      <c r="DD40" s="37">
        <f>'2015 Fares'!DD40*'2015 Fares Conv'!$C$1</f>
        <v>0</v>
      </c>
      <c r="DE40" s="37">
        <f>'2015 Fares'!DE40*'2015 Fares Conv'!$C$1</f>
        <v>0</v>
      </c>
      <c r="DF40" s="37">
        <f>'2015 Fares'!DF40*'2015 Fares Conv'!$C$1</f>
        <v>0</v>
      </c>
      <c r="DG40" s="37">
        <f>'2015 Fares'!DG40*'2015 Fares Conv'!$C$1</f>
        <v>0</v>
      </c>
      <c r="DH40" s="37">
        <f>'2015 Fares'!DH40*'2015 Fares Conv'!$C$1</f>
        <v>0</v>
      </c>
      <c r="DI40" s="37">
        <f>'2015 Fares'!DI40*'2015 Fares Conv'!$C$1</f>
        <v>0</v>
      </c>
      <c r="DJ40" s="37">
        <f>'2015 Fares'!DJ40*'2015 Fares Conv'!$C$1</f>
        <v>0</v>
      </c>
      <c r="DK40" s="37">
        <f>'2015 Fares'!DK40*'2015 Fares Conv'!$C$1</f>
        <v>0</v>
      </c>
      <c r="DL40" s="66">
        <f>'2015 Fares'!DL40*'2015 Fares Conv'!$C$1</f>
        <v>152.40132160080589</v>
      </c>
      <c r="DM40" s="37">
        <f>'2015 Fares'!DM40*'2015 Fares Conv'!$C$1</f>
        <v>135.46784142293856</v>
      </c>
      <c r="DN40" s="37">
        <f>'2015 Fares'!DN40*'2015 Fares Conv'!$C$1</f>
        <v>0</v>
      </c>
      <c r="DO40" s="37">
        <f>'2015 Fares'!DO40*'2015 Fares Conv'!$C$1</f>
        <v>135.46784142293856</v>
      </c>
      <c r="DP40" s="37">
        <f>'2015 Fares'!DP40*'2015 Fares Conv'!$C$1</f>
        <v>749.81450227596497</v>
      </c>
      <c r="DQ40" s="37">
        <f>'2015 Fares'!DQ40*'2015 Fares Conv'!$C$1</f>
        <v>218.78056389804578</v>
      </c>
      <c r="DR40" s="37">
        <f>'2015 Fares'!DR40*'2015 Fares Conv'!$C$1</f>
        <v>0</v>
      </c>
      <c r="DS40" s="37">
        <f>'2015 Fares'!DS40*'2015 Fares Conv'!$C$1</f>
        <v>0</v>
      </c>
      <c r="DT40" s="37">
        <f>'2015 Fares'!DT40*'2015 Fares Conv'!$C$1</f>
        <v>0</v>
      </c>
      <c r="DU40" s="37">
        <f>'2015 Fares'!DU40*'2015 Fares Conv'!$C$1</f>
        <v>0</v>
      </c>
      <c r="DV40" s="66">
        <f>'2015 Fares'!DV40*'2015 Fares Conv'!$C$1</f>
        <v>0</v>
      </c>
      <c r="DW40" s="37">
        <f>'2015 Fares'!DW40*'2015 Fares Conv'!$C$1</f>
        <v>0</v>
      </c>
      <c r="DX40" s="37">
        <f>'2015 Fares'!DX40*'2015 Fares Conv'!$C$1</f>
        <v>0</v>
      </c>
      <c r="DY40" s="37">
        <f>'2015 Fares'!DY40*'2015 Fares Conv'!$C$1</f>
        <v>0</v>
      </c>
      <c r="DZ40" s="37">
        <f>'2015 Fares'!DZ40*'2015 Fares Conv'!$C$1</f>
        <v>0</v>
      </c>
      <c r="EA40" s="37">
        <f>'2015 Fares'!EA40*'2015 Fares Conv'!$C$1</f>
        <v>0</v>
      </c>
      <c r="EB40" s="37">
        <f>'2015 Fares'!EB40*'2015 Fares Conv'!$C$1</f>
        <v>0</v>
      </c>
      <c r="EC40" s="37">
        <f>'2015 Fares'!EC40*'2015 Fares Conv'!$C$1</f>
        <v>0</v>
      </c>
      <c r="ED40" s="37">
        <f>'2015 Fares'!ED40*'2015 Fares Conv'!$C$1</f>
        <v>0</v>
      </c>
      <c r="EE40" s="40">
        <f>'2015 Fares'!EE40*'2015 Fares Conv'!$C$1</f>
        <v>0</v>
      </c>
      <c r="EF40" s="66">
        <f>'2015 Fares'!EF40*'2015 Fares Conv'!$C$1</f>
        <v>0</v>
      </c>
      <c r="EG40" s="37">
        <f>'2015 Fares'!EG40*'2015 Fares Conv'!$C$1</f>
        <v>0</v>
      </c>
      <c r="EH40" s="37">
        <f>'2015 Fares'!EH40*'2015 Fares Conv'!$C$1</f>
        <v>0</v>
      </c>
      <c r="EI40" s="37">
        <f>'2015 Fares'!EI40*'2015 Fares Conv'!$C$1</f>
        <v>0</v>
      </c>
      <c r="EJ40" s="37">
        <f>'2015 Fares'!EJ40*'2015 Fares Conv'!$C$1</f>
        <v>0</v>
      </c>
      <c r="EK40" s="37">
        <f>'2015 Fares'!EK40*'2015 Fares Conv'!$C$1</f>
        <v>0</v>
      </c>
      <c r="EL40" s="37">
        <f>'2015 Fares'!EL40*'2015 Fares Conv'!$C$1</f>
        <v>0</v>
      </c>
      <c r="EM40" s="40">
        <f>'2015 Fares'!EM40*'2015 Fares Conv'!$C$1</f>
        <v>0</v>
      </c>
    </row>
    <row r="41" spans="1:143" x14ac:dyDescent="0.2">
      <c r="A41" s="83"/>
      <c r="B41" s="47">
        <v>37</v>
      </c>
      <c r="C41" s="43"/>
      <c r="D41" s="43">
        <f>ROUND(F41*0.6665,0)</f>
        <v>0</v>
      </c>
      <c r="E41" s="43">
        <v>125</v>
      </c>
      <c r="F41" s="48"/>
      <c r="G41" s="37">
        <f>'2015 Fares'!G41*'2015 Fares Conv'!$C$1</f>
        <v>0</v>
      </c>
      <c r="H41" s="37">
        <f>'2015 Fares'!H41*'2015 Fares Conv'!$C$1</f>
        <v>0</v>
      </c>
      <c r="I41" s="37">
        <f>'2015 Fares'!I41*'2015 Fares Conv'!$C$1</f>
        <v>0</v>
      </c>
      <c r="J41" s="37">
        <f>'2015 Fares'!J41*'2015 Fares Conv'!$C$1</f>
        <v>0</v>
      </c>
      <c r="K41" s="37">
        <f>'2015 Fares'!K41*'2015 Fares Conv'!$C$1</f>
        <v>0</v>
      </c>
      <c r="L41" s="37">
        <f>'2015 Fares'!L41*'2015 Fares Conv'!$C$1</f>
        <v>0</v>
      </c>
      <c r="M41" s="37">
        <f>'2015 Fares'!M41*'2015 Fares Conv'!$C$1</f>
        <v>0</v>
      </c>
      <c r="N41" s="37">
        <f>'2015 Fares'!N41*'2015 Fares Conv'!$C$1</f>
        <v>0</v>
      </c>
      <c r="O41" s="40">
        <f>'2015 Fares'!O41*'2015 Fares Conv'!$C$1</f>
        <v>0</v>
      </c>
      <c r="P41" s="66">
        <f>'2015 Fares'!P41*'2015 Fares Conv'!$C$1</f>
        <v>0</v>
      </c>
      <c r="Q41" s="37">
        <f>'2015 Fares'!Q41*'2015 Fares Conv'!$C$1</f>
        <v>0</v>
      </c>
      <c r="R41" s="37">
        <f>'2015 Fares'!R41*'2015 Fares Conv'!$C$1</f>
        <v>0</v>
      </c>
      <c r="S41" s="37">
        <f>'2015 Fares'!S41*'2015 Fares Conv'!$C$1</f>
        <v>0</v>
      </c>
      <c r="T41" s="37">
        <f>'2015 Fares'!T41*'2015 Fares Conv'!$C$1</f>
        <v>0</v>
      </c>
      <c r="U41" s="37">
        <f>'2015 Fares'!U41*'2015 Fares Conv'!$C$1</f>
        <v>0</v>
      </c>
      <c r="V41" s="37">
        <f>'2015 Fares'!V41*'2015 Fares Conv'!$C$1</f>
        <v>0</v>
      </c>
      <c r="W41" s="37">
        <f>'2015 Fares'!W41*'2015 Fares Conv'!$C$1</f>
        <v>0</v>
      </c>
      <c r="X41" s="37">
        <f>'2015 Fares'!X41*'2015 Fares Conv'!$C$1</f>
        <v>0</v>
      </c>
      <c r="Y41" s="40">
        <f>'2015 Fares'!Y41*'2015 Fares Conv'!$C$1</f>
        <v>0</v>
      </c>
      <c r="Z41" s="66">
        <f>'2015 Fares'!Z41*'2015 Fares Conv'!$C$1</f>
        <v>474.13744498028501</v>
      </c>
      <c r="AA41" s="37">
        <f>'2015 Fares'!AA41*'2015 Fares Conv'!$C$1</f>
        <v>152.40132160080589</v>
      </c>
      <c r="AB41" s="37">
        <f>'2015 Fares'!AB41*'2015 Fares Conv'!$C$1</f>
        <v>0</v>
      </c>
      <c r="AC41" s="37">
        <f>'2015 Fares'!AC41*'2015 Fares Conv'!$C$1</f>
        <v>0</v>
      </c>
      <c r="AD41" s="37">
        <f>'2015 Fares'!AD41*'2015 Fares Conv'!$C$1</f>
        <v>135.46784142293856</v>
      </c>
      <c r="AE41" s="37">
        <f>'2015 Fares'!AE41*'2015 Fares Conv'!$C$1</f>
        <v>0</v>
      </c>
      <c r="AF41" s="37">
        <f>'2015 Fares'!AF41*'2015 Fares Conv'!$C$1</f>
        <v>0</v>
      </c>
      <c r="AG41" s="37">
        <f>'2015 Fares'!AG41*'2015 Fares Conv'!$C$1</f>
        <v>84.667400889336605</v>
      </c>
      <c r="AH41" s="37">
        <f>'2015 Fares'!AH41*'2015 Fares Conv'!$C$1</f>
        <v>135.46784142293856</v>
      </c>
      <c r="AI41" s="37">
        <f>'2015 Fares'!AI41*'2015 Fares Conv'!$C$1</f>
        <v>0</v>
      </c>
      <c r="AJ41" s="37">
        <f>'2015 Fares'!AJ41*'2015 Fares Conv'!$C$1</f>
        <v>135.46784142293856</v>
      </c>
      <c r="AK41" s="37">
        <f>'2015 Fares'!AK41*'2015 Fares Conv'!$C$1</f>
        <v>0</v>
      </c>
      <c r="AL41" s="37">
        <f>'2015 Fares'!AL41*'2015 Fares Conv'!$C$1</f>
        <v>0</v>
      </c>
      <c r="AM41" s="37">
        <f>'2015 Fares'!AM41*'2015 Fares Conv'!$C$1</f>
        <v>135.46784142293856</v>
      </c>
      <c r="AN41" s="37">
        <f>'2015 Fares'!AN41*'2015 Fares Conv'!$C$1</f>
        <v>0</v>
      </c>
      <c r="AO41" s="37">
        <f>'2015 Fares'!AO41*'2015 Fares Conv'!$C$1</f>
        <v>0</v>
      </c>
      <c r="AP41" s="37">
        <f>'2015 Fares'!AP41*'2015 Fares Conv'!$C$1</f>
        <v>0</v>
      </c>
      <c r="AQ41" s="37">
        <f>'2015 Fares'!AQ41*'2015 Fares Conv'!$C$1</f>
        <v>0</v>
      </c>
      <c r="AR41" s="37">
        <f>'2015 Fares'!AR41*'2015 Fares Conv'!$C$1</f>
        <v>135.46784142293856</v>
      </c>
      <c r="AS41" s="37">
        <f>'2015 Fares'!AS41*'2015 Fares Conv'!$C$1</f>
        <v>0</v>
      </c>
      <c r="AT41" s="37">
        <f>'2015 Fares'!AT41*'2015 Fares Conv'!$C$1</f>
        <v>0</v>
      </c>
      <c r="AU41" s="37">
        <f>'2015 Fares'!AU41*'2015 Fares Conv'!$C$1</f>
        <v>0</v>
      </c>
      <c r="AV41" s="37">
        <f>'2015 Fares'!AV41*'2015 Fares Conv'!$C$1</f>
        <v>135.46784142293856</v>
      </c>
      <c r="AW41" s="37">
        <f>'2015 Fares'!AW41*'2015 Fares Conv'!$C$1</f>
        <v>0</v>
      </c>
      <c r="AX41" s="37">
        <f>'2015 Fares'!AX41*'2015 Fares Conv'!$C$1</f>
        <v>135.46784142293856</v>
      </c>
      <c r="AY41" s="37">
        <f>'2015 Fares'!AY41*'2015 Fares Conv'!$C$1</f>
        <v>0</v>
      </c>
      <c r="AZ41" s="37">
        <f>'2015 Fares'!AZ41*'2015 Fares Conv'!$C$1</f>
        <v>118.53436124507125</v>
      </c>
      <c r="BA41" s="37">
        <f>'2015 Fares'!BA41*'2015 Fares Conv'!$C$1</f>
        <v>0</v>
      </c>
      <c r="BB41" s="37">
        <f>'2015 Fares'!BB41*'2015 Fares Conv'!$C$1</f>
        <v>0</v>
      </c>
      <c r="BC41" s="37">
        <f>'2015 Fares'!BC41*'2015 Fares Conv'!$C$1</f>
        <v>118.53436124507125</v>
      </c>
      <c r="BD41" s="37">
        <f>'2015 Fares'!BD41*'2015 Fares Conv'!$C$1</f>
        <v>0</v>
      </c>
      <c r="BE41" s="37">
        <f>'2015 Fares'!BE41*'2015 Fares Conv'!$C$1</f>
        <v>0</v>
      </c>
      <c r="BF41" s="37">
        <f>'2015 Fares'!BF41*'2015 Fares Conv'!$C$1</f>
        <v>118.53436124507125</v>
      </c>
      <c r="BG41" s="37">
        <f>'2015 Fares'!BG41*'2015 Fares Conv'!$C$1</f>
        <v>0</v>
      </c>
      <c r="BH41" s="37">
        <f>'2015 Fares'!BH41*'2015 Fares Conv'!$C$1</f>
        <v>0</v>
      </c>
      <c r="BI41" s="37">
        <f>'2015 Fares'!BI41*'2015 Fares Conv'!$C$1</f>
        <v>67.733920711469281</v>
      </c>
      <c r="BJ41" s="37">
        <f>'2015 Fares'!BJ41*'2015 Fares Conv'!$C$1</f>
        <v>108.37427313835086</v>
      </c>
      <c r="BK41" s="37">
        <f>'2015 Fares'!BK41*'2015 Fares Conv'!$C$1</f>
        <v>0</v>
      </c>
      <c r="BL41" s="37">
        <f>'2015 Fares'!BL41*'2015 Fares Conv'!$C$1</f>
        <v>108.37427313835086</v>
      </c>
      <c r="BM41" s="37">
        <f>'2015 Fares'!BM41*'2015 Fares Conv'!$C$1</f>
        <v>0</v>
      </c>
      <c r="BN41" s="37">
        <f>'2015 Fares'!BN41*'2015 Fares Conv'!$C$1</f>
        <v>108.37427313835086</v>
      </c>
      <c r="BO41" s="37">
        <f>'2015 Fares'!BO41*'2015 Fares Conv'!$C$1</f>
        <v>0</v>
      </c>
      <c r="BP41" s="37">
        <f>'2015 Fares'!BP41*'2015 Fares Conv'!$C$1</f>
        <v>0</v>
      </c>
      <c r="BQ41" s="37">
        <f>'2015 Fares'!BQ41*'2015 Fares Conv'!$C$1</f>
        <v>101.60088106720393</v>
      </c>
      <c r="BR41" s="37">
        <f>'2015 Fares'!BR41*'2015 Fares Conv'!$C$1</f>
        <v>0</v>
      </c>
      <c r="BS41" s="37">
        <f>'2015 Fares'!BS41*'2015 Fares Conv'!$C$1</f>
        <v>0</v>
      </c>
      <c r="BT41" s="37">
        <f>'2015 Fares'!BT41*'2015 Fares Conv'!$C$1</f>
        <v>101.60088106720393</v>
      </c>
      <c r="BU41" s="37">
        <f>'2015 Fares'!BU41*'2015 Fares Conv'!$C$1</f>
        <v>0</v>
      </c>
      <c r="BV41" s="37">
        <f>'2015 Fares'!BV41*'2015 Fares Conv'!$C$1</f>
        <v>101.60088106720393</v>
      </c>
      <c r="BW41" s="37">
        <f>'2015 Fares'!BW41*'2015 Fares Conv'!$C$1</f>
        <v>0</v>
      </c>
      <c r="BX41" s="37">
        <f>'2015 Fares'!BX41*'2015 Fares Conv'!$C$1</f>
        <v>121.92105728064472</v>
      </c>
      <c r="BY41" s="37">
        <f>'2015 Fares'!BY41*'2015 Fares Conv'!$C$1</f>
        <v>0</v>
      </c>
      <c r="BZ41" s="37">
        <f>'2015 Fares'!BZ41*'2015 Fares Conv'!$C$1</f>
        <v>0</v>
      </c>
      <c r="CA41" s="37">
        <f>'2015 Fares'!CA41*'2015 Fares Conv'!$C$1</f>
        <v>0</v>
      </c>
      <c r="CB41" s="37">
        <f>'2015 Fares'!CB41*'2015 Fares Conv'!$C$1</f>
        <v>0</v>
      </c>
      <c r="CC41" s="37">
        <f>'2015 Fares'!CC41*'2015 Fares Conv'!$C$1</f>
        <v>0</v>
      </c>
      <c r="CD41" s="37">
        <f>'2015 Fares'!CD41*'2015 Fares Conv'!$C$1</f>
        <v>0</v>
      </c>
      <c r="CE41" s="37">
        <f>'2015 Fares'!CE41*'2015 Fares Conv'!$C$1</f>
        <v>0</v>
      </c>
      <c r="CF41" s="37">
        <f>'2015 Fares'!CF41*'2015 Fares Conv'!$C$1</f>
        <v>101.60088106720393</v>
      </c>
      <c r="CG41" s="37">
        <f>'2015 Fares'!CG41*'2015 Fares Conv'!$C$1</f>
        <v>0</v>
      </c>
      <c r="CH41" s="66">
        <f>'2015 Fares'!CH41*'2015 Fares Conv'!$C$1</f>
        <v>222.84459914073395</v>
      </c>
      <c r="CI41" s="37">
        <f>'2015 Fares'!CI41*'2015 Fares Conv'!$C$1</f>
        <v>270.93568284587712</v>
      </c>
      <c r="CJ41" s="37">
        <f>'2015 Fares'!CJ41*'2015 Fares Conv'!$C$1</f>
        <v>284.48246698817098</v>
      </c>
      <c r="CK41" s="37">
        <f>'2015 Fares'!CK41*'2015 Fares Conv'!$C$1</f>
        <v>284.48246698817098</v>
      </c>
      <c r="CL41" s="37">
        <f>'2015 Fares'!CL41*'2015 Fares Conv'!$C$1</f>
        <v>284.48246698817098</v>
      </c>
      <c r="CM41" s="37">
        <f>'2015 Fares'!CM41*'2015 Fares Conv'!$C$1</f>
        <v>135.46784142293856</v>
      </c>
      <c r="CN41" s="37">
        <f>'2015 Fares'!CN41*'2015 Fares Conv'!$C$1</f>
        <v>152.40132160080589</v>
      </c>
      <c r="CO41" s="37">
        <f>'2015 Fares'!CO41*'2015 Fares Conv'!$C$1</f>
        <v>338.66960355734642</v>
      </c>
      <c r="CP41" s="37">
        <f>'2015 Fares'!CP41*'2015 Fares Conv'!$C$1</f>
        <v>298.02925113046484</v>
      </c>
      <c r="CQ41" s="37">
        <f>'2015 Fares'!CQ41*'2015 Fares Conv'!$C$1</f>
        <v>152.40132160080589</v>
      </c>
      <c r="CR41" s="37">
        <f>'2015 Fares'!CR41*'2015 Fares Conv'!$C$1</f>
        <v>338.66960355734642</v>
      </c>
      <c r="CS41" s="37">
        <f>'2015 Fares'!CS41*'2015 Fares Conv'!$C$1</f>
        <v>118.53436124507125</v>
      </c>
      <c r="CT41" s="37">
        <f>'2015 Fares'!CT41*'2015 Fares Conv'!$C$1</f>
        <v>186.26828195654053</v>
      </c>
      <c r="CU41" s="37">
        <f>'2015 Fares'!CU41*'2015 Fares Conv'!$C$1</f>
        <v>220.13524231227518</v>
      </c>
      <c r="CV41" s="37">
        <f>'2015 Fares'!CV41*'2015 Fares Conv'!$C$1</f>
        <v>249.93816742532167</v>
      </c>
      <c r="CW41" s="37">
        <f>'2015 Fares'!CW41*'2015 Fares Conv'!$C$1</f>
        <v>108.37427313835086</v>
      </c>
      <c r="CX41" s="37">
        <f>'2015 Fares'!CX41*'2015 Fares Conv'!$C$1</f>
        <v>0</v>
      </c>
      <c r="CY41" s="37">
        <f>'2015 Fares'!CY41*'2015 Fares Conv'!$C$1</f>
        <v>0</v>
      </c>
      <c r="CZ41" s="37">
        <f>'2015 Fares'!CZ41*'2015 Fares Conv'!$C$1</f>
        <v>306.83466082295587</v>
      </c>
      <c r="DA41" s="37">
        <f>'2015 Fares'!DA41*'2015 Fares Conv'!$C$1</f>
        <v>0</v>
      </c>
      <c r="DB41" s="66">
        <f>'2015 Fares'!DB41*'2015 Fares Conv'!$C$1</f>
        <v>0</v>
      </c>
      <c r="DC41" s="37">
        <f>'2015 Fares'!DC41*'2015 Fares Conv'!$C$1</f>
        <v>0</v>
      </c>
      <c r="DD41" s="37">
        <f>'2015 Fares'!DD41*'2015 Fares Conv'!$C$1</f>
        <v>0</v>
      </c>
      <c r="DE41" s="37">
        <f>'2015 Fares'!DE41*'2015 Fares Conv'!$C$1</f>
        <v>0</v>
      </c>
      <c r="DF41" s="37">
        <f>'2015 Fares'!DF41*'2015 Fares Conv'!$C$1</f>
        <v>0</v>
      </c>
      <c r="DG41" s="37">
        <f>'2015 Fares'!DG41*'2015 Fares Conv'!$C$1</f>
        <v>0</v>
      </c>
      <c r="DH41" s="37">
        <f>'2015 Fares'!DH41*'2015 Fares Conv'!$C$1</f>
        <v>0</v>
      </c>
      <c r="DI41" s="37">
        <f>'2015 Fares'!DI41*'2015 Fares Conv'!$C$1</f>
        <v>0</v>
      </c>
      <c r="DJ41" s="37">
        <f>'2015 Fares'!DJ41*'2015 Fares Conv'!$C$1</f>
        <v>0</v>
      </c>
      <c r="DK41" s="37">
        <f>'2015 Fares'!DK41*'2015 Fares Conv'!$C$1</f>
        <v>0</v>
      </c>
      <c r="DL41" s="66">
        <f>'2015 Fares'!DL41*'2015 Fares Conv'!$C$1</f>
        <v>152.40132160080589</v>
      </c>
      <c r="DM41" s="37">
        <f>'2015 Fares'!DM41*'2015 Fares Conv'!$C$1</f>
        <v>135.46784142293856</v>
      </c>
      <c r="DN41" s="37">
        <f>'2015 Fares'!DN41*'2015 Fares Conv'!$C$1</f>
        <v>0</v>
      </c>
      <c r="DO41" s="37">
        <f>'2015 Fares'!DO41*'2015 Fares Conv'!$C$1</f>
        <v>135.46784142293856</v>
      </c>
      <c r="DP41" s="37">
        <f>'2015 Fares'!DP41*'2015 Fares Conv'!$C$1</f>
        <v>749.81450227596497</v>
      </c>
      <c r="DQ41" s="37">
        <f>'2015 Fares'!DQ41*'2015 Fares Conv'!$C$1</f>
        <v>218.78056389804578</v>
      </c>
      <c r="DR41" s="37">
        <f>'2015 Fares'!DR41*'2015 Fares Conv'!$C$1</f>
        <v>0</v>
      </c>
      <c r="DS41" s="37">
        <f>'2015 Fares'!DS41*'2015 Fares Conv'!$C$1</f>
        <v>0</v>
      </c>
      <c r="DT41" s="37">
        <f>'2015 Fares'!DT41*'2015 Fares Conv'!$C$1</f>
        <v>0</v>
      </c>
      <c r="DU41" s="37">
        <f>'2015 Fares'!DU41*'2015 Fares Conv'!$C$1</f>
        <v>0</v>
      </c>
      <c r="DV41" s="66">
        <f>'2015 Fares'!DV41*'2015 Fares Conv'!$C$1</f>
        <v>0</v>
      </c>
      <c r="DW41" s="37">
        <f>'2015 Fares'!DW41*'2015 Fares Conv'!$C$1</f>
        <v>0</v>
      </c>
      <c r="DX41" s="37">
        <f>'2015 Fares'!DX41*'2015 Fares Conv'!$C$1</f>
        <v>0</v>
      </c>
      <c r="DY41" s="37">
        <f>'2015 Fares'!DY41*'2015 Fares Conv'!$C$1</f>
        <v>0</v>
      </c>
      <c r="DZ41" s="37">
        <f>'2015 Fares'!DZ41*'2015 Fares Conv'!$C$1</f>
        <v>0</v>
      </c>
      <c r="EA41" s="37">
        <f>'2015 Fares'!EA41*'2015 Fares Conv'!$C$1</f>
        <v>0</v>
      </c>
      <c r="EB41" s="37">
        <f>'2015 Fares'!EB41*'2015 Fares Conv'!$C$1</f>
        <v>0</v>
      </c>
      <c r="EC41" s="37">
        <f>'2015 Fares'!EC41*'2015 Fares Conv'!$C$1</f>
        <v>0</v>
      </c>
      <c r="ED41" s="37">
        <f>'2015 Fares'!ED41*'2015 Fares Conv'!$C$1</f>
        <v>0</v>
      </c>
      <c r="EE41" s="40">
        <f>'2015 Fares'!EE41*'2015 Fares Conv'!$C$1</f>
        <v>0</v>
      </c>
      <c r="EF41" s="66">
        <f>'2015 Fares'!EF41*'2015 Fares Conv'!$C$1</f>
        <v>0</v>
      </c>
      <c r="EG41" s="37">
        <f>'2015 Fares'!EG41*'2015 Fares Conv'!$C$1</f>
        <v>0</v>
      </c>
      <c r="EH41" s="37">
        <f>'2015 Fares'!EH41*'2015 Fares Conv'!$C$1</f>
        <v>0</v>
      </c>
      <c r="EI41" s="37">
        <f>'2015 Fares'!EI41*'2015 Fares Conv'!$C$1</f>
        <v>0</v>
      </c>
      <c r="EJ41" s="37">
        <f>'2015 Fares'!EJ41*'2015 Fares Conv'!$C$1</f>
        <v>0</v>
      </c>
      <c r="EK41" s="37">
        <f>'2015 Fares'!EK41*'2015 Fares Conv'!$C$1</f>
        <v>0</v>
      </c>
      <c r="EL41" s="37">
        <f>'2015 Fares'!EL41*'2015 Fares Conv'!$C$1</f>
        <v>0</v>
      </c>
      <c r="EM41" s="40">
        <f>'2015 Fares'!EM41*'2015 Fares Conv'!$C$1</f>
        <v>0</v>
      </c>
    </row>
    <row r="42" spans="1:143" x14ac:dyDescent="0.2">
      <c r="A42" s="83"/>
      <c r="B42" s="47">
        <v>38</v>
      </c>
      <c r="C42" s="43" t="s">
        <v>3</v>
      </c>
      <c r="D42" s="43">
        <f>ROUND(F42*0.6665,0)</f>
        <v>133</v>
      </c>
      <c r="E42" s="43">
        <v>125</v>
      </c>
      <c r="F42" s="48">
        <v>200</v>
      </c>
      <c r="G42" s="37">
        <f>'2015 Fares'!G42*'2015 Fares Conv'!$C$1</f>
        <v>0</v>
      </c>
      <c r="H42" s="37">
        <f>'2015 Fares'!H42*'2015 Fares Conv'!$C$1</f>
        <v>0</v>
      </c>
      <c r="I42" s="37">
        <f>'2015 Fares'!I42*'2015 Fares Conv'!$C$1</f>
        <v>0</v>
      </c>
      <c r="J42" s="37">
        <f>'2015 Fares'!J42*'2015 Fares Conv'!$C$1</f>
        <v>0</v>
      </c>
      <c r="K42" s="37">
        <f>'2015 Fares'!K42*'2015 Fares Conv'!$C$1</f>
        <v>0</v>
      </c>
      <c r="L42" s="37">
        <f>'2015 Fares'!L42*'2015 Fares Conv'!$C$1</f>
        <v>0</v>
      </c>
      <c r="M42" s="37">
        <f>'2015 Fares'!M42*'2015 Fares Conv'!$C$1</f>
        <v>0</v>
      </c>
      <c r="N42" s="37">
        <f>'2015 Fares'!N42*'2015 Fares Conv'!$C$1</f>
        <v>0</v>
      </c>
      <c r="O42" s="40">
        <f>'2015 Fares'!O42*'2015 Fares Conv'!$C$1</f>
        <v>0</v>
      </c>
      <c r="P42" s="66">
        <f>'2015 Fares'!P42*'2015 Fares Conv'!$C$1</f>
        <v>0</v>
      </c>
      <c r="Q42" s="37">
        <f>'2015 Fares'!Q42*'2015 Fares Conv'!$C$1</f>
        <v>0</v>
      </c>
      <c r="R42" s="37">
        <f>'2015 Fares'!R42*'2015 Fares Conv'!$C$1</f>
        <v>0</v>
      </c>
      <c r="S42" s="37">
        <f>'2015 Fares'!S42*'2015 Fares Conv'!$C$1</f>
        <v>0</v>
      </c>
      <c r="T42" s="37">
        <f>'2015 Fares'!T42*'2015 Fares Conv'!$C$1</f>
        <v>0</v>
      </c>
      <c r="U42" s="37">
        <f>'2015 Fares'!U42*'2015 Fares Conv'!$C$1</f>
        <v>0</v>
      </c>
      <c r="V42" s="37">
        <f>'2015 Fares'!V42*'2015 Fares Conv'!$C$1</f>
        <v>0</v>
      </c>
      <c r="W42" s="37">
        <f>'2015 Fares'!W42*'2015 Fares Conv'!$C$1</f>
        <v>0</v>
      </c>
      <c r="X42" s="37">
        <f>'2015 Fares'!X42*'2015 Fares Conv'!$C$1</f>
        <v>0</v>
      </c>
      <c r="Y42" s="40">
        <f>'2015 Fares'!Y42*'2015 Fares Conv'!$C$1</f>
        <v>0</v>
      </c>
      <c r="Z42" s="66">
        <f>'2015 Fares'!Z42*'2015 Fares Conv'!$C$1</f>
        <v>474.13744498028501</v>
      </c>
      <c r="AA42" s="37">
        <f>'2015 Fares'!AA42*'2015 Fares Conv'!$C$1</f>
        <v>152.40132160080589</v>
      </c>
      <c r="AB42" s="37">
        <f>'2015 Fares'!AB42*'2015 Fares Conv'!$C$1</f>
        <v>0</v>
      </c>
      <c r="AC42" s="37">
        <f>'2015 Fares'!AC42*'2015 Fares Conv'!$C$1</f>
        <v>0</v>
      </c>
      <c r="AD42" s="37">
        <f>'2015 Fares'!AD42*'2015 Fares Conv'!$C$1</f>
        <v>135.46784142293856</v>
      </c>
      <c r="AE42" s="37">
        <f>'2015 Fares'!AE42*'2015 Fares Conv'!$C$1</f>
        <v>0</v>
      </c>
      <c r="AF42" s="37">
        <f>'2015 Fares'!AF42*'2015 Fares Conv'!$C$1</f>
        <v>0</v>
      </c>
      <c r="AG42" s="37">
        <f>'2015 Fares'!AG42*'2015 Fares Conv'!$C$1</f>
        <v>84.667400889336605</v>
      </c>
      <c r="AH42" s="37">
        <f>'2015 Fares'!AH42*'2015 Fares Conv'!$C$1</f>
        <v>135.46784142293856</v>
      </c>
      <c r="AI42" s="37">
        <f>'2015 Fares'!AI42*'2015 Fares Conv'!$C$1</f>
        <v>0</v>
      </c>
      <c r="AJ42" s="37">
        <f>'2015 Fares'!AJ42*'2015 Fares Conv'!$C$1</f>
        <v>117.85702203795655</v>
      </c>
      <c r="AK42" s="37">
        <f>'2015 Fares'!AK42*'2015 Fares Conv'!$C$1</f>
        <v>0</v>
      </c>
      <c r="AL42" s="37">
        <f>'2015 Fares'!AL42*'2015 Fares Conv'!$C$1</f>
        <v>0</v>
      </c>
      <c r="AM42" s="37">
        <f>'2015 Fares'!AM42*'2015 Fares Conv'!$C$1</f>
        <v>135.46784142293856</v>
      </c>
      <c r="AN42" s="37">
        <f>'2015 Fares'!AN42*'2015 Fares Conv'!$C$1</f>
        <v>0</v>
      </c>
      <c r="AO42" s="37">
        <f>'2015 Fares'!AO42*'2015 Fares Conv'!$C$1</f>
        <v>0</v>
      </c>
      <c r="AP42" s="37">
        <f>'2015 Fares'!AP42*'2015 Fares Conv'!$C$1</f>
        <v>0</v>
      </c>
      <c r="AQ42" s="37">
        <f>'2015 Fares'!AQ42*'2015 Fares Conv'!$C$1</f>
        <v>0</v>
      </c>
      <c r="AR42" s="37">
        <f>'2015 Fares'!AR42*'2015 Fares Conv'!$C$1</f>
        <v>0</v>
      </c>
      <c r="AS42" s="37">
        <f>'2015 Fares'!AS42*'2015 Fares Conv'!$C$1</f>
        <v>0</v>
      </c>
      <c r="AT42" s="37">
        <f>'2015 Fares'!AT42*'2015 Fares Conv'!$C$1</f>
        <v>0</v>
      </c>
      <c r="AU42" s="37">
        <f>'2015 Fares'!AU42*'2015 Fares Conv'!$C$1</f>
        <v>0</v>
      </c>
      <c r="AV42" s="37">
        <f>'2015 Fares'!AV42*'2015 Fares Conv'!$C$1</f>
        <v>135.46784142293856</v>
      </c>
      <c r="AW42" s="37">
        <f>'2015 Fares'!AW42*'2015 Fares Conv'!$C$1</f>
        <v>0</v>
      </c>
      <c r="AX42" s="37">
        <f>'2015 Fares'!AX42*'2015 Fares Conv'!$C$1</f>
        <v>135.46784142293856</v>
      </c>
      <c r="AY42" s="37">
        <f>'2015 Fares'!AY42*'2015 Fares Conv'!$C$1</f>
        <v>0</v>
      </c>
      <c r="AZ42" s="37">
        <f>'2015 Fares'!AZ42*'2015 Fares Conv'!$C$1</f>
        <v>118.53436124507125</v>
      </c>
      <c r="BA42" s="37">
        <f>'2015 Fares'!BA42*'2015 Fares Conv'!$C$1</f>
        <v>0</v>
      </c>
      <c r="BB42" s="37">
        <f>'2015 Fares'!BB42*'2015 Fares Conv'!$C$1</f>
        <v>0</v>
      </c>
      <c r="BC42" s="37">
        <f>'2015 Fares'!BC42*'2015 Fares Conv'!$C$1</f>
        <v>118.53436124507125</v>
      </c>
      <c r="BD42" s="37">
        <f>'2015 Fares'!BD42*'2015 Fares Conv'!$C$1</f>
        <v>0</v>
      </c>
      <c r="BE42" s="37">
        <f>'2015 Fares'!BE42*'2015 Fares Conv'!$C$1</f>
        <v>0</v>
      </c>
      <c r="BF42" s="37">
        <f>'2015 Fares'!BF42*'2015 Fares Conv'!$C$1</f>
        <v>118.53436124507125</v>
      </c>
      <c r="BG42" s="37">
        <f>'2015 Fares'!BG42*'2015 Fares Conv'!$C$1</f>
        <v>0</v>
      </c>
      <c r="BH42" s="37">
        <f>'2015 Fares'!BH42*'2015 Fares Conv'!$C$1</f>
        <v>0</v>
      </c>
      <c r="BI42" s="37">
        <f>'2015 Fares'!BI42*'2015 Fares Conv'!$C$1</f>
        <v>67.733920711469281</v>
      </c>
      <c r="BJ42" s="37">
        <f>'2015 Fares'!BJ42*'2015 Fares Conv'!$C$1</f>
        <v>108.37427313835086</v>
      </c>
      <c r="BK42" s="37">
        <f>'2015 Fares'!BK42*'2015 Fares Conv'!$C$1</f>
        <v>0</v>
      </c>
      <c r="BL42" s="37">
        <f>'2015 Fares'!BL42*'2015 Fares Conv'!$C$1</f>
        <v>108.37427313835086</v>
      </c>
      <c r="BM42" s="37">
        <f>'2015 Fares'!BM42*'2015 Fares Conv'!$C$1</f>
        <v>0</v>
      </c>
      <c r="BN42" s="37">
        <f>'2015 Fares'!BN42*'2015 Fares Conv'!$C$1</f>
        <v>108.37427313835086</v>
      </c>
      <c r="BO42" s="37">
        <f>'2015 Fares'!BO42*'2015 Fares Conv'!$C$1</f>
        <v>0</v>
      </c>
      <c r="BP42" s="37">
        <f>'2015 Fares'!BP42*'2015 Fares Conv'!$C$1</f>
        <v>0</v>
      </c>
      <c r="BQ42" s="37">
        <f>'2015 Fares'!BQ42*'2015 Fares Conv'!$C$1</f>
        <v>101.60088106720393</v>
      </c>
      <c r="BR42" s="37">
        <f>'2015 Fares'!BR42*'2015 Fares Conv'!$C$1</f>
        <v>0</v>
      </c>
      <c r="BS42" s="37">
        <f>'2015 Fares'!BS42*'2015 Fares Conv'!$C$1</f>
        <v>0</v>
      </c>
      <c r="BT42" s="37">
        <f>'2015 Fares'!BT42*'2015 Fares Conv'!$C$1</f>
        <v>101.60088106720393</v>
      </c>
      <c r="BU42" s="37">
        <f>'2015 Fares'!BU42*'2015 Fares Conv'!$C$1</f>
        <v>0</v>
      </c>
      <c r="BV42" s="37">
        <f>'2015 Fares'!BV42*'2015 Fares Conv'!$C$1</f>
        <v>101.60088106720393</v>
      </c>
      <c r="BW42" s="37">
        <f>'2015 Fares'!BW42*'2015 Fares Conv'!$C$1</f>
        <v>0</v>
      </c>
      <c r="BX42" s="37">
        <f>'2015 Fares'!BX42*'2015 Fares Conv'!$C$1</f>
        <v>121.92105728064472</v>
      </c>
      <c r="BY42" s="37">
        <f>'2015 Fares'!BY42*'2015 Fares Conv'!$C$1</f>
        <v>0</v>
      </c>
      <c r="BZ42" s="37">
        <f>'2015 Fares'!BZ42*'2015 Fares Conv'!$C$1</f>
        <v>0</v>
      </c>
      <c r="CA42" s="37">
        <f>'2015 Fares'!CA42*'2015 Fares Conv'!$C$1</f>
        <v>0</v>
      </c>
      <c r="CB42" s="37">
        <f>'2015 Fares'!CB42*'2015 Fares Conv'!$C$1</f>
        <v>0</v>
      </c>
      <c r="CC42" s="37">
        <f>'2015 Fares'!CC42*'2015 Fares Conv'!$C$1</f>
        <v>0</v>
      </c>
      <c r="CD42" s="37">
        <f>'2015 Fares'!CD42*'2015 Fares Conv'!$C$1</f>
        <v>0</v>
      </c>
      <c r="CE42" s="37">
        <f>'2015 Fares'!CE42*'2015 Fares Conv'!$C$1</f>
        <v>0</v>
      </c>
      <c r="CF42" s="37">
        <f>'2015 Fares'!CF42*'2015 Fares Conv'!$C$1</f>
        <v>101.60088106720393</v>
      </c>
      <c r="CG42" s="37">
        <f>'2015 Fares'!CG42*'2015 Fares Conv'!$C$1</f>
        <v>0</v>
      </c>
      <c r="CH42" s="66">
        <f>'2015 Fares'!CH42*'2015 Fares Conv'!$C$1</f>
        <v>222.84459914073395</v>
      </c>
      <c r="CI42" s="37">
        <f>'2015 Fares'!CI42*'2015 Fares Conv'!$C$1</f>
        <v>270.93568284587712</v>
      </c>
      <c r="CJ42" s="37">
        <f>'2015 Fares'!CJ42*'2015 Fares Conv'!$C$1</f>
        <v>149.01462556523242</v>
      </c>
      <c r="CK42" s="37">
        <f>'2015 Fares'!CK42*'2015 Fares Conv'!$C$1</f>
        <v>284.48246698817098</v>
      </c>
      <c r="CL42" s="37">
        <f>'2015 Fares'!CL42*'2015 Fares Conv'!$C$1</f>
        <v>284.48246698817098</v>
      </c>
      <c r="CM42" s="37">
        <f>'2015 Fares'!CM42*'2015 Fares Conv'!$C$1</f>
        <v>16.93348017786732</v>
      </c>
      <c r="CN42" s="37">
        <f>'2015 Fares'!CN42*'2015 Fares Conv'!$C$1</f>
        <v>0</v>
      </c>
      <c r="CO42" s="37">
        <f>'2015 Fares'!CO42*'2015 Fares Conv'!$C$1</f>
        <v>338.66960355734642</v>
      </c>
      <c r="CP42" s="37">
        <f>'2015 Fares'!CP42*'2015 Fares Conv'!$C$1</f>
        <v>298.02925113046484</v>
      </c>
      <c r="CQ42" s="37">
        <f>'2015 Fares'!CQ42*'2015 Fares Conv'!$C$1</f>
        <v>152.40132160080589</v>
      </c>
      <c r="CR42" s="37">
        <f>'2015 Fares'!CR42*'2015 Fares Conv'!$C$1</f>
        <v>338.66960355734642</v>
      </c>
      <c r="CS42" s="37">
        <f>'2015 Fares'!CS42*'2015 Fares Conv'!$C$1</f>
        <v>118.53436124507125</v>
      </c>
      <c r="CT42" s="37">
        <f>'2015 Fares'!CT42*'2015 Fares Conv'!$C$1</f>
        <v>186.26828195654053</v>
      </c>
      <c r="CU42" s="37">
        <f>'2015 Fares'!CU42*'2015 Fares Conv'!$C$1</f>
        <v>220.13524231227518</v>
      </c>
      <c r="CV42" s="37">
        <f>'2015 Fares'!CV42*'2015 Fares Conv'!$C$1</f>
        <v>249.93816742532167</v>
      </c>
      <c r="CW42" s="37">
        <f>'2015 Fares'!CW42*'2015 Fares Conv'!$C$1</f>
        <v>108.37427313835086</v>
      </c>
      <c r="CX42" s="37">
        <f>'2015 Fares'!CX42*'2015 Fares Conv'!$C$1</f>
        <v>0</v>
      </c>
      <c r="CY42" s="37">
        <f>'2015 Fares'!CY42*'2015 Fares Conv'!$C$1</f>
        <v>0</v>
      </c>
      <c r="CZ42" s="37">
        <f>'2015 Fares'!CZ42*'2015 Fares Conv'!$C$1</f>
        <v>306.83466082295587</v>
      </c>
      <c r="DA42" s="37">
        <f>'2015 Fares'!DA42*'2015 Fares Conv'!$C$1</f>
        <v>0</v>
      </c>
      <c r="DB42" s="66">
        <f>'2015 Fares'!DB42*'2015 Fares Conv'!$C$1</f>
        <v>0</v>
      </c>
      <c r="DC42" s="37">
        <f>'2015 Fares'!DC42*'2015 Fares Conv'!$C$1</f>
        <v>0</v>
      </c>
      <c r="DD42" s="37">
        <f>'2015 Fares'!DD42*'2015 Fares Conv'!$C$1</f>
        <v>0</v>
      </c>
      <c r="DE42" s="37">
        <f>'2015 Fares'!DE42*'2015 Fares Conv'!$C$1</f>
        <v>0</v>
      </c>
      <c r="DF42" s="37">
        <f>'2015 Fares'!DF42*'2015 Fares Conv'!$C$1</f>
        <v>0</v>
      </c>
      <c r="DG42" s="37">
        <f>'2015 Fares'!DG42*'2015 Fares Conv'!$C$1</f>
        <v>0</v>
      </c>
      <c r="DH42" s="37">
        <f>'2015 Fares'!DH42*'2015 Fares Conv'!$C$1</f>
        <v>0</v>
      </c>
      <c r="DI42" s="37">
        <f>'2015 Fares'!DI42*'2015 Fares Conv'!$C$1</f>
        <v>0</v>
      </c>
      <c r="DJ42" s="37">
        <f>'2015 Fares'!DJ42*'2015 Fares Conv'!$C$1</f>
        <v>0</v>
      </c>
      <c r="DK42" s="37">
        <f>'2015 Fares'!DK42*'2015 Fares Conv'!$C$1</f>
        <v>0</v>
      </c>
      <c r="DL42" s="66">
        <f>'2015 Fares'!DL42*'2015 Fares Conv'!$C$1</f>
        <v>152.40132160080589</v>
      </c>
      <c r="DM42" s="37">
        <f>'2015 Fares'!DM42*'2015 Fares Conv'!$C$1</f>
        <v>135.46784142293856</v>
      </c>
      <c r="DN42" s="37">
        <f>'2015 Fares'!DN42*'2015 Fares Conv'!$C$1</f>
        <v>0</v>
      </c>
      <c r="DO42" s="37">
        <f>'2015 Fares'!DO42*'2015 Fares Conv'!$C$1</f>
        <v>117.85702203795655</v>
      </c>
      <c r="DP42" s="37">
        <f>'2015 Fares'!DP42*'2015 Fares Conv'!$C$1</f>
        <v>749.81450227596497</v>
      </c>
      <c r="DQ42" s="37">
        <f>'2015 Fares'!DQ42*'2015 Fares Conv'!$C$1</f>
        <v>218.78056389804578</v>
      </c>
      <c r="DR42" s="37">
        <f>'2015 Fares'!DR42*'2015 Fares Conv'!$C$1</f>
        <v>0</v>
      </c>
      <c r="DS42" s="37">
        <f>'2015 Fares'!DS42*'2015 Fares Conv'!$C$1</f>
        <v>0</v>
      </c>
      <c r="DT42" s="37">
        <f>'2015 Fares'!DT42*'2015 Fares Conv'!$C$1</f>
        <v>0</v>
      </c>
      <c r="DU42" s="37">
        <f>'2015 Fares'!DU42*'2015 Fares Conv'!$C$1</f>
        <v>0</v>
      </c>
      <c r="DV42" s="66">
        <f>'2015 Fares'!DV42*'2015 Fares Conv'!$C$1</f>
        <v>0</v>
      </c>
      <c r="DW42" s="37">
        <f>'2015 Fares'!DW42*'2015 Fares Conv'!$C$1</f>
        <v>0</v>
      </c>
      <c r="DX42" s="37">
        <f>'2015 Fares'!DX42*'2015 Fares Conv'!$C$1</f>
        <v>0</v>
      </c>
      <c r="DY42" s="37">
        <f>'2015 Fares'!DY42*'2015 Fares Conv'!$C$1</f>
        <v>0</v>
      </c>
      <c r="DZ42" s="37">
        <f>'2015 Fares'!DZ42*'2015 Fares Conv'!$C$1</f>
        <v>0</v>
      </c>
      <c r="EA42" s="37">
        <f>'2015 Fares'!EA42*'2015 Fares Conv'!$C$1</f>
        <v>0</v>
      </c>
      <c r="EB42" s="37">
        <f>'2015 Fares'!EB42*'2015 Fares Conv'!$C$1</f>
        <v>0</v>
      </c>
      <c r="EC42" s="37">
        <f>'2015 Fares'!EC42*'2015 Fares Conv'!$C$1</f>
        <v>0</v>
      </c>
      <c r="ED42" s="37">
        <f>'2015 Fares'!ED42*'2015 Fares Conv'!$C$1</f>
        <v>0</v>
      </c>
      <c r="EE42" s="40">
        <f>'2015 Fares'!EE42*'2015 Fares Conv'!$C$1</f>
        <v>0</v>
      </c>
      <c r="EF42" s="66">
        <f>'2015 Fares'!EF42*'2015 Fares Conv'!$C$1</f>
        <v>0</v>
      </c>
      <c r="EG42" s="37">
        <f>'2015 Fares'!EG42*'2015 Fares Conv'!$C$1</f>
        <v>0</v>
      </c>
      <c r="EH42" s="37">
        <f>'2015 Fares'!EH42*'2015 Fares Conv'!$C$1</f>
        <v>0</v>
      </c>
      <c r="EI42" s="37">
        <f>'2015 Fares'!EI42*'2015 Fares Conv'!$C$1</f>
        <v>0</v>
      </c>
      <c r="EJ42" s="37">
        <f>'2015 Fares'!EJ42*'2015 Fares Conv'!$C$1</f>
        <v>0</v>
      </c>
      <c r="EK42" s="37">
        <f>'2015 Fares'!EK42*'2015 Fares Conv'!$C$1</f>
        <v>0</v>
      </c>
      <c r="EL42" s="37">
        <f>'2015 Fares'!EL42*'2015 Fares Conv'!$C$1</f>
        <v>0</v>
      </c>
      <c r="EM42" s="40">
        <f>'2015 Fares'!EM42*'2015 Fares Conv'!$C$1</f>
        <v>0</v>
      </c>
    </row>
    <row r="43" spans="1:143" x14ac:dyDescent="0.2">
      <c r="A43" s="83"/>
      <c r="B43" s="47">
        <v>39</v>
      </c>
      <c r="C43" s="43"/>
      <c r="D43" s="43">
        <f>ROUND(F43*0.6665,0)</f>
        <v>0</v>
      </c>
      <c r="E43" s="43">
        <v>125</v>
      </c>
      <c r="F43" s="48"/>
      <c r="G43" s="37">
        <f>'2015 Fares'!G43*'2015 Fares Conv'!$C$1</f>
        <v>0</v>
      </c>
      <c r="H43" s="37">
        <f>'2015 Fares'!H43*'2015 Fares Conv'!$C$1</f>
        <v>0</v>
      </c>
      <c r="I43" s="37">
        <f>'2015 Fares'!I43*'2015 Fares Conv'!$C$1</f>
        <v>0</v>
      </c>
      <c r="J43" s="37">
        <f>'2015 Fares'!J43*'2015 Fares Conv'!$C$1</f>
        <v>0</v>
      </c>
      <c r="K43" s="37">
        <f>'2015 Fares'!K43*'2015 Fares Conv'!$C$1</f>
        <v>0</v>
      </c>
      <c r="L43" s="37">
        <f>'2015 Fares'!L43*'2015 Fares Conv'!$C$1</f>
        <v>0</v>
      </c>
      <c r="M43" s="37">
        <f>'2015 Fares'!M43*'2015 Fares Conv'!$C$1</f>
        <v>0</v>
      </c>
      <c r="N43" s="37">
        <f>'2015 Fares'!N43*'2015 Fares Conv'!$C$1</f>
        <v>0</v>
      </c>
      <c r="O43" s="40">
        <f>'2015 Fares'!O43*'2015 Fares Conv'!$C$1</f>
        <v>0</v>
      </c>
      <c r="P43" s="66">
        <f>'2015 Fares'!P43*'2015 Fares Conv'!$C$1</f>
        <v>0</v>
      </c>
      <c r="Q43" s="37">
        <f>'2015 Fares'!Q43*'2015 Fares Conv'!$C$1</f>
        <v>0</v>
      </c>
      <c r="R43" s="37">
        <f>'2015 Fares'!R43*'2015 Fares Conv'!$C$1</f>
        <v>0</v>
      </c>
      <c r="S43" s="37">
        <f>'2015 Fares'!S43*'2015 Fares Conv'!$C$1</f>
        <v>0</v>
      </c>
      <c r="T43" s="37">
        <f>'2015 Fares'!T43*'2015 Fares Conv'!$C$1</f>
        <v>0</v>
      </c>
      <c r="U43" s="37">
        <f>'2015 Fares'!U43*'2015 Fares Conv'!$C$1</f>
        <v>0</v>
      </c>
      <c r="V43" s="37">
        <f>'2015 Fares'!V43*'2015 Fares Conv'!$C$1</f>
        <v>0</v>
      </c>
      <c r="W43" s="37">
        <f>'2015 Fares'!W43*'2015 Fares Conv'!$C$1</f>
        <v>0</v>
      </c>
      <c r="X43" s="37">
        <f>'2015 Fares'!X43*'2015 Fares Conv'!$C$1</f>
        <v>0</v>
      </c>
      <c r="Y43" s="40">
        <f>'2015 Fares'!Y43*'2015 Fares Conv'!$C$1</f>
        <v>0</v>
      </c>
      <c r="Z43" s="66">
        <f>'2015 Fares'!Z43*'2015 Fares Conv'!$C$1</f>
        <v>474.13744498028501</v>
      </c>
      <c r="AA43" s="37">
        <f>'2015 Fares'!AA43*'2015 Fares Conv'!$C$1</f>
        <v>152.40132160080589</v>
      </c>
      <c r="AB43" s="37">
        <f>'2015 Fares'!AB43*'2015 Fares Conv'!$C$1</f>
        <v>0</v>
      </c>
      <c r="AC43" s="37">
        <f>'2015 Fares'!AC43*'2015 Fares Conv'!$C$1</f>
        <v>0</v>
      </c>
      <c r="AD43" s="37">
        <f>'2015 Fares'!AD43*'2015 Fares Conv'!$C$1</f>
        <v>135.46784142293856</v>
      </c>
      <c r="AE43" s="37">
        <f>'2015 Fares'!AE43*'2015 Fares Conv'!$C$1</f>
        <v>0</v>
      </c>
      <c r="AF43" s="37">
        <f>'2015 Fares'!AF43*'2015 Fares Conv'!$C$1</f>
        <v>0</v>
      </c>
      <c r="AG43" s="37">
        <f>'2015 Fares'!AG43*'2015 Fares Conv'!$C$1</f>
        <v>84.667400889336605</v>
      </c>
      <c r="AH43" s="37">
        <f>'2015 Fares'!AH43*'2015 Fares Conv'!$C$1</f>
        <v>135.46784142293856</v>
      </c>
      <c r="AI43" s="37">
        <f>'2015 Fares'!AI43*'2015 Fares Conv'!$C$1</f>
        <v>0</v>
      </c>
      <c r="AJ43" s="37">
        <f>'2015 Fares'!AJ43*'2015 Fares Conv'!$C$1</f>
        <v>135.46784142293856</v>
      </c>
      <c r="AK43" s="37">
        <f>'2015 Fares'!AK43*'2015 Fares Conv'!$C$1</f>
        <v>0</v>
      </c>
      <c r="AL43" s="37">
        <f>'2015 Fares'!AL43*'2015 Fares Conv'!$C$1</f>
        <v>0</v>
      </c>
      <c r="AM43" s="37">
        <f>'2015 Fares'!AM43*'2015 Fares Conv'!$C$1</f>
        <v>135.46784142293856</v>
      </c>
      <c r="AN43" s="37">
        <f>'2015 Fares'!AN43*'2015 Fares Conv'!$C$1</f>
        <v>0</v>
      </c>
      <c r="AO43" s="37">
        <f>'2015 Fares'!AO43*'2015 Fares Conv'!$C$1</f>
        <v>0</v>
      </c>
      <c r="AP43" s="37">
        <f>'2015 Fares'!AP43*'2015 Fares Conv'!$C$1</f>
        <v>0</v>
      </c>
      <c r="AQ43" s="37">
        <f>'2015 Fares'!AQ43*'2015 Fares Conv'!$C$1</f>
        <v>0</v>
      </c>
      <c r="AR43" s="37">
        <f>'2015 Fares'!AR43*'2015 Fares Conv'!$C$1</f>
        <v>135.46784142293856</v>
      </c>
      <c r="AS43" s="37">
        <f>'2015 Fares'!AS43*'2015 Fares Conv'!$C$1</f>
        <v>0</v>
      </c>
      <c r="AT43" s="37">
        <f>'2015 Fares'!AT43*'2015 Fares Conv'!$C$1</f>
        <v>0</v>
      </c>
      <c r="AU43" s="37">
        <f>'2015 Fares'!AU43*'2015 Fares Conv'!$C$1</f>
        <v>0</v>
      </c>
      <c r="AV43" s="37">
        <f>'2015 Fares'!AV43*'2015 Fares Conv'!$C$1</f>
        <v>135.46784142293856</v>
      </c>
      <c r="AW43" s="37">
        <f>'2015 Fares'!AW43*'2015 Fares Conv'!$C$1</f>
        <v>0</v>
      </c>
      <c r="AX43" s="37">
        <f>'2015 Fares'!AX43*'2015 Fares Conv'!$C$1</f>
        <v>135.46784142293856</v>
      </c>
      <c r="AY43" s="37">
        <f>'2015 Fares'!AY43*'2015 Fares Conv'!$C$1</f>
        <v>0</v>
      </c>
      <c r="AZ43" s="37">
        <f>'2015 Fares'!AZ43*'2015 Fares Conv'!$C$1</f>
        <v>118.53436124507125</v>
      </c>
      <c r="BA43" s="37">
        <f>'2015 Fares'!BA43*'2015 Fares Conv'!$C$1</f>
        <v>0</v>
      </c>
      <c r="BB43" s="37">
        <f>'2015 Fares'!BB43*'2015 Fares Conv'!$C$1</f>
        <v>0</v>
      </c>
      <c r="BC43" s="37">
        <f>'2015 Fares'!BC43*'2015 Fares Conv'!$C$1</f>
        <v>118.53436124507125</v>
      </c>
      <c r="BD43" s="37">
        <f>'2015 Fares'!BD43*'2015 Fares Conv'!$C$1</f>
        <v>0</v>
      </c>
      <c r="BE43" s="37">
        <f>'2015 Fares'!BE43*'2015 Fares Conv'!$C$1</f>
        <v>0</v>
      </c>
      <c r="BF43" s="37">
        <f>'2015 Fares'!BF43*'2015 Fares Conv'!$C$1</f>
        <v>118.53436124507125</v>
      </c>
      <c r="BG43" s="37">
        <f>'2015 Fares'!BG43*'2015 Fares Conv'!$C$1</f>
        <v>0</v>
      </c>
      <c r="BH43" s="37">
        <f>'2015 Fares'!BH43*'2015 Fares Conv'!$C$1</f>
        <v>0</v>
      </c>
      <c r="BI43" s="37">
        <f>'2015 Fares'!BI43*'2015 Fares Conv'!$C$1</f>
        <v>67.733920711469281</v>
      </c>
      <c r="BJ43" s="37">
        <f>'2015 Fares'!BJ43*'2015 Fares Conv'!$C$1</f>
        <v>108.37427313835086</v>
      </c>
      <c r="BK43" s="37">
        <f>'2015 Fares'!BK43*'2015 Fares Conv'!$C$1</f>
        <v>0</v>
      </c>
      <c r="BL43" s="37">
        <f>'2015 Fares'!BL43*'2015 Fares Conv'!$C$1</f>
        <v>108.37427313835086</v>
      </c>
      <c r="BM43" s="37">
        <f>'2015 Fares'!BM43*'2015 Fares Conv'!$C$1</f>
        <v>0</v>
      </c>
      <c r="BN43" s="37">
        <f>'2015 Fares'!BN43*'2015 Fares Conv'!$C$1</f>
        <v>108.37427313835086</v>
      </c>
      <c r="BO43" s="37">
        <f>'2015 Fares'!BO43*'2015 Fares Conv'!$C$1</f>
        <v>0</v>
      </c>
      <c r="BP43" s="37">
        <f>'2015 Fares'!BP43*'2015 Fares Conv'!$C$1</f>
        <v>0</v>
      </c>
      <c r="BQ43" s="37">
        <f>'2015 Fares'!BQ43*'2015 Fares Conv'!$C$1</f>
        <v>101.60088106720393</v>
      </c>
      <c r="BR43" s="37">
        <f>'2015 Fares'!BR43*'2015 Fares Conv'!$C$1</f>
        <v>0</v>
      </c>
      <c r="BS43" s="37">
        <f>'2015 Fares'!BS43*'2015 Fares Conv'!$C$1</f>
        <v>0</v>
      </c>
      <c r="BT43" s="37">
        <f>'2015 Fares'!BT43*'2015 Fares Conv'!$C$1</f>
        <v>101.60088106720393</v>
      </c>
      <c r="BU43" s="37">
        <f>'2015 Fares'!BU43*'2015 Fares Conv'!$C$1</f>
        <v>0</v>
      </c>
      <c r="BV43" s="37">
        <f>'2015 Fares'!BV43*'2015 Fares Conv'!$C$1</f>
        <v>101.60088106720393</v>
      </c>
      <c r="BW43" s="37">
        <f>'2015 Fares'!BW43*'2015 Fares Conv'!$C$1</f>
        <v>0</v>
      </c>
      <c r="BX43" s="37">
        <f>'2015 Fares'!BX43*'2015 Fares Conv'!$C$1</f>
        <v>121.92105728064472</v>
      </c>
      <c r="BY43" s="37">
        <f>'2015 Fares'!BY43*'2015 Fares Conv'!$C$1</f>
        <v>0</v>
      </c>
      <c r="BZ43" s="37">
        <f>'2015 Fares'!BZ43*'2015 Fares Conv'!$C$1</f>
        <v>0</v>
      </c>
      <c r="CA43" s="37">
        <f>'2015 Fares'!CA43*'2015 Fares Conv'!$C$1</f>
        <v>0</v>
      </c>
      <c r="CB43" s="37">
        <f>'2015 Fares'!CB43*'2015 Fares Conv'!$C$1</f>
        <v>0</v>
      </c>
      <c r="CC43" s="37">
        <f>'2015 Fares'!CC43*'2015 Fares Conv'!$C$1</f>
        <v>0</v>
      </c>
      <c r="CD43" s="37">
        <f>'2015 Fares'!CD43*'2015 Fares Conv'!$C$1</f>
        <v>0</v>
      </c>
      <c r="CE43" s="37">
        <f>'2015 Fares'!CE43*'2015 Fares Conv'!$C$1</f>
        <v>0</v>
      </c>
      <c r="CF43" s="37">
        <f>'2015 Fares'!CF43*'2015 Fares Conv'!$C$1</f>
        <v>101.60088106720393</v>
      </c>
      <c r="CG43" s="37">
        <f>'2015 Fares'!CG43*'2015 Fares Conv'!$C$1</f>
        <v>0</v>
      </c>
      <c r="CH43" s="66">
        <f>'2015 Fares'!CH43*'2015 Fares Conv'!$C$1</f>
        <v>222.84459914073395</v>
      </c>
      <c r="CI43" s="37">
        <f>'2015 Fares'!CI43*'2015 Fares Conv'!$C$1</f>
        <v>270.93568284587712</v>
      </c>
      <c r="CJ43" s="37">
        <f>'2015 Fares'!CJ43*'2015 Fares Conv'!$C$1</f>
        <v>284.48246698817098</v>
      </c>
      <c r="CK43" s="37">
        <f>'2015 Fares'!CK43*'2015 Fares Conv'!$C$1</f>
        <v>284.48246698817098</v>
      </c>
      <c r="CL43" s="37">
        <f>'2015 Fares'!CL43*'2015 Fares Conv'!$C$1</f>
        <v>284.48246698817098</v>
      </c>
      <c r="CM43" s="37">
        <f>'2015 Fares'!CM43*'2015 Fares Conv'!$C$1</f>
        <v>135.46784142293856</v>
      </c>
      <c r="CN43" s="37">
        <f>'2015 Fares'!CN43*'2015 Fares Conv'!$C$1</f>
        <v>152.40132160080589</v>
      </c>
      <c r="CO43" s="37">
        <f>'2015 Fares'!CO43*'2015 Fares Conv'!$C$1</f>
        <v>338.66960355734642</v>
      </c>
      <c r="CP43" s="37">
        <f>'2015 Fares'!CP43*'2015 Fares Conv'!$C$1</f>
        <v>298.02925113046484</v>
      </c>
      <c r="CQ43" s="37">
        <f>'2015 Fares'!CQ43*'2015 Fares Conv'!$C$1</f>
        <v>152.40132160080589</v>
      </c>
      <c r="CR43" s="37">
        <f>'2015 Fares'!CR43*'2015 Fares Conv'!$C$1</f>
        <v>338.66960355734642</v>
      </c>
      <c r="CS43" s="37">
        <f>'2015 Fares'!CS43*'2015 Fares Conv'!$C$1</f>
        <v>118.53436124507125</v>
      </c>
      <c r="CT43" s="37">
        <f>'2015 Fares'!CT43*'2015 Fares Conv'!$C$1</f>
        <v>186.26828195654053</v>
      </c>
      <c r="CU43" s="37">
        <f>'2015 Fares'!CU43*'2015 Fares Conv'!$C$1</f>
        <v>220.13524231227518</v>
      </c>
      <c r="CV43" s="37">
        <f>'2015 Fares'!CV43*'2015 Fares Conv'!$C$1</f>
        <v>249.93816742532167</v>
      </c>
      <c r="CW43" s="37">
        <f>'2015 Fares'!CW43*'2015 Fares Conv'!$C$1</f>
        <v>108.37427313835086</v>
      </c>
      <c r="CX43" s="37">
        <f>'2015 Fares'!CX43*'2015 Fares Conv'!$C$1</f>
        <v>0</v>
      </c>
      <c r="CY43" s="37">
        <f>'2015 Fares'!CY43*'2015 Fares Conv'!$C$1</f>
        <v>0</v>
      </c>
      <c r="CZ43" s="37">
        <f>'2015 Fares'!CZ43*'2015 Fares Conv'!$C$1</f>
        <v>306.83466082295587</v>
      </c>
      <c r="DA43" s="37">
        <f>'2015 Fares'!DA43*'2015 Fares Conv'!$C$1</f>
        <v>0</v>
      </c>
      <c r="DB43" s="66">
        <f>'2015 Fares'!DB43*'2015 Fares Conv'!$C$1</f>
        <v>0</v>
      </c>
      <c r="DC43" s="37">
        <f>'2015 Fares'!DC43*'2015 Fares Conv'!$C$1</f>
        <v>0</v>
      </c>
      <c r="DD43" s="37">
        <f>'2015 Fares'!DD43*'2015 Fares Conv'!$C$1</f>
        <v>0</v>
      </c>
      <c r="DE43" s="37">
        <f>'2015 Fares'!DE43*'2015 Fares Conv'!$C$1</f>
        <v>0</v>
      </c>
      <c r="DF43" s="37">
        <f>'2015 Fares'!DF43*'2015 Fares Conv'!$C$1</f>
        <v>0</v>
      </c>
      <c r="DG43" s="37">
        <f>'2015 Fares'!DG43*'2015 Fares Conv'!$C$1</f>
        <v>0</v>
      </c>
      <c r="DH43" s="37">
        <f>'2015 Fares'!DH43*'2015 Fares Conv'!$C$1</f>
        <v>0</v>
      </c>
      <c r="DI43" s="37">
        <f>'2015 Fares'!DI43*'2015 Fares Conv'!$C$1</f>
        <v>0</v>
      </c>
      <c r="DJ43" s="37">
        <f>'2015 Fares'!DJ43*'2015 Fares Conv'!$C$1</f>
        <v>0</v>
      </c>
      <c r="DK43" s="37">
        <f>'2015 Fares'!DK43*'2015 Fares Conv'!$C$1</f>
        <v>0</v>
      </c>
      <c r="DL43" s="66">
        <f>'2015 Fares'!DL43*'2015 Fares Conv'!$C$1</f>
        <v>152.40132160080589</v>
      </c>
      <c r="DM43" s="37">
        <f>'2015 Fares'!DM43*'2015 Fares Conv'!$C$1</f>
        <v>135.46784142293856</v>
      </c>
      <c r="DN43" s="37">
        <f>'2015 Fares'!DN43*'2015 Fares Conv'!$C$1</f>
        <v>0</v>
      </c>
      <c r="DO43" s="37">
        <f>'2015 Fares'!DO43*'2015 Fares Conv'!$C$1</f>
        <v>135.46784142293856</v>
      </c>
      <c r="DP43" s="37">
        <f>'2015 Fares'!DP43*'2015 Fares Conv'!$C$1</f>
        <v>749.81450227596497</v>
      </c>
      <c r="DQ43" s="37">
        <f>'2015 Fares'!DQ43*'2015 Fares Conv'!$C$1</f>
        <v>218.78056389804578</v>
      </c>
      <c r="DR43" s="37">
        <f>'2015 Fares'!DR43*'2015 Fares Conv'!$C$1</f>
        <v>0</v>
      </c>
      <c r="DS43" s="37">
        <f>'2015 Fares'!DS43*'2015 Fares Conv'!$C$1</f>
        <v>0</v>
      </c>
      <c r="DT43" s="37">
        <f>'2015 Fares'!DT43*'2015 Fares Conv'!$C$1</f>
        <v>0</v>
      </c>
      <c r="DU43" s="37">
        <f>'2015 Fares'!DU43*'2015 Fares Conv'!$C$1</f>
        <v>0</v>
      </c>
      <c r="DV43" s="66">
        <f>'2015 Fares'!DV43*'2015 Fares Conv'!$C$1</f>
        <v>0</v>
      </c>
      <c r="DW43" s="37">
        <f>'2015 Fares'!DW43*'2015 Fares Conv'!$C$1</f>
        <v>0</v>
      </c>
      <c r="DX43" s="37">
        <f>'2015 Fares'!DX43*'2015 Fares Conv'!$C$1</f>
        <v>0</v>
      </c>
      <c r="DY43" s="37">
        <f>'2015 Fares'!DY43*'2015 Fares Conv'!$C$1</f>
        <v>0</v>
      </c>
      <c r="DZ43" s="37">
        <f>'2015 Fares'!DZ43*'2015 Fares Conv'!$C$1</f>
        <v>0</v>
      </c>
      <c r="EA43" s="37">
        <f>'2015 Fares'!EA43*'2015 Fares Conv'!$C$1</f>
        <v>0</v>
      </c>
      <c r="EB43" s="37">
        <f>'2015 Fares'!EB43*'2015 Fares Conv'!$C$1</f>
        <v>0</v>
      </c>
      <c r="EC43" s="37">
        <f>'2015 Fares'!EC43*'2015 Fares Conv'!$C$1</f>
        <v>0</v>
      </c>
      <c r="ED43" s="37">
        <f>'2015 Fares'!ED43*'2015 Fares Conv'!$C$1</f>
        <v>0</v>
      </c>
      <c r="EE43" s="40">
        <f>'2015 Fares'!EE43*'2015 Fares Conv'!$C$1</f>
        <v>0</v>
      </c>
      <c r="EF43" s="66">
        <f>'2015 Fares'!EF43*'2015 Fares Conv'!$C$1</f>
        <v>0</v>
      </c>
      <c r="EG43" s="37">
        <f>'2015 Fares'!EG43*'2015 Fares Conv'!$C$1</f>
        <v>0</v>
      </c>
      <c r="EH43" s="37">
        <f>'2015 Fares'!EH43*'2015 Fares Conv'!$C$1</f>
        <v>0</v>
      </c>
      <c r="EI43" s="37">
        <f>'2015 Fares'!EI43*'2015 Fares Conv'!$C$1</f>
        <v>0</v>
      </c>
      <c r="EJ43" s="37">
        <f>'2015 Fares'!EJ43*'2015 Fares Conv'!$C$1</f>
        <v>0</v>
      </c>
      <c r="EK43" s="37">
        <f>'2015 Fares'!EK43*'2015 Fares Conv'!$C$1</f>
        <v>0</v>
      </c>
      <c r="EL43" s="37">
        <f>'2015 Fares'!EL43*'2015 Fares Conv'!$C$1</f>
        <v>0</v>
      </c>
      <c r="EM43" s="40">
        <f>'2015 Fares'!EM43*'2015 Fares Conv'!$C$1</f>
        <v>0</v>
      </c>
    </row>
    <row r="44" spans="1:143" x14ac:dyDescent="0.2">
      <c r="A44" s="83"/>
      <c r="B44" s="47">
        <v>40</v>
      </c>
      <c r="C44" s="49"/>
      <c r="D44" s="43">
        <f>ROUND(F44*0.6665,0)</f>
        <v>0</v>
      </c>
      <c r="E44" s="43">
        <v>125</v>
      </c>
      <c r="F44" s="48"/>
      <c r="G44" s="37">
        <f>'2015 Fares'!G44*'2015 Fares Conv'!$C$1</f>
        <v>0</v>
      </c>
      <c r="H44" s="37">
        <f>'2015 Fares'!H44*'2015 Fares Conv'!$C$1</f>
        <v>0</v>
      </c>
      <c r="I44" s="37">
        <f>'2015 Fares'!I44*'2015 Fares Conv'!$C$1</f>
        <v>0</v>
      </c>
      <c r="J44" s="37">
        <f>'2015 Fares'!J44*'2015 Fares Conv'!$C$1</f>
        <v>0</v>
      </c>
      <c r="K44" s="37">
        <f>'2015 Fares'!K44*'2015 Fares Conv'!$C$1</f>
        <v>0</v>
      </c>
      <c r="L44" s="37">
        <f>'2015 Fares'!L44*'2015 Fares Conv'!$C$1</f>
        <v>0</v>
      </c>
      <c r="M44" s="37">
        <f>'2015 Fares'!M44*'2015 Fares Conv'!$C$1</f>
        <v>0</v>
      </c>
      <c r="N44" s="37">
        <f>'2015 Fares'!N44*'2015 Fares Conv'!$C$1</f>
        <v>0</v>
      </c>
      <c r="O44" s="40">
        <f>'2015 Fares'!O44*'2015 Fares Conv'!$C$1</f>
        <v>0</v>
      </c>
      <c r="P44" s="66">
        <f>'2015 Fares'!P44*'2015 Fares Conv'!$C$1</f>
        <v>0</v>
      </c>
      <c r="Q44" s="37">
        <f>'2015 Fares'!Q44*'2015 Fares Conv'!$C$1</f>
        <v>0</v>
      </c>
      <c r="R44" s="37">
        <f>'2015 Fares'!R44*'2015 Fares Conv'!$C$1</f>
        <v>0</v>
      </c>
      <c r="S44" s="37">
        <f>'2015 Fares'!S44*'2015 Fares Conv'!$C$1</f>
        <v>0</v>
      </c>
      <c r="T44" s="37">
        <f>'2015 Fares'!T44*'2015 Fares Conv'!$C$1</f>
        <v>0</v>
      </c>
      <c r="U44" s="37">
        <f>'2015 Fares'!U44*'2015 Fares Conv'!$C$1</f>
        <v>0</v>
      </c>
      <c r="V44" s="37">
        <f>'2015 Fares'!V44*'2015 Fares Conv'!$C$1</f>
        <v>0</v>
      </c>
      <c r="W44" s="37">
        <f>'2015 Fares'!W44*'2015 Fares Conv'!$C$1</f>
        <v>0</v>
      </c>
      <c r="X44" s="37">
        <f>'2015 Fares'!X44*'2015 Fares Conv'!$C$1</f>
        <v>0</v>
      </c>
      <c r="Y44" s="40">
        <f>'2015 Fares'!Y44*'2015 Fares Conv'!$C$1</f>
        <v>0</v>
      </c>
      <c r="Z44" s="66">
        <f>'2015 Fares'!Z44*'2015 Fares Conv'!$C$1</f>
        <v>474.13744498028501</v>
      </c>
      <c r="AA44" s="37">
        <f>'2015 Fares'!AA44*'2015 Fares Conv'!$C$1</f>
        <v>152.40132160080589</v>
      </c>
      <c r="AB44" s="37">
        <f>'2015 Fares'!AB44*'2015 Fares Conv'!$C$1</f>
        <v>0</v>
      </c>
      <c r="AC44" s="37">
        <f>'2015 Fares'!AC44*'2015 Fares Conv'!$C$1</f>
        <v>0</v>
      </c>
      <c r="AD44" s="37">
        <f>'2015 Fares'!AD44*'2015 Fares Conv'!$C$1</f>
        <v>135.46784142293856</v>
      </c>
      <c r="AE44" s="37">
        <f>'2015 Fares'!AE44*'2015 Fares Conv'!$C$1</f>
        <v>0</v>
      </c>
      <c r="AF44" s="37">
        <f>'2015 Fares'!AF44*'2015 Fares Conv'!$C$1</f>
        <v>0</v>
      </c>
      <c r="AG44" s="37">
        <f>'2015 Fares'!AG44*'2015 Fares Conv'!$C$1</f>
        <v>84.667400889336605</v>
      </c>
      <c r="AH44" s="37">
        <f>'2015 Fares'!AH44*'2015 Fares Conv'!$C$1</f>
        <v>135.46784142293856</v>
      </c>
      <c r="AI44" s="37">
        <f>'2015 Fares'!AI44*'2015 Fares Conv'!$C$1</f>
        <v>0</v>
      </c>
      <c r="AJ44" s="37">
        <f>'2015 Fares'!AJ44*'2015 Fares Conv'!$C$1</f>
        <v>135.46784142293856</v>
      </c>
      <c r="AK44" s="37">
        <f>'2015 Fares'!AK44*'2015 Fares Conv'!$C$1</f>
        <v>0</v>
      </c>
      <c r="AL44" s="37">
        <f>'2015 Fares'!AL44*'2015 Fares Conv'!$C$1</f>
        <v>0</v>
      </c>
      <c r="AM44" s="37">
        <f>'2015 Fares'!AM44*'2015 Fares Conv'!$C$1</f>
        <v>135.46784142293856</v>
      </c>
      <c r="AN44" s="37">
        <f>'2015 Fares'!AN44*'2015 Fares Conv'!$C$1</f>
        <v>0</v>
      </c>
      <c r="AO44" s="37">
        <f>'2015 Fares'!AO44*'2015 Fares Conv'!$C$1</f>
        <v>0</v>
      </c>
      <c r="AP44" s="37">
        <f>'2015 Fares'!AP44*'2015 Fares Conv'!$C$1</f>
        <v>0</v>
      </c>
      <c r="AQ44" s="37">
        <f>'2015 Fares'!AQ44*'2015 Fares Conv'!$C$1</f>
        <v>0</v>
      </c>
      <c r="AR44" s="37">
        <f>'2015 Fares'!AR44*'2015 Fares Conv'!$C$1</f>
        <v>135.46784142293856</v>
      </c>
      <c r="AS44" s="37">
        <f>'2015 Fares'!AS44*'2015 Fares Conv'!$C$1</f>
        <v>0</v>
      </c>
      <c r="AT44" s="37">
        <f>'2015 Fares'!AT44*'2015 Fares Conv'!$C$1</f>
        <v>0</v>
      </c>
      <c r="AU44" s="37">
        <f>'2015 Fares'!AU44*'2015 Fares Conv'!$C$1</f>
        <v>0</v>
      </c>
      <c r="AV44" s="37">
        <f>'2015 Fares'!AV44*'2015 Fares Conv'!$C$1</f>
        <v>135.46784142293856</v>
      </c>
      <c r="AW44" s="37">
        <f>'2015 Fares'!AW44*'2015 Fares Conv'!$C$1</f>
        <v>0</v>
      </c>
      <c r="AX44" s="37">
        <f>'2015 Fares'!AX44*'2015 Fares Conv'!$C$1</f>
        <v>135.46784142293856</v>
      </c>
      <c r="AY44" s="37">
        <f>'2015 Fares'!AY44*'2015 Fares Conv'!$C$1</f>
        <v>0</v>
      </c>
      <c r="AZ44" s="37">
        <f>'2015 Fares'!AZ44*'2015 Fares Conv'!$C$1</f>
        <v>118.53436124507125</v>
      </c>
      <c r="BA44" s="37">
        <f>'2015 Fares'!BA44*'2015 Fares Conv'!$C$1</f>
        <v>0</v>
      </c>
      <c r="BB44" s="37">
        <f>'2015 Fares'!BB44*'2015 Fares Conv'!$C$1</f>
        <v>0</v>
      </c>
      <c r="BC44" s="37">
        <f>'2015 Fares'!BC44*'2015 Fares Conv'!$C$1</f>
        <v>118.53436124507125</v>
      </c>
      <c r="BD44" s="37">
        <f>'2015 Fares'!BD44*'2015 Fares Conv'!$C$1</f>
        <v>0</v>
      </c>
      <c r="BE44" s="37">
        <f>'2015 Fares'!BE44*'2015 Fares Conv'!$C$1</f>
        <v>0</v>
      </c>
      <c r="BF44" s="37">
        <f>'2015 Fares'!BF44*'2015 Fares Conv'!$C$1</f>
        <v>118.53436124507125</v>
      </c>
      <c r="BG44" s="37">
        <f>'2015 Fares'!BG44*'2015 Fares Conv'!$C$1</f>
        <v>0</v>
      </c>
      <c r="BH44" s="37">
        <f>'2015 Fares'!BH44*'2015 Fares Conv'!$C$1</f>
        <v>0</v>
      </c>
      <c r="BI44" s="37">
        <f>'2015 Fares'!BI44*'2015 Fares Conv'!$C$1</f>
        <v>67.733920711469281</v>
      </c>
      <c r="BJ44" s="37">
        <f>'2015 Fares'!BJ44*'2015 Fares Conv'!$C$1</f>
        <v>108.37427313835086</v>
      </c>
      <c r="BK44" s="37">
        <f>'2015 Fares'!BK44*'2015 Fares Conv'!$C$1</f>
        <v>0</v>
      </c>
      <c r="BL44" s="37">
        <f>'2015 Fares'!BL44*'2015 Fares Conv'!$C$1</f>
        <v>108.37427313835086</v>
      </c>
      <c r="BM44" s="37">
        <f>'2015 Fares'!BM44*'2015 Fares Conv'!$C$1</f>
        <v>0</v>
      </c>
      <c r="BN44" s="37">
        <f>'2015 Fares'!BN44*'2015 Fares Conv'!$C$1</f>
        <v>108.37427313835086</v>
      </c>
      <c r="BO44" s="37">
        <f>'2015 Fares'!BO44*'2015 Fares Conv'!$C$1</f>
        <v>0</v>
      </c>
      <c r="BP44" s="37">
        <f>'2015 Fares'!BP44*'2015 Fares Conv'!$C$1</f>
        <v>0</v>
      </c>
      <c r="BQ44" s="37">
        <f>'2015 Fares'!BQ44*'2015 Fares Conv'!$C$1</f>
        <v>101.60088106720393</v>
      </c>
      <c r="BR44" s="37">
        <f>'2015 Fares'!BR44*'2015 Fares Conv'!$C$1</f>
        <v>0</v>
      </c>
      <c r="BS44" s="37">
        <f>'2015 Fares'!BS44*'2015 Fares Conv'!$C$1</f>
        <v>0</v>
      </c>
      <c r="BT44" s="37">
        <f>'2015 Fares'!BT44*'2015 Fares Conv'!$C$1</f>
        <v>101.60088106720393</v>
      </c>
      <c r="BU44" s="37">
        <f>'2015 Fares'!BU44*'2015 Fares Conv'!$C$1</f>
        <v>0</v>
      </c>
      <c r="BV44" s="37">
        <f>'2015 Fares'!BV44*'2015 Fares Conv'!$C$1</f>
        <v>101.60088106720393</v>
      </c>
      <c r="BW44" s="37">
        <f>'2015 Fares'!BW44*'2015 Fares Conv'!$C$1</f>
        <v>0</v>
      </c>
      <c r="BX44" s="37">
        <f>'2015 Fares'!BX44*'2015 Fares Conv'!$C$1</f>
        <v>121.92105728064472</v>
      </c>
      <c r="BY44" s="37">
        <f>'2015 Fares'!BY44*'2015 Fares Conv'!$C$1</f>
        <v>0</v>
      </c>
      <c r="BZ44" s="37">
        <f>'2015 Fares'!BZ44*'2015 Fares Conv'!$C$1</f>
        <v>0</v>
      </c>
      <c r="CA44" s="37">
        <f>'2015 Fares'!CA44*'2015 Fares Conv'!$C$1</f>
        <v>0</v>
      </c>
      <c r="CB44" s="37">
        <f>'2015 Fares'!CB44*'2015 Fares Conv'!$C$1</f>
        <v>0</v>
      </c>
      <c r="CC44" s="37">
        <f>'2015 Fares'!CC44*'2015 Fares Conv'!$C$1</f>
        <v>0</v>
      </c>
      <c r="CD44" s="37">
        <f>'2015 Fares'!CD44*'2015 Fares Conv'!$C$1</f>
        <v>0</v>
      </c>
      <c r="CE44" s="37">
        <f>'2015 Fares'!CE44*'2015 Fares Conv'!$C$1</f>
        <v>0</v>
      </c>
      <c r="CF44" s="37">
        <f>'2015 Fares'!CF44*'2015 Fares Conv'!$C$1</f>
        <v>101.60088106720393</v>
      </c>
      <c r="CG44" s="37">
        <f>'2015 Fares'!CG44*'2015 Fares Conv'!$C$1</f>
        <v>0</v>
      </c>
      <c r="CH44" s="66">
        <f>'2015 Fares'!CH44*'2015 Fares Conv'!$C$1</f>
        <v>222.84459914073395</v>
      </c>
      <c r="CI44" s="37">
        <f>'2015 Fares'!CI44*'2015 Fares Conv'!$C$1</f>
        <v>270.93568284587712</v>
      </c>
      <c r="CJ44" s="37">
        <f>'2015 Fares'!CJ44*'2015 Fares Conv'!$C$1</f>
        <v>284.48246698817098</v>
      </c>
      <c r="CK44" s="37">
        <f>'2015 Fares'!CK44*'2015 Fares Conv'!$C$1</f>
        <v>284.48246698817098</v>
      </c>
      <c r="CL44" s="37">
        <f>'2015 Fares'!CL44*'2015 Fares Conv'!$C$1</f>
        <v>284.48246698817098</v>
      </c>
      <c r="CM44" s="37">
        <f>'2015 Fares'!CM44*'2015 Fares Conv'!$C$1</f>
        <v>135.46784142293856</v>
      </c>
      <c r="CN44" s="37">
        <f>'2015 Fares'!CN44*'2015 Fares Conv'!$C$1</f>
        <v>152.40132160080589</v>
      </c>
      <c r="CO44" s="37">
        <f>'2015 Fares'!CO44*'2015 Fares Conv'!$C$1</f>
        <v>338.66960355734642</v>
      </c>
      <c r="CP44" s="37">
        <f>'2015 Fares'!CP44*'2015 Fares Conv'!$C$1</f>
        <v>298.02925113046484</v>
      </c>
      <c r="CQ44" s="37">
        <f>'2015 Fares'!CQ44*'2015 Fares Conv'!$C$1</f>
        <v>152.40132160080589</v>
      </c>
      <c r="CR44" s="37">
        <f>'2015 Fares'!CR44*'2015 Fares Conv'!$C$1</f>
        <v>338.66960355734642</v>
      </c>
      <c r="CS44" s="37">
        <f>'2015 Fares'!CS44*'2015 Fares Conv'!$C$1</f>
        <v>118.53436124507125</v>
      </c>
      <c r="CT44" s="37">
        <f>'2015 Fares'!CT44*'2015 Fares Conv'!$C$1</f>
        <v>186.26828195654053</v>
      </c>
      <c r="CU44" s="37">
        <f>'2015 Fares'!CU44*'2015 Fares Conv'!$C$1</f>
        <v>220.13524231227518</v>
      </c>
      <c r="CV44" s="37">
        <f>'2015 Fares'!CV44*'2015 Fares Conv'!$C$1</f>
        <v>249.93816742532167</v>
      </c>
      <c r="CW44" s="37">
        <f>'2015 Fares'!CW44*'2015 Fares Conv'!$C$1</f>
        <v>108.37427313835086</v>
      </c>
      <c r="CX44" s="37">
        <f>'2015 Fares'!CX44*'2015 Fares Conv'!$C$1</f>
        <v>0</v>
      </c>
      <c r="CY44" s="37">
        <f>'2015 Fares'!CY44*'2015 Fares Conv'!$C$1</f>
        <v>0</v>
      </c>
      <c r="CZ44" s="37">
        <f>'2015 Fares'!CZ44*'2015 Fares Conv'!$C$1</f>
        <v>306.83466082295587</v>
      </c>
      <c r="DA44" s="37">
        <f>'2015 Fares'!DA44*'2015 Fares Conv'!$C$1</f>
        <v>0</v>
      </c>
      <c r="DB44" s="66">
        <f>'2015 Fares'!DB44*'2015 Fares Conv'!$C$1</f>
        <v>0</v>
      </c>
      <c r="DC44" s="37">
        <f>'2015 Fares'!DC44*'2015 Fares Conv'!$C$1</f>
        <v>0</v>
      </c>
      <c r="DD44" s="37">
        <f>'2015 Fares'!DD44*'2015 Fares Conv'!$C$1</f>
        <v>0</v>
      </c>
      <c r="DE44" s="37">
        <f>'2015 Fares'!DE44*'2015 Fares Conv'!$C$1</f>
        <v>0</v>
      </c>
      <c r="DF44" s="37">
        <f>'2015 Fares'!DF44*'2015 Fares Conv'!$C$1</f>
        <v>0</v>
      </c>
      <c r="DG44" s="37">
        <f>'2015 Fares'!DG44*'2015 Fares Conv'!$C$1</f>
        <v>0</v>
      </c>
      <c r="DH44" s="37">
        <f>'2015 Fares'!DH44*'2015 Fares Conv'!$C$1</f>
        <v>0</v>
      </c>
      <c r="DI44" s="37">
        <f>'2015 Fares'!DI44*'2015 Fares Conv'!$C$1</f>
        <v>0</v>
      </c>
      <c r="DJ44" s="37">
        <f>'2015 Fares'!DJ44*'2015 Fares Conv'!$C$1</f>
        <v>0</v>
      </c>
      <c r="DK44" s="37">
        <f>'2015 Fares'!DK44*'2015 Fares Conv'!$C$1</f>
        <v>0</v>
      </c>
      <c r="DL44" s="66">
        <f>'2015 Fares'!DL44*'2015 Fares Conv'!$C$1</f>
        <v>152.40132160080589</v>
      </c>
      <c r="DM44" s="37">
        <f>'2015 Fares'!DM44*'2015 Fares Conv'!$C$1</f>
        <v>135.46784142293856</v>
      </c>
      <c r="DN44" s="37">
        <f>'2015 Fares'!DN44*'2015 Fares Conv'!$C$1</f>
        <v>0</v>
      </c>
      <c r="DO44" s="37">
        <f>'2015 Fares'!DO44*'2015 Fares Conv'!$C$1</f>
        <v>135.46784142293856</v>
      </c>
      <c r="DP44" s="37">
        <f>'2015 Fares'!DP44*'2015 Fares Conv'!$C$1</f>
        <v>749.81450227596497</v>
      </c>
      <c r="DQ44" s="37">
        <f>'2015 Fares'!DQ44*'2015 Fares Conv'!$C$1</f>
        <v>218.78056389804578</v>
      </c>
      <c r="DR44" s="37">
        <f>'2015 Fares'!DR44*'2015 Fares Conv'!$C$1</f>
        <v>0</v>
      </c>
      <c r="DS44" s="37">
        <f>'2015 Fares'!DS44*'2015 Fares Conv'!$C$1</f>
        <v>0</v>
      </c>
      <c r="DT44" s="37">
        <f>'2015 Fares'!DT44*'2015 Fares Conv'!$C$1</f>
        <v>0</v>
      </c>
      <c r="DU44" s="37">
        <f>'2015 Fares'!DU44*'2015 Fares Conv'!$C$1</f>
        <v>0</v>
      </c>
      <c r="DV44" s="66">
        <f>'2015 Fares'!DV44*'2015 Fares Conv'!$C$1</f>
        <v>0</v>
      </c>
      <c r="DW44" s="37">
        <f>'2015 Fares'!DW44*'2015 Fares Conv'!$C$1</f>
        <v>0</v>
      </c>
      <c r="DX44" s="37">
        <f>'2015 Fares'!DX44*'2015 Fares Conv'!$C$1</f>
        <v>0</v>
      </c>
      <c r="DY44" s="37">
        <f>'2015 Fares'!DY44*'2015 Fares Conv'!$C$1</f>
        <v>0</v>
      </c>
      <c r="DZ44" s="37">
        <f>'2015 Fares'!DZ44*'2015 Fares Conv'!$C$1</f>
        <v>0</v>
      </c>
      <c r="EA44" s="37">
        <f>'2015 Fares'!EA44*'2015 Fares Conv'!$C$1</f>
        <v>0</v>
      </c>
      <c r="EB44" s="37">
        <f>'2015 Fares'!EB44*'2015 Fares Conv'!$C$1</f>
        <v>0</v>
      </c>
      <c r="EC44" s="37">
        <f>'2015 Fares'!EC44*'2015 Fares Conv'!$C$1</f>
        <v>0</v>
      </c>
      <c r="ED44" s="37">
        <f>'2015 Fares'!ED44*'2015 Fares Conv'!$C$1</f>
        <v>0</v>
      </c>
      <c r="EE44" s="40">
        <f>'2015 Fares'!EE44*'2015 Fares Conv'!$C$1</f>
        <v>0</v>
      </c>
      <c r="EF44" s="66">
        <f>'2015 Fares'!EF44*'2015 Fares Conv'!$C$1</f>
        <v>0</v>
      </c>
      <c r="EG44" s="37">
        <f>'2015 Fares'!EG44*'2015 Fares Conv'!$C$1</f>
        <v>0</v>
      </c>
      <c r="EH44" s="37">
        <f>'2015 Fares'!EH44*'2015 Fares Conv'!$C$1</f>
        <v>0</v>
      </c>
      <c r="EI44" s="37">
        <f>'2015 Fares'!EI44*'2015 Fares Conv'!$C$1</f>
        <v>0</v>
      </c>
      <c r="EJ44" s="37">
        <f>'2015 Fares'!EJ44*'2015 Fares Conv'!$C$1</f>
        <v>0</v>
      </c>
      <c r="EK44" s="37">
        <f>'2015 Fares'!EK44*'2015 Fares Conv'!$C$1</f>
        <v>0</v>
      </c>
      <c r="EL44" s="37">
        <f>'2015 Fares'!EL44*'2015 Fares Conv'!$C$1</f>
        <v>0</v>
      </c>
      <c r="EM44" s="40">
        <f>'2015 Fares'!EM44*'2015 Fares Conv'!$C$1</f>
        <v>0</v>
      </c>
    </row>
    <row r="45" spans="1:143" x14ac:dyDescent="0.2">
      <c r="A45" s="83"/>
      <c r="B45" s="47">
        <v>41</v>
      </c>
      <c r="C45" s="49"/>
      <c r="D45" s="43"/>
      <c r="E45" s="43"/>
      <c r="F45" s="48"/>
      <c r="G45" s="37">
        <f>'2015 Fares'!G45*'2015 Fares Conv'!$C$1</f>
        <v>0</v>
      </c>
      <c r="H45" s="37">
        <f>'2015 Fares'!H45*'2015 Fares Conv'!$C$1</f>
        <v>0</v>
      </c>
      <c r="I45" s="37">
        <f>'2015 Fares'!I45*'2015 Fares Conv'!$C$1</f>
        <v>0</v>
      </c>
      <c r="J45" s="37">
        <f>'2015 Fares'!J45*'2015 Fares Conv'!$C$1</f>
        <v>0</v>
      </c>
      <c r="K45" s="37">
        <f>'2015 Fares'!K45*'2015 Fares Conv'!$C$1</f>
        <v>0</v>
      </c>
      <c r="L45" s="37">
        <f>'2015 Fares'!L45*'2015 Fares Conv'!$C$1</f>
        <v>0</v>
      </c>
      <c r="M45" s="37">
        <f>'2015 Fares'!M45*'2015 Fares Conv'!$C$1</f>
        <v>0</v>
      </c>
      <c r="N45" s="37">
        <f>'2015 Fares'!N45*'2015 Fares Conv'!$C$1</f>
        <v>0</v>
      </c>
      <c r="O45" s="40">
        <f>'2015 Fares'!O45*'2015 Fares Conv'!$C$1</f>
        <v>0</v>
      </c>
      <c r="P45" s="66">
        <f>'2015 Fares'!P45*'2015 Fares Conv'!$C$1</f>
        <v>0</v>
      </c>
      <c r="Q45" s="37">
        <f>'2015 Fares'!Q45*'2015 Fares Conv'!$C$1</f>
        <v>0</v>
      </c>
      <c r="R45" s="37">
        <f>'2015 Fares'!R45*'2015 Fares Conv'!$C$1</f>
        <v>0</v>
      </c>
      <c r="S45" s="37">
        <f>'2015 Fares'!S45*'2015 Fares Conv'!$C$1</f>
        <v>0</v>
      </c>
      <c r="T45" s="37">
        <f>'2015 Fares'!T45*'2015 Fares Conv'!$C$1</f>
        <v>0</v>
      </c>
      <c r="U45" s="37">
        <f>'2015 Fares'!U45*'2015 Fares Conv'!$C$1</f>
        <v>0</v>
      </c>
      <c r="V45" s="37">
        <f>'2015 Fares'!V45*'2015 Fares Conv'!$C$1</f>
        <v>0</v>
      </c>
      <c r="W45" s="37">
        <f>'2015 Fares'!W45*'2015 Fares Conv'!$C$1</f>
        <v>0</v>
      </c>
      <c r="X45" s="37">
        <f>'2015 Fares'!X45*'2015 Fares Conv'!$C$1</f>
        <v>0</v>
      </c>
      <c r="Y45" s="40">
        <f>'2015 Fares'!Y45*'2015 Fares Conv'!$C$1</f>
        <v>0</v>
      </c>
      <c r="Z45" s="66">
        <f>'2015 Fares'!Z45*'2015 Fares Conv'!$C$1</f>
        <v>474.13744498028501</v>
      </c>
      <c r="AA45" s="37">
        <f>'2015 Fares'!AA45*'2015 Fares Conv'!$C$1</f>
        <v>152.40132160080589</v>
      </c>
      <c r="AB45" s="37">
        <f>'2015 Fares'!AB45*'2015 Fares Conv'!$C$1</f>
        <v>0</v>
      </c>
      <c r="AC45" s="37">
        <f>'2015 Fares'!AC45*'2015 Fares Conv'!$C$1</f>
        <v>0</v>
      </c>
      <c r="AD45" s="37">
        <f>'2015 Fares'!AD45*'2015 Fares Conv'!$C$1</f>
        <v>135.46784142293856</v>
      </c>
      <c r="AE45" s="37">
        <f>'2015 Fares'!AE45*'2015 Fares Conv'!$C$1</f>
        <v>0</v>
      </c>
      <c r="AF45" s="37">
        <f>'2015 Fares'!AF45*'2015 Fares Conv'!$C$1</f>
        <v>0</v>
      </c>
      <c r="AG45" s="37">
        <f>'2015 Fares'!AG45*'2015 Fares Conv'!$C$1</f>
        <v>84.667400889336605</v>
      </c>
      <c r="AH45" s="37">
        <f>'2015 Fares'!AH45*'2015 Fares Conv'!$C$1</f>
        <v>135.46784142293856</v>
      </c>
      <c r="AI45" s="37">
        <f>'2015 Fares'!AI45*'2015 Fares Conv'!$C$1</f>
        <v>0</v>
      </c>
      <c r="AJ45" s="37">
        <f>'2015 Fares'!AJ45*'2015 Fares Conv'!$C$1</f>
        <v>135.46784142293856</v>
      </c>
      <c r="AK45" s="37">
        <f>'2015 Fares'!AK45*'2015 Fares Conv'!$C$1</f>
        <v>0</v>
      </c>
      <c r="AL45" s="37">
        <f>'2015 Fares'!AL45*'2015 Fares Conv'!$C$1</f>
        <v>0</v>
      </c>
      <c r="AM45" s="37">
        <f>'2015 Fares'!AM45*'2015 Fares Conv'!$C$1</f>
        <v>135.46784142293856</v>
      </c>
      <c r="AN45" s="37">
        <f>'2015 Fares'!AN45*'2015 Fares Conv'!$C$1</f>
        <v>0</v>
      </c>
      <c r="AO45" s="37">
        <f>'2015 Fares'!AO45*'2015 Fares Conv'!$C$1</f>
        <v>0</v>
      </c>
      <c r="AP45" s="37">
        <f>'2015 Fares'!AP45*'2015 Fares Conv'!$C$1</f>
        <v>0</v>
      </c>
      <c r="AQ45" s="37">
        <f>'2015 Fares'!AQ45*'2015 Fares Conv'!$C$1</f>
        <v>0</v>
      </c>
      <c r="AR45" s="37">
        <f>'2015 Fares'!AR45*'2015 Fares Conv'!$C$1</f>
        <v>135.46784142293856</v>
      </c>
      <c r="AS45" s="37">
        <f>'2015 Fares'!AS45*'2015 Fares Conv'!$C$1</f>
        <v>0</v>
      </c>
      <c r="AT45" s="37">
        <f>'2015 Fares'!AT45*'2015 Fares Conv'!$C$1</f>
        <v>0</v>
      </c>
      <c r="AU45" s="37">
        <f>'2015 Fares'!AU45*'2015 Fares Conv'!$C$1</f>
        <v>0</v>
      </c>
      <c r="AV45" s="37">
        <f>'2015 Fares'!AV45*'2015 Fares Conv'!$C$1</f>
        <v>135.46784142293856</v>
      </c>
      <c r="AW45" s="37">
        <f>'2015 Fares'!AW45*'2015 Fares Conv'!$C$1</f>
        <v>0</v>
      </c>
      <c r="AX45" s="37">
        <f>'2015 Fares'!AX45*'2015 Fares Conv'!$C$1</f>
        <v>135.46784142293856</v>
      </c>
      <c r="AY45" s="37">
        <f>'2015 Fares'!AY45*'2015 Fares Conv'!$C$1</f>
        <v>0</v>
      </c>
      <c r="AZ45" s="37">
        <f>'2015 Fares'!AZ45*'2015 Fares Conv'!$C$1</f>
        <v>118.53436124507125</v>
      </c>
      <c r="BA45" s="37">
        <f>'2015 Fares'!BA45*'2015 Fares Conv'!$C$1</f>
        <v>0</v>
      </c>
      <c r="BB45" s="37">
        <f>'2015 Fares'!BB45*'2015 Fares Conv'!$C$1</f>
        <v>0</v>
      </c>
      <c r="BC45" s="37">
        <f>'2015 Fares'!BC45*'2015 Fares Conv'!$C$1</f>
        <v>118.53436124507125</v>
      </c>
      <c r="BD45" s="37">
        <f>'2015 Fares'!BD45*'2015 Fares Conv'!$C$1</f>
        <v>0</v>
      </c>
      <c r="BE45" s="37">
        <f>'2015 Fares'!BE45*'2015 Fares Conv'!$C$1</f>
        <v>0</v>
      </c>
      <c r="BF45" s="37">
        <f>'2015 Fares'!BF45*'2015 Fares Conv'!$C$1</f>
        <v>118.53436124507125</v>
      </c>
      <c r="BG45" s="37">
        <f>'2015 Fares'!BG45*'2015 Fares Conv'!$C$1</f>
        <v>0</v>
      </c>
      <c r="BH45" s="37">
        <f>'2015 Fares'!BH45*'2015 Fares Conv'!$C$1</f>
        <v>0</v>
      </c>
      <c r="BI45" s="37">
        <f>'2015 Fares'!BI45*'2015 Fares Conv'!$C$1</f>
        <v>67.733920711469281</v>
      </c>
      <c r="BJ45" s="37">
        <f>'2015 Fares'!BJ45*'2015 Fares Conv'!$C$1</f>
        <v>108.37427313835086</v>
      </c>
      <c r="BK45" s="37">
        <f>'2015 Fares'!BK45*'2015 Fares Conv'!$C$1</f>
        <v>0</v>
      </c>
      <c r="BL45" s="37">
        <f>'2015 Fares'!BL45*'2015 Fares Conv'!$C$1</f>
        <v>108.37427313835086</v>
      </c>
      <c r="BM45" s="37">
        <f>'2015 Fares'!BM45*'2015 Fares Conv'!$C$1</f>
        <v>0</v>
      </c>
      <c r="BN45" s="37">
        <f>'2015 Fares'!BN45*'2015 Fares Conv'!$C$1</f>
        <v>108.37427313835086</v>
      </c>
      <c r="BO45" s="37">
        <f>'2015 Fares'!BO45*'2015 Fares Conv'!$C$1</f>
        <v>0</v>
      </c>
      <c r="BP45" s="37">
        <f>'2015 Fares'!BP45*'2015 Fares Conv'!$C$1</f>
        <v>0</v>
      </c>
      <c r="BQ45" s="37">
        <f>'2015 Fares'!BQ45*'2015 Fares Conv'!$C$1</f>
        <v>101.60088106720393</v>
      </c>
      <c r="BR45" s="37">
        <f>'2015 Fares'!BR45*'2015 Fares Conv'!$C$1</f>
        <v>0</v>
      </c>
      <c r="BS45" s="37">
        <f>'2015 Fares'!BS45*'2015 Fares Conv'!$C$1</f>
        <v>0</v>
      </c>
      <c r="BT45" s="37">
        <f>'2015 Fares'!BT45*'2015 Fares Conv'!$C$1</f>
        <v>101.60088106720393</v>
      </c>
      <c r="BU45" s="37">
        <f>'2015 Fares'!BU45*'2015 Fares Conv'!$C$1</f>
        <v>0</v>
      </c>
      <c r="BV45" s="37">
        <f>'2015 Fares'!BV45*'2015 Fares Conv'!$C$1</f>
        <v>101.60088106720393</v>
      </c>
      <c r="BW45" s="37">
        <f>'2015 Fares'!BW45*'2015 Fares Conv'!$C$1</f>
        <v>0</v>
      </c>
      <c r="BX45" s="37">
        <f>'2015 Fares'!BX45*'2015 Fares Conv'!$C$1</f>
        <v>121.92105728064472</v>
      </c>
      <c r="BY45" s="37">
        <f>'2015 Fares'!BY45*'2015 Fares Conv'!$C$1</f>
        <v>0</v>
      </c>
      <c r="BZ45" s="37">
        <f>'2015 Fares'!BZ45*'2015 Fares Conv'!$C$1</f>
        <v>0</v>
      </c>
      <c r="CA45" s="37">
        <f>'2015 Fares'!CA45*'2015 Fares Conv'!$C$1</f>
        <v>0</v>
      </c>
      <c r="CB45" s="37">
        <f>'2015 Fares'!CB45*'2015 Fares Conv'!$C$1</f>
        <v>0</v>
      </c>
      <c r="CC45" s="37">
        <f>'2015 Fares'!CC45*'2015 Fares Conv'!$C$1</f>
        <v>0</v>
      </c>
      <c r="CD45" s="37">
        <f>'2015 Fares'!CD45*'2015 Fares Conv'!$C$1</f>
        <v>0</v>
      </c>
      <c r="CE45" s="37">
        <f>'2015 Fares'!CE45*'2015 Fares Conv'!$C$1</f>
        <v>0</v>
      </c>
      <c r="CF45" s="37">
        <f>'2015 Fares'!CF45*'2015 Fares Conv'!$C$1</f>
        <v>101.60088106720393</v>
      </c>
      <c r="CG45" s="37">
        <f>'2015 Fares'!CG45*'2015 Fares Conv'!$C$1</f>
        <v>0</v>
      </c>
      <c r="CH45" s="66">
        <f>'2015 Fares'!CH45*'2015 Fares Conv'!$C$1</f>
        <v>222.84459914073395</v>
      </c>
      <c r="CI45" s="37">
        <f>'2015 Fares'!CI45*'2015 Fares Conv'!$C$1</f>
        <v>270.93568284587712</v>
      </c>
      <c r="CJ45" s="37">
        <f>'2015 Fares'!CJ45*'2015 Fares Conv'!$C$1</f>
        <v>284.48246698817098</v>
      </c>
      <c r="CK45" s="37">
        <f>'2015 Fares'!CK45*'2015 Fares Conv'!$C$1</f>
        <v>284.48246698817098</v>
      </c>
      <c r="CL45" s="37">
        <f>'2015 Fares'!CL45*'2015 Fares Conv'!$C$1</f>
        <v>284.48246698817098</v>
      </c>
      <c r="CM45" s="37">
        <f>'2015 Fares'!CM45*'2015 Fares Conv'!$C$1</f>
        <v>135.46784142293856</v>
      </c>
      <c r="CN45" s="37">
        <f>'2015 Fares'!CN45*'2015 Fares Conv'!$C$1</f>
        <v>152.40132160080589</v>
      </c>
      <c r="CO45" s="37">
        <f>'2015 Fares'!CO45*'2015 Fares Conv'!$C$1</f>
        <v>338.66960355734642</v>
      </c>
      <c r="CP45" s="37">
        <f>'2015 Fares'!CP45*'2015 Fares Conv'!$C$1</f>
        <v>298.02925113046484</v>
      </c>
      <c r="CQ45" s="37">
        <f>'2015 Fares'!CQ45*'2015 Fares Conv'!$C$1</f>
        <v>152.40132160080589</v>
      </c>
      <c r="CR45" s="37">
        <f>'2015 Fares'!CR45*'2015 Fares Conv'!$C$1</f>
        <v>338.66960355734642</v>
      </c>
      <c r="CS45" s="37">
        <f>'2015 Fares'!CS45*'2015 Fares Conv'!$C$1</f>
        <v>118.53436124507125</v>
      </c>
      <c r="CT45" s="37">
        <f>'2015 Fares'!CT45*'2015 Fares Conv'!$C$1</f>
        <v>186.26828195654053</v>
      </c>
      <c r="CU45" s="37">
        <f>'2015 Fares'!CU45*'2015 Fares Conv'!$C$1</f>
        <v>220.13524231227518</v>
      </c>
      <c r="CV45" s="37">
        <f>'2015 Fares'!CV45*'2015 Fares Conv'!$C$1</f>
        <v>249.93816742532167</v>
      </c>
      <c r="CW45" s="37">
        <f>'2015 Fares'!CW45*'2015 Fares Conv'!$C$1</f>
        <v>108.37427313835086</v>
      </c>
      <c r="CX45" s="37">
        <f>'2015 Fares'!CX45*'2015 Fares Conv'!$C$1</f>
        <v>0</v>
      </c>
      <c r="CY45" s="37">
        <f>'2015 Fares'!CY45*'2015 Fares Conv'!$C$1</f>
        <v>0</v>
      </c>
      <c r="CZ45" s="37">
        <f>'2015 Fares'!CZ45*'2015 Fares Conv'!$C$1</f>
        <v>306.83466082295587</v>
      </c>
      <c r="DA45" s="37">
        <f>'2015 Fares'!DA45*'2015 Fares Conv'!$C$1</f>
        <v>0</v>
      </c>
      <c r="DB45" s="66">
        <f>'2015 Fares'!DB45*'2015 Fares Conv'!$C$1</f>
        <v>0</v>
      </c>
      <c r="DC45" s="37">
        <f>'2015 Fares'!DC45*'2015 Fares Conv'!$C$1</f>
        <v>0</v>
      </c>
      <c r="DD45" s="37">
        <f>'2015 Fares'!DD45*'2015 Fares Conv'!$C$1</f>
        <v>0</v>
      </c>
      <c r="DE45" s="37">
        <f>'2015 Fares'!DE45*'2015 Fares Conv'!$C$1</f>
        <v>0</v>
      </c>
      <c r="DF45" s="37">
        <f>'2015 Fares'!DF45*'2015 Fares Conv'!$C$1</f>
        <v>0</v>
      </c>
      <c r="DG45" s="37">
        <f>'2015 Fares'!DG45*'2015 Fares Conv'!$C$1</f>
        <v>0</v>
      </c>
      <c r="DH45" s="37">
        <f>'2015 Fares'!DH45*'2015 Fares Conv'!$C$1</f>
        <v>0</v>
      </c>
      <c r="DI45" s="37">
        <f>'2015 Fares'!DI45*'2015 Fares Conv'!$C$1</f>
        <v>0</v>
      </c>
      <c r="DJ45" s="37">
        <f>'2015 Fares'!DJ45*'2015 Fares Conv'!$C$1</f>
        <v>0</v>
      </c>
      <c r="DK45" s="37">
        <f>'2015 Fares'!DK45*'2015 Fares Conv'!$C$1</f>
        <v>0</v>
      </c>
      <c r="DL45" s="66">
        <f>'2015 Fares'!DL45*'2015 Fares Conv'!$C$1</f>
        <v>152.40132160080589</v>
      </c>
      <c r="DM45" s="37">
        <f>'2015 Fares'!DM45*'2015 Fares Conv'!$C$1</f>
        <v>135.46784142293856</v>
      </c>
      <c r="DN45" s="37">
        <f>'2015 Fares'!DN45*'2015 Fares Conv'!$C$1</f>
        <v>0</v>
      </c>
      <c r="DO45" s="37">
        <f>'2015 Fares'!DO45*'2015 Fares Conv'!$C$1</f>
        <v>135.46784142293856</v>
      </c>
      <c r="DP45" s="37">
        <f>'2015 Fares'!DP45*'2015 Fares Conv'!$C$1</f>
        <v>749.81450227596497</v>
      </c>
      <c r="DQ45" s="37">
        <f>'2015 Fares'!DQ45*'2015 Fares Conv'!$C$1</f>
        <v>218.78056389804578</v>
      </c>
      <c r="DR45" s="37">
        <f>'2015 Fares'!DR45*'2015 Fares Conv'!$C$1</f>
        <v>0</v>
      </c>
      <c r="DS45" s="37">
        <f>'2015 Fares'!DS45*'2015 Fares Conv'!$C$1</f>
        <v>0</v>
      </c>
      <c r="DT45" s="37">
        <f>'2015 Fares'!DT45*'2015 Fares Conv'!$C$1</f>
        <v>0</v>
      </c>
      <c r="DU45" s="37">
        <f>'2015 Fares'!DU45*'2015 Fares Conv'!$C$1</f>
        <v>0</v>
      </c>
      <c r="DV45" s="66">
        <f>'2015 Fares'!DV45*'2015 Fares Conv'!$C$1</f>
        <v>0</v>
      </c>
      <c r="DW45" s="37">
        <f>'2015 Fares'!DW45*'2015 Fares Conv'!$C$1</f>
        <v>0</v>
      </c>
      <c r="DX45" s="37">
        <f>'2015 Fares'!DX45*'2015 Fares Conv'!$C$1</f>
        <v>0</v>
      </c>
      <c r="DY45" s="37">
        <f>'2015 Fares'!DY45*'2015 Fares Conv'!$C$1</f>
        <v>0</v>
      </c>
      <c r="DZ45" s="37">
        <f>'2015 Fares'!DZ45*'2015 Fares Conv'!$C$1</f>
        <v>0</v>
      </c>
      <c r="EA45" s="37">
        <f>'2015 Fares'!EA45*'2015 Fares Conv'!$C$1</f>
        <v>0</v>
      </c>
      <c r="EB45" s="37">
        <f>'2015 Fares'!EB45*'2015 Fares Conv'!$C$1</f>
        <v>0</v>
      </c>
      <c r="EC45" s="37">
        <f>'2015 Fares'!EC45*'2015 Fares Conv'!$C$1</f>
        <v>0</v>
      </c>
      <c r="ED45" s="37">
        <f>'2015 Fares'!ED45*'2015 Fares Conv'!$C$1</f>
        <v>0</v>
      </c>
      <c r="EE45" s="40">
        <f>'2015 Fares'!EE45*'2015 Fares Conv'!$C$1</f>
        <v>0</v>
      </c>
      <c r="EF45" s="66">
        <f>'2015 Fares'!EF45*'2015 Fares Conv'!$C$1</f>
        <v>0</v>
      </c>
      <c r="EG45" s="37">
        <f>'2015 Fares'!EG45*'2015 Fares Conv'!$C$1</f>
        <v>0</v>
      </c>
      <c r="EH45" s="37">
        <f>'2015 Fares'!EH45*'2015 Fares Conv'!$C$1</f>
        <v>0</v>
      </c>
      <c r="EI45" s="37">
        <f>'2015 Fares'!EI45*'2015 Fares Conv'!$C$1</f>
        <v>0</v>
      </c>
      <c r="EJ45" s="37">
        <f>'2015 Fares'!EJ45*'2015 Fares Conv'!$C$1</f>
        <v>0</v>
      </c>
      <c r="EK45" s="37">
        <f>'2015 Fares'!EK45*'2015 Fares Conv'!$C$1</f>
        <v>0</v>
      </c>
      <c r="EL45" s="37">
        <f>'2015 Fares'!EL45*'2015 Fares Conv'!$C$1</f>
        <v>0</v>
      </c>
      <c r="EM45" s="40">
        <f>'2015 Fares'!EM45*'2015 Fares Conv'!$C$1</f>
        <v>0</v>
      </c>
    </row>
    <row r="46" spans="1:143" x14ac:dyDescent="0.2">
      <c r="A46" s="83"/>
      <c r="B46" s="47">
        <v>42</v>
      </c>
      <c r="C46" s="43" t="s">
        <v>33</v>
      </c>
      <c r="D46" s="43">
        <f>ROUND(F46*0.6665,0)</f>
        <v>133</v>
      </c>
      <c r="E46" s="43">
        <v>75</v>
      </c>
      <c r="F46" s="48">
        <v>200</v>
      </c>
      <c r="G46" s="37">
        <f>'2015 Fares'!G46*'2015 Fares Conv'!$C$1</f>
        <v>0</v>
      </c>
      <c r="H46" s="37">
        <f>'2015 Fares'!H46*'2015 Fares Conv'!$C$1</f>
        <v>0</v>
      </c>
      <c r="I46" s="37">
        <f>'2015 Fares'!I46*'2015 Fares Conv'!$C$1</f>
        <v>0</v>
      </c>
      <c r="J46" s="37">
        <f>'2015 Fares'!J46*'2015 Fares Conv'!$C$1</f>
        <v>0</v>
      </c>
      <c r="K46" s="37">
        <f>'2015 Fares'!K46*'2015 Fares Conv'!$C$1</f>
        <v>0</v>
      </c>
      <c r="L46" s="37">
        <f>'2015 Fares'!L46*'2015 Fares Conv'!$C$1</f>
        <v>0</v>
      </c>
      <c r="M46" s="37">
        <f>'2015 Fares'!M46*'2015 Fares Conv'!$C$1</f>
        <v>0</v>
      </c>
      <c r="N46" s="37">
        <f>'2015 Fares'!N46*'2015 Fares Conv'!$C$1</f>
        <v>0</v>
      </c>
      <c r="O46" s="40">
        <f>'2015 Fares'!O46*'2015 Fares Conv'!$C$1</f>
        <v>0</v>
      </c>
      <c r="P46" s="66">
        <f>'2015 Fares'!P46*'2015 Fares Conv'!$C$1</f>
        <v>0</v>
      </c>
      <c r="Q46" s="37">
        <f>'2015 Fares'!Q46*'2015 Fares Conv'!$C$1</f>
        <v>0</v>
      </c>
      <c r="R46" s="37">
        <f>'2015 Fares'!R46*'2015 Fares Conv'!$C$1</f>
        <v>0</v>
      </c>
      <c r="S46" s="37">
        <f>'2015 Fares'!S46*'2015 Fares Conv'!$C$1</f>
        <v>0</v>
      </c>
      <c r="T46" s="37">
        <f>'2015 Fares'!T46*'2015 Fares Conv'!$C$1</f>
        <v>0</v>
      </c>
      <c r="U46" s="37">
        <f>'2015 Fares'!U46*'2015 Fares Conv'!$C$1</f>
        <v>0</v>
      </c>
      <c r="V46" s="37">
        <f>'2015 Fares'!V46*'2015 Fares Conv'!$C$1</f>
        <v>0</v>
      </c>
      <c r="W46" s="37">
        <f>'2015 Fares'!W46*'2015 Fares Conv'!$C$1</f>
        <v>0</v>
      </c>
      <c r="X46" s="37">
        <f>'2015 Fares'!X46*'2015 Fares Conv'!$C$1</f>
        <v>0</v>
      </c>
      <c r="Y46" s="40">
        <f>'2015 Fares'!Y46*'2015 Fares Conv'!$C$1</f>
        <v>0</v>
      </c>
      <c r="Z46" s="66">
        <f>'2015 Fares'!Z46*'2015 Fares Conv'!$C$1</f>
        <v>474.13744498028501</v>
      </c>
      <c r="AA46" s="37">
        <f>'2015 Fares'!AA46*'2015 Fares Conv'!$C$1</f>
        <v>152.40132160080589</v>
      </c>
      <c r="AB46" s="37">
        <f>'2015 Fares'!AB46*'2015 Fares Conv'!$C$1</f>
        <v>0</v>
      </c>
      <c r="AC46" s="37">
        <f>'2015 Fares'!AC46*'2015 Fares Conv'!$C$1</f>
        <v>0</v>
      </c>
      <c r="AD46" s="37">
        <f>'2015 Fares'!AD46*'2015 Fares Conv'!$C$1</f>
        <v>135.46784142293856</v>
      </c>
      <c r="AE46" s="37">
        <f>'2015 Fares'!AE46*'2015 Fares Conv'!$C$1</f>
        <v>0</v>
      </c>
      <c r="AF46" s="37">
        <f>'2015 Fares'!AF46*'2015 Fares Conv'!$C$1</f>
        <v>0</v>
      </c>
      <c r="AG46" s="37">
        <f>'2015 Fares'!AG46*'2015 Fares Conv'!$C$1</f>
        <v>84.667400889336605</v>
      </c>
      <c r="AH46" s="37">
        <f>'2015 Fares'!AH46*'2015 Fares Conv'!$C$1</f>
        <v>135.46784142293856</v>
      </c>
      <c r="AI46" s="37">
        <f>'2015 Fares'!AI46*'2015 Fares Conv'!$C$1</f>
        <v>0</v>
      </c>
      <c r="AJ46" s="37">
        <f>'2015 Fares'!AJ46*'2015 Fares Conv'!$C$1</f>
        <v>135.46784142293856</v>
      </c>
      <c r="AK46" s="37">
        <f>'2015 Fares'!AK46*'2015 Fares Conv'!$C$1</f>
        <v>0</v>
      </c>
      <c r="AL46" s="37">
        <f>'2015 Fares'!AL46*'2015 Fares Conv'!$C$1</f>
        <v>0</v>
      </c>
      <c r="AM46" s="37">
        <f>'2015 Fares'!AM46*'2015 Fares Conv'!$C$1</f>
        <v>0</v>
      </c>
      <c r="AN46" s="37">
        <f>'2015 Fares'!AN46*'2015 Fares Conv'!$C$1</f>
        <v>0</v>
      </c>
      <c r="AO46" s="37">
        <f>'2015 Fares'!AO46*'2015 Fares Conv'!$C$1</f>
        <v>0</v>
      </c>
      <c r="AP46" s="37">
        <f>'2015 Fares'!AP46*'2015 Fares Conv'!$C$1</f>
        <v>0</v>
      </c>
      <c r="AQ46" s="37">
        <f>'2015 Fares'!AQ46*'2015 Fares Conv'!$C$1</f>
        <v>0</v>
      </c>
      <c r="AR46" s="37">
        <f>'2015 Fares'!AR46*'2015 Fares Conv'!$C$1</f>
        <v>135.46784142293856</v>
      </c>
      <c r="AS46" s="37">
        <f>'2015 Fares'!AS46*'2015 Fares Conv'!$C$1</f>
        <v>0</v>
      </c>
      <c r="AT46" s="37">
        <f>'2015 Fares'!AT46*'2015 Fares Conv'!$C$1</f>
        <v>0</v>
      </c>
      <c r="AU46" s="37">
        <f>'2015 Fares'!AU46*'2015 Fares Conv'!$C$1</f>
        <v>0</v>
      </c>
      <c r="AV46" s="37">
        <f>'2015 Fares'!AV46*'2015 Fares Conv'!$C$1</f>
        <v>0</v>
      </c>
      <c r="AW46" s="37">
        <f>'2015 Fares'!AW46*'2015 Fares Conv'!$C$1</f>
        <v>0</v>
      </c>
      <c r="AX46" s="37">
        <f>'2015 Fares'!AX46*'2015 Fares Conv'!$C$1</f>
        <v>0</v>
      </c>
      <c r="AY46" s="37">
        <f>'2015 Fares'!AY46*'2015 Fares Conv'!$C$1</f>
        <v>0</v>
      </c>
      <c r="AZ46" s="37">
        <f>'2015 Fares'!AZ46*'2015 Fares Conv'!$C$1</f>
        <v>0</v>
      </c>
      <c r="BA46" s="37">
        <f>'2015 Fares'!BA46*'2015 Fares Conv'!$C$1</f>
        <v>0</v>
      </c>
      <c r="BB46" s="37">
        <f>'2015 Fares'!BB46*'2015 Fares Conv'!$C$1</f>
        <v>0</v>
      </c>
      <c r="BC46" s="37">
        <f>'2015 Fares'!BC46*'2015 Fares Conv'!$C$1</f>
        <v>118.53436124507125</v>
      </c>
      <c r="BD46" s="37">
        <f>'2015 Fares'!BD46*'2015 Fares Conv'!$C$1</f>
        <v>0</v>
      </c>
      <c r="BE46" s="37">
        <f>'2015 Fares'!BE46*'2015 Fares Conv'!$C$1</f>
        <v>0</v>
      </c>
      <c r="BF46" s="37">
        <f>'2015 Fares'!BF46*'2015 Fares Conv'!$C$1</f>
        <v>118.53436124507125</v>
      </c>
      <c r="BG46" s="37">
        <f>'2015 Fares'!BG46*'2015 Fares Conv'!$C$1</f>
        <v>0</v>
      </c>
      <c r="BH46" s="37">
        <f>'2015 Fares'!BH46*'2015 Fares Conv'!$C$1</f>
        <v>0</v>
      </c>
      <c r="BI46" s="37">
        <f>'2015 Fares'!BI46*'2015 Fares Conv'!$C$1</f>
        <v>67.733920711469281</v>
      </c>
      <c r="BJ46" s="37">
        <f>'2015 Fares'!BJ46*'2015 Fares Conv'!$C$1</f>
        <v>108.37427313835086</v>
      </c>
      <c r="BK46" s="37">
        <f>'2015 Fares'!BK46*'2015 Fares Conv'!$C$1</f>
        <v>0</v>
      </c>
      <c r="BL46" s="37">
        <f>'2015 Fares'!BL46*'2015 Fares Conv'!$C$1</f>
        <v>108.37427313835086</v>
      </c>
      <c r="BM46" s="37">
        <f>'2015 Fares'!BM46*'2015 Fares Conv'!$C$1</f>
        <v>0</v>
      </c>
      <c r="BN46" s="37">
        <f>'2015 Fares'!BN46*'2015 Fares Conv'!$C$1</f>
        <v>108.37427313835086</v>
      </c>
      <c r="BO46" s="37">
        <f>'2015 Fares'!BO46*'2015 Fares Conv'!$C$1</f>
        <v>0</v>
      </c>
      <c r="BP46" s="37">
        <f>'2015 Fares'!BP46*'2015 Fares Conv'!$C$1</f>
        <v>0</v>
      </c>
      <c r="BQ46" s="37">
        <f>'2015 Fares'!BQ46*'2015 Fares Conv'!$C$1</f>
        <v>101.60088106720393</v>
      </c>
      <c r="BR46" s="37">
        <f>'2015 Fares'!BR46*'2015 Fares Conv'!$C$1</f>
        <v>0</v>
      </c>
      <c r="BS46" s="37">
        <f>'2015 Fares'!BS46*'2015 Fares Conv'!$C$1</f>
        <v>0</v>
      </c>
      <c r="BT46" s="37">
        <f>'2015 Fares'!BT46*'2015 Fares Conv'!$C$1</f>
        <v>101.60088106720393</v>
      </c>
      <c r="BU46" s="37">
        <f>'2015 Fares'!BU46*'2015 Fares Conv'!$C$1</f>
        <v>0</v>
      </c>
      <c r="BV46" s="37">
        <f>'2015 Fares'!BV46*'2015 Fares Conv'!$C$1</f>
        <v>101.60088106720393</v>
      </c>
      <c r="BW46" s="37">
        <f>'2015 Fares'!BW46*'2015 Fares Conv'!$C$1</f>
        <v>0</v>
      </c>
      <c r="BX46" s="37">
        <f>'2015 Fares'!BX46*'2015 Fares Conv'!$C$1</f>
        <v>121.92105728064472</v>
      </c>
      <c r="BY46" s="37">
        <f>'2015 Fares'!BY46*'2015 Fares Conv'!$C$1</f>
        <v>0</v>
      </c>
      <c r="BZ46" s="37">
        <f>'2015 Fares'!BZ46*'2015 Fares Conv'!$C$1</f>
        <v>0</v>
      </c>
      <c r="CA46" s="37">
        <f>'2015 Fares'!CA46*'2015 Fares Conv'!$C$1</f>
        <v>0</v>
      </c>
      <c r="CB46" s="37">
        <f>'2015 Fares'!CB46*'2015 Fares Conv'!$C$1</f>
        <v>0</v>
      </c>
      <c r="CC46" s="37">
        <f>'2015 Fares'!CC46*'2015 Fares Conv'!$C$1</f>
        <v>0</v>
      </c>
      <c r="CD46" s="37">
        <f>'2015 Fares'!CD46*'2015 Fares Conv'!$C$1</f>
        <v>0</v>
      </c>
      <c r="CE46" s="37">
        <f>'2015 Fares'!CE46*'2015 Fares Conv'!$C$1</f>
        <v>0</v>
      </c>
      <c r="CF46" s="37">
        <f>'2015 Fares'!CF46*'2015 Fares Conv'!$C$1</f>
        <v>101.60088106720393</v>
      </c>
      <c r="CG46" s="37">
        <f>'2015 Fares'!CG46*'2015 Fares Conv'!$C$1</f>
        <v>0</v>
      </c>
      <c r="CH46" s="66">
        <f>'2015 Fares'!CH46*'2015 Fares Conv'!$C$1</f>
        <v>222.84459914073395</v>
      </c>
      <c r="CI46" s="37">
        <f>'2015 Fares'!CI46*'2015 Fares Conv'!$C$1</f>
        <v>270.93568284587712</v>
      </c>
      <c r="CJ46" s="37">
        <f>'2015 Fares'!CJ46*'2015 Fares Conv'!$C$1</f>
        <v>284.48246698817098</v>
      </c>
      <c r="CK46" s="37">
        <f>'2015 Fares'!CK46*'2015 Fares Conv'!$C$1</f>
        <v>284.48246698817098</v>
      </c>
      <c r="CL46" s="37">
        <f>'2015 Fares'!CL46*'2015 Fares Conv'!$C$1</f>
        <v>284.48246698817098</v>
      </c>
      <c r="CM46" s="37">
        <f>'2015 Fares'!CM46*'2015 Fares Conv'!$C$1</f>
        <v>135.46784142293856</v>
      </c>
      <c r="CN46" s="37">
        <f>'2015 Fares'!CN46*'2015 Fares Conv'!$C$1</f>
        <v>0</v>
      </c>
      <c r="CO46" s="37">
        <f>'2015 Fares'!CO46*'2015 Fares Conv'!$C$1</f>
        <v>338.66960355734642</v>
      </c>
      <c r="CP46" s="37">
        <f>'2015 Fares'!CP46*'2015 Fares Conv'!$C$1</f>
        <v>298.02925113046484</v>
      </c>
      <c r="CQ46" s="37">
        <f>'2015 Fares'!CQ46*'2015 Fares Conv'!$C$1</f>
        <v>152.40132160080589</v>
      </c>
      <c r="CR46" s="37">
        <f>'2015 Fares'!CR46*'2015 Fares Conv'!$C$1</f>
        <v>338.66960355734642</v>
      </c>
      <c r="CS46" s="37">
        <f>'2015 Fares'!CS46*'2015 Fares Conv'!$C$1</f>
        <v>118.53436124507125</v>
      </c>
      <c r="CT46" s="37">
        <f>'2015 Fares'!CT46*'2015 Fares Conv'!$C$1</f>
        <v>84.667400889336605</v>
      </c>
      <c r="CU46" s="37">
        <f>'2015 Fares'!CU46*'2015 Fares Conv'!$C$1</f>
        <v>220.13524231227518</v>
      </c>
      <c r="CV46" s="37">
        <f>'2015 Fares'!CV46*'2015 Fares Conv'!$C$1</f>
        <v>249.93816742532167</v>
      </c>
      <c r="CW46" s="37">
        <f>'2015 Fares'!CW46*'2015 Fares Conv'!$C$1</f>
        <v>108.37427313835086</v>
      </c>
      <c r="CX46" s="37">
        <f>'2015 Fares'!CX46*'2015 Fares Conv'!$C$1</f>
        <v>0</v>
      </c>
      <c r="CY46" s="37">
        <f>'2015 Fares'!CY46*'2015 Fares Conv'!$C$1</f>
        <v>0</v>
      </c>
      <c r="CZ46" s="37">
        <f>'2015 Fares'!CZ46*'2015 Fares Conv'!$C$1</f>
        <v>306.83466082295587</v>
      </c>
      <c r="DA46" s="37">
        <f>'2015 Fares'!DA46*'2015 Fares Conv'!$C$1</f>
        <v>0</v>
      </c>
      <c r="DB46" s="66">
        <f>'2015 Fares'!DB46*'2015 Fares Conv'!$C$1</f>
        <v>0</v>
      </c>
      <c r="DC46" s="37">
        <f>'2015 Fares'!DC46*'2015 Fares Conv'!$C$1</f>
        <v>0</v>
      </c>
      <c r="DD46" s="37">
        <f>'2015 Fares'!DD46*'2015 Fares Conv'!$C$1</f>
        <v>0</v>
      </c>
      <c r="DE46" s="37">
        <f>'2015 Fares'!DE46*'2015 Fares Conv'!$C$1</f>
        <v>0</v>
      </c>
      <c r="DF46" s="37">
        <f>'2015 Fares'!DF46*'2015 Fares Conv'!$C$1</f>
        <v>0</v>
      </c>
      <c r="DG46" s="37">
        <f>'2015 Fares'!DG46*'2015 Fares Conv'!$C$1</f>
        <v>0</v>
      </c>
      <c r="DH46" s="37">
        <f>'2015 Fares'!DH46*'2015 Fares Conv'!$C$1</f>
        <v>0</v>
      </c>
      <c r="DI46" s="37">
        <f>'2015 Fares'!DI46*'2015 Fares Conv'!$C$1</f>
        <v>0</v>
      </c>
      <c r="DJ46" s="37">
        <f>'2015 Fares'!DJ46*'2015 Fares Conv'!$C$1</f>
        <v>0</v>
      </c>
      <c r="DK46" s="37">
        <f>'2015 Fares'!DK46*'2015 Fares Conv'!$C$1</f>
        <v>0</v>
      </c>
      <c r="DL46" s="66">
        <f>'2015 Fares'!DL46*'2015 Fares Conv'!$C$1</f>
        <v>152.40132160080589</v>
      </c>
      <c r="DM46" s="37">
        <f>'2015 Fares'!DM46*'2015 Fares Conv'!$C$1</f>
        <v>135.46784142293856</v>
      </c>
      <c r="DN46" s="37">
        <f>'2015 Fares'!DN46*'2015 Fares Conv'!$C$1</f>
        <v>0</v>
      </c>
      <c r="DO46" s="37">
        <f>'2015 Fares'!DO46*'2015 Fares Conv'!$C$1</f>
        <v>135.46784142293856</v>
      </c>
      <c r="DP46" s="37">
        <f>'2015 Fares'!DP46*'2015 Fares Conv'!$C$1</f>
        <v>749.81450227596497</v>
      </c>
      <c r="DQ46" s="37">
        <f>'2015 Fares'!DQ46*'2015 Fares Conv'!$C$1</f>
        <v>218.78056389804578</v>
      </c>
      <c r="DR46" s="37">
        <f>'2015 Fares'!DR46*'2015 Fares Conv'!$C$1</f>
        <v>0</v>
      </c>
      <c r="DS46" s="37">
        <f>'2015 Fares'!DS46*'2015 Fares Conv'!$C$1</f>
        <v>0</v>
      </c>
      <c r="DT46" s="37">
        <f>'2015 Fares'!DT46*'2015 Fares Conv'!$C$1</f>
        <v>0</v>
      </c>
      <c r="DU46" s="37">
        <f>'2015 Fares'!DU46*'2015 Fares Conv'!$C$1</f>
        <v>0</v>
      </c>
      <c r="DV46" s="66">
        <f>'2015 Fares'!DV46*'2015 Fares Conv'!$C$1</f>
        <v>0</v>
      </c>
      <c r="DW46" s="37">
        <f>'2015 Fares'!DW46*'2015 Fares Conv'!$C$1</f>
        <v>0</v>
      </c>
      <c r="DX46" s="37">
        <f>'2015 Fares'!DX46*'2015 Fares Conv'!$C$1</f>
        <v>0</v>
      </c>
      <c r="DY46" s="37">
        <f>'2015 Fares'!DY46*'2015 Fares Conv'!$C$1</f>
        <v>0</v>
      </c>
      <c r="DZ46" s="37">
        <f>'2015 Fares'!DZ46*'2015 Fares Conv'!$C$1</f>
        <v>0</v>
      </c>
      <c r="EA46" s="37">
        <f>'2015 Fares'!EA46*'2015 Fares Conv'!$C$1</f>
        <v>0</v>
      </c>
      <c r="EB46" s="37">
        <f>'2015 Fares'!EB46*'2015 Fares Conv'!$C$1</f>
        <v>0</v>
      </c>
      <c r="EC46" s="37">
        <f>'2015 Fares'!EC46*'2015 Fares Conv'!$C$1</f>
        <v>0</v>
      </c>
      <c r="ED46" s="37">
        <f>'2015 Fares'!ED46*'2015 Fares Conv'!$C$1</f>
        <v>0</v>
      </c>
      <c r="EE46" s="40">
        <f>'2015 Fares'!EE46*'2015 Fares Conv'!$C$1</f>
        <v>0</v>
      </c>
      <c r="EF46" s="66">
        <f>'2015 Fares'!EF46*'2015 Fares Conv'!$C$1</f>
        <v>0</v>
      </c>
      <c r="EG46" s="37">
        <f>'2015 Fares'!EG46*'2015 Fares Conv'!$C$1</f>
        <v>0</v>
      </c>
      <c r="EH46" s="37">
        <f>'2015 Fares'!EH46*'2015 Fares Conv'!$C$1</f>
        <v>0</v>
      </c>
      <c r="EI46" s="37">
        <f>'2015 Fares'!EI46*'2015 Fares Conv'!$C$1</f>
        <v>0</v>
      </c>
      <c r="EJ46" s="37">
        <f>'2015 Fares'!EJ46*'2015 Fares Conv'!$C$1</f>
        <v>0</v>
      </c>
      <c r="EK46" s="37">
        <f>'2015 Fares'!EK46*'2015 Fares Conv'!$C$1</f>
        <v>0</v>
      </c>
      <c r="EL46" s="37">
        <f>'2015 Fares'!EL46*'2015 Fares Conv'!$C$1</f>
        <v>0</v>
      </c>
      <c r="EM46" s="40">
        <f>'2015 Fares'!EM46*'2015 Fares Conv'!$C$1</f>
        <v>0</v>
      </c>
    </row>
    <row r="47" spans="1:143" x14ac:dyDescent="0.2">
      <c r="A47" s="83"/>
      <c r="B47" s="47">
        <v>43</v>
      </c>
      <c r="C47" s="43"/>
      <c r="D47" s="43"/>
      <c r="E47" s="43"/>
      <c r="F47" s="48"/>
      <c r="G47" s="37">
        <f>'2015 Fares'!G47*'2015 Fares Conv'!$C$1</f>
        <v>0</v>
      </c>
      <c r="H47" s="37">
        <f>'2015 Fares'!H47*'2015 Fares Conv'!$C$1</f>
        <v>0</v>
      </c>
      <c r="I47" s="37">
        <f>'2015 Fares'!I47*'2015 Fares Conv'!$C$1</f>
        <v>0</v>
      </c>
      <c r="J47" s="37">
        <f>'2015 Fares'!J47*'2015 Fares Conv'!$C$1</f>
        <v>0</v>
      </c>
      <c r="K47" s="37">
        <f>'2015 Fares'!K47*'2015 Fares Conv'!$C$1</f>
        <v>0</v>
      </c>
      <c r="L47" s="37">
        <f>'2015 Fares'!L47*'2015 Fares Conv'!$C$1</f>
        <v>0</v>
      </c>
      <c r="M47" s="37">
        <f>'2015 Fares'!M47*'2015 Fares Conv'!$C$1</f>
        <v>0</v>
      </c>
      <c r="N47" s="37">
        <f>'2015 Fares'!N47*'2015 Fares Conv'!$C$1</f>
        <v>0</v>
      </c>
      <c r="O47" s="40">
        <f>'2015 Fares'!O47*'2015 Fares Conv'!$C$1</f>
        <v>0</v>
      </c>
      <c r="P47" s="66">
        <f>'2015 Fares'!P47*'2015 Fares Conv'!$C$1</f>
        <v>0</v>
      </c>
      <c r="Q47" s="37">
        <f>'2015 Fares'!Q47*'2015 Fares Conv'!$C$1</f>
        <v>0</v>
      </c>
      <c r="R47" s="37">
        <f>'2015 Fares'!R47*'2015 Fares Conv'!$C$1</f>
        <v>0</v>
      </c>
      <c r="S47" s="37">
        <f>'2015 Fares'!S47*'2015 Fares Conv'!$C$1</f>
        <v>0</v>
      </c>
      <c r="T47" s="37">
        <f>'2015 Fares'!T47*'2015 Fares Conv'!$C$1</f>
        <v>0</v>
      </c>
      <c r="U47" s="37">
        <f>'2015 Fares'!U47*'2015 Fares Conv'!$C$1</f>
        <v>0</v>
      </c>
      <c r="V47" s="37">
        <f>'2015 Fares'!V47*'2015 Fares Conv'!$C$1</f>
        <v>0</v>
      </c>
      <c r="W47" s="37">
        <f>'2015 Fares'!W47*'2015 Fares Conv'!$C$1</f>
        <v>0</v>
      </c>
      <c r="X47" s="37">
        <f>'2015 Fares'!X47*'2015 Fares Conv'!$C$1</f>
        <v>0</v>
      </c>
      <c r="Y47" s="40">
        <f>'2015 Fares'!Y47*'2015 Fares Conv'!$C$1</f>
        <v>0</v>
      </c>
      <c r="Z47" s="66">
        <f>'2015 Fares'!Z47*'2015 Fares Conv'!$C$1</f>
        <v>474.13744498028501</v>
      </c>
      <c r="AA47" s="37">
        <f>'2015 Fares'!AA47*'2015 Fares Conv'!$C$1</f>
        <v>152.40132160080589</v>
      </c>
      <c r="AB47" s="37">
        <f>'2015 Fares'!AB47*'2015 Fares Conv'!$C$1</f>
        <v>0</v>
      </c>
      <c r="AC47" s="37">
        <f>'2015 Fares'!AC47*'2015 Fares Conv'!$C$1</f>
        <v>0</v>
      </c>
      <c r="AD47" s="37">
        <f>'2015 Fares'!AD47*'2015 Fares Conv'!$C$1</f>
        <v>135.46784142293856</v>
      </c>
      <c r="AE47" s="37">
        <f>'2015 Fares'!AE47*'2015 Fares Conv'!$C$1</f>
        <v>0</v>
      </c>
      <c r="AF47" s="37">
        <f>'2015 Fares'!AF47*'2015 Fares Conv'!$C$1</f>
        <v>0</v>
      </c>
      <c r="AG47" s="37">
        <f>'2015 Fares'!AG47*'2015 Fares Conv'!$C$1</f>
        <v>84.667400889336605</v>
      </c>
      <c r="AH47" s="37">
        <f>'2015 Fares'!AH47*'2015 Fares Conv'!$C$1</f>
        <v>135.46784142293856</v>
      </c>
      <c r="AI47" s="37">
        <f>'2015 Fares'!AI47*'2015 Fares Conv'!$C$1</f>
        <v>0</v>
      </c>
      <c r="AJ47" s="37">
        <f>'2015 Fares'!AJ47*'2015 Fares Conv'!$C$1</f>
        <v>135.46784142293856</v>
      </c>
      <c r="AK47" s="37">
        <f>'2015 Fares'!AK47*'2015 Fares Conv'!$C$1</f>
        <v>0</v>
      </c>
      <c r="AL47" s="37">
        <f>'2015 Fares'!AL47*'2015 Fares Conv'!$C$1</f>
        <v>0</v>
      </c>
      <c r="AM47" s="37">
        <f>'2015 Fares'!AM47*'2015 Fares Conv'!$C$1</f>
        <v>135.46784142293856</v>
      </c>
      <c r="AN47" s="37">
        <f>'2015 Fares'!AN47*'2015 Fares Conv'!$C$1</f>
        <v>0</v>
      </c>
      <c r="AO47" s="37">
        <f>'2015 Fares'!AO47*'2015 Fares Conv'!$C$1</f>
        <v>0</v>
      </c>
      <c r="AP47" s="37">
        <f>'2015 Fares'!AP47*'2015 Fares Conv'!$C$1</f>
        <v>0</v>
      </c>
      <c r="AQ47" s="37">
        <f>'2015 Fares'!AQ47*'2015 Fares Conv'!$C$1</f>
        <v>0</v>
      </c>
      <c r="AR47" s="37">
        <f>'2015 Fares'!AR47*'2015 Fares Conv'!$C$1</f>
        <v>135.46784142293856</v>
      </c>
      <c r="AS47" s="37">
        <f>'2015 Fares'!AS47*'2015 Fares Conv'!$C$1</f>
        <v>0</v>
      </c>
      <c r="AT47" s="37">
        <f>'2015 Fares'!AT47*'2015 Fares Conv'!$C$1</f>
        <v>0</v>
      </c>
      <c r="AU47" s="37">
        <f>'2015 Fares'!AU47*'2015 Fares Conv'!$C$1</f>
        <v>0</v>
      </c>
      <c r="AV47" s="37">
        <f>'2015 Fares'!AV47*'2015 Fares Conv'!$C$1</f>
        <v>135.46784142293856</v>
      </c>
      <c r="AW47" s="37">
        <f>'2015 Fares'!AW47*'2015 Fares Conv'!$C$1</f>
        <v>0</v>
      </c>
      <c r="AX47" s="37">
        <f>'2015 Fares'!AX47*'2015 Fares Conv'!$C$1</f>
        <v>135.46784142293856</v>
      </c>
      <c r="AY47" s="37">
        <f>'2015 Fares'!AY47*'2015 Fares Conv'!$C$1</f>
        <v>0</v>
      </c>
      <c r="AZ47" s="37">
        <f>'2015 Fares'!AZ47*'2015 Fares Conv'!$C$1</f>
        <v>118.53436124507125</v>
      </c>
      <c r="BA47" s="37">
        <f>'2015 Fares'!BA47*'2015 Fares Conv'!$C$1</f>
        <v>0</v>
      </c>
      <c r="BB47" s="37">
        <f>'2015 Fares'!BB47*'2015 Fares Conv'!$C$1</f>
        <v>0</v>
      </c>
      <c r="BC47" s="37">
        <f>'2015 Fares'!BC47*'2015 Fares Conv'!$C$1</f>
        <v>118.53436124507125</v>
      </c>
      <c r="BD47" s="37">
        <f>'2015 Fares'!BD47*'2015 Fares Conv'!$C$1</f>
        <v>0</v>
      </c>
      <c r="BE47" s="37">
        <f>'2015 Fares'!BE47*'2015 Fares Conv'!$C$1</f>
        <v>0</v>
      </c>
      <c r="BF47" s="37">
        <f>'2015 Fares'!BF47*'2015 Fares Conv'!$C$1</f>
        <v>118.53436124507125</v>
      </c>
      <c r="BG47" s="37">
        <f>'2015 Fares'!BG47*'2015 Fares Conv'!$C$1</f>
        <v>0</v>
      </c>
      <c r="BH47" s="37">
        <f>'2015 Fares'!BH47*'2015 Fares Conv'!$C$1</f>
        <v>0</v>
      </c>
      <c r="BI47" s="37">
        <f>'2015 Fares'!BI47*'2015 Fares Conv'!$C$1</f>
        <v>67.733920711469281</v>
      </c>
      <c r="BJ47" s="37">
        <f>'2015 Fares'!BJ47*'2015 Fares Conv'!$C$1</f>
        <v>108.37427313835086</v>
      </c>
      <c r="BK47" s="37">
        <f>'2015 Fares'!BK47*'2015 Fares Conv'!$C$1</f>
        <v>0</v>
      </c>
      <c r="BL47" s="37">
        <f>'2015 Fares'!BL47*'2015 Fares Conv'!$C$1</f>
        <v>108.37427313835086</v>
      </c>
      <c r="BM47" s="37">
        <f>'2015 Fares'!BM47*'2015 Fares Conv'!$C$1</f>
        <v>0</v>
      </c>
      <c r="BN47" s="37">
        <f>'2015 Fares'!BN47*'2015 Fares Conv'!$C$1</f>
        <v>108.37427313835086</v>
      </c>
      <c r="BO47" s="37">
        <f>'2015 Fares'!BO47*'2015 Fares Conv'!$C$1</f>
        <v>0</v>
      </c>
      <c r="BP47" s="37">
        <f>'2015 Fares'!BP47*'2015 Fares Conv'!$C$1</f>
        <v>0</v>
      </c>
      <c r="BQ47" s="37">
        <f>'2015 Fares'!BQ47*'2015 Fares Conv'!$C$1</f>
        <v>101.60088106720393</v>
      </c>
      <c r="BR47" s="37">
        <f>'2015 Fares'!BR47*'2015 Fares Conv'!$C$1</f>
        <v>0</v>
      </c>
      <c r="BS47" s="37">
        <f>'2015 Fares'!BS47*'2015 Fares Conv'!$C$1</f>
        <v>0</v>
      </c>
      <c r="BT47" s="37">
        <f>'2015 Fares'!BT47*'2015 Fares Conv'!$C$1</f>
        <v>101.60088106720393</v>
      </c>
      <c r="BU47" s="37">
        <f>'2015 Fares'!BU47*'2015 Fares Conv'!$C$1</f>
        <v>0</v>
      </c>
      <c r="BV47" s="37">
        <f>'2015 Fares'!BV47*'2015 Fares Conv'!$C$1</f>
        <v>101.60088106720393</v>
      </c>
      <c r="BW47" s="37">
        <f>'2015 Fares'!BW47*'2015 Fares Conv'!$C$1</f>
        <v>0</v>
      </c>
      <c r="BX47" s="37">
        <f>'2015 Fares'!BX47*'2015 Fares Conv'!$C$1</f>
        <v>121.92105728064472</v>
      </c>
      <c r="BY47" s="37">
        <f>'2015 Fares'!BY47*'2015 Fares Conv'!$C$1</f>
        <v>0</v>
      </c>
      <c r="BZ47" s="37">
        <f>'2015 Fares'!BZ47*'2015 Fares Conv'!$C$1</f>
        <v>0</v>
      </c>
      <c r="CA47" s="37">
        <f>'2015 Fares'!CA47*'2015 Fares Conv'!$C$1</f>
        <v>0</v>
      </c>
      <c r="CB47" s="37">
        <f>'2015 Fares'!CB47*'2015 Fares Conv'!$C$1</f>
        <v>0</v>
      </c>
      <c r="CC47" s="37">
        <f>'2015 Fares'!CC47*'2015 Fares Conv'!$C$1</f>
        <v>0</v>
      </c>
      <c r="CD47" s="37">
        <f>'2015 Fares'!CD47*'2015 Fares Conv'!$C$1</f>
        <v>0</v>
      </c>
      <c r="CE47" s="37">
        <f>'2015 Fares'!CE47*'2015 Fares Conv'!$C$1</f>
        <v>0</v>
      </c>
      <c r="CF47" s="37">
        <f>'2015 Fares'!CF47*'2015 Fares Conv'!$C$1</f>
        <v>101.60088106720393</v>
      </c>
      <c r="CG47" s="37">
        <f>'2015 Fares'!CG47*'2015 Fares Conv'!$C$1</f>
        <v>0</v>
      </c>
      <c r="CH47" s="66">
        <f>'2015 Fares'!CH47*'2015 Fares Conv'!$C$1</f>
        <v>222.84459914073395</v>
      </c>
      <c r="CI47" s="37">
        <f>'2015 Fares'!CI47*'2015 Fares Conv'!$C$1</f>
        <v>270.93568284587712</v>
      </c>
      <c r="CJ47" s="37">
        <f>'2015 Fares'!CJ47*'2015 Fares Conv'!$C$1</f>
        <v>284.48246698817098</v>
      </c>
      <c r="CK47" s="37">
        <f>'2015 Fares'!CK47*'2015 Fares Conv'!$C$1</f>
        <v>284.48246698817098</v>
      </c>
      <c r="CL47" s="37">
        <f>'2015 Fares'!CL47*'2015 Fares Conv'!$C$1</f>
        <v>284.48246698817098</v>
      </c>
      <c r="CM47" s="37">
        <f>'2015 Fares'!CM47*'2015 Fares Conv'!$C$1</f>
        <v>135.46784142293856</v>
      </c>
      <c r="CN47" s="37">
        <f>'2015 Fares'!CN47*'2015 Fares Conv'!$C$1</f>
        <v>152.40132160080589</v>
      </c>
      <c r="CO47" s="37">
        <f>'2015 Fares'!CO47*'2015 Fares Conv'!$C$1</f>
        <v>338.66960355734642</v>
      </c>
      <c r="CP47" s="37">
        <f>'2015 Fares'!CP47*'2015 Fares Conv'!$C$1</f>
        <v>298.02925113046484</v>
      </c>
      <c r="CQ47" s="37">
        <f>'2015 Fares'!CQ47*'2015 Fares Conv'!$C$1</f>
        <v>152.40132160080589</v>
      </c>
      <c r="CR47" s="37">
        <f>'2015 Fares'!CR47*'2015 Fares Conv'!$C$1</f>
        <v>338.66960355734642</v>
      </c>
      <c r="CS47" s="37">
        <f>'2015 Fares'!CS47*'2015 Fares Conv'!$C$1</f>
        <v>118.53436124507125</v>
      </c>
      <c r="CT47" s="37">
        <f>'2015 Fares'!CT47*'2015 Fares Conv'!$C$1</f>
        <v>186.26828195654053</v>
      </c>
      <c r="CU47" s="37">
        <f>'2015 Fares'!CU47*'2015 Fares Conv'!$C$1</f>
        <v>220.13524231227518</v>
      </c>
      <c r="CV47" s="37">
        <f>'2015 Fares'!CV47*'2015 Fares Conv'!$C$1</f>
        <v>249.93816742532167</v>
      </c>
      <c r="CW47" s="37">
        <f>'2015 Fares'!CW47*'2015 Fares Conv'!$C$1</f>
        <v>108.37427313835086</v>
      </c>
      <c r="CX47" s="37">
        <f>'2015 Fares'!CX47*'2015 Fares Conv'!$C$1</f>
        <v>0</v>
      </c>
      <c r="CY47" s="37">
        <f>'2015 Fares'!CY47*'2015 Fares Conv'!$C$1</f>
        <v>0</v>
      </c>
      <c r="CZ47" s="37">
        <f>'2015 Fares'!CZ47*'2015 Fares Conv'!$C$1</f>
        <v>306.83466082295587</v>
      </c>
      <c r="DA47" s="37">
        <f>'2015 Fares'!DA47*'2015 Fares Conv'!$C$1</f>
        <v>0</v>
      </c>
      <c r="DB47" s="66">
        <f>'2015 Fares'!DB47*'2015 Fares Conv'!$C$1</f>
        <v>0</v>
      </c>
      <c r="DC47" s="37">
        <f>'2015 Fares'!DC47*'2015 Fares Conv'!$C$1</f>
        <v>0</v>
      </c>
      <c r="DD47" s="37">
        <f>'2015 Fares'!DD47*'2015 Fares Conv'!$C$1</f>
        <v>0</v>
      </c>
      <c r="DE47" s="37">
        <f>'2015 Fares'!DE47*'2015 Fares Conv'!$C$1</f>
        <v>0</v>
      </c>
      <c r="DF47" s="37">
        <f>'2015 Fares'!DF47*'2015 Fares Conv'!$C$1</f>
        <v>0</v>
      </c>
      <c r="DG47" s="37">
        <f>'2015 Fares'!DG47*'2015 Fares Conv'!$C$1</f>
        <v>0</v>
      </c>
      <c r="DH47" s="37">
        <f>'2015 Fares'!DH47*'2015 Fares Conv'!$C$1</f>
        <v>0</v>
      </c>
      <c r="DI47" s="37">
        <f>'2015 Fares'!DI47*'2015 Fares Conv'!$C$1</f>
        <v>0</v>
      </c>
      <c r="DJ47" s="37">
        <f>'2015 Fares'!DJ47*'2015 Fares Conv'!$C$1</f>
        <v>0</v>
      </c>
      <c r="DK47" s="37">
        <f>'2015 Fares'!DK47*'2015 Fares Conv'!$C$1</f>
        <v>0</v>
      </c>
      <c r="DL47" s="66">
        <f>'2015 Fares'!DL47*'2015 Fares Conv'!$C$1</f>
        <v>152.40132160080589</v>
      </c>
      <c r="DM47" s="37">
        <f>'2015 Fares'!DM47*'2015 Fares Conv'!$C$1</f>
        <v>135.46784142293856</v>
      </c>
      <c r="DN47" s="37">
        <f>'2015 Fares'!DN47*'2015 Fares Conv'!$C$1</f>
        <v>0</v>
      </c>
      <c r="DO47" s="37">
        <f>'2015 Fares'!DO47*'2015 Fares Conv'!$C$1</f>
        <v>135.46784142293856</v>
      </c>
      <c r="DP47" s="37">
        <f>'2015 Fares'!DP47*'2015 Fares Conv'!$C$1</f>
        <v>749.81450227596497</v>
      </c>
      <c r="DQ47" s="37">
        <f>'2015 Fares'!DQ47*'2015 Fares Conv'!$C$1</f>
        <v>218.78056389804578</v>
      </c>
      <c r="DR47" s="37">
        <f>'2015 Fares'!DR47*'2015 Fares Conv'!$C$1</f>
        <v>0</v>
      </c>
      <c r="DS47" s="37">
        <f>'2015 Fares'!DS47*'2015 Fares Conv'!$C$1</f>
        <v>0</v>
      </c>
      <c r="DT47" s="37">
        <f>'2015 Fares'!DT47*'2015 Fares Conv'!$C$1</f>
        <v>0</v>
      </c>
      <c r="DU47" s="37">
        <f>'2015 Fares'!DU47*'2015 Fares Conv'!$C$1</f>
        <v>0</v>
      </c>
      <c r="DV47" s="66">
        <f>'2015 Fares'!DV47*'2015 Fares Conv'!$C$1</f>
        <v>0</v>
      </c>
      <c r="DW47" s="37">
        <f>'2015 Fares'!DW47*'2015 Fares Conv'!$C$1</f>
        <v>0</v>
      </c>
      <c r="DX47" s="37">
        <f>'2015 Fares'!DX47*'2015 Fares Conv'!$C$1</f>
        <v>0</v>
      </c>
      <c r="DY47" s="37">
        <f>'2015 Fares'!DY47*'2015 Fares Conv'!$C$1</f>
        <v>0</v>
      </c>
      <c r="DZ47" s="37">
        <f>'2015 Fares'!DZ47*'2015 Fares Conv'!$C$1</f>
        <v>0</v>
      </c>
      <c r="EA47" s="37">
        <f>'2015 Fares'!EA47*'2015 Fares Conv'!$C$1</f>
        <v>0</v>
      </c>
      <c r="EB47" s="37">
        <f>'2015 Fares'!EB47*'2015 Fares Conv'!$C$1</f>
        <v>0</v>
      </c>
      <c r="EC47" s="37">
        <f>'2015 Fares'!EC47*'2015 Fares Conv'!$C$1</f>
        <v>0</v>
      </c>
      <c r="ED47" s="37">
        <f>'2015 Fares'!ED47*'2015 Fares Conv'!$C$1</f>
        <v>0</v>
      </c>
      <c r="EE47" s="40">
        <f>'2015 Fares'!EE47*'2015 Fares Conv'!$C$1</f>
        <v>0</v>
      </c>
      <c r="EF47" s="66">
        <f>'2015 Fares'!EF47*'2015 Fares Conv'!$C$1</f>
        <v>0</v>
      </c>
      <c r="EG47" s="37">
        <f>'2015 Fares'!EG47*'2015 Fares Conv'!$C$1</f>
        <v>0</v>
      </c>
      <c r="EH47" s="37">
        <f>'2015 Fares'!EH47*'2015 Fares Conv'!$C$1</f>
        <v>0</v>
      </c>
      <c r="EI47" s="37">
        <f>'2015 Fares'!EI47*'2015 Fares Conv'!$C$1</f>
        <v>0</v>
      </c>
      <c r="EJ47" s="37">
        <f>'2015 Fares'!EJ47*'2015 Fares Conv'!$C$1</f>
        <v>0</v>
      </c>
      <c r="EK47" s="37">
        <f>'2015 Fares'!EK47*'2015 Fares Conv'!$C$1</f>
        <v>0</v>
      </c>
      <c r="EL47" s="37">
        <f>'2015 Fares'!EL47*'2015 Fares Conv'!$C$1</f>
        <v>0</v>
      </c>
      <c r="EM47" s="40">
        <f>'2015 Fares'!EM47*'2015 Fares Conv'!$C$1</f>
        <v>0</v>
      </c>
    </row>
    <row r="48" spans="1:143" x14ac:dyDescent="0.2">
      <c r="A48" s="83"/>
      <c r="B48" s="47">
        <v>44</v>
      </c>
      <c r="C48" s="43" t="s">
        <v>37</v>
      </c>
      <c r="D48" s="43">
        <f>ROUND(F48*0.6665,0)</f>
        <v>133</v>
      </c>
      <c r="E48" s="43">
        <v>75</v>
      </c>
      <c r="F48" s="48">
        <v>200</v>
      </c>
      <c r="G48" s="37">
        <f>'2015 Fares'!G48*'2015 Fares Conv'!$C$1</f>
        <v>0</v>
      </c>
      <c r="H48" s="37">
        <f>'2015 Fares'!H48*'2015 Fares Conv'!$C$1</f>
        <v>0</v>
      </c>
      <c r="I48" s="37">
        <f>'2015 Fares'!I48*'2015 Fares Conv'!$C$1</f>
        <v>0</v>
      </c>
      <c r="J48" s="37">
        <f>'2015 Fares'!J48*'2015 Fares Conv'!$C$1</f>
        <v>0</v>
      </c>
      <c r="K48" s="37">
        <f>'2015 Fares'!K48*'2015 Fares Conv'!$C$1</f>
        <v>0</v>
      </c>
      <c r="L48" s="37">
        <f>'2015 Fares'!L48*'2015 Fares Conv'!$C$1</f>
        <v>0</v>
      </c>
      <c r="M48" s="37">
        <f>'2015 Fares'!M48*'2015 Fares Conv'!$C$1</f>
        <v>0</v>
      </c>
      <c r="N48" s="37">
        <f>'2015 Fares'!N48*'2015 Fares Conv'!$C$1</f>
        <v>0</v>
      </c>
      <c r="O48" s="40">
        <f>'2015 Fares'!O48*'2015 Fares Conv'!$C$1</f>
        <v>0</v>
      </c>
      <c r="P48" s="66">
        <f>'2015 Fares'!P48*'2015 Fares Conv'!$C$1</f>
        <v>0</v>
      </c>
      <c r="Q48" s="37">
        <f>'2015 Fares'!Q48*'2015 Fares Conv'!$C$1</f>
        <v>0</v>
      </c>
      <c r="R48" s="37">
        <f>'2015 Fares'!R48*'2015 Fares Conv'!$C$1</f>
        <v>0</v>
      </c>
      <c r="S48" s="37">
        <f>'2015 Fares'!S48*'2015 Fares Conv'!$C$1</f>
        <v>0</v>
      </c>
      <c r="T48" s="37">
        <f>'2015 Fares'!T48*'2015 Fares Conv'!$C$1</f>
        <v>0</v>
      </c>
      <c r="U48" s="37">
        <f>'2015 Fares'!U48*'2015 Fares Conv'!$C$1</f>
        <v>0</v>
      </c>
      <c r="V48" s="37">
        <f>'2015 Fares'!V48*'2015 Fares Conv'!$C$1</f>
        <v>0</v>
      </c>
      <c r="W48" s="37">
        <f>'2015 Fares'!W48*'2015 Fares Conv'!$C$1</f>
        <v>0</v>
      </c>
      <c r="X48" s="37">
        <f>'2015 Fares'!X48*'2015 Fares Conv'!$C$1</f>
        <v>0</v>
      </c>
      <c r="Y48" s="40">
        <f>'2015 Fares'!Y48*'2015 Fares Conv'!$C$1</f>
        <v>0</v>
      </c>
      <c r="Z48" s="66">
        <f>'2015 Fares'!Z48*'2015 Fares Conv'!$C$1</f>
        <v>474.13744498028501</v>
      </c>
      <c r="AA48" s="37">
        <f>'2015 Fares'!AA48*'2015 Fares Conv'!$C$1</f>
        <v>152.40132160080589</v>
      </c>
      <c r="AB48" s="37">
        <f>'2015 Fares'!AB48*'2015 Fares Conv'!$C$1</f>
        <v>0</v>
      </c>
      <c r="AC48" s="37">
        <f>'2015 Fares'!AC48*'2015 Fares Conv'!$C$1</f>
        <v>0</v>
      </c>
      <c r="AD48" s="37">
        <f>'2015 Fares'!AD48*'2015 Fares Conv'!$C$1</f>
        <v>135.46784142293856</v>
      </c>
      <c r="AE48" s="37">
        <f>'2015 Fares'!AE48*'2015 Fares Conv'!$C$1</f>
        <v>0</v>
      </c>
      <c r="AF48" s="37">
        <f>'2015 Fares'!AF48*'2015 Fares Conv'!$C$1</f>
        <v>0</v>
      </c>
      <c r="AG48" s="37">
        <f>'2015 Fares'!AG48*'2015 Fares Conv'!$C$1</f>
        <v>84.667400889336605</v>
      </c>
      <c r="AH48" s="37">
        <f>'2015 Fares'!AH48*'2015 Fares Conv'!$C$1</f>
        <v>135.46784142293856</v>
      </c>
      <c r="AI48" s="37">
        <f>'2015 Fares'!AI48*'2015 Fares Conv'!$C$1</f>
        <v>0</v>
      </c>
      <c r="AJ48" s="37">
        <f>'2015 Fares'!AJ48*'2015 Fares Conv'!$C$1</f>
        <v>135.46784142293856</v>
      </c>
      <c r="AK48" s="37">
        <f>'2015 Fares'!AK48*'2015 Fares Conv'!$C$1</f>
        <v>0</v>
      </c>
      <c r="AL48" s="37">
        <f>'2015 Fares'!AL48*'2015 Fares Conv'!$C$1</f>
        <v>0</v>
      </c>
      <c r="AM48" s="37">
        <f>'2015 Fares'!AM48*'2015 Fares Conv'!$C$1</f>
        <v>0</v>
      </c>
      <c r="AN48" s="37">
        <f>'2015 Fares'!AN48*'2015 Fares Conv'!$C$1</f>
        <v>0</v>
      </c>
      <c r="AO48" s="37">
        <f>'2015 Fares'!AO48*'2015 Fares Conv'!$C$1</f>
        <v>0</v>
      </c>
      <c r="AP48" s="37">
        <f>'2015 Fares'!AP48*'2015 Fares Conv'!$C$1</f>
        <v>0</v>
      </c>
      <c r="AQ48" s="37">
        <f>'2015 Fares'!AQ48*'2015 Fares Conv'!$C$1</f>
        <v>0</v>
      </c>
      <c r="AR48" s="37">
        <f>'2015 Fares'!AR48*'2015 Fares Conv'!$C$1</f>
        <v>135.46784142293856</v>
      </c>
      <c r="AS48" s="37">
        <f>'2015 Fares'!AS48*'2015 Fares Conv'!$C$1</f>
        <v>0</v>
      </c>
      <c r="AT48" s="37">
        <f>'2015 Fares'!AT48*'2015 Fares Conv'!$C$1</f>
        <v>0</v>
      </c>
      <c r="AU48" s="37">
        <f>'2015 Fares'!AU48*'2015 Fares Conv'!$C$1</f>
        <v>0</v>
      </c>
      <c r="AV48" s="37">
        <f>'2015 Fares'!AV48*'2015 Fares Conv'!$C$1</f>
        <v>0</v>
      </c>
      <c r="AW48" s="37">
        <f>'2015 Fares'!AW48*'2015 Fares Conv'!$C$1</f>
        <v>0</v>
      </c>
      <c r="AX48" s="37">
        <f>'2015 Fares'!AX48*'2015 Fares Conv'!$C$1</f>
        <v>0</v>
      </c>
      <c r="AY48" s="37">
        <f>'2015 Fares'!AY48*'2015 Fares Conv'!$C$1</f>
        <v>0</v>
      </c>
      <c r="AZ48" s="37">
        <f>'2015 Fares'!AZ48*'2015 Fares Conv'!$C$1</f>
        <v>0</v>
      </c>
      <c r="BA48" s="37">
        <f>'2015 Fares'!BA48*'2015 Fares Conv'!$C$1</f>
        <v>0</v>
      </c>
      <c r="BB48" s="37">
        <f>'2015 Fares'!BB48*'2015 Fares Conv'!$C$1</f>
        <v>0</v>
      </c>
      <c r="BC48" s="37">
        <f>'2015 Fares'!BC48*'2015 Fares Conv'!$C$1</f>
        <v>118.53436124507125</v>
      </c>
      <c r="BD48" s="37">
        <f>'2015 Fares'!BD48*'2015 Fares Conv'!$C$1</f>
        <v>0</v>
      </c>
      <c r="BE48" s="37">
        <f>'2015 Fares'!BE48*'2015 Fares Conv'!$C$1</f>
        <v>0</v>
      </c>
      <c r="BF48" s="37">
        <f>'2015 Fares'!BF48*'2015 Fares Conv'!$C$1</f>
        <v>118.53436124507125</v>
      </c>
      <c r="BG48" s="37">
        <f>'2015 Fares'!BG48*'2015 Fares Conv'!$C$1</f>
        <v>0</v>
      </c>
      <c r="BH48" s="37">
        <f>'2015 Fares'!BH48*'2015 Fares Conv'!$C$1</f>
        <v>0</v>
      </c>
      <c r="BI48" s="37">
        <f>'2015 Fares'!BI48*'2015 Fares Conv'!$C$1</f>
        <v>67.733920711469281</v>
      </c>
      <c r="BJ48" s="37">
        <f>'2015 Fares'!BJ48*'2015 Fares Conv'!$C$1</f>
        <v>108.37427313835086</v>
      </c>
      <c r="BK48" s="37">
        <f>'2015 Fares'!BK48*'2015 Fares Conv'!$C$1</f>
        <v>0</v>
      </c>
      <c r="BL48" s="37">
        <f>'2015 Fares'!BL48*'2015 Fares Conv'!$C$1</f>
        <v>108.37427313835086</v>
      </c>
      <c r="BM48" s="37">
        <f>'2015 Fares'!BM48*'2015 Fares Conv'!$C$1</f>
        <v>0</v>
      </c>
      <c r="BN48" s="37">
        <f>'2015 Fares'!BN48*'2015 Fares Conv'!$C$1</f>
        <v>108.37427313835086</v>
      </c>
      <c r="BO48" s="37">
        <f>'2015 Fares'!BO48*'2015 Fares Conv'!$C$1</f>
        <v>0</v>
      </c>
      <c r="BP48" s="37">
        <f>'2015 Fares'!BP48*'2015 Fares Conv'!$C$1</f>
        <v>0</v>
      </c>
      <c r="BQ48" s="37">
        <f>'2015 Fares'!BQ48*'2015 Fares Conv'!$C$1</f>
        <v>101.60088106720393</v>
      </c>
      <c r="BR48" s="37">
        <f>'2015 Fares'!BR48*'2015 Fares Conv'!$C$1</f>
        <v>0</v>
      </c>
      <c r="BS48" s="37">
        <f>'2015 Fares'!BS48*'2015 Fares Conv'!$C$1</f>
        <v>0</v>
      </c>
      <c r="BT48" s="37">
        <f>'2015 Fares'!BT48*'2015 Fares Conv'!$C$1</f>
        <v>101.60088106720393</v>
      </c>
      <c r="BU48" s="37">
        <f>'2015 Fares'!BU48*'2015 Fares Conv'!$C$1</f>
        <v>0</v>
      </c>
      <c r="BV48" s="37">
        <f>'2015 Fares'!BV48*'2015 Fares Conv'!$C$1</f>
        <v>101.60088106720393</v>
      </c>
      <c r="BW48" s="37">
        <f>'2015 Fares'!BW48*'2015 Fares Conv'!$C$1</f>
        <v>0</v>
      </c>
      <c r="BX48" s="37">
        <f>'2015 Fares'!BX48*'2015 Fares Conv'!$C$1</f>
        <v>121.92105728064472</v>
      </c>
      <c r="BY48" s="37">
        <f>'2015 Fares'!BY48*'2015 Fares Conv'!$C$1</f>
        <v>0</v>
      </c>
      <c r="BZ48" s="37">
        <f>'2015 Fares'!BZ48*'2015 Fares Conv'!$C$1</f>
        <v>0</v>
      </c>
      <c r="CA48" s="37">
        <f>'2015 Fares'!CA48*'2015 Fares Conv'!$C$1</f>
        <v>0</v>
      </c>
      <c r="CB48" s="37">
        <f>'2015 Fares'!CB48*'2015 Fares Conv'!$C$1</f>
        <v>0</v>
      </c>
      <c r="CC48" s="37">
        <f>'2015 Fares'!CC48*'2015 Fares Conv'!$C$1</f>
        <v>0</v>
      </c>
      <c r="CD48" s="37">
        <f>'2015 Fares'!CD48*'2015 Fares Conv'!$C$1</f>
        <v>0</v>
      </c>
      <c r="CE48" s="37">
        <f>'2015 Fares'!CE48*'2015 Fares Conv'!$C$1</f>
        <v>0</v>
      </c>
      <c r="CF48" s="37">
        <f>'2015 Fares'!CF48*'2015 Fares Conv'!$C$1</f>
        <v>101.60088106720393</v>
      </c>
      <c r="CG48" s="37">
        <f>'2015 Fares'!CG48*'2015 Fares Conv'!$C$1</f>
        <v>0</v>
      </c>
      <c r="CH48" s="66">
        <f>'2015 Fares'!CH48*'2015 Fares Conv'!$C$1</f>
        <v>222.84459914073395</v>
      </c>
      <c r="CI48" s="37">
        <f>'2015 Fares'!CI48*'2015 Fares Conv'!$C$1</f>
        <v>270.93568284587712</v>
      </c>
      <c r="CJ48" s="37">
        <f>'2015 Fares'!CJ48*'2015 Fares Conv'!$C$1</f>
        <v>284.48246698817098</v>
      </c>
      <c r="CK48" s="37">
        <f>'2015 Fares'!CK48*'2015 Fares Conv'!$C$1</f>
        <v>284.48246698817098</v>
      </c>
      <c r="CL48" s="37">
        <f>'2015 Fares'!CL48*'2015 Fares Conv'!$C$1</f>
        <v>284.48246698817098</v>
      </c>
      <c r="CM48" s="37">
        <f>'2015 Fares'!CM48*'2015 Fares Conv'!$C$1</f>
        <v>135.46784142293856</v>
      </c>
      <c r="CN48" s="37">
        <f>'2015 Fares'!CN48*'2015 Fares Conv'!$C$1</f>
        <v>152.40132160080589</v>
      </c>
      <c r="CO48" s="37">
        <f>'2015 Fares'!CO48*'2015 Fares Conv'!$C$1</f>
        <v>338.66960355734642</v>
      </c>
      <c r="CP48" s="37">
        <f>'2015 Fares'!CP48*'2015 Fares Conv'!$C$1</f>
        <v>298.02925113046484</v>
      </c>
      <c r="CQ48" s="37">
        <f>'2015 Fares'!CQ48*'2015 Fares Conv'!$C$1</f>
        <v>152.40132160080589</v>
      </c>
      <c r="CR48" s="37">
        <f>'2015 Fares'!CR48*'2015 Fares Conv'!$C$1</f>
        <v>338.66960355734642</v>
      </c>
      <c r="CS48" s="37">
        <f>'2015 Fares'!CS48*'2015 Fares Conv'!$C$1</f>
        <v>118.53436124507125</v>
      </c>
      <c r="CT48" s="37">
        <f>'2015 Fares'!CT48*'2015 Fares Conv'!$C$1</f>
        <v>84.667400889336605</v>
      </c>
      <c r="CU48" s="37">
        <f>'2015 Fares'!CU48*'2015 Fares Conv'!$C$1</f>
        <v>220.13524231227518</v>
      </c>
      <c r="CV48" s="37">
        <f>'2015 Fares'!CV48*'2015 Fares Conv'!$C$1</f>
        <v>249.93816742532167</v>
      </c>
      <c r="CW48" s="37">
        <f>'2015 Fares'!CW48*'2015 Fares Conv'!$C$1</f>
        <v>108.37427313835086</v>
      </c>
      <c r="CX48" s="37">
        <f>'2015 Fares'!CX48*'2015 Fares Conv'!$C$1</f>
        <v>0</v>
      </c>
      <c r="CY48" s="37">
        <f>'2015 Fares'!CY48*'2015 Fares Conv'!$C$1</f>
        <v>0</v>
      </c>
      <c r="CZ48" s="37">
        <f>'2015 Fares'!CZ48*'2015 Fares Conv'!$C$1</f>
        <v>306.83466082295587</v>
      </c>
      <c r="DA48" s="37">
        <f>'2015 Fares'!DA48*'2015 Fares Conv'!$C$1</f>
        <v>0</v>
      </c>
      <c r="DB48" s="66">
        <f>'2015 Fares'!DB48*'2015 Fares Conv'!$C$1</f>
        <v>0</v>
      </c>
      <c r="DC48" s="37">
        <f>'2015 Fares'!DC48*'2015 Fares Conv'!$C$1</f>
        <v>0</v>
      </c>
      <c r="DD48" s="37">
        <f>'2015 Fares'!DD48*'2015 Fares Conv'!$C$1</f>
        <v>0</v>
      </c>
      <c r="DE48" s="37">
        <f>'2015 Fares'!DE48*'2015 Fares Conv'!$C$1</f>
        <v>0</v>
      </c>
      <c r="DF48" s="37">
        <f>'2015 Fares'!DF48*'2015 Fares Conv'!$C$1</f>
        <v>0</v>
      </c>
      <c r="DG48" s="37">
        <f>'2015 Fares'!DG48*'2015 Fares Conv'!$C$1</f>
        <v>0</v>
      </c>
      <c r="DH48" s="37">
        <f>'2015 Fares'!DH48*'2015 Fares Conv'!$C$1</f>
        <v>0</v>
      </c>
      <c r="DI48" s="37">
        <f>'2015 Fares'!DI48*'2015 Fares Conv'!$C$1</f>
        <v>0</v>
      </c>
      <c r="DJ48" s="37">
        <f>'2015 Fares'!DJ48*'2015 Fares Conv'!$C$1</f>
        <v>0</v>
      </c>
      <c r="DK48" s="37">
        <f>'2015 Fares'!DK48*'2015 Fares Conv'!$C$1</f>
        <v>0</v>
      </c>
      <c r="DL48" s="66">
        <f>'2015 Fares'!DL48*'2015 Fares Conv'!$C$1</f>
        <v>152.40132160080589</v>
      </c>
      <c r="DM48" s="37">
        <f>'2015 Fares'!DM48*'2015 Fares Conv'!$C$1</f>
        <v>135.46784142293856</v>
      </c>
      <c r="DN48" s="37">
        <f>'2015 Fares'!DN48*'2015 Fares Conv'!$C$1</f>
        <v>0</v>
      </c>
      <c r="DO48" s="37">
        <f>'2015 Fares'!DO48*'2015 Fares Conv'!$C$1</f>
        <v>135.46784142293856</v>
      </c>
      <c r="DP48" s="37">
        <f>'2015 Fares'!DP48*'2015 Fares Conv'!$C$1</f>
        <v>749.81450227596497</v>
      </c>
      <c r="DQ48" s="37">
        <f>'2015 Fares'!DQ48*'2015 Fares Conv'!$C$1</f>
        <v>218.78056389804578</v>
      </c>
      <c r="DR48" s="37">
        <f>'2015 Fares'!DR48*'2015 Fares Conv'!$C$1</f>
        <v>0</v>
      </c>
      <c r="DS48" s="37">
        <f>'2015 Fares'!DS48*'2015 Fares Conv'!$C$1</f>
        <v>0</v>
      </c>
      <c r="DT48" s="37">
        <f>'2015 Fares'!DT48*'2015 Fares Conv'!$C$1</f>
        <v>0</v>
      </c>
      <c r="DU48" s="37">
        <f>'2015 Fares'!DU48*'2015 Fares Conv'!$C$1</f>
        <v>0</v>
      </c>
      <c r="DV48" s="66">
        <f>'2015 Fares'!DV48*'2015 Fares Conv'!$C$1</f>
        <v>0</v>
      </c>
      <c r="DW48" s="37">
        <f>'2015 Fares'!DW48*'2015 Fares Conv'!$C$1</f>
        <v>0</v>
      </c>
      <c r="DX48" s="37">
        <f>'2015 Fares'!DX48*'2015 Fares Conv'!$C$1</f>
        <v>0</v>
      </c>
      <c r="DY48" s="37">
        <f>'2015 Fares'!DY48*'2015 Fares Conv'!$C$1</f>
        <v>0</v>
      </c>
      <c r="DZ48" s="37">
        <f>'2015 Fares'!DZ48*'2015 Fares Conv'!$C$1</f>
        <v>0</v>
      </c>
      <c r="EA48" s="37">
        <f>'2015 Fares'!EA48*'2015 Fares Conv'!$C$1</f>
        <v>0</v>
      </c>
      <c r="EB48" s="37">
        <f>'2015 Fares'!EB48*'2015 Fares Conv'!$C$1</f>
        <v>0</v>
      </c>
      <c r="EC48" s="37">
        <f>'2015 Fares'!EC48*'2015 Fares Conv'!$C$1</f>
        <v>0</v>
      </c>
      <c r="ED48" s="37">
        <f>'2015 Fares'!ED48*'2015 Fares Conv'!$C$1</f>
        <v>0</v>
      </c>
      <c r="EE48" s="40">
        <f>'2015 Fares'!EE48*'2015 Fares Conv'!$C$1</f>
        <v>0</v>
      </c>
      <c r="EF48" s="66">
        <f>'2015 Fares'!EF48*'2015 Fares Conv'!$C$1</f>
        <v>0</v>
      </c>
      <c r="EG48" s="37">
        <f>'2015 Fares'!EG48*'2015 Fares Conv'!$C$1</f>
        <v>0</v>
      </c>
      <c r="EH48" s="37">
        <f>'2015 Fares'!EH48*'2015 Fares Conv'!$C$1</f>
        <v>0</v>
      </c>
      <c r="EI48" s="37">
        <f>'2015 Fares'!EI48*'2015 Fares Conv'!$C$1</f>
        <v>0</v>
      </c>
      <c r="EJ48" s="37">
        <f>'2015 Fares'!EJ48*'2015 Fares Conv'!$C$1</f>
        <v>0</v>
      </c>
      <c r="EK48" s="37">
        <f>'2015 Fares'!EK48*'2015 Fares Conv'!$C$1</f>
        <v>0</v>
      </c>
      <c r="EL48" s="37">
        <f>'2015 Fares'!EL48*'2015 Fares Conv'!$C$1</f>
        <v>0</v>
      </c>
      <c r="EM48" s="40">
        <f>'2015 Fares'!EM48*'2015 Fares Conv'!$C$1</f>
        <v>0</v>
      </c>
    </row>
    <row r="49" spans="1:143" x14ac:dyDescent="0.2">
      <c r="A49" s="83"/>
      <c r="B49" s="47">
        <v>45</v>
      </c>
      <c r="C49" s="43"/>
      <c r="D49" s="43"/>
      <c r="E49" s="43"/>
      <c r="F49" s="48"/>
      <c r="G49" s="37">
        <f>'2015 Fares'!G49*'2015 Fares Conv'!$C$1</f>
        <v>0</v>
      </c>
      <c r="H49" s="37">
        <f>'2015 Fares'!H49*'2015 Fares Conv'!$C$1</f>
        <v>0</v>
      </c>
      <c r="I49" s="37">
        <f>'2015 Fares'!I49*'2015 Fares Conv'!$C$1</f>
        <v>0</v>
      </c>
      <c r="J49" s="37">
        <f>'2015 Fares'!J49*'2015 Fares Conv'!$C$1</f>
        <v>0</v>
      </c>
      <c r="K49" s="37">
        <f>'2015 Fares'!K49*'2015 Fares Conv'!$C$1</f>
        <v>0</v>
      </c>
      <c r="L49" s="37">
        <f>'2015 Fares'!L49*'2015 Fares Conv'!$C$1</f>
        <v>0</v>
      </c>
      <c r="M49" s="37">
        <f>'2015 Fares'!M49*'2015 Fares Conv'!$C$1</f>
        <v>0</v>
      </c>
      <c r="N49" s="37">
        <f>'2015 Fares'!N49*'2015 Fares Conv'!$C$1</f>
        <v>0</v>
      </c>
      <c r="O49" s="40">
        <f>'2015 Fares'!O49*'2015 Fares Conv'!$C$1</f>
        <v>0</v>
      </c>
      <c r="P49" s="66">
        <f>'2015 Fares'!P49*'2015 Fares Conv'!$C$1</f>
        <v>0</v>
      </c>
      <c r="Q49" s="37">
        <f>'2015 Fares'!Q49*'2015 Fares Conv'!$C$1</f>
        <v>0</v>
      </c>
      <c r="R49" s="37">
        <f>'2015 Fares'!R49*'2015 Fares Conv'!$C$1</f>
        <v>0</v>
      </c>
      <c r="S49" s="37">
        <f>'2015 Fares'!S49*'2015 Fares Conv'!$C$1</f>
        <v>0</v>
      </c>
      <c r="T49" s="37">
        <f>'2015 Fares'!T49*'2015 Fares Conv'!$C$1</f>
        <v>0</v>
      </c>
      <c r="U49" s="37">
        <f>'2015 Fares'!U49*'2015 Fares Conv'!$C$1</f>
        <v>0</v>
      </c>
      <c r="V49" s="37">
        <f>'2015 Fares'!V49*'2015 Fares Conv'!$C$1</f>
        <v>0</v>
      </c>
      <c r="W49" s="37">
        <f>'2015 Fares'!W49*'2015 Fares Conv'!$C$1</f>
        <v>0</v>
      </c>
      <c r="X49" s="37">
        <f>'2015 Fares'!X49*'2015 Fares Conv'!$C$1</f>
        <v>0</v>
      </c>
      <c r="Y49" s="40">
        <f>'2015 Fares'!Y49*'2015 Fares Conv'!$C$1</f>
        <v>0</v>
      </c>
      <c r="Z49" s="66">
        <f>'2015 Fares'!Z49*'2015 Fares Conv'!$C$1</f>
        <v>474.13744498028501</v>
      </c>
      <c r="AA49" s="37">
        <f>'2015 Fares'!AA49*'2015 Fares Conv'!$C$1</f>
        <v>152.40132160080589</v>
      </c>
      <c r="AB49" s="37">
        <f>'2015 Fares'!AB49*'2015 Fares Conv'!$C$1</f>
        <v>0</v>
      </c>
      <c r="AC49" s="37">
        <f>'2015 Fares'!AC49*'2015 Fares Conv'!$C$1</f>
        <v>0</v>
      </c>
      <c r="AD49" s="37">
        <f>'2015 Fares'!AD49*'2015 Fares Conv'!$C$1</f>
        <v>135.46784142293856</v>
      </c>
      <c r="AE49" s="37">
        <f>'2015 Fares'!AE49*'2015 Fares Conv'!$C$1</f>
        <v>0</v>
      </c>
      <c r="AF49" s="37">
        <f>'2015 Fares'!AF49*'2015 Fares Conv'!$C$1</f>
        <v>0</v>
      </c>
      <c r="AG49" s="37">
        <f>'2015 Fares'!AG49*'2015 Fares Conv'!$C$1</f>
        <v>84.667400889336605</v>
      </c>
      <c r="AH49" s="37">
        <f>'2015 Fares'!AH49*'2015 Fares Conv'!$C$1</f>
        <v>135.46784142293856</v>
      </c>
      <c r="AI49" s="37">
        <f>'2015 Fares'!AI49*'2015 Fares Conv'!$C$1</f>
        <v>0</v>
      </c>
      <c r="AJ49" s="37">
        <f>'2015 Fares'!AJ49*'2015 Fares Conv'!$C$1</f>
        <v>135.46784142293856</v>
      </c>
      <c r="AK49" s="37">
        <f>'2015 Fares'!AK49*'2015 Fares Conv'!$C$1</f>
        <v>0</v>
      </c>
      <c r="AL49" s="37">
        <f>'2015 Fares'!AL49*'2015 Fares Conv'!$C$1</f>
        <v>0</v>
      </c>
      <c r="AM49" s="37">
        <f>'2015 Fares'!AM49*'2015 Fares Conv'!$C$1</f>
        <v>135.46784142293856</v>
      </c>
      <c r="AN49" s="37">
        <f>'2015 Fares'!AN49*'2015 Fares Conv'!$C$1</f>
        <v>0</v>
      </c>
      <c r="AO49" s="37">
        <f>'2015 Fares'!AO49*'2015 Fares Conv'!$C$1</f>
        <v>0</v>
      </c>
      <c r="AP49" s="37">
        <f>'2015 Fares'!AP49*'2015 Fares Conv'!$C$1</f>
        <v>0</v>
      </c>
      <c r="AQ49" s="37">
        <f>'2015 Fares'!AQ49*'2015 Fares Conv'!$C$1</f>
        <v>0</v>
      </c>
      <c r="AR49" s="37">
        <f>'2015 Fares'!AR49*'2015 Fares Conv'!$C$1</f>
        <v>135.46784142293856</v>
      </c>
      <c r="AS49" s="37">
        <f>'2015 Fares'!AS49*'2015 Fares Conv'!$C$1</f>
        <v>0</v>
      </c>
      <c r="AT49" s="37">
        <f>'2015 Fares'!AT49*'2015 Fares Conv'!$C$1</f>
        <v>0</v>
      </c>
      <c r="AU49" s="37">
        <f>'2015 Fares'!AU49*'2015 Fares Conv'!$C$1</f>
        <v>0</v>
      </c>
      <c r="AV49" s="37">
        <f>'2015 Fares'!AV49*'2015 Fares Conv'!$C$1</f>
        <v>135.46784142293856</v>
      </c>
      <c r="AW49" s="37">
        <f>'2015 Fares'!AW49*'2015 Fares Conv'!$C$1</f>
        <v>0</v>
      </c>
      <c r="AX49" s="37">
        <f>'2015 Fares'!AX49*'2015 Fares Conv'!$C$1</f>
        <v>135.46784142293856</v>
      </c>
      <c r="AY49" s="37">
        <f>'2015 Fares'!AY49*'2015 Fares Conv'!$C$1</f>
        <v>0</v>
      </c>
      <c r="AZ49" s="37">
        <f>'2015 Fares'!AZ49*'2015 Fares Conv'!$C$1</f>
        <v>118.53436124507125</v>
      </c>
      <c r="BA49" s="37">
        <f>'2015 Fares'!BA49*'2015 Fares Conv'!$C$1</f>
        <v>0</v>
      </c>
      <c r="BB49" s="37">
        <f>'2015 Fares'!BB49*'2015 Fares Conv'!$C$1</f>
        <v>0</v>
      </c>
      <c r="BC49" s="37">
        <f>'2015 Fares'!BC49*'2015 Fares Conv'!$C$1</f>
        <v>118.53436124507125</v>
      </c>
      <c r="BD49" s="37">
        <f>'2015 Fares'!BD49*'2015 Fares Conv'!$C$1</f>
        <v>0</v>
      </c>
      <c r="BE49" s="37">
        <f>'2015 Fares'!BE49*'2015 Fares Conv'!$C$1</f>
        <v>0</v>
      </c>
      <c r="BF49" s="37">
        <f>'2015 Fares'!BF49*'2015 Fares Conv'!$C$1</f>
        <v>118.53436124507125</v>
      </c>
      <c r="BG49" s="37">
        <f>'2015 Fares'!BG49*'2015 Fares Conv'!$C$1</f>
        <v>0</v>
      </c>
      <c r="BH49" s="37">
        <f>'2015 Fares'!BH49*'2015 Fares Conv'!$C$1</f>
        <v>0</v>
      </c>
      <c r="BI49" s="37">
        <f>'2015 Fares'!BI49*'2015 Fares Conv'!$C$1</f>
        <v>67.733920711469281</v>
      </c>
      <c r="BJ49" s="37">
        <f>'2015 Fares'!BJ49*'2015 Fares Conv'!$C$1</f>
        <v>108.37427313835086</v>
      </c>
      <c r="BK49" s="37">
        <f>'2015 Fares'!BK49*'2015 Fares Conv'!$C$1</f>
        <v>0</v>
      </c>
      <c r="BL49" s="37">
        <f>'2015 Fares'!BL49*'2015 Fares Conv'!$C$1</f>
        <v>108.37427313835086</v>
      </c>
      <c r="BM49" s="37">
        <f>'2015 Fares'!BM49*'2015 Fares Conv'!$C$1</f>
        <v>0</v>
      </c>
      <c r="BN49" s="37">
        <f>'2015 Fares'!BN49*'2015 Fares Conv'!$C$1</f>
        <v>108.37427313835086</v>
      </c>
      <c r="BO49" s="37">
        <f>'2015 Fares'!BO49*'2015 Fares Conv'!$C$1</f>
        <v>0</v>
      </c>
      <c r="BP49" s="37">
        <f>'2015 Fares'!BP49*'2015 Fares Conv'!$C$1</f>
        <v>0</v>
      </c>
      <c r="BQ49" s="37">
        <f>'2015 Fares'!BQ49*'2015 Fares Conv'!$C$1</f>
        <v>101.60088106720393</v>
      </c>
      <c r="BR49" s="37">
        <f>'2015 Fares'!BR49*'2015 Fares Conv'!$C$1</f>
        <v>0</v>
      </c>
      <c r="BS49" s="37">
        <f>'2015 Fares'!BS49*'2015 Fares Conv'!$C$1</f>
        <v>0</v>
      </c>
      <c r="BT49" s="37">
        <f>'2015 Fares'!BT49*'2015 Fares Conv'!$C$1</f>
        <v>101.60088106720393</v>
      </c>
      <c r="BU49" s="37">
        <f>'2015 Fares'!BU49*'2015 Fares Conv'!$C$1</f>
        <v>0</v>
      </c>
      <c r="BV49" s="37">
        <f>'2015 Fares'!BV49*'2015 Fares Conv'!$C$1</f>
        <v>101.60088106720393</v>
      </c>
      <c r="BW49" s="37">
        <f>'2015 Fares'!BW49*'2015 Fares Conv'!$C$1</f>
        <v>0</v>
      </c>
      <c r="BX49" s="37">
        <f>'2015 Fares'!BX49*'2015 Fares Conv'!$C$1</f>
        <v>121.92105728064472</v>
      </c>
      <c r="BY49" s="37">
        <f>'2015 Fares'!BY49*'2015 Fares Conv'!$C$1</f>
        <v>0</v>
      </c>
      <c r="BZ49" s="37">
        <f>'2015 Fares'!BZ49*'2015 Fares Conv'!$C$1</f>
        <v>0</v>
      </c>
      <c r="CA49" s="37">
        <f>'2015 Fares'!CA49*'2015 Fares Conv'!$C$1</f>
        <v>0</v>
      </c>
      <c r="CB49" s="37">
        <f>'2015 Fares'!CB49*'2015 Fares Conv'!$C$1</f>
        <v>0</v>
      </c>
      <c r="CC49" s="37">
        <f>'2015 Fares'!CC49*'2015 Fares Conv'!$C$1</f>
        <v>0</v>
      </c>
      <c r="CD49" s="37">
        <f>'2015 Fares'!CD49*'2015 Fares Conv'!$C$1</f>
        <v>0</v>
      </c>
      <c r="CE49" s="37">
        <f>'2015 Fares'!CE49*'2015 Fares Conv'!$C$1</f>
        <v>0</v>
      </c>
      <c r="CF49" s="37">
        <f>'2015 Fares'!CF49*'2015 Fares Conv'!$C$1</f>
        <v>101.60088106720393</v>
      </c>
      <c r="CG49" s="37">
        <f>'2015 Fares'!CG49*'2015 Fares Conv'!$C$1</f>
        <v>0</v>
      </c>
      <c r="CH49" s="66">
        <f>'2015 Fares'!CH49*'2015 Fares Conv'!$C$1</f>
        <v>222.84459914073395</v>
      </c>
      <c r="CI49" s="37">
        <f>'2015 Fares'!CI49*'2015 Fares Conv'!$C$1</f>
        <v>270.93568284587712</v>
      </c>
      <c r="CJ49" s="37">
        <f>'2015 Fares'!CJ49*'2015 Fares Conv'!$C$1</f>
        <v>284.48246698817098</v>
      </c>
      <c r="CK49" s="37">
        <f>'2015 Fares'!CK49*'2015 Fares Conv'!$C$1</f>
        <v>284.48246698817098</v>
      </c>
      <c r="CL49" s="37">
        <f>'2015 Fares'!CL49*'2015 Fares Conv'!$C$1</f>
        <v>284.48246698817098</v>
      </c>
      <c r="CM49" s="37">
        <f>'2015 Fares'!CM49*'2015 Fares Conv'!$C$1</f>
        <v>135.46784142293856</v>
      </c>
      <c r="CN49" s="37">
        <f>'2015 Fares'!CN49*'2015 Fares Conv'!$C$1</f>
        <v>152.40132160080589</v>
      </c>
      <c r="CO49" s="37">
        <f>'2015 Fares'!CO49*'2015 Fares Conv'!$C$1</f>
        <v>338.66960355734642</v>
      </c>
      <c r="CP49" s="37">
        <f>'2015 Fares'!CP49*'2015 Fares Conv'!$C$1</f>
        <v>298.02925113046484</v>
      </c>
      <c r="CQ49" s="37">
        <f>'2015 Fares'!CQ49*'2015 Fares Conv'!$C$1</f>
        <v>152.40132160080589</v>
      </c>
      <c r="CR49" s="37">
        <f>'2015 Fares'!CR49*'2015 Fares Conv'!$C$1</f>
        <v>338.66960355734642</v>
      </c>
      <c r="CS49" s="37">
        <f>'2015 Fares'!CS49*'2015 Fares Conv'!$C$1</f>
        <v>118.53436124507125</v>
      </c>
      <c r="CT49" s="37">
        <f>'2015 Fares'!CT49*'2015 Fares Conv'!$C$1</f>
        <v>186.26828195654053</v>
      </c>
      <c r="CU49" s="37">
        <f>'2015 Fares'!CU49*'2015 Fares Conv'!$C$1</f>
        <v>220.13524231227518</v>
      </c>
      <c r="CV49" s="37">
        <f>'2015 Fares'!CV49*'2015 Fares Conv'!$C$1</f>
        <v>249.93816742532167</v>
      </c>
      <c r="CW49" s="37">
        <f>'2015 Fares'!CW49*'2015 Fares Conv'!$C$1</f>
        <v>108.37427313835086</v>
      </c>
      <c r="CX49" s="37">
        <f>'2015 Fares'!CX49*'2015 Fares Conv'!$C$1</f>
        <v>0</v>
      </c>
      <c r="CY49" s="37">
        <f>'2015 Fares'!CY49*'2015 Fares Conv'!$C$1</f>
        <v>0</v>
      </c>
      <c r="CZ49" s="37">
        <f>'2015 Fares'!CZ49*'2015 Fares Conv'!$C$1</f>
        <v>306.83466082295587</v>
      </c>
      <c r="DA49" s="37">
        <f>'2015 Fares'!DA49*'2015 Fares Conv'!$C$1</f>
        <v>0</v>
      </c>
      <c r="DB49" s="66">
        <f>'2015 Fares'!DB49*'2015 Fares Conv'!$C$1</f>
        <v>0</v>
      </c>
      <c r="DC49" s="37">
        <f>'2015 Fares'!DC49*'2015 Fares Conv'!$C$1</f>
        <v>0</v>
      </c>
      <c r="DD49" s="37">
        <f>'2015 Fares'!DD49*'2015 Fares Conv'!$C$1</f>
        <v>0</v>
      </c>
      <c r="DE49" s="37">
        <f>'2015 Fares'!DE49*'2015 Fares Conv'!$C$1</f>
        <v>0</v>
      </c>
      <c r="DF49" s="37">
        <f>'2015 Fares'!DF49*'2015 Fares Conv'!$C$1</f>
        <v>0</v>
      </c>
      <c r="DG49" s="37">
        <f>'2015 Fares'!DG49*'2015 Fares Conv'!$C$1</f>
        <v>0</v>
      </c>
      <c r="DH49" s="37">
        <f>'2015 Fares'!DH49*'2015 Fares Conv'!$C$1</f>
        <v>0</v>
      </c>
      <c r="DI49" s="37">
        <f>'2015 Fares'!DI49*'2015 Fares Conv'!$C$1</f>
        <v>0</v>
      </c>
      <c r="DJ49" s="37">
        <f>'2015 Fares'!DJ49*'2015 Fares Conv'!$C$1</f>
        <v>0</v>
      </c>
      <c r="DK49" s="37">
        <f>'2015 Fares'!DK49*'2015 Fares Conv'!$C$1</f>
        <v>0</v>
      </c>
      <c r="DL49" s="66">
        <f>'2015 Fares'!DL49*'2015 Fares Conv'!$C$1</f>
        <v>152.40132160080589</v>
      </c>
      <c r="DM49" s="37">
        <f>'2015 Fares'!DM49*'2015 Fares Conv'!$C$1</f>
        <v>135.46784142293856</v>
      </c>
      <c r="DN49" s="37">
        <f>'2015 Fares'!DN49*'2015 Fares Conv'!$C$1</f>
        <v>0</v>
      </c>
      <c r="DO49" s="37">
        <f>'2015 Fares'!DO49*'2015 Fares Conv'!$C$1</f>
        <v>135.46784142293856</v>
      </c>
      <c r="DP49" s="37">
        <f>'2015 Fares'!DP49*'2015 Fares Conv'!$C$1</f>
        <v>749.81450227596497</v>
      </c>
      <c r="DQ49" s="37">
        <f>'2015 Fares'!DQ49*'2015 Fares Conv'!$C$1</f>
        <v>218.78056389804578</v>
      </c>
      <c r="DR49" s="37">
        <f>'2015 Fares'!DR49*'2015 Fares Conv'!$C$1</f>
        <v>0</v>
      </c>
      <c r="DS49" s="37">
        <f>'2015 Fares'!DS49*'2015 Fares Conv'!$C$1</f>
        <v>0</v>
      </c>
      <c r="DT49" s="37">
        <f>'2015 Fares'!DT49*'2015 Fares Conv'!$C$1</f>
        <v>0</v>
      </c>
      <c r="DU49" s="37">
        <f>'2015 Fares'!DU49*'2015 Fares Conv'!$C$1</f>
        <v>0</v>
      </c>
      <c r="DV49" s="66">
        <f>'2015 Fares'!DV49*'2015 Fares Conv'!$C$1</f>
        <v>0</v>
      </c>
      <c r="DW49" s="37">
        <f>'2015 Fares'!DW49*'2015 Fares Conv'!$C$1</f>
        <v>0</v>
      </c>
      <c r="DX49" s="37">
        <f>'2015 Fares'!DX49*'2015 Fares Conv'!$C$1</f>
        <v>0</v>
      </c>
      <c r="DY49" s="37">
        <f>'2015 Fares'!DY49*'2015 Fares Conv'!$C$1</f>
        <v>0</v>
      </c>
      <c r="DZ49" s="37">
        <f>'2015 Fares'!DZ49*'2015 Fares Conv'!$C$1</f>
        <v>0</v>
      </c>
      <c r="EA49" s="37">
        <f>'2015 Fares'!EA49*'2015 Fares Conv'!$C$1</f>
        <v>0</v>
      </c>
      <c r="EB49" s="37">
        <f>'2015 Fares'!EB49*'2015 Fares Conv'!$C$1</f>
        <v>0</v>
      </c>
      <c r="EC49" s="37">
        <f>'2015 Fares'!EC49*'2015 Fares Conv'!$C$1</f>
        <v>0</v>
      </c>
      <c r="ED49" s="37">
        <f>'2015 Fares'!ED49*'2015 Fares Conv'!$C$1</f>
        <v>0</v>
      </c>
      <c r="EE49" s="40">
        <f>'2015 Fares'!EE49*'2015 Fares Conv'!$C$1</f>
        <v>0</v>
      </c>
      <c r="EF49" s="66">
        <f>'2015 Fares'!EF49*'2015 Fares Conv'!$C$1</f>
        <v>0</v>
      </c>
      <c r="EG49" s="37">
        <f>'2015 Fares'!EG49*'2015 Fares Conv'!$C$1</f>
        <v>0</v>
      </c>
      <c r="EH49" s="37">
        <f>'2015 Fares'!EH49*'2015 Fares Conv'!$C$1</f>
        <v>0</v>
      </c>
      <c r="EI49" s="37">
        <f>'2015 Fares'!EI49*'2015 Fares Conv'!$C$1</f>
        <v>0</v>
      </c>
      <c r="EJ49" s="37">
        <f>'2015 Fares'!EJ49*'2015 Fares Conv'!$C$1</f>
        <v>0</v>
      </c>
      <c r="EK49" s="37">
        <f>'2015 Fares'!EK49*'2015 Fares Conv'!$C$1</f>
        <v>0</v>
      </c>
      <c r="EL49" s="37">
        <f>'2015 Fares'!EL49*'2015 Fares Conv'!$C$1</f>
        <v>0</v>
      </c>
      <c r="EM49" s="40">
        <f>'2015 Fares'!EM49*'2015 Fares Conv'!$C$1</f>
        <v>0</v>
      </c>
    </row>
    <row r="50" spans="1:143" x14ac:dyDescent="0.2">
      <c r="A50" s="83"/>
      <c r="B50" s="47">
        <v>46</v>
      </c>
      <c r="C50" s="43" t="s">
        <v>76</v>
      </c>
      <c r="D50" s="43"/>
      <c r="E50" s="43"/>
      <c r="F50" s="48">
        <v>175</v>
      </c>
      <c r="G50" s="37">
        <f>'2015 Fares'!G50*'2015 Fares Conv'!$C$1</f>
        <v>0</v>
      </c>
      <c r="H50" s="37">
        <f>'2015 Fares'!H50*'2015 Fares Conv'!$C$1</f>
        <v>0</v>
      </c>
      <c r="I50" s="37">
        <f>'2015 Fares'!I50*'2015 Fares Conv'!$C$1</f>
        <v>0</v>
      </c>
      <c r="J50" s="37">
        <f>'2015 Fares'!J50*'2015 Fares Conv'!$C$1</f>
        <v>0</v>
      </c>
      <c r="K50" s="37">
        <f>'2015 Fares'!K50*'2015 Fares Conv'!$C$1</f>
        <v>0</v>
      </c>
      <c r="L50" s="37">
        <f>'2015 Fares'!L50*'2015 Fares Conv'!$C$1</f>
        <v>0</v>
      </c>
      <c r="M50" s="37">
        <f>'2015 Fares'!M50*'2015 Fares Conv'!$C$1</f>
        <v>0</v>
      </c>
      <c r="N50" s="37">
        <f>'2015 Fares'!N50*'2015 Fares Conv'!$C$1</f>
        <v>0</v>
      </c>
      <c r="O50" s="40">
        <f>'2015 Fares'!O50*'2015 Fares Conv'!$C$1</f>
        <v>0</v>
      </c>
      <c r="P50" s="66">
        <f>'2015 Fares'!P50*'2015 Fares Conv'!$C$1</f>
        <v>0</v>
      </c>
      <c r="Q50" s="37">
        <f>'2015 Fares'!Q50*'2015 Fares Conv'!$C$1</f>
        <v>0</v>
      </c>
      <c r="R50" s="37">
        <f>'2015 Fares'!R50*'2015 Fares Conv'!$C$1</f>
        <v>0</v>
      </c>
      <c r="S50" s="37">
        <f>'2015 Fares'!S50*'2015 Fares Conv'!$C$1</f>
        <v>0</v>
      </c>
      <c r="T50" s="37">
        <f>'2015 Fares'!T50*'2015 Fares Conv'!$C$1</f>
        <v>0</v>
      </c>
      <c r="U50" s="37">
        <f>'2015 Fares'!U50*'2015 Fares Conv'!$C$1</f>
        <v>0</v>
      </c>
      <c r="V50" s="37">
        <f>'2015 Fares'!V50*'2015 Fares Conv'!$C$1</f>
        <v>0</v>
      </c>
      <c r="W50" s="37">
        <f>'2015 Fares'!W50*'2015 Fares Conv'!$C$1</f>
        <v>0</v>
      </c>
      <c r="X50" s="37">
        <f>'2015 Fares'!X50*'2015 Fares Conv'!$C$1</f>
        <v>0</v>
      </c>
      <c r="Y50" s="40">
        <f>'2015 Fares'!Y50*'2015 Fares Conv'!$C$1</f>
        <v>0</v>
      </c>
      <c r="Z50" s="66">
        <f>'2015 Fares'!Z50*'2015 Fares Conv'!$C$1</f>
        <v>474.13744498028501</v>
      </c>
      <c r="AA50" s="37">
        <f>'2015 Fares'!AA50*'2015 Fares Conv'!$C$1</f>
        <v>152.40132160080589</v>
      </c>
      <c r="AB50" s="37">
        <f>'2015 Fares'!AB50*'2015 Fares Conv'!$C$1</f>
        <v>0</v>
      </c>
      <c r="AC50" s="37">
        <f>'2015 Fares'!AC50*'2015 Fares Conv'!$C$1</f>
        <v>0</v>
      </c>
      <c r="AD50" s="37">
        <f>'2015 Fares'!AD50*'2015 Fares Conv'!$C$1</f>
        <v>135.46784142293856</v>
      </c>
      <c r="AE50" s="37">
        <f>'2015 Fares'!AE50*'2015 Fares Conv'!$C$1</f>
        <v>0</v>
      </c>
      <c r="AF50" s="37">
        <f>'2015 Fares'!AF50*'2015 Fares Conv'!$C$1</f>
        <v>0</v>
      </c>
      <c r="AG50" s="37">
        <f>'2015 Fares'!AG50*'2015 Fares Conv'!$C$1</f>
        <v>84.667400889336605</v>
      </c>
      <c r="AH50" s="37">
        <f>'2015 Fares'!AH50*'2015 Fares Conv'!$C$1</f>
        <v>135.46784142293856</v>
      </c>
      <c r="AI50" s="37">
        <f>'2015 Fares'!AI50*'2015 Fares Conv'!$C$1</f>
        <v>0</v>
      </c>
      <c r="AJ50" s="37">
        <f>'2015 Fares'!AJ50*'2015 Fares Conv'!$C$1</f>
        <v>0</v>
      </c>
      <c r="AK50" s="37">
        <f>'2015 Fares'!AK50*'2015 Fares Conv'!$C$1</f>
        <v>0</v>
      </c>
      <c r="AL50" s="37">
        <f>'2015 Fares'!AL50*'2015 Fares Conv'!$C$1</f>
        <v>0</v>
      </c>
      <c r="AM50" s="37">
        <f>'2015 Fares'!AM50*'2015 Fares Conv'!$C$1</f>
        <v>0</v>
      </c>
      <c r="AN50" s="37">
        <f>'2015 Fares'!AN50*'2015 Fares Conv'!$C$1</f>
        <v>0</v>
      </c>
      <c r="AO50" s="37">
        <f>'2015 Fares'!AO50*'2015 Fares Conv'!$C$1</f>
        <v>0</v>
      </c>
      <c r="AP50" s="37">
        <f>'2015 Fares'!AP50*'2015 Fares Conv'!$C$1</f>
        <v>0</v>
      </c>
      <c r="AQ50" s="37">
        <f>'2015 Fares'!AQ50*'2015 Fares Conv'!$C$1</f>
        <v>0</v>
      </c>
      <c r="AR50" s="37">
        <f>'2015 Fares'!AR50*'2015 Fares Conv'!$C$1</f>
        <v>135.46784142293856</v>
      </c>
      <c r="AS50" s="37">
        <f>'2015 Fares'!AS50*'2015 Fares Conv'!$C$1</f>
        <v>0</v>
      </c>
      <c r="AT50" s="37">
        <f>'2015 Fares'!AT50*'2015 Fares Conv'!$C$1</f>
        <v>0</v>
      </c>
      <c r="AU50" s="37">
        <f>'2015 Fares'!AU50*'2015 Fares Conv'!$C$1</f>
        <v>0</v>
      </c>
      <c r="AV50" s="37">
        <f>'2015 Fares'!AV50*'2015 Fares Conv'!$C$1</f>
        <v>0</v>
      </c>
      <c r="AW50" s="37">
        <f>'2015 Fares'!AW50*'2015 Fares Conv'!$C$1</f>
        <v>0</v>
      </c>
      <c r="AX50" s="37">
        <f>'2015 Fares'!AX50*'2015 Fares Conv'!$C$1</f>
        <v>135.46784142293856</v>
      </c>
      <c r="AY50" s="37">
        <f>'2015 Fares'!AY50*'2015 Fares Conv'!$C$1</f>
        <v>0</v>
      </c>
      <c r="AZ50" s="37">
        <f>'2015 Fares'!AZ50*'2015 Fares Conv'!$C$1</f>
        <v>0</v>
      </c>
      <c r="BA50" s="37">
        <f>'2015 Fares'!BA50*'2015 Fares Conv'!$C$1</f>
        <v>0</v>
      </c>
      <c r="BB50" s="37">
        <f>'2015 Fares'!BB50*'2015 Fares Conv'!$C$1</f>
        <v>0</v>
      </c>
      <c r="BC50" s="37">
        <f>'2015 Fares'!BC50*'2015 Fares Conv'!$C$1</f>
        <v>118.53436124507125</v>
      </c>
      <c r="BD50" s="37">
        <f>'2015 Fares'!BD50*'2015 Fares Conv'!$C$1</f>
        <v>0</v>
      </c>
      <c r="BE50" s="37">
        <f>'2015 Fares'!BE50*'2015 Fares Conv'!$C$1</f>
        <v>0</v>
      </c>
      <c r="BF50" s="37">
        <f>'2015 Fares'!BF50*'2015 Fares Conv'!$C$1</f>
        <v>118.53436124507125</v>
      </c>
      <c r="BG50" s="37">
        <f>'2015 Fares'!BG50*'2015 Fares Conv'!$C$1</f>
        <v>0</v>
      </c>
      <c r="BH50" s="37">
        <f>'2015 Fares'!BH50*'2015 Fares Conv'!$C$1</f>
        <v>0</v>
      </c>
      <c r="BI50" s="37">
        <f>'2015 Fares'!BI50*'2015 Fares Conv'!$C$1</f>
        <v>67.733920711469281</v>
      </c>
      <c r="BJ50" s="37">
        <f>'2015 Fares'!BJ50*'2015 Fares Conv'!$C$1</f>
        <v>108.37427313835086</v>
      </c>
      <c r="BK50" s="37">
        <f>'2015 Fares'!BK50*'2015 Fares Conv'!$C$1</f>
        <v>0</v>
      </c>
      <c r="BL50" s="37">
        <f>'2015 Fares'!BL50*'2015 Fares Conv'!$C$1</f>
        <v>108.37427313835086</v>
      </c>
      <c r="BM50" s="37">
        <f>'2015 Fares'!BM50*'2015 Fares Conv'!$C$1</f>
        <v>0</v>
      </c>
      <c r="BN50" s="37">
        <f>'2015 Fares'!BN50*'2015 Fares Conv'!$C$1</f>
        <v>108.37427313835086</v>
      </c>
      <c r="BO50" s="37">
        <f>'2015 Fares'!BO50*'2015 Fares Conv'!$C$1</f>
        <v>0</v>
      </c>
      <c r="BP50" s="37">
        <f>'2015 Fares'!BP50*'2015 Fares Conv'!$C$1</f>
        <v>0</v>
      </c>
      <c r="BQ50" s="37">
        <f>'2015 Fares'!BQ50*'2015 Fares Conv'!$C$1</f>
        <v>101.60088106720393</v>
      </c>
      <c r="BR50" s="37">
        <f>'2015 Fares'!BR50*'2015 Fares Conv'!$C$1</f>
        <v>0</v>
      </c>
      <c r="BS50" s="37">
        <f>'2015 Fares'!BS50*'2015 Fares Conv'!$C$1</f>
        <v>0</v>
      </c>
      <c r="BT50" s="37">
        <f>'2015 Fares'!BT50*'2015 Fares Conv'!$C$1</f>
        <v>101.60088106720393</v>
      </c>
      <c r="BU50" s="37">
        <f>'2015 Fares'!BU50*'2015 Fares Conv'!$C$1</f>
        <v>0</v>
      </c>
      <c r="BV50" s="37">
        <f>'2015 Fares'!BV50*'2015 Fares Conv'!$C$1</f>
        <v>101.60088106720393</v>
      </c>
      <c r="BW50" s="37">
        <f>'2015 Fares'!BW50*'2015 Fares Conv'!$C$1</f>
        <v>0</v>
      </c>
      <c r="BX50" s="37">
        <f>'2015 Fares'!BX50*'2015 Fares Conv'!$C$1</f>
        <v>121.92105728064472</v>
      </c>
      <c r="BY50" s="37">
        <f>'2015 Fares'!BY50*'2015 Fares Conv'!$C$1</f>
        <v>0</v>
      </c>
      <c r="BZ50" s="37">
        <f>'2015 Fares'!BZ50*'2015 Fares Conv'!$C$1</f>
        <v>0</v>
      </c>
      <c r="CA50" s="37">
        <f>'2015 Fares'!CA50*'2015 Fares Conv'!$C$1</f>
        <v>0</v>
      </c>
      <c r="CB50" s="37">
        <f>'2015 Fares'!CB50*'2015 Fares Conv'!$C$1</f>
        <v>0</v>
      </c>
      <c r="CC50" s="37">
        <f>'2015 Fares'!CC50*'2015 Fares Conv'!$C$1</f>
        <v>0</v>
      </c>
      <c r="CD50" s="37">
        <f>'2015 Fares'!CD50*'2015 Fares Conv'!$C$1</f>
        <v>0</v>
      </c>
      <c r="CE50" s="37">
        <f>'2015 Fares'!CE50*'2015 Fares Conv'!$C$1</f>
        <v>0</v>
      </c>
      <c r="CF50" s="37">
        <f>'2015 Fares'!CF50*'2015 Fares Conv'!$C$1</f>
        <v>101.60088106720393</v>
      </c>
      <c r="CG50" s="37">
        <f>'2015 Fares'!CG50*'2015 Fares Conv'!$C$1</f>
        <v>0</v>
      </c>
      <c r="CH50" s="66">
        <f>'2015 Fares'!CH50*'2015 Fares Conv'!$C$1</f>
        <v>222.84459914073395</v>
      </c>
      <c r="CI50" s="37">
        <f>'2015 Fares'!CI50*'2015 Fares Conv'!$C$1</f>
        <v>270.93568284587712</v>
      </c>
      <c r="CJ50" s="37">
        <f>'2015 Fares'!CJ50*'2015 Fares Conv'!$C$1</f>
        <v>284.48246698817098</v>
      </c>
      <c r="CK50" s="37">
        <f>'2015 Fares'!CK50*'2015 Fares Conv'!$C$1</f>
        <v>284.48246698817098</v>
      </c>
      <c r="CL50" s="37">
        <f>'2015 Fares'!CL50*'2015 Fares Conv'!$C$1</f>
        <v>284.48246698817098</v>
      </c>
      <c r="CM50" s="37">
        <f>'2015 Fares'!CM50*'2015 Fares Conv'!$C$1</f>
        <v>0</v>
      </c>
      <c r="CN50" s="37">
        <f>'2015 Fares'!CN50*'2015 Fares Conv'!$C$1</f>
        <v>152.40132160080589</v>
      </c>
      <c r="CO50" s="37">
        <f>'2015 Fares'!CO50*'2015 Fares Conv'!$C$1</f>
        <v>220.13524231227518</v>
      </c>
      <c r="CP50" s="37">
        <f>'2015 Fares'!CP50*'2015 Fares Conv'!$C$1</f>
        <v>179.4948898853936</v>
      </c>
      <c r="CQ50" s="37">
        <f>'2015 Fares'!CQ50*'2015 Fares Conv'!$C$1</f>
        <v>152.40132160080589</v>
      </c>
      <c r="CR50" s="37">
        <f>'2015 Fares'!CR50*'2015 Fares Conv'!$C$1</f>
        <v>220.13524231227518</v>
      </c>
      <c r="CS50" s="37">
        <f>'2015 Fares'!CS50*'2015 Fares Conv'!$C$1</f>
        <v>118.53436124507125</v>
      </c>
      <c r="CT50" s="37">
        <f>'2015 Fares'!CT50*'2015 Fares Conv'!$C$1</f>
        <v>84.667400889336605</v>
      </c>
      <c r="CU50" s="37">
        <f>'2015 Fares'!CU50*'2015 Fares Conv'!$C$1</f>
        <v>220.13524231227518</v>
      </c>
      <c r="CV50" s="37">
        <f>'2015 Fares'!CV50*'2015 Fares Conv'!$C$1</f>
        <v>249.93816742532167</v>
      </c>
      <c r="CW50" s="37">
        <f>'2015 Fares'!CW50*'2015 Fares Conv'!$C$1</f>
        <v>108.37427313835086</v>
      </c>
      <c r="CX50" s="37">
        <f>'2015 Fares'!CX50*'2015 Fares Conv'!$C$1</f>
        <v>0</v>
      </c>
      <c r="CY50" s="37">
        <f>'2015 Fares'!CY50*'2015 Fares Conv'!$C$1</f>
        <v>0</v>
      </c>
      <c r="CZ50" s="37">
        <f>'2015 Fares'!CZ50*'2015 Fares Conv'!$C$1</f>
        <v>306.83466082295587</v>
      </c>
      <c r="DA50" s="37">
        <f>'2015 Fares'!DA50*'2015 Fares Conv'!$C$1</f>
        <v>0</v>
      </c>
      <c r="DB50" s="66">
        <f>'2015 Fares'!DB50*'2015 Fares Conv'!$C$1</f>
        <v>0</v>
      </c>
      <c r="DC50" s="37">
        <f>'2015 Fares'!DC50*'2015 Fares Conv'!$C$1</f>
        <v>0</v>
      </c>
      <c r="DD50" s="37">
        <f>'2015 Fares'!DD50*'2015 Fares Conv'!$C$1</f>
        <v>0</v>
      </c>
      <c r="DE50" s="37">
        <f>'2015 Fares'!DE50*'2015 Fares Conv'!$C$1</f>
        <v>0</v>
      </c>
      <c r="DF50" s="37">
        <f>'2015 Fares'!DF50*'2015 Fares Conv'!$C$1</f>
        <v>0</v>
      </c>
      <c r="DG50" s="37">
        <f>'2015 Fares'!DG50*'2015 Fares Conv'!$C$1</f>
        <v>0</v>
      </c>
      <c r="DH50" s="37">
        <f>'2015 Fares'!DH50*'2015 Fares Conv'!$C$1</f>
        <v>0</v>
      </c>
      <c r="DI50" s="37">
        <f>'2015 Fares'!DI50*'2015 Fares Conv'!$C$1</f>
        <v>0</v>
      </c>
      <c r="DJ50" s="37">
        <f>'2015 Fares'!DJ50*'2015 Fares Conv'!$C$1</f>
        <v>0</v>
      </c>
      <c r="DK50" s="37">
        <f>'2015 Fares'!DK50*'2015 Fares Conv'!$C$1</f>
        <v>0</v>
      </c>
      <c r="DL50" s="66">
        <f>'2015 Fares'!DL50*'2015 Fares Conv'!$C$1</f>
        <v>152.40132160080589</v>
      </c>
      <c r="DM50" s="37">
        <f>'2015 Fares'!DM50*'2015 Fares Conv'!$C$1</f>
        <v>135.46784142293856</v>
      </c>
      <c r="DN50" s="37">
        <f>'2015 Fares'!DN50*'2015 Fares Conv'!$C$1</f>
        <v>0</v>
      </c>
      <c r="DO50" s="37">
        <f>'2015 Fares'!DO50*'2015 Fares Conv'!$C$1</f>
        <v>0</v>
      </c>
      <c r="DP50" s="37">
        <f>'2015 Fares'!DP50*'2015 Fares Conv'!$C$1</f>
        <v>749.81450227596497</v>
      </c>
      <c r="DQ50" s="37">
        <f>'2015 Fares'!DQ50*'2015 Fares Conv'!$C$1</f>
        <v>218.78056389804578</v>
      </c>
      <c r="DR50" s="37">
        <f>'2015 Fares'!DR50*'2015 Fares Conv'!$C$1</f>
        <v>0</v>
      </c>
      <c r="DS50" s="37">
        <f>'2015 Fares'!DS50*'2015 Fares Conv'!$C$1</f>
        <v>0</v>
      </c>
      <c r="DT50" s="37">
        <f>'2015 Fares'!DT50*'2015 Fares Conv'!$C$1</f>
        <v>0</v>
      </c>
      <c r="DU50" s="37">
        <f>'2015 Fares'!DU50*'2015 Fares Conv'!$C$1</f>
        <v>0</v>
      </c>
      <c r="DV50" s="66">
        <f>'2015 Fares'!DV50*'2015 Fares Conv'!$C$1</f>
        <v>0</v>
      </c>
      <c r="DW50" s="37">
        <f>'2015 Fares'!DW50*'2015 Fares Conv'!$C$1</f>
        <v>0</v>
      </c>
      <c r="DX50" s="37">
        <f>'2015 Fares'!DX50*'2015 Fares Conv'!$C$1</f>
        <v>0</v>
      </c>
      <c r="DY50" s="37">
        <f>'2015 Fares'!DY50*'2015 Fares Conv'!$C$1</f>
        <v>0</v>
      </c>
      <c r="DZ50" s="37">
        <f>'2015 Fares'!DZ50*'2015 Fares Conv'!$C$1</f>
        <v>0</v>
      </c>
      <c r="EA50" s="37">
        <f>'2015 Fares'!EA50*'2015 Fares Conv'!$C$1</f>
        <v>0</v>
      </c>
      <c r="EB50" s="37">
        <f>'2015 Fares'!EB50*'2015 Fares Conv'!$C$1</f>
        <v>0</v>
      </c>
      <c r="EC50" s="37">
        <f>'2015 Fares'!EC50*'2015 Fares Conv'!$C$1</f>
        <v>0</v>
      </c>
      <c r="ED50" s="37">
        <f>'2015 Fares'!ED50*'2015 Fares Conv'!$C$1</f>
        <v>0</v>
      </c>
      <c r="EE50" s="40">
        <f>'2015 Fares'!EE50*'2015 Fares Conv'!$C$1</f>
        <v>0</v>
      </c>
      <c r="EF50" s="66">
        <f>'2015 Fares'!EF50*'2015 Fares Conv'!$C$1</f>
        <v>0</v>
      </c>
      <c r="EG50" s="37">
        <f>'2015 Fares'!EG50*'2015 Fares Conv'!$C$1</f>
        <v>0</v>
      </c>
      <c r="EH50" s="37">
        <f>'2015 Fares'!EH50*'2015 Fares Conv'!$C$1</f>
        <v>0</v>
      </c>
      <c r="EI50" s="37">
        <f>'2015 Fares'!EI50*'2015 Fares Conv'!$C$1</f>
        <v>0</v>
      </c>
      <c r="EJ50" s="37">
        <f>'2015 Fares'!EJ50*'2015 Fares Conv'!$C$1</f>
        <v>0</v>
      </c>
      <c r="EK50" s="37">
        <f>'2015 Fares'!EK50*'2015 Fares Conv'!$C$1</f>
        <v>0</v>
      </c>
      <c r="EL50" s="37">
        <f>'2015 Fares'!EL50*'2015 Fares Conv'!$C$1</f>
        <v>0</v>
      </c>
      <c r="EM50" s="40">
        <f>'2015 Fares'!EM50*'2015 Fares Conv'!$C$1</f>
        <v>0</v>
      </c>
    </row>
    <row r="51" spans="1:143" x14ac:dyDescent="0.2">
      <c r="A51" s="83"/>
      <c r="B51" s="47">
        <v>47</v>
      </c>
      <c r="C51" s="43"/>
      <c r="D51" s="43"/>
      <c r="E51" s="43"/>
      <c r="F51" s="48"/>
      <c r="G51" s="37">
        <f>'2015 Fares'!G51*'2015 Fares Conv'!$C$1</f>
        <v>0</v>
      </c>
      <c r="H51" s="37">
        <f>'2015 Fares'!H51*'2015 Fares Conv'!$C$1</f>
        <v>0</v>
      </c>
      <c r="I51" s="37">
        <f>'2015 Fares'!I51*'2015 Fares Conv'!$C$1</f>
        <v>0</v>
      </c>
      <c r="J51" s="37">
        <f>'2015 Fares'!J51*'2015 Fares Conv'!$C$1</f>
        <v>0</v>
      </c>
      <c r="K51" s="37">
        <f>'2015 Fares'!K51*'2015 Fares Conv'!$C$1</f>
        <v>0</v>
      </c>
      <c r="L51" s="37">
        <f>'2015 Fares'!L51*'2015 Fares Conv'!$C$1</f>
        <v>0</v>
      </c>
      <c r="M51" s="37">
        <f>'2015 Fares'!M51*'2015 Fares Conv'!$C$1</f>
        <v>0</v>
      </c>
      <c r="N51" s="37">
        <f>'2015 Fares'!N51*'2015 Fares Conv'!$C$1</f>
        <v>0</v>
      </c>
      <c r="O51" s="40">
        <f>'2015 Fares'!O51*'2015 Fares Conv'!$C$1</f>
        <v>0</v>
      </c>
      <c r="P51" s="66">
        <f>'2015 Fares'!P51*'2015 Fares Conv'!$C$1</f>
        <v>0</v>
      </c>
      <c r="Q51" s="37">
        <f>'2015 Fares'!Q51*'2015 Fares Conv'!$C$1</f>
        <v>0</v>
      </c>
      <c r="R51" s="37">
        <f>'2015 Fares'!R51*'2015 Fares Conv'!$C$1</f>
        <v>0</v>
      </c>
      <c r="S51" s="37">
        <f>'2015 Fares'!S51*'2015 Fares Conv'!$C$1</f>
        <v>0</v>
      </c>
      <c r="T51" s="37">
        <f>'2015 Fares'!T51*'2015 Fares Conv'!$C$1</f>
        <v>0</v>
      </c>
      <c r="U51" s="37">
        <f>'2015 Fares'!U51*'2015 Fares Conv'!$C$1</f>
        <v>0</v>
      </c>
      <c r="V51" s="37">
        <f>'2015 Fares'!V51*'2015 Fares Conv'!$C$1</f>
        <v>0</v>
      </c>
      <c r="W51" s="37">
        <f>'2015 Fares'!W51*'2015 Fares Conv'!$C$1</f>
        <v>0</v>
      </c>
      <c r="X51" s="37">
        <f>'2015 Fares'!X51*'2015 Fares Conv'!$C$1</f>
        <v>0</v>
      </c>
      <c r="Y51" s="40">
        <f>'2015 Fares'!Y51*'2015 Fares Conv'!$C$1</f>
        <v>0</v>
      </c>
      <c r="Z51" s="66">
        <f>'2015 Fares'!Z51*'2015 Fares Conv'!$C$1</f>
        <v>474.13744498028501</v>
      </c>
      <c r="AA51" s="37">
        <f>'2015 Fares'!AA51*'2015 Fares Conv'!$C$1</f>
        <v>152.40132160080589</v>
      </c>
      <c r="AB51" s="37">
        <f>'2015 Fares'!AB51*'2015 Fares Conv'!$C$1</f>
        <v>0</v>
      </c>
      <c r="AC51" s="37">
        <f>'2015 Fares'!AC51*'2015 Fares Conv'!$C$1</f>
        <v>0</v>
      </c>
      <c r="AD51" s="37">
        <f>'2015 Fares'!AD51*'2015 Fares Conv'!$C$1</f>
        <v>135.46784142293856</v>
      </c>
      <c r="AE51" s="37">
        <f>'2015 Fares'!AE51*'2015 Fares Conv'!$C$1</f>
        <v>0</v>
      </c>
      <c r="AF51" s="37">
        <f>'2015 Fares'!AF51*'2015 Fares Conv'!$C$1</f>
        <v>0</v>
      </c>
      <c r="AG51" s="37">
        <f>'2015 Fares'!AG51*'2015 Fares Conv'!$C$1</f>
        <v>84.667400889336605</v>
      </c>
      <c r="AH51" s="37">
        <f>'2015 Fares'!AH51*'2015 Fares Conv'!$C$1</f>
        <v>135.46784142293856</v>
      </c>
      <c r="AI51" s="37">
        <f>'2015 Fares'!AI51*'2015 Fares Conv'!$C$1</f>
        <v>0</v>
      </c>
      <c r="AJ51" s="37">
        <f>'2015 Fares'!AJ51*'2015 Fares Conv'!$C$1</f>
        <v>135.46784142293856</v>
      </c>
      <c r="AK51" s="37">
        <f>'2015 Fares'!AK51*'2015 Fares Conv'!$C$1</f>
        <v>0</v>
      </c>
      <c r="AL51" s="37">
        <f>'2015 Fares'!AL51*'2015 Fares Conv'!$C$1</f>
        <v>0</v>
      </c>
      <c r="AM51" s="37">
        <f>'2015 Fares'!AM51*'2015 Fares Conv'!$C$1</f>
        <v>135.46784142293856</v>
      </c>
      <c r="AN51" s="37">
        <f>'2015 Fares'!AN51*'2015 Fares Conv'!$C$1</f>
        <v>0</v>
      </c>
      <c r="AO51" s="37">
        <f>'2015 Fares'!AO51*'2015 Fares Conv'!$C$1</f>
        <v>0</v>
      </c>
      <c r="AP51" s="37">
        <f>'2015 Fares'!AP51*'2015 Fares Conv'!$C$1</f>
        <v>0</v>
      </c>
      <c r="AQ51" s="37">
        <f>'2015 Fares'!AQ51*'2015 Fares Conv'!$C$1</f>
        <v>0</v>
      </c>
      <c r="AR51" s="37">
        <f>'2015 Fares'!AR51*'2015 Fares Conv'!$C$1</f>
        <v>135.46784142293856</v>
      </c>
      <c r="AS51" s="37">
        <f>'2015 Fares'!AS51*'2015 Fares Conv'!$C$1</f>
        <v>0</v>
      </c>
      <c r="AT51" s="37">
        <f>'2015 Fares'!AT51*'2015 Fares Conv'!$C$1</f>
        <v>0</v>
      </c>
      <c r="AU51" s="37">
        <f>'2015 Fares'!AU51*'2015 Fares Conv'!$C$1</f>
        <v>0</v>
      </c>
      <c r="AV51" s="37">
        <f>'2015 Fares'!AV51*'2015 Fares Conv'!$C$1</f>
        <v>135.46784142293856</v>
      </c>
      <c r="AW51" s="37">
        <f>'2015 Fares'!AW51*'2015 Fares Conv'!$C$1</f>
        <v>0</v>
      </c>
      <c r="AX51" s="37">
        <f>'2015 Fares'!AX51*'2015 Fares Conv'!$C$1</f>
        <v>135.46784142293856</v>
      </c>
      <c r="AY51" s="37">
        <f>'2015 Fares'!AY51*'2015 Fares Conv'!$C$1</f>
        <v>0</v>
      </c>
      <c r="AZ51" s="37">
        <f>'2015 Fares'!AZ51*'2015 Fares Conv'!$C$1</f>
        <v>118.53436124507125</v>
      </c>
      <c r="BA51" s="37">
        <f>'2015 Fares'!BA51*'2015 Fares Conv'!$C$1</f>
        <v>0</v>
      </c>
      <c r="BB51" s="37">
        <f>'2015 Fares'!BB51*'2015 Fares Conv'!$C$1</f>
        <v>0</v>
      </c>
      <c r="BC51" s="37">
        <f>'2015 Fares'!BC51*'2015 Fares Conv'!$C$1</f>
        <v>118.53436124507125</v>
      </c>
      <c r="BD51" s="37">
        <f>'2015 Fares'!BD51*'2015 Fares Conv'!$C$1</f>
        <v>0</v>
      </c>
      <c r="BE51" s="37">
        <f>'2015 Fares'!BE51*'2015 Fares Conv'!$C$1</f>
        <v>0</v>
      </c>
      <c r="BF51" s="37">
        <f>'2015 Fares'!BF51*'2015 Fares Conv'!$C$1</f>
        <v>118.53436124507125</v>
      </c>
      <c r="BG51" s="37">
        <f>'2015 Fares'!BG51*'2015 Fares Conv'!$C$1</f>
        <v>0</v>
      </c>
      <c r="BH51" s="37">
        <f>'2015 Fares'!BH51*'2015 Fares Conv'!$C$1</f>
        <v>0</v>
      </c>
      <c r="BI51" s="37">
        <f>'2015 Fares'!BI51*'2015 Fares Conv'!$C$1</f>
        <v>67.733920711469281</v>
      </c>
      <c r="BJ51" s="37">
        <f>'2015 Fares'!BJ51*'2015 Fares Conv'!$C$1</f>
        <v>108.37427313835086</v>
      </c>
      <c r="BK51" s="37">
        <f>'2015 Fares'!BK51*'2015 Fares Conv'!$C$1</f>
        <v>0</v>
      </c>
      <c r="BL51" s="37">
        <f>'2015 Fares'!BL51*'2015 Fares Conv'!$C$1</f>
        <v>108.37427313835086</v>
      </c>
      <c r="BM51" s="37">
        <f>'2015 Fares'!BM51*'2015 Fares Conv'!$C$1</f>
        <v>0</v>
      </c>
      <c r="BN51" s="37">
        <f>'2015 Fares'!BN51*'2015 Fares Conv'!$C$1</f>
        <v>108.37427313835086</v>
      </c>
      <c r="BO51" s="37">
        <f>'2015 Fares'!BO51*'2015 Fares Conv'!$C$1</f>
        <v>0</v>
      </c>
      <c r="BP51" s="37">
        <f>'2015 Fares'!BP51*'2015 Fares Conv'!$C$1</f>
        <v>0</v>
      </c>
      <c r="BQ51" s="37">
        <f>'2015 Fares'!BQ51*'2015 Fares Conv'!$C$1</f>
        <v>101.60088106720393</v>
      </c>
      <c r="BR51" s="37">
        <f>'2015 Fares'!BR51*'2015 Fares Conv'!$C$1</f>
        <v>0</v>
      </c>
      <c r="BS51" s="37">
        <f>'2015 Fares'!BS51*'2015 Fares Conv'!$C$1</f>
        <v>0</v>
      </c>
      <c r="BT51" s="37">
        <f>'2015 Fares'!BT51*'2015 Fares Conv'!$C$1</f>
        <v>101.60088106720393</v>
      </c>
      <c r="BU51" s="37">
        <f>'2015 Fares'!BU51*'2015 Fares Conv'!$C$1</f>
        <v>0</v>
      </c>
      <c r="BV51" s="37">
        <f>'2015 Fares'!BV51*'2015 Fares Conv'!$C$1</f>
        <v>101.60088106720393</v>
      </c>
      <c r="BW51" s="37">
        <f>'2015 Fares'!BW51*'2015 Fares Conv'!$C$1</f>
        <v>0</v>
      </c>
      <c r="BX51" s="37">
        <f>'2015 Fares'!BX51*'2015 Fares Conv'!$C$1</f>
        <v>121.92105728064472</v>
      </c>
      <c r="BY51" s="37">
        <f>'2015 Fares'!BY51*'2015 Fares Conv'!$C$1</f>
        <v>0</v>
      </c>
      <c r="BZ51" s="37">
        <f>'2015 Fares'!BZ51*'2015 Fares Conv'!$C$1</f>
        <v>0</v>
      </c>
      <c r="CA51" s="37">
        <f>'2015 Fares'!CA51*'2015 Fares Conv'!$C$1</f>
        <v>0</v>
      </c>
      <c r="CB51" s="37">
        <f>'2015 Fares'!CB51*'2015 Fares Conv'!$C$1</f>
        <v>0</v>
      </c>
      <c r="CC51" s="37">
        <f>'2015 Fares'!CC51*'2015 Fares Conv'!$C$1</f>
        <v>0</v>
      </c>
      <c r="CD51" s="37">
        <f>'2015 Fares'!CD51*'2015 Fares Conv'!$C$1</f>
        <v>0</v>
      </c>
      <c r="CE51" s="37">
        <f>'2015 Fares'!CE51*'2015 Fares Conv'!$C$1</f>
        <v>0</v>
      </c>
      <c r="CF51" s="37">
        <f>'2015 Fares'!CF51*'2015 Fares Conv'!$C$1</f>
        <v>101.60088106720393</v>
      </c>
      <c r="CG51" s="37">
        <f>'2015 Fares'!CG51*'2015 Fares Conv'!$C$1</f>
        <v>0</v>
      </c>
      <c r="CH51" s="66">
        <f>'2015 Fares'!CH51*'2015 Fares Conv'!$C$1</f>
        <v>222.84459914073395</v>
      </c>
      <c r="CI51" s="37">
        <f>'2015 Fares'!CI51*'2015 Fares Conv'!$C$1</f>
        <v>270.93568284587712</v>
      </c>
      <c r="CJ51" s="37">
        <f>'2015 Fares'!CJ51*'2015 Fares Conv'!$C$1</f>
        <v>284.48246698817098</v>
      </c>
      <c r="CK51" s="37">
        <f>'2015 Fares'!CK51*'2015 Fares Conv'!$C$1</f>
        <v>284.48246698817098</v>
      </c>
      <c r="CL51" s="37">
        <f>'2015 Fares'!CL51*'2015 Fares Conv'!$C$1</f>
        <v>284.48246698817098</v>
      </c>
      <c r="CM51" s="37">
        <f>'2015 Fares'!CM51*'2015 Fares Conv'!$C$1</f>
        <v>135.46784142293856</v>
      </c>
      <c r="CN51" s="37">
        <f>'2015 Fares'!CN51*'2015 Fares Conv'!$C$1</f>
        <v>152.40132160080589</v>
      </c>
      <c r="CO51" s="37">
        <f>'2015 Fares'!CO51*'2015 Fares Conv'!$C$1</f>
        <v>338.66960355734642</v>
      </c>
      <c r="CP51" s="37">
        <f>'2015 Fares'!CP51*'2015 Fares Conv'!$C$1</f>
        <v>298.02925113046484</v>
      </c>
      <c r="CQ51" s="37">
        <f>'2015 Fares'!CQ51*'2015 Fares Conv'!$C$1</f>
        <v>152.40132160080589</v>
      </c>
      <c r="CR51" s="37">
        <f>'2015 Fares'!CR51*'2015 Fares Conv'!$C$1</f>
        <v>338.66960355734642</v>
      </c>
      <c r="CS51" s="37">
        <f>'2015 Fares'!CS51*'2015 Fares Conv'!$C$1</f>
        <v>118.53436124507125</v>
      </c>
      <c r="CT51" s="37">
        <f>'2015 Fares'!CT51*'2015 Fares Conv'!$C$1</f>
        <v>186.26828195654053</v>
      </c>
      <c r="CU51" s="37">
        <f>'2015 Fares'!CU51*'2015 Fares Conv'!$C$1</f>
        <v>220.13524231227518</v>
      </c>
      <c r="CV51" s="37">
        <f>'2015 Fares'!CV51*'2015 Fares Conv'!$C$1</f>
        <v>249.93816742532167</v>
      </c>
      <c r="CW51" s="37">
        <f>'2015 Fares'!CW51*'2015 Fares Conv'!$C$1</f>
        <v>108.37427313835086</v>
      </c>
      <c r="CX51" s="37">
        <f>'2015 Fares'!CX51*'2015 Fares Conv'!$C$1</f>
        <v>0</v>
      </c>
      <c r="CY51" s="37">
        <f>'2015 Fares'!CY51*'2015 Fares Conv'!$C$1</f>
        <v>0</v>
      </c>
      <c r="CZ51" s="37">
        <f>'2015 Fares'!CZ51*'2015 Fares Conv'!$C$1</f>
        <v>306.83466082295587</v>
      </c>
      <c r="DA51" s="37">
        <f>'2015 Fares'!DA51*'2015 Fares Conv'!$C$1</f>
        <v>0</v>
      </c>
      <c r="DB51" s="66">
        <f>'2015 Fares'!DB51*'2015 Fares Conv'!$C$1</f>
        <v>0</v>
      </c>
      <c r="DC51" s="37">
        <f>'2015 Fares'!DC51*'2015 Fares Conv'!$C$1</f>
        <v>0</v>
      </c>
      <c r="DD51" s="37">
        <f>'2015 Fares'!DD51*'2015 Fares Conv'!$C$1</f>
        <v>0</v>
      </c>
      <c r="DE51" s="37">
        <f>'2015 Fares'!DE51*'2015 Fares Conv'!$C$1</f>
        <v>0</v>
      </c>
      <c r="DF51" s="37">
        <f>'2015 Fares'!DF51*'2015 Fares Conv'!$C$1</f>
        <v>0</v>
      </c>
      <c r="DG51" s="37">
        <f>'2015 Fares'!DG51*'2015 Fares Conv'!$C$1</f>
        <v>0</v>
      </c>
      <c r="DH51" s="37">
        <f>'2015 Fares'!DH51*'2015 Fares Conv'!$C$1</f>
        <v>0</v>
      </c>
      <c r="DI51" s="37">
        <f>'2015 Fares'!DI51*'2015 Fares Conv'!$C$1</f>
        <v>0</v>
      </c>
      <c r="DJ51" s="37">
        <f>'2015 Fares'!DJ51*'2015 Fares Conv'!$C$1</f>
        <v>0</v>
      </c>
      <c r="DK51" s="37">
        <f>'2015 Fares'!DK51*'2015 Fares Conv'!$C$1</f>
        <v>0</v>
      </c>
      <c r="DL51" s="66">
        <f>'2015 Fares'!DL51*'2015 Fares Conv'!$C$1</f>
        <v>152.40132160080589</v>
      </c>
      <c r="DM51" s="37">
        <f>'2015 Fares'!DM51*'2015 Fares Conv'!$C$1</f>
        <v>135.46784142293856</v>
      </c>
      <c r="DN51" s="37">
        <f>'2015 Fares'!DN51*'2015 Fares Conv'!$C$1</f>
        <v>0</v>
      </c>
      <c r="DO51" s="37">
        <f>'2015 Fares'!DO51*'2015 Fares Conv'!$C$1</f>
        <v>135.46784142293856</v>
      </c>
      <c r="DP51" s="37">
        <f>'2015 Fares'!DP51*'2015 Fares Conv'!$C$1</f>
        <v>749.81450227596497</v>
      </c>
      <c r="DQ51" s="37">
        <f>'2015 Fares'!DQ51*'2015 Fares Conv'!$C$1</f>
        <v>218.78056389804578</v>
      </c>
      <c r="DR51" s="37">
        <f>'2015 Fares'!DR51*'2015 Fares Conv'!$C$1</f>
        <v>0</v>
      </c>
      <c r="DS51" s="37">
        <f>'2015 Fares'!DS51*'2015 Fares Conv'!$C$1</f>
        <v>0</v>
      </c>
      <c r="DT51" s="37">
        <f>'2015 Fares'!DT51*'2015 Fares Conv'!$C$1</f>
        <v>0</v>
      </c>
      <c r="DU51" s="37">
        <f>'2015 Fares'!DU51*'2015 Fares Conv'!$C$1</f>
        <v>0</v>
      </c>
      <c r="DV51" s="66">
        <f>'2015 Fares'!DV51*'2015 Fares Conv'!$C$1</f>
        <v>0</v>
      </c>
      <c r="DW51" s="37">
        <f>'2015 Fares'!DW51*'2015 Fares Conv'!$C$1</f>
        <v>0</v>
      </c>
      <c r="DX51" s="37">
        <f>'2015 Fares'!DX51*'2015 Fares Conv'!$C$1</f>
        <v>0</v>
      </c>
      <c r="DY51" s="37">
        <f>'2015 Fares'!DY51*'2015 Fares Conv'!$C$1</f>
        <v>0</v>
      </c>
      <c r="DZ51" s="37">
        <f>'2015 Fares'!DZ51*'2015 Fares Conv'!$C$1</f>
        <v>0</v>
      </c>
      <c r="EA51" s="37">
        <f>'2015 Fares'!EA51*'2015 Fares Conv'!$C$1</f>
        <v>0</v>
      </c>
      <c r="EB51" s="37">
        <f>'2015 Fares'!EB51*'2015 Fares Conv'!$C$1</f>
        <v>0</v>
      </c>
      <c r="EC51" s="37">
        <f>'2015 Fares'!EC51*'2015 Fares Conv'!$C$1</f>
        <v>0</v>
      </c>
      <c r="ED51" s="37">
        <f>'2015 Fares'!ED51*'2015 Fares Conv'!$C$1</f>
        <v>0</v>
      </c>
      <c r="EE51" s="40">
        <f>'2015 Fares'!EE51*'2015 Fares Conv'!$C$1</f>
        <v>0</v>
      </c>
      <c r="EF51" s="66">
        <f>'2015 Fares'!EF51*'2015 Fares Conv'!$C$1</f>
        <v>0</v>
      </c>
      <c r="EG51" s="37">
        <f>'2015 Fares'!EG51*'2015 Fares Conv'!$C$1</f>
        <v>0</v>
      </c>
      <c r="EH51" s="37">
        <f>'2015 Fares'!EH51*'2015 Fares Conv'!$C$1</f>
        <v>0</v>
      </c>
      <c r="EI51" s="37">
        <f>'2015 Fares'!EI51*'2015 Fares Conv'!$C$1</f>
        <v>0</v>
      </c>
      <c r="EJ51" s="37">
        <f>'2015 Fares'!EJ51*'2015 Fares Conv'!$C$1</f>
        <v>0</v>
      </c>
      <c r="EK51" s="37">
        <f>'2015 Fares'!EK51*'2015 Fares Conv'!$C$1</f>
        <v>0</v>
      </c>
      <c r="EL51" s="37">
        <f>'2015 Fares'!EL51*'2015 Fares Conv'!$C$1</f>
        <v>0</v>
      </c>
      <c r="EM51" s="40">
        <f>'2015 Fares'!EM51*'2015 Fares Conv'!$C$1</f>
        <v>0</v>
      </c>
    </row>
    <row r="52" spans="1:143" x14ac:dyDescent="0.2">
      <c r="A52" s="83"/>
      <c r="B52" s="47">
        <v>48</v>
      </c>
      <c r="C52" s="50"/>
      <c r="D52" s="43"/>
      <c r="E52" s="43"/>
      <c r="F52" s="48"/>
      <c r="G52" s="37">
        <f>'2015 Fares'!G52*'2015 Fares Conv'!$C$1</f>
        <v>0</v>
      </c>
      <c r="H52" s="37">
        <f>'2015 Fares'!H52*'2015 Fares Conv'!$C$1</f>
        <v>0</v>
      </c>
      <c r="I52" s="37">
        <f>'2015 Fares'!I52*'2015 Fares Conv'!$C$1</f>
        <v>0</v>
      </c>
      <c r="J52" s="37">
        <f>'2015 Fares'!J52*'2015 Fares Conv'!$C$1</f>
        <v>0</v>
      </c>
      <c r="K52" s="37">
        <f>'2015 Fares'!K52*'2015 Fares Conv'!$C$1</f>
        <v>0</v>
      </c>
      <c r="L52" s="37">
        <f>'2015 Fares'!L52*'2015 Fares Conv'!$C$1</f>
        <v>0</v>
      </c>
      <c r="M52" s="37">
        <f>'2015 Fares'!M52*'2015 Fares Conv'!$C$1</f>
        <v>0</v>
      </c>
      <c r="N52" s="37">
        <f>'2015 Fares'!N52*'2015 Fares Conv'!$C$1</f>
        <v>0</v>
      </c>
      <c r="O52" s="40">
        <f>'2015 Fares'!O52*'2015 Fares Conv'!$C$1</f>
        <v>0</v>
      </c>
      <c r="P52" s="66">
        <f>'2015 Fares'!P52*'2015 Fares Conv'!$C$1</f>
        <v>0</v>
      </c>
      <c r="Q52" s="37">
        <f>'2015 Fares'!Q52*'2015 Fares Conv'!$C$1</f>
        <v>0</v>
      </c>
      <c r="R52" s="37">
        <f>'2015 Fares'!R52*'2015 Fares Conv'!$C$1</f>
        <v>0</v>
      </c>
      <c r="S52" s="37">
        <f>'2015 Fares'!S52*'2015 Fares Conv'!$C$1</f>
        <v>0</v>
      </c>
      <c r="T52" s="37">
        <f>'2015 Fares'!T52*'2015 Fares Conv'!$C$1</f>
        <v>0</v>
      </c>
      <c r="U52" s="37">
        <f>'2015 Fares'!U52*'2015 Fares Conv'!$C$1</f>
        <v>0</v>
      </c>
      <c r="V52" s="37">
        <f>'2015 Fares'!V52*'2015 Fares Conv'!$C$1</f>
        <v>0</v>
      </c>
      <c r="W52" s="37">
        <f>'2015 Fares'!W52*'2015 Fares Conv'!$C$1</f>
        <v>0</v>
      </c>
      <c r="X52" s="37">
        <f>'2015 Fares'!X52*'2015 Fares Conv'!$C$1</f>
        <v>0</v>
      </c>
      <c r="Y52" s="40">
        <f>'2015 Fares'!Y52*'2015 Fares Conv'!$C$1</f>
        <v>0</v>
      </c>
      <c r="Z52" s="66">
        <f>'2015 Fares'!Z52*'2015 Fares Conv'!$C$1</f>
        <v>474.13744498028501</v>
      </c>
      <c r="AA52" s="37">
        <f>'2015 Fares'!AA52*'2015 Fares Conv'!$C$1</f>
        <v>152.40132160080589</v>
      </c>
      <c r="AB52" s="37">
        <f>'2015 Fares'!AB52*'2015 Fares Conv'!$C$1</f>
        <v>0</v>
      </c>
      <c r="AC52" s="37">
        <f>'2015 Fares'!AC52*'2015 Fares Conv'!$C$1</f>
        <v>0</v>
      </c>
      <c r="AD52" s="37">
        <f>'2015 Fares'!AD52*'2015 Fares Conv'!$C$1</f>
        <v>135.46784142293856</v>
      </c>
      <c r="AE52" s="37">
        <f>'2015 Fares'!AE52*'2015 Fares Conv'!$C$1</f>
        <v>0</v>
      </c>
      <c r="AF52" s="37">
        <f>'2015 Fares'!AF52*'2015 Fares Conv'!$C$1</f>
        <v>0</v>
      </c>
      <c r="AG52" s="37">
        <f>'2015 Fares'!AG52*'2015 Fares Conv'!$C$1</f>
        <v>84.667400889336605</v>
      </c>
      <c r="AH52" s="37">
        <f>'2015 Fares'!AH52*'2015 Fares Conv'!$C$1</f>
        <v>135.46784142293856</v>
      </c>
      <c r="AI52" s="37">
        <f>'2015 Fares'!AI52*'2015 Fares Conv'!$C$1</f>
        <v>0</v>
      </c>
      <c r="AJ52" s="37">
        <f>'2015 Fares'!AJ52*'2015 Fares Conv'!$C$1</f>
        <v>135.46784142293856</v>
      </c>
      <c r="AK52" s="37">
        <f>'2015 Fares'!AK52*'2015 Fares Conv'!$C$1</f>
        <v>0</v>
      </c>
      <c r="AL52" s="37">
        <f>'2015 Fares'!AL52*'2015 Fares Conv'!$C$1</f>
        <v>0</v>
      </c>
      <c r="AM52" s="37">
        <f>'2015 Fares'!AM52*'2015 Fares Conv'!$C$1</f>
        <v>135.46784142293856</v>
      </c>
      <c r="AN52" s="37">
        <f>'2015 Fares'!AN52*'2015 Fares Conv'!$C$1</f>
        <v>0</v>
      </c>
      <c r="AO52" s="37">
        <f>'2015 Fares'!AO52*'2015 Fares Conv'!$C$1</f>
        <v>0</v>
      </c>
      <c r="AP52" s="37">
        <f>'2015 Fares'!AP52*'2015 Fares Conv'!$C$1</f>
        <v>0</v>
      </c>
      <c r="AQ52" s="37">
        <f>'2015 Fares'!AQ52*'2015 Fares Conv'!$C$1</f>
        <v>0</v>
      </c>
      <c r="AR52" s="37">
        <f>'2015 Fares'!AR52*'2015 Fares Conv'!$C$1</f>
        <v>135.46784142293856</v>
      </c>
      <c r="AS52" s="37">
        <f>'2015 Fares'!AS52*'2015 Fares Conv'!$C$1</f>
        <v>0</v>
      </c>
      <c r="AT52" s="37">
        <f>'2015 Fares'!AT52*'2015 Fares Conv'!$C$1</f>
        <v>0</v>
      </c>
      <c r="AU52" s="37">
        <f>'2015 Fares'!AU52*'2015 Fares Conv'!$C$1</f>
        <v>0</v>
      </c>
      <c r="AV52" s="37">
        <f>'2015 Fares'!AV52*'2015 Fares Conv'!$C$1</f>
        <v>135.46784142293856</v>
      </c>
      <c r="AW52" s="37">
        <f>'2015 Fares'!AW52*'2015 Fares Conv'!$C$1</f>
        <v>0</v>
      </c>
      <c r="AX52" s="37">
        <f>'2015 Fares'!AX52*'2015 Fares Conv'!$C$1</f>
        <v>135.46784142293856</v>
      </c>
      <c r="AY52" s="37">
        <f>'2015 Fares'!AY52*'2015 Fares Conv'!$C$1</f>
        <v>0</v>
      </c>
      <c r="AZ52" s="37">
        <f>'2015 Fares'!AZ52*'2015 Fares Conv'!$C$1</f>
        <v>118.53436124507125</v>
      </c>
      <c r="BA52" s="37">
        <f>'2015 Fares'!BA52*'2015 Fares Conv'!$C$1</f>
        <v>0</v>
      </c>
      <c r="BB52" s="37">
        <f>'2015 Fares'!BB52*'2015 Fares Conv'!$C$1</f>
        <v>0</v>
      </c>
      <c r="BC52" s="37">
        <f>'2015 Fares'!BC52*'2015 Fares Conv'!$C$1</f>
        <v>118.53436124507125</v>
      </c>
      <c r="BD52" s="37">
        <f>'2015 Fares'!BD52*'2015 Fares Conv'!$C$1</f>
        <v>0</v>
      </c>
      <c r="BE52" s="37">
        <f>'2015 Fares'!BE52*'2015 Fares Conv'!$C$1</f>
        <v>0</v>
      </c>
      <c r="BF52" s="37">
        <f>'2015 Fares'!BF52*'2015 Fares Conv'!$C$1</f>
        <v>118.53436124507125</v>
      </c>
      <c r="BG52" s="37">
        <f>'2015 Fares'!BG52*'2015 Fares Conv'!$C$1</f>
        <v>0</v>
      </c>
      <c r="BH52" s="37">
        <f>'2015 Fares'!BH52*'2015 Fares Conv'!$C$1</f>
        <v>0</v>
      </c>
      <c r="BI52" s="37">
        <f>'2015 Fares'!BI52*'2015 Fares Conv'!$C$1</f>
        <v>67.733920711469281</v>
      </c>
      <c r="BJ52" s="37">
        <f>'2015 Fares'!BJ52*'2015 Fares Conv'!$C$1</f>
        <v>108.37427313835086</v>
      </c>
      <c r="BK52" s="37">
        <f>'2015 Fares'!BK52*'2015 Fares Conv'!$C$1</f>
        <v>0</v>
      </c>
      <c r="BL52" s="37">
        <f>'2015 Fares'!BL52*'2015 Fares Conv'!$C$1</f>
        <v>108.37427313835086</v>
      </c>
      <c r="BM52" s="37">
        <f>'2015 Fares'!BM52*'2015 Fares Conv'!$C$1</f>
        <v>0</v>
      </c>
      <c r="BN52" s="37">
        <f>'2015 Fares'!BN52*'2015 Fares Conv'!$C$1</f>
        <v>108.37427313835086</v>
      </c>
      <c r="BO52" s="37">
        <f>'2015 Fares'!BO52*'2015 Fares Conv'!$C$1</f>
        <v>0</v>
      </c>
      <c r="BP52" s="37">
        <f>'2015 Fares'!BP52*'2015 Fares Conv'!$C$1</f>
        <v>0</v>
      </c>
      <c r="BQ52" s="37">
        <f>'2015 Fares'!BQ52*'2015 Fares Conv'!$C$1</f>
        <v>101.60088106720393</v>
      </c>
      <c r="BR52" s="37">
        <f>'2015 Fares'!BR52*'2015 Fares Conv'!$C$1</f>
        <v>0</v>
      </c>
      <c r="BS52" s="37">
        <f>'2015 Fares'!BS52*'2015 Fares Conv'!$C$1</f>
        <v>0</v>
      </c>
      <c r="BT52" s="37">
        <f>'2015 Fares'!BT52*'2015 Fares Conv'!$C$1</f>
        <v>101.60088106720393</v>
      </c>
      <c r="BU52" s="37">
        <f>'2015 Fares'!BU52*'2015 Fares Conv'!$C$1</f>
        <v>0</v>
      </c>
      <c r="BV52" s="37">
        <f>'2015 Fares'!BV52*'2015 Fares Conv'!$C$1</f>
        <v>101.60088106720393</v>
      </c>
      <c r="BW52" s="37">
        <f>'2015 Fares'!BW52*'2015 Fares Conv'!$C$1</f>
        <v>0</v>
      </c>
      <c r="BX52" s="37">
        <f>'2015 Fares'!BX52*'2015 Fares Conv'!$C$1</f>
        <v>121.92105728064472</v>
      </c>
      <c r="BY52" s="37">
        <f>'2015 Fares'!BY52*'2015 Fares Conv'!$C$1</f>
        <v>0</v>
      </c>
      <c r="BZ52" s="37">
        <f>'2015 Fares'!BZ52*'2015 Fares Conv'!$C$1</f>
        <v>0</v>
      </c>
      <c r="CA52" s="37">
        <f>'2015 Fares'!CA52*'2015 Fares Conv'!$C$1</f>
        <v>0</v>
      </c>
      <c r="CB52" s="37">
        <f>'2015 Fares'!CB52*'2015 Fares Conv'!$C$1</f>
        <v>0</v>
      </c>
      <c r="CC52" s="37">
        <f>'2015 Fares'!CC52*'2015 Fares Conv'!$C$1</f>
        <v>0</v>
      </c>
      <c r="CD52" s="37">
        <f>'2015 Fares'!CD52*'2015 Fares Conv'!$C$1</f>
        <v>0</v>
      </c>
      <c r="CE52" s="37">
        <f>'2015 Fares'!CE52*'2015 Fares Conv'!$C$1</f>
        <v>0</v>
      </c>
      <c r="CF52" s="37">
        <f>'2015 Fares'!CF52*'2015 Fares Conv'!$C$1</f>
        <v>101.60088106720393</v>
      </c>
      <c r="CG52" s="37">
        <f>'2015 Fares'!CG52*'2015 Fares Conv'!$C$1</f>
        <v>0</v>
      </c>
      <c r="CH52" s="66">
        <f>'2015 Fares'!CH52*'2015 Fares Conv'!$C$1</f>
        <v>222.84459914073395</v>
      </c>
      <c r="CI52" s="37">
        <f>'2015 Fares'!CI52*'2015 Fares Conv'!$C$1</f>
        <v>270.93568284587712</v>
      </c>
      <c r="CJ52" s="37">
        <f>'2015 Fares'!CJ52*'2015 Fares Conv'!$C$1</f>
        <v>284.48246698817098</v>
      </c>
      <c r="CK52" s="37">
        <f>'2015 Fares'!CK52*'2015 Fares Conv'!$C$1</f>
        <v>284.48246698817098</v>
      </c>
      <c r="CL52" s="37">
        <f>'2015 Fares'!CL52*'2015 Fares Conv'!$C$1</f>
        <v>284.48246698817098</v>
      </c>
      <c r="CM52" s="37">
        <f>'2015 Fares'!CM52*'2015 Fares Conv'!$C$1</f>
        <v>135.46784142293856</v>
      </c>
      <c r="CN52" s="37">
        <f>'2015 Fares'!CN52*'2015 Fares Conv'!$C$1</f>
        <v>152.40132160080589</v>
      </c>
      <c r="CO52" s="37">
        <f>'2015 Fares'!CO52*'2015 Fares Conv'!$C$1</f>
        <v>338.66960355734642</v>
      </c>
      <c r="CP52" s="37">
        <f>'2015 Fares'!CP52*'2015 Fares Conv'!$C$1</f>
        <v>298.02925113046484</v>
      </c>
      <c r="CQ52" s="37">
        <f>'2015 Fares'!CQ52*'2015 Fares Conv'!$C$1</f>
        <v>152.40132160080589</v>
      </c>
      <c r="CR52" s="37">
        <f>'2015 Fares'!CR52*'2015 Fares Conv'!$C$1</f>
        <v>338.66960355734642</v>
      </c>
      <c r="CS52" s="37">
        <f>'2015 Fares'!CS52*'2015 Fares Conv'!$C$1</f>
        <v>118.53436124507125</v>
      </c>
      <c r="CT52" s="37">
        <f>'2015 Fares'!CT52*'2015 Fares Conv'!$C$1</f>
        <v>186.26828195654053</v>
      </c>
      <c r="CU52" s="37">
        <f>'2015 Fares'!CU52*'2015 Fares Conv'!$C$1</f>
        <v>220.13524231227518</v>
      </c>
      <c r="CV52" s="37">
        <f>'2015 Fares'!CV52*'2015 Fares Conv'!$C$1</f>
        <v>249.93816742532167</v>
      </c>
      <c r="CW52" s="37">
        <f>'2015 Fares'!CW52*'2015 Fares Conv'!$C$1</f>
        <v>108.37427313835086</v>
      </c>
      <c r="CX52" s="37">
        <f>'2015 Fares'!CX52*'2015 Fares Conv'!$C$1</f>
        <v>0</v>
      </c>
      <c r="CY52" s="37">
        <f>'2015 Fares'!CY52*'2015 Fares Conv'!$C$1</f>
        <v>0</v>
      </c>
      <c r="CZ52" s="37">
        <f>'2015 Fares'!CZ52*'2015 Fares Conv'!$C$1</f>
        <v>306.83466082295587</v>
      </c>
      <c r="DA52" s="37">
        <f>'2015 Fares'!DA52*'2015 Fares Conv'!$C$1</f>
        <v>0</v>
      </c>
      <c r="DB52" s="66">
        <f>'2015 Fares'!DB52*'2015 Fares Conv'!$C$1</f>
        <v>0</v>
      </c>
      <c r="DC52" s="37">
        <f>'2015 Fares'!DC52*'2015 Fares Conv'!$C$1</f>
        <v>0</v>
      </c>
      <c r="DD52" s="37">
        <f>'2015 Fares'!DD52*'2015 Fares Conv'!$C$1</f>
        <v>0</v>
      </c>
      <c r="DE52" s="37">
        <f>'2015 Fares'!DE52*'2015 Fares Conv'!$C$1</f>
        <v>0</v>
      </c>
      <c r="DF52" s="37">
        <f>'2015 Fares'!DF52*'2015 Fares Conv'!$C$1</f>
        <v>0</v>
      </c>
      <c r="DG52" s="37">
        <f>'2015 Fares'!DG52*'2015 Fares Conv'!$C$1</f>
        <v>0</v>
      </c>
      <c r="DH52" s="37">
        <f>'2015 Fares'!DH52*'2015 Fares Conv'!$C$1</f>
        <v>0</v>
      </c>
      <c r="DI52" s="37">
        <f>'2015 Fares'!DI52*'2015 Fares Conv'!$C$1</f>
        <v>0</v>
      </c>
      <c r="DJ52" s="37">
        <f>'2015 Fares'!DJ52*'2015 Fares Conv'!$C$1</f>
        <v>0</v>
      </c>
      <c r="DK52" s="37">
        <f>'2015 Fares'!DK52*'2015 Fares Conv'!$C$1</f>
        <v>0</v>
      </c>
      <c r="DL52" s="66">
        <f>'2015 Fares'!DL52*'2015 Fares Conv'!$C$1</f>
        <v>152.40132160080589</v>
      </c>
      <c r="DM52" s="37">
        <f>'2015 Fares'!DM52*'2015 Fares Conv'!$C$1</f>
        <v>135.46784142293856</v>
      </c>
      <c r="DN52" s="37">
        <f>'2015 Fares'!DN52*'2015 Fares Conv'!$C$1</f>
        <v>0</v>
      </c>
      <c r="DO52" s="37">
        <f>'2015 Fares'!DO52*'2015 Fares Conv'!$C$1</f>
        <v>135.46784142293856</v>
      </c>
      <c r="DP52" s="37">
        <f>'2015 Fares'!DP52*'2015 Fares Conv'!$C$1</f>
        <v>749.81450227596497</v>
      </c>
      <c r="DQ52" s="37">
        <f>'2015 Fares'!DQ52*'2015 Fares Conv'!$C$1</f>
        <v>218.78056389804578</v>
      </c>
      <c r="DR52" s="37">
        <f>'2015 Fares'!DR52*'2015 Fares Conv'!$C$1</f>
        <v>0</v>
      </c>
      <c r="DS52" s="37">
        <f>'2015 Fares'!DS52*'2015 Fares Conv'!$C$1</f>
        <v>0</v>
      </c>
      <c r="DT52" s="37">
        <f>'2015 Fares'!DT52*'2015 Fares Conv'!$C$1</f>
        <v>0</v>
      </c>
      <c r="DU52" s="37">
        <f>'2015 Fares'!DU52*'2015 Fares Conv'!$C$1</f>
        <v>0</v>
      </c>
      <c r="DV52" s="66">
        <f>'2015 Fares'!DV52*'2015 Fares Conv'!$C$1</f>
        <v>0</v>
      </c>
      <c r="DW52" s="37">
        <f>'2015 Fares'!DW52*'2015 Fares Conv'!$C$1</f>
        <v>0</v>
      </c>
      <c r="DX52" s="37">
        <f>'2015 Fares'!DX52*'2015 Fares Conv'!$C$1</f>
        <v>0</v>
      </c>
      <c r="DY52" s="37">
        <f>'2015 Fares'!DY52*'2015 Fares Conv'!$C$1</f>
        <v>0</v>
      </c>
      <c r="DZ52" s="37">
        <f>'2015 Fares'!DZ52*'2015 Fares Conv'!$C$1</f>
        <v>0</v>
      </c>
      <c r="EA52" s="37">
        <f>'2015 Fares'!EA52*'2015 Fares Conv'!$C$1</f>
        <v>0</v>
      </c>
      <c r="EB52" s="37">
        <f>'2015 Fares'!EB52*'2015 Fares Conv'!$C$1</f>
        <v>0</v>
      </c>
      <c r="EC52" s="37">
        <f>'2015 Fares'!EC52*'2015 Fares Conv'!$C$1</f>
        <v>0</v>
      </c>
      <c r="ED52" s="37">
        <f>'2015 Fares'!ED52*'2015 Fares Conv'!$C$1</f>
        <v>0</v>
      </c>
      <c r="EE52" s="40">
        <f>'2015 Fares'!EE52*'2015 Fares Conv'!$C$1</f>
        <v>0</v>
      </c>
      <c r="EF52" s="66">
        <f>'2015 Fares'!EF52*'2015 Fares Conv'!$C$1</f>
        <v>0</v>
      </c>
      <c r="EG52" s="37">
        <f>'2015 Fares'!EG52*'2015 Fares Conv'!$C$1</f>
        <v>0</v>
      </c>
      <c r="EH52" s="37">
        <f>'2015 Fares'!EH52*'2015 Fares Conv'!$C$1</f>
        <v>0</v>
      </c>
      <c r="EI52" s="37">
        <f>'2015 Fares'!EI52*'2015 Fares Conv'!$C$1</f>
        <v>0</v>
      </c>
      <c r="EJ52" s="37">
        <f>'2015 Fares'!EJ52*'2015 Fares Conv'!$C$1</f>
        <v>0</v>
      </c>
      <c r="EK52" s="37">
        <f>'2015 Fares'!EK52*'2015 Fares Conv'!$C$1</f>
        <v>0</v>
      </c>
      <c r="EL52" s="37">
        <f>'2015 Fares'!EL52*'2015 Fares Conv'!$C$1</f>
        <v>0</v>
      </c>
      <c r="EM52" s="40">
        <f>'2015 Fares'!EM52*'2015 Fares Conv'!$C$1</f>
        <v>0</v>
      </c>
    </row>
    <row r="53" spans="1:143" x14ac:dyDescent="0.2">
      <c r="A53" s="83"/>
      <c r="B53" s="47">
        <v>49</v>
      </c>
      <c r="C53" s="43" t="s">
        <v>35</v>
      </c>
      <c r="D53" s="43">
        <v>0</v>
      </c>
      <c r="E53" s="43">
        <v>200</v>
      </c>
      <c r="F53" s="48">
        <v>175</v>
      </c>
      <c r="G53" s="37">
        <f>'2015 Fares'!G53*'2015 Fares Conv'!$C$1</f>
        <v>0</v>
      </c>
      <c r="H53" s="37">
        <f>'2015 Fares'!H53*'2015 Fares Conv'!$C$1</f>
        <v>0</v>
      </c>
      <c r="I53" s="37">
        <f>'2015 Fares'!I53*'2015 Fares Conv'!$C$1</f>
        <v>0</v>
      </c>
      <c r="J53" s="37">
        <f>'2015 Fares'!J53*'2015 Fares Conv'!$C$1</f>
        <v>0</v>
      </c>
      <c r="K53" s="37">
        <f>'2015 Fares'!K53*'2015 Fares Conv'!$C$1</f>
        <v>0</v>
      </c>
      <c r="L53" s="37">
        <f>'2015 Fares'!L53*'2015 Fares Conv'!$C$1</f>
        <v>0</v>
      </c>
      <c r="M53" s="37">
        <f>'2015 Fares'!M53*'2015 Fares Conv'!$C$1</f>
        <v>0</v>
      </c>
      <c r="N53" s="37">
        <f>'2015 Fares'!N53*'2015 Fares Conv'!$C$1</f>
        <v>0</v>
      </c>
      <c r="O53" s="40">
        <f>'2015 Fares'!O53*'2015 Fares Conv'!$C$1</f>
        <v>0</v>
      </c>
      <c r="P53" s="66">
        <f>'2015 Fares'!P53*'2015 Fares Conv'!$C$1</f>
        <v>0</v>
      </c>
      <c r="Q53" s="37">
        <f>'2015 Fares'!Q53*'2015 Fares Conv'!$C$1</f>
        <v>0</v>
      </c>
      <c r="R53" s="37">
        <f>'2015 Fares'!R53*'2015 Fares Conv'!$C$1</f>
        <v>0</v>
      </c>
      <c r="S53" s="37">
        <f>'2015 Fares'!S53*'2015 Fares Conv'!$C$1</f>
        <v>0</v>
      </c>
      <c r="T53" s="37">
        <f>'2015 Fares'!T53*'2015 Fares Conv'!$C$1</f>
        <v>0</v>
      </c>
      <c r="U53" s="37">
        <f>'2015 Fares'!U53*'2015 Fares Conv'!$C$1</f>
        <v>0</v>
      </c>
      <c r="V53" s="37">
        <f>'2015 Fares'!V53*'2015 Fares Conv'!$C$1</f>
        <v>0</v>
      </c>
      <c r="W53" s="37">
        <f>'2015 Fares'!W53*'2015 Fares Conv'!$C$1</f>
        <v>0</v>
      </c>
      <c r="X53" s="37">
        <f>'2015 Fares'!X53*'2015 Fares Conv'!$C$1</f>
        <v>0</v>
      </c>
      <c r="Y53" s="40">
        <f>'2015 Fares'!Y53*'2015 Fares Conv'!$C$1</f>
        <v>0</v>
      </c>
      <c r="Z53" s="66">
        <f>'2015 Fares'!Z53*'2015 Fares Conv'!$C$1</f>
        <v>474.13744498028501</v>
      </c>
      <c r="AA53" s="37">
        <f>'2015 Fares'!AA53*'2015 Fares Conv'!$C$1</f>
        <v>152.40132160080589</v>
      </c>
      <c r="AB53" s="37">
        <f>'2015 Fares'!AB53*'2015 Fares Conv'!$C$1</f>
        <v>0</v>
      </c>
      <c r="AC53" s="37">
        <f>'2015 Fares'!AC53*'2015 Fares Conv'!$C$1</f>
        <v>0</v>
      </c>
      <c r="AD53" s="37">
        <f>'2015 Fares'!AD53*'2015 Fares Conv'!$C$1</f>
        <v>135.46784142293856</v>
      </c>
      <c r="AE53" s="37">
        <f>'2015 Fares'!AE53*'2015 Fares Conv'!$C$1</f>
        <v>0</v>
      </c>
      <c r="AF53" s="37">
        <f>'2015 Fares'!AF53*'2015 Fares Conv'!$C$1</f>
        <v>0</v>
      </c>
      <c r="AG53" s="37">
        <f>'2015 Fares'!AG53*'2015 Fares Conv'!$C$1</f>
        <v>84.667400889336605</v>
      </c>
      <c r="AH53" s="37">
        <f>'2015 Fares'!AH53*'2015 Fares Conv'!$C$1</f>
        <v>135.46784142293856</v>
      </c>
      <c r="AI53" s="37">
        <f>'2015 Fares'!AI53*'2015 Fares Conv'!$C$1</f>
        <v>0</v>
      </c>
      <c r="AJ53" s="37">
        <f>'2015 Fares'!AJ53*'2015 Fares Conv'!$C$1</f>
        <v>135.46784142293856</v>
      </c>
      <c r="AK53" s="37">
        <f>'2015 Fares'!AK53*'2015 Fares Conv'!$C$1</f>
        <v>0</v>
      </c>
      <c r="AL53" s="37">
        <f>'2015 Fares'!AL53*'2015 Fares Conv'!$C$1</f>
        <v>0</v>
      </c>
      <c r="AM53" s="37">
        <f>'2015 Fares'!AM53*'2015 Fares Conv'!$C$1</f>
        <v>135.46784142293856</v>
      </c>
      <c r="AN53" s="37">
        <f>'2015 Fares'!AN53*'2015 Fares Conv'!$C$1</f>
        <v>0</v>
      </c>
      <c r="AO53" s="37">
        <f>'2015 Fares'!AO53*'2015 Fares Conv'!$C$1</f>
        <v>0</v>
      </c>
      <c r="AP53" s="37">
        <f>'2015 Fares'!AP53*'2015 Fares Conv'!$C$1</f>
        <v>0</v>
      </c>
      <c r="AQ53" s="37">
        <f>'2015 Fares'!AQ53*'2015 Fares Conv'!$C$1</f>
        <v>0</v>
      </c>
      <c r="AR53" s="37">
        <f>'2015 Fares'!AR53*'2015 Fares Conv'!$C$1</f>
        <v>135.46784142293856</v>
      </c>
      <c r="AS53" s="37">
        <f>'2015 Fares'!AS53*'2015 Fares Conv'!$C$1</f>
        <v>0</v>
      </c>
      <c r="AT53" s="37">
        <f>'2015 Fares'!AT53*'2015 Fares Conv'!$C$1</f>
        <v>0</v>
      </c>
      <c r="AU53" s="37">
        <f>'2015 Fares'!AU53*'2015 Fares Conv'!$C$1</f>
        <v>0</v>
      </c>
      <c r="AV53" s="37">
        <f>'2015 Fares'!AV53*'2015 Fares Conv'!$C$1</f>
        <v>135.46784142293856</v>
      </c>
      <c r="AW53" s="37">
        <f>'2015 Fares'!AW53*'2015 Fares Conv'!$C$1</f>
        <v>0</v>
      </c>
      <c r="AX53" s="37">
        <f>'2015 Fares'!AX53*'2015 Fares Conv'!$C$1</f>
        <v>135.46784142293856</v>
      </c>
      <c r="AY53" s="37">
        <f>'2015 Fares'!AY53*'2015 Fares Conv'!$C$1</f>
        <v>0</v>
      </c>
      <c r="AZ53" s="37">
        <f>'2015 Fares'!AZ53*'2015 Fares Conv'!$C$1</f>
        <v>67.733920711469281</v>
      </c>
      <c r="BA53" s="37">
        <f>'2015 Fares'!BA53*'2015 Fares Conv'!$C$1</f>
        <v>0</v>
      </c>
      <c r="BB53" s="37">
        <f>'2015 Fares'!BB53*'2015 Fares Conv'!$C$1</f>
        <v>0</v>
      </c>
      <c r="BC53" s="37">
        <f>'2015 Fares'!BC53*'2015 Fares Conv'!$C$1</f>
        <v>0</v>
      </c>
      <c r="BD53" s="37">
        <f>'2015 Fares'!BD53*'2015 Fares Conv'!$C$1</f>
        <v>0</v>
      </c>
      <c r="BE53" s="37">
        <f>'2015 Fares'!BE53*'2015 Fares Conv'!$C$1</f>
        <v>0</v>
      </c>
      <c r="BF53" s="37">
        <f>'2015 Fares'!BF53*'2015 Fares Conv'!$C$1</f>
        <v>0</v>
      </c>
      <c r="BG53" s="37">
        <f>'2015 Fares'!BG53*'2015 Fares Conv'!$C$1</f>
        <v>0</v>
      </c>
      <c r="BH53" s="37">
        <f>'2015 Fares'!BH53*'2015 Fares Conv'!$C$1</f>
        <v>0</v>
      </c>
      <c r="BI53" s="37">
        <f>'2015 Fares'!BI53*'2015 Fares Conv'!$C$1</f>
        <v>16.93348017786732</v>
      </c>
      <c r="BJ53" s="37">
        <f>'2015 Fares'!BJ53*'2015 Fares Conv'!$C$1</f>
        <v>0</v>
      </c>
      <c r="BK53" s="37">
        <f>'2015 Fares'!BK53*'2015 Fares Conv'!$C$1</f>
        <v>0</v>
      </c>
      <c r="BL53" s="37">
        <f>'2015 Fares'!BL53*'2015 Fares Conv'!$C$1</f>
        <v>0</v>
      </c>
      <c r="BM53" s="37">
        <f>'2015 Fares'!BM53*'2015 Fares Conv'!$C$1</f>
        <v>0</v>
      </c>
      <c r="BN53" s="37">
        <f>'2015 Fares'!BN53*'2015 Fares Conv'!$C$1</f>
        <v>108.37427313835086</v>
      </c>
      <c r="BO53" s="37">
        <f>'2015 Fares'!BO53*'2015 Fares Conv'!$C$1</f>
        <v>0</v>
      </c>
      <c r="BP53" s="37">
        <f>'2015 Fares'!BP53*'2015 Fares Conv'!$C$1</f>
        <v>0</v>
      </c>
      <c r="BQ53" s="37">
        <f>'2015 Fares'!BQ53*'2015 Fares Conv'!$C$1</f>
        <v>101.60088106720393</v>
      </c>
      <c r="BR53" s="37">
        <f>'2015 Fares'!BR53*'2015 Fares Conv'!$C$1</f>
        <v>0</v>
      </c>
      <c r="BS53" s="37">
        <f>'2015 Fares'!BS53*'2015 Fares Conv'!$C$1</f>
        <v>0</v>
      </c>
      <c r="BT53" s="37">
        <f>'2015 Fares'!BT53*'2015 Fares Conv'!$C$1</f>
        <v>101.60088106720393</v>
      </c>
      <c r="BU53" s="37">
        <f>'2015 Fares'!BU53*'2015 Fares Conv'!$C$1</f>
        <v>0</v>
      </c>
      <c r="BV53" s="37">
        <f>'2015 Fares'!BV53*'2015 Fares Conv'!$C$1</f>
        <v>101.60088106720393</v>
      </c>
      <c r="BW53" s="37">
        <f>'2015 Fares'!BW53*'2015 Fares Conv'!$C$1</f>
        <v>0</v>
      </c>
      <c r="BX53" s="37">
        <f>'2015 Fares'!BX53*'2015 Fares Conv'!$C$1</f>
        <v>121.92105728064472</v>
      </c>
      <c r="BY53" s="37">
        <f>'2015 Fares'!BY53*'2015 Fares Conv'!$C$1</f>
        <v>0</v>
      </c>
      <c r="BZ53" s="37">
        <f>'2015 Fares'!BZ53*'2015 Fares Conv'!$C$1</f>
        <v>0</v>
      </c>
      <c r="CA53" s="37">
        <f>'2015 Fares'!CA53*'2015 Fares Conv'!$C$1</f>
        <v>0</v>
      </c>
      <c r="CB53" s="37">
        <f>'2015 Fares'!CB53*'2015 Fares Conv'!$C$1</f>
        <v>0</v>
      </c>
      <c r="CC53" s="37">
        <f>'2015 Fares'!CC53*'2015 Fares Conv'!$C$1</f>
        <v>0</v>
      </c>
      <c r="CD53" s="37">
        <f>'2015 Fares'!CD53*'2015 Fares Conv'!$C$1</f>
        <v>0</v>
      </c>
      <c r="CE53" s="37">
        <f>'2015 Fares'!CE53*'2015 Fares Conv'!$C$1</f>
        <v>0</v>
      </c>
      <c r="CF53" s="37">
        <f>'2015 Fares'!CF53*'2015 Fares Conv'!$C$1</f>
        <v>101.60088106720393</v>
      </c>
      <c r="CG53" s="37">
        <f>'2015 Fares'!CG53*'2015 Fares Conv'!$C$1</f>
        <v>0</v>
      </c>
      <c r="CH53" s="66">
        <f>'2015 Fares'!CH53*'2015 Fares Conv'!$C$1</f>
        <v>222.84459914073395</v>
      </c>
      <c r="CI53" s="37">
        <f>'2015 Fares'!CI53*'2015 Fares Conv'!$C$1</f>
        <v>270.93568284587712</v>
      </c>
      <c r="CJ53" s="37">
        <f>'2015 Fares'!CJ53*'2015 Fares Conv'!$C$1</f>
        <v>284.48246698817098</v>
      </c>
      <c r="CK53" s="37">
        <f>'2015 Fares'!CK53*'2015 Fares Conv'!$C$1</f>
        <v>284.48246698817098</v>
      </c>
      <c r="CL53" s="37">
        <f>'2015 Fares'!CL53*'2015 Fares Conv'!$C$1</f>
        <v>284.48246698817098</v>
      </c>
      <c r="CM53" s="37">
        <f>'2015 Fares'!CM53*'2015 Fares Conv'!$C$1</f>
        <v>135.46784142293856</v>
      </c>
      <c r="CN53" s="37">
        <f>'2015 Fares'!CN53*'2015 Fares Conv'!$C$1</f>
        <v>33.189621148619949</v>
      </c>
      <c r="CO53" s="37">
        <f>'2015 Fares'!CO53*'2015 Fares Conv'!$C$1</f>
        <v>220.13524231227518</v>
      </c>
      <c r="CP53" s="37">
        <f>'2015 Fares'!CP53*'2015 Fares Conv'!$C$1</f>
        <v>179.4948898853936</v>
      </c>
      <c r="CQ53" s="37">
        <f>'2015 Fares'!CQ53*'2015 Fares Conv'!$C$1</f>
        <v>152.40132160080589</v>
      </c>
      <c r="CR53" s="37">
        <f>'2015 Fares'!CR53*'2015 Fares Conv'!$C$1</f>
        <v>338.66960355734642</v>
      </c>
      <c r="CS53" s="37">
        <f>'2015 Fares'!CS53*'2015 Fares Conv'!$C$1</f>
        <v>0</v>
      </c>
      <c r="CT53" s="37">
        <f>'2015 Fares'!CT53*'2015 Fares Conv'!$C$1</f>
        <v>67.056581504354597</v>
      </c>
      <c r="CU53" s="37">
        <f>'2015 Fares'!CU53*'2015 Fares Conv'!$C$1</f>
        <v>220.13524231227518</v>
      </c>
      <c r="CV53" s="37">
        <f>'2015 Fares'!CV53*'2015 Fares Conv'!$C$1</f>
        <v>131.40380618025043</v>
      </c>
      <c r="CW53" s="37">
        <f>'2015 Fares'!CW53*'2015 Fares Conv'!$C$1</f>
        <v>108.37427313835086</v>
      </c>
      <c r="CX53" s="37">
        <f>'2015 Fares'!CX53*'2015 Fares Conv'!$C$1</f>
        <v>0</v>
      </c>
      <c r="CY53" s="37">
        <f>'2015 Fares'!CY53*'2015 Fares Conv'!$C$1</f>
        <v>0</v>
      </c>
      <c r="CZ53" s="37">
        <f>'2015 Fares'!CZ53*'2015 Fares Conv'!$C$1</f>
        <v>306.83466082295587</v>
      </c>
      <c r="DA53" s="37">
        <f>'2015 Fares'!DA53*'2015 Fares Conv'!$C$1</f>
        <v>0</v>
      </c>
      <c r="DB53" s="66">
        <f>'2015 Fares'!DB53*'2015 Fares Conv'!$C$1</f>
        <v>0</v>
      </c>
      <c r="DC53" s="37">
        <f>'2015 Fares'!DC53*'2015 Fares Conv'!$C$1</f>
        <v>0</v>
      </c>
      <c r="DD53" s="37">
        <f>'2015 Fares'!DD53*'2015 Fares Conv'!$C$1</f>
        <v>0</v>
      </c>
      <c r="DE53" s="37">
        <f>'2015 Fares'!DE53*'2015 Fares Conv'!$C$1</f>
        <v>0</v>
      </c>
      <c r="DF53" s="37">
        <f>'2015 Fares'!DF53*'2015 Fares Conv'!$C$1</f>
        <v>-118.53436124507125</v>
      </c>
      <c r="DG53" s="37">
        <f>'2015 Fares'!DG53*'2015 Fares Conv'!$C$1</f>
        <v>0</v>
      </c>
      <c r="DH53" s="37">
        <f>'2015 Fares'!DH53*'2015 Fares Conv'!$C$1</f>
        <v>0</v>
      </c>
      <c r="DI53" s="37">
        <f>'2015 Fares'!DI53*'2015 Fares Conv'!$C$1</f>
        <v>0</v>
      </c>
      <c r="DJ53" s="37">
        <f>'2015 Fares'!DJ53*'2015 Fares Conv'!$C$1</f>
        <v>0</v>
      </c>
      <c r="DK53" s="37">
        <f>'2015 Fares'!DK53*'2015 Fares Conv'!$C$1</f>
        <v>0</v>
      </c>
      <c r="DL53" s="66">
        <f>'2015 Fares'!DL53*'2015 Fares Conv'!$C$1</f>
        <v>152.40132160080589</v>
      </c>
      <c r="DM53" s="37">
        <f>'2015 Fares'!DM53*'2015 Fares Conv'!$C$1</f>
        <v>135.46784142293856</v>
      </c>
      <c r="DN53" s="37">
        <f>'2015 Fares'!DN53*'2015 Fares Conv'!$C$1</f>
        <v>0</v>
      </c>
      <c r="DO53" s="37">
        <f>'2015 Fares'!DO53*'2015 Fares Conv'!$C$1</f>
        <v>135.46784142293856</v>
      </c>
      <c r="DP53" s="37">
        <f>'2015 Fares'!DP53*'2015 Fares Conv'!$C$1</f>
        <v>749.81450227596497</v>
      </c>
      <c r="DQ53" s="37">
        <f>'2015 Fares'!DQ53*'2015 Fares Conv'!$C$1</f>
        <v>218.78056389804578</v>
      </c>
      <c r="DR53" s="37">
        <f>'2015 Fares'!DR53*'2015 Fares Conv'!$C$1</f>
        <v>0</v>
      </c>
      <c r="DS53" s="37">
        <f>'2015 Fares'!DS53*'2015 Fares Conv'!$C$1</f>
        <v>0</v>
      </c>
      <c r="DT53" s="37">
        <f>'2015 Fares'!DT53*'2015 Fares Conv'!$C$1</f>
        <v>0</v>
      </c>
      <c r="DU53" s="37">
        <f>'2015 Fares'!DU53*'2015 Fares Conv'!$C$1</f>
        <v>0</v>
      </c>
      <c r="DV53" s="66">
        <f>'2015 Fares'!DV53*'2015 Fares Conv'!$C$1</f>
        <v>0</v>
      </c>
      <c r="DW53" s="37">
        <f>'2015 Fares'!DW53*'2015 Fares Conv'!$C$1</f>
        <v>0</v>
      </c>
      <c r="DX53" s="37">
        <f>'2015 Fares'!DX53*'2015 Fares Conv'!$C$1</f>
        <v>0</v>
      </c>
      <c r="DY53" s="37">
        <f>'2015 Fares'!DY53*'2015 Fares Conv'!$C$1</f>
        <v>0</v>
      </c>
      <c r="DZ53" s="37">
        <f>'2015 Fares'!DZ53*'2015 Fares Conv'!$C$1</f>
        <v>0</v>
      </c>
      <c r="EA53" s="37">
        <f>'2015 Fares'!EA53*'2015 Fares Conv'!$C$1</f>
        <v>0</v>
      </c>
      <c r="EB53" s="37">
        <f>'2015 Fares'!EB53*'2015 Fares Conv'!$C$1</f>
        <v>0</v>
      </c>
      <c r="EC53" s="37">
        <f>'2015 Fares'!EC53*'2015 Fares Conv'!$C$1</f>
        <v>0</v>
      </c>
      <c r="ED53" s="37">
        <f>'2015 Fares'!ED53*'2015 Fares Conv'!$C$1</f>
        <v>0</v>
      </c>
      <c r="EE53" s="40">
        <f>'2015 Fares'!EE53*'2015 Fares Conv'!$C$1</f>
        <v>0</v>
      </c>
      <c r="EF53" s="66">
        <f>'2015 Fares'!EF53*'2015 Fares Conv'!$C$1</f>
        <v>0</v>
      </c>
      <c r="EG53" s="37">
        <f>'2015 Fares'!EG53*'2015 Fares Conv'!$C$1</f>
        <v>0</v>
      </c>
      <c r="EH53" s="37">
        <f>'2015 Fares'!EH53*'2015 Fares Conv'!$C$1</f>
        <v>0</v>
      </c>
      <c r="EI53" s="37">
        <f>'2015 Fares'!EI53*'2015 Fares Conv'!$C$1</f>
        <v>0</v>
      </c>
      <c r="EJ53" s="37">
        <f>'2015 Fares'!EJ53*'2015 Fares Conv'!$C$1</f>
        <v>0</v>
      </c>
      <c r="EK53" s="37">
        <f>'2015 Fares'!EK53*'2015 Fares Conv'!$C$1</f>
        <v>0</v>
      </c>
      <c r="EL53" s="37">
        <f>'2015 Fares'!EL53*'2015 Fares Conv'!$C$1</f>
        <v>0</v>
      </c>
      <c r="EM53" s="40">
        <f>'2015 Fares'!EM53*'2015 Fares Conv'!$C$1</f>
        <v>0</v>
      </c>
    </row>
    <row r="54" spans="1:143" x14ac:dyDescent="0.2">
      <c r="A54" s="83"/>
      <c r="B54" s="47">
        <v>50</v>
      </c>
      <c r="C54" s="50"/>
      <c r="D54" s="43"/>
      <c r="E54" s="43"/>
      <c r="F54" s="48"/>
      <c r="G54" s="37">
        <f>'2015 Fares'!G54*'2015 Fares Conv'!$C$1</f>
        <v>0</v>
      </c>
      <c r="H54" s="37">
        <f>'2015 Fares'!H54*'2015 Fares Conv'!$C$1</f>
        <v>0</v>
      </c>
      <c r="I54" s="37">
        <f>'2015 Fares'!I54*'2015 Fares Conv'!$C$1</f>
        <v>0</v>
      </c>
      <c r="J54" s="37">
        <f>'2015 Fares'!J54*'2015 Fares Conv'!$C$1</f>
        <v>0</v>
      </c>
      <c r="K54" s="37">
        <f>'2015 Fares'!K54*'2015 Fares Conv'!$C$1</f>
        <v>0</v>
      </c>
      <c r="L54" s="37">
        <f>'2015 Fares'!L54*'2015 Fares Conv'!$C$1</f>
        <v>0</v>
      </c>
      <c r="M54" s="37">
        <f>'2015 Fares'!M54*'2015 Fares Conv'!$C$1</f>
        <v>0</v>
      </c>
      <c r="N54" s="37">
        <f>'2015 Fares'!N54*'2015 Fares Conv'!$C$1</f>
        <v>0</v>
      </c>
      <c r="O54" s="40">
        <f>'2015 Fares'!O54*'2015 Fares Conv'!$C$1</f>
        <v>0</v>
      </c>
      <c r="P54" s="66">
        <f>'2015 Fares'!P54*'2015 Fares Conv'!$C$1</f>
        <v>0</v>
      </c>
      <c r="Q54" s="37">
        <f>'2015 Fares'!Q54*'2015 Fares Conv'!$C$1</f>
        <v>0</v>
      </c>
      <c r="R54" s="37">
        <f>'2015 Fares'!R54*'2015 Fares Conv'!$C$1</f>
        <v>0</v>
      </c>
      <c r="S54" s="37">
        <f>'2015 Fares'!S54*'2015 Fares Conv'!$C$1</f>
        <v>0</v>
      </c>
      <c r="T54" s="37">
        <f>'2015 Fares'!T54*'2015 Fares Conv'!$C$1</f>
        <v>0</v>
      </c>
      <c r="U54" s="37">
        <f>'2015 Fares'!U54*'2015 Fares Conv'!$C$1</f>
        <v>0</v>
      </c>
      <c r="V54" s="37">
        <f>'2015 Fares'!V54*'2015 Fares Conv'!$C$1</f>
        <v>0</v>
      </c>
      <c r="W54" s="37">
        <f>'2015 Fares'!W54*'2015 Fares Conv'!$C$1</f>
        <v>0</v>
      </c>
      <c r="X54" s="37">
        <f>'2015 Fares'!X54*'2015 Fares Conv'!$C$1</f>
        <v>0</v>
      </c>
      <c r="Y54" s="40">
        <f>'2015 Fares'!Y54*'2015 Fares Conv'!$C$1</f>
        <v>0</v>
      </c>
      <c r="Z54" s="66">
        <f>'2015 Fares'!Z54*'2015 Fares Conv'!$C$1</f>
        <v>474.13744498028501</v>
      </c>
      <c r="AA54" s="37">
        <f>'2015 Fares'!AA54*'2015 Fares Conv'!$C$1</f>
        <v>152.40132160080589</v>
      </c>
      <c r="AB54" s="37">
        <f>'2015 Fares'!AB54*'2015 Fares Conv'!$C$1</f>
        <v>0</v>
      </c>
      <c r="AC54" s="37">
        <f>'2015 Fares'!AC54*'2015 Fares Conv'!$C$1</f>
        <v>0</v>
      </c>
      <c r="AD54" s="37">
        <f>'2015 Fares'!AD54*'2015 Fares Conv'!$C$1</f>
        <v>135.46784142293856</v>
      </c>
      <c r="AE54" s="37">
        <f>'2015 Fares'!AE54*'2015 Fares Conv'!$C$1</f>
        <v>0</v>
      </c>
      <c r="AF54" s="37">
        <f>'2015 Fares'!AF54*'2015 Fares Conv'!$C$1</f>
        <v>0</v>
      </c>
      <c r="AG54" s="37">
        <f>'2015 Fares'!AG54*'2015 Fares Conv'!$C$1</f>
        <v>84.667400889336605</v>
      </c>
      <c r="AH54" s="37">
        <f>'2015 Fares'!AH54*'2015 Fares Conv'!$C$1</f>
        <v>135.46784142293856</v>
      </c>
      <c r="AI54" s="37">
        <f>'2015 Fares'!AI54*'2015 Fares Conv'!$C$1</f>
        <v>0</v>
      </c>
      <c r="AJ54" s="37">
        <f>'2015 Fares'!AJ54*'2015 Fares Conv'!$C$1</f>
        <v>135.46784142293856</v>
      </c>
      <c r="AK54" s="37">
        <f>'2015 Fares'!AK54*'2015 Fares Conv'!$C$1</f>
        <v>0</v>
      </c>
      <c r="AL54" s="37">
        <f>'2015 Fares'!AL54*'2015 Fares Conv'!$C$1</f>
        <v>0</v>
      </c>
      <c r="AM54" s="37">
        <f>'2015 Fares'!AM54*'2015 Fares Conv'!$C$1</f>
        <v>135.46784142293856</v>
      </c>
      <c r="AN54" s="37">
        <f>'2015 Fares'!AN54*'2015 Fares Conv'!$C$1</f>
        <v>0</v>
      </c>
      <c r="AO54" s="37">
        <f>'2015 Fares'!AO54*'2015 Fares Conv'!$C$1</f>
        <v>0</v>
      </c>
      <c r="AP54" s="37">
        <f>'2015 Fares'!AP54*'2015 Fares Conv'!$C$1</f>
        <v>0</v>
      </c>
      <c r="AQ54" s="37">
        <f>'2015 Fares'!AQ54*'2015 Fares Conv'!$C$1</f>
        <v>0</v>
      </c>
      <c r="AR54" s="37">
        <f>'2015 Fares'!AR54*'2015 Fares Conv'!$C$1</f>
        <v>135.46784142293856</v>
      </c>
      <c r="AS54" s="37">
        <f>'2015 Fares'!AS54*'2015 Fares Conv'!$C$1</f>
        <v>0</v>
      </c>
      <c r="AT54" s="37">
        <f>'2015 Fares'!AT54*'2015 Fares Conv'!$C$1</f>
        <v>0</v>
      </c>
      <c r="AU54" s="37">
        <f>'2015 Fares'!AU54*'2015 Fares Conv'!$C$1</f>
        <v>0</v>
      </c>
      <c r="AV54" s="37">
        <f>'2015 Fares'!AV54*'2015 Fares Conv'!$C$1</f>
        <v>135.46784142293856</v>
      </c>
      <c r="AW54" s="37">
        <f>'2015 Fares'!AW54*'2015 Fares Conv'!$C$1</f>
        <v>0</v>
      </c>
      <c r="AX54" s="37">
        <f>'2015 Fares'!AX54*'2015 Fares Conv'!$C$1</f>
        <v>135.46784142293856</v>
      </c>
      <c r="AY54" s="37">
        <f>'2015 Fares'!AY54*'2015 Fares Conv'!$C$1</f>
        <v>0</v>
      </c>
      <c r="AZ54" s="37">
        <f>'2015 Fares'!AZ54*'2015 Fares Conv'!$C$1</f>
        <v>118.53436124507125</v>
      </c>
      <c r="BA54" s="37">
        <f>'2015 Fares'!BA54*'2015 Fares Conv'!$C$1</f>
        <v>0</v>
      </c>
      <c r="BB54" s="37">
        <f>'2015 Fares'!BB54*'2015 Fares Conv'!$C$1</f>
        <v>0</v>
      </c>
      <c r="BC54" s="37">
        <f>'2015 Fares'!BC54*'2015 Fares Conv'!$C$1</f>
        <v>118.53436124507125</v>
      </c>
      <c r="BD54" s="37">
        <f>'2015 Fares'!BD54*'2015 Fares Conv'!$C$1</f>
        <v>0</v>
      </c>
      <c r="BE54" s="37">
        <f>'2015 Fares'!BE54*'2015 Fares Conv'!$C$1</f>
        <v>0</v>
      </c>
      <c r="BF54" s="37">
        <f>'2015 Fares'!BF54*'2015 Fares Conv'!$C$1</f>
        <v>118.53436124507125</v>
      </c>
      <c r="BG54" s="37">
        <f>'2015 Fares'!BG54*'2015 Fares Conv'!$C$1</f>
        <v>0</v>
      </c>
      <c r="BH54" s="37">
        <f>'2015 Fares'!BH54*'2015 Fares Conv'!$C$1</f>
        <v>0</v>
      </c>
      <c r="BI54" s="37">
        <f>'2015 Fares'!BI54*'2015 Fares Conv'!$C$1</f>
        <v>67.733920711469281</v>
      </c>
      <c r="BJ54" s="37">
        <f>'2015 Fares'!BJ54*'2015 Fares Conv'!$C$1</f>
        <v>108.37427313835086</v>
      </c>
      <c r="BK54" s="37">
        <f>'2015 Fares'!BK54*'2015 Fares Conv'!$C$1</f>
        <v>0</v>
      </c>
      <c r="BL54" s="37">
        <f>'2015 Fares'!BL54*'2015 Fares Conv'!$C$1</f>
        <v>108.37427313835086</v>
      </c>
      <c r="BM54" s="37">
        <f>'2015 Fares'!BM54*'2015 Fares Conv'!$C$1</f>
        <v>0</v>
      </c>
      <c r="BN54" s="37">
        <f>'2015 Fares'!BN54*'2015 Fares Conv'!$C$1</f>
        <v>108.37427313835086</v>
      </c>
      <c r="BO54" s="37">
        <f>'2015 Fares'!BO54*'2015 Fares Conv'!$C$1</f>
        <v>0</v>
      </c>
      <c r="BP54" s="37">
        <f>'2015 Fares'!BP54*'2015 Fares Conv'!$C$1</f>
        <v>0</v>
      </c>
      <c r="BQ54" s="37">
        <f>'2015 Fares'!BQ54*'2015 Fares Conv'!$C$1</f>
        <v>101.60088106720393</v>
      </c>
      <c r="BR54" s="37">
        <f>'2015 Fares'!BR54*'2015 Fares Conv'!$C$1</f>
        <v>0</v>
      </c>
      <c r="BS54" s="37">
        <f>'2015 Fares'!BS54*'2015 Fares Conv'!$C$1</f>
        <v>0</v>
      </c>
      <c r="BT54" s="37">
        <f>'2015 Fares'!BT54*'2015 Fares Conv'!$C$1</f>
        <v>101.60088106720393</v>
      </c>
      <c r="BU54" s="37">
        <f>'2015 Fares'!BU54*'2015 Fares Conv'!$C$1</f>
        <v>0</v>
      </c>
      <c r="BV54" s="37">
        <f>'2015 Fares'!BV54*'2015 Fares Conv'!$C$1</f>
        <v>101.60088106720393</v>
      </c>
      <c r="BW54" s="37">
        <f>'2015 Fares'!BW54*'2015 Fares Conv'!$C$1</f>
        <v>0</v>
      </c>
      <c r="BX54" s="37">
        <f>'2015 Fares'!BX54*'2015 Fares Conv'!$C$1</f>
        <v>121.92105728064472</v>
      </c>
      <c r="BY54" s="37">
        <f>'2015 Fares'!BY54*'2015 Fares Conv'!$C$1</f>
        <v>0</v>
      </c>
      <c r="BZ54" s="37">
        <f>'2015 Fares'!BZ54*'2015 Fares Conv'!$C$1</f>
        <v>0</v>
      </c>
      <c r="CA54" s="37">
        <f>'2015 Fares'!CA54*'2015 Fares Conv'!$C$1</f>
        <v>0</v>
      </c>
      <c r="CB54" s="37">
        <f>'2015 Fares'!CB54*'2015 Fares Conv'!$C$1</f>
        <v>0</v>
      </c>
      <c r="CC54" s="37">
        <f>'2015 Fares'!CC54*'2015 Fares Conv'!$C$1</f>
        <v>0</v>
      </c>
      <c r="CD54" s="37">
        <f>'2015 Fares'!CD54*'2015 Fares Conv'!$C$1</f>
        <v>0</v>
      </c>
      <c r="CE54" s="37">
        <f>'2015 Fares'!CE54*'2015 Fares Conv'!$C$1</f>
        <v>0</v>
      </c>
      <c r="CF54" s="37">
        <f>'2015 Fares'!CF54*'2015 Fares Conv'!$C$1</f>
        <v>101.60088106720393</v>
      </c>
      <c r="CG54" s="37">
        <f>'2015 Fares'!CG54*'2015 Fares Conv'!$C$1</f>
        <v>0</v>
      </c>
      <c r="CH54" s="66">
        <f>'2015 Fares'!CH54*'2015 Fares Conv'!$C$1</f>
        <v>222.84459914073395</v>
      </c>
      <c r="CI54" s="37">
        <f>'2015 Fares'!CI54*'2015 Fares Conv'!$C$1</f>
        <v>270.93568284587712</v>
      </c>
      <c r="CJ54" s="37">
        <f>'2015 Fares'!CJ54*'2015 Fares Conv'!$C$1</f>
        <v>284.48246698817098</v>
      </c>
      <c r="CK54" s="37">
        <f>'2015 Fares'!CK54*'2015 Fares Conv'!$C$1</f>
        <v>284.48246698817098</v>
      </c>
      <c r="CL54" s="37">
        <f>'2015 Fares'!CL54*'2015 Fares Conv'!$C$1</f>
        <v>284.48246698817098</v>
      </c>
      <c r="CM54" s="37">
        <f>'2015 Fares'!CM54*'2015 Fares Conv'!$C$1</f>
        <v>135.46784142293856</v>
      </c>
      <c r="CN54" s="37">
        <f>'2015 Fares'!CN54*'2015 Fares Conv'!$C$1</f>
        <v>152.40132160080589</v>
      </c>
      <c r="CO54" s="37">
        <f>'2015 Fares'!CO54*'2015 Fares Conv'!$C$1</f>
        <v>338.66960355734642</v>
      </c>
      <c r="CP54" s="37">
        <f>'2015 Fares'!CP54*'2015 Fares Conv'!$C$1</f>
        <v>298.02925113046484</v>
      </c>
      <c r="CQ54" s="37">
        <f>'2015 Fares'!CQ54*'2015 Fares Conv'!$C$1</f>
        <v>152.40132160080589</v>
      </c>
      <c r="CR54" s="37">
        <f>'2015 Fares'!CR54*'2015 Fares Conv'!$C$1</f>
        <v>338.66960355734642</v>
      </c>
      <c r="CS54" s="37">
        <f>'2015 Fares'!CS54*'2015 Fares Conv'!$C$1</f>
        <v>118.53436124507125</v>
      </c>
      <c r="CT54" s="37">
        <f>'2015 Fares'!CT54*'2015 Fares Conv'!$C$1</f>
        <v>186.26828195654053</v>
      </c>
      <c r="CU54" s="37">
        <f>'2015 Fares'!CU54*'2015 Fares Conv'!$C$1</f>
        <v>220.13524231227518</v>
      </c>
      <c r="CV54" s="37">
        <f>'2015 Fares'!CV54*'2015 Fares Conv'!$C$1</f>
        <v>249.93816742532167</v>
      </c>
      <c r="CW54" s="37">
        <f>'2015 Fares'!CW54*'2015 Fares Conv'!$C$1</f>
        <v>108.37427313835086</v>
      </c>
      <c r="CX54" s="37">
        <f>'2015 Fares'!CX54*'2015 Fares Conv'!$C$1</f>
        <v>0</v>
      </c>
      <c r="CY54" s="37">
        <f>'2015 Fares'!CY54*'2015 Fares Conv'!$C$1</f>
        <v>0</v>
      </c>
      <c r="CZ54" s="37">
        <f>'2015 Fares'!CZ54*'2015 Fares Conv'!$C$1</f>
        <v>306.83466082295587</v>
      </c>
      <c r="DA54" s="37">
        <f>'2015 Fares'!DA54*'2015 Fares Conv'!$C$1</f>
        <v>0</v>
      </c>
      <c r="DB54" s="66">
        <f>'2015 Fares'!DB54*'2015 Fares Conv'!$C$1</f>
        <v>0</v>
      </c>
      <c r="DC54" s="37">
        <f>'2015 Fares'!DC54*'2015 Fares Conv'!$C$1</f>
        <v>0</v>
      </c>
      <c r="DD54" s="37">
        <f>'2015 Fares'!DD54*'2015 Fares Conv'!$C$1</f>
        <v>0</v>
      </c>
      <c r="DE54" s="37">
        <f>'2015 Fares'!DE54*'2015 Fares Conv'!$C$1</f>
        <v>0</v>
      </c>
      <c r="DF54" s="37">
        <f>'2015 Fares'!DF54*'2015 Fares Conv'!$C$1</f>
        <v>0</v>
      </c>
      <c r="DG54" s="37">
        <f>'2015 Fares'!DG54*'2015 Fares Conv'!$C$1</f>
        <v>0</v>
      </c>
      <c r="DH54" s="37">
        <f>'2015 Fares'!DH54*'2015 Fares Conv'!$C$1</f>
        <v>0</v>
      </c>
      <c r="DI54" s="37">
        <f>'2015 Fares'!DI54*'2015 Fares Conv'!$C$1</f>
        <v>0</v>
      </c>
      <c r="DJ54" s="37">
        <f>'2015 Fares'!DJ54*'2015 Fares Conv'!$C$1</f>
        <v>0</v>
      </c>
      <c r="DK54" s="37">
        <f>'2015 Fares'!DK54*'2015 Fares Conv'!$C$1</f>
        <v>0</v>
      </c>
      <c r="DL54" s="66">
        <f>'2015 Fares'!DL54*'2015 Fares Conv'!$C$1</f>
        <v>152.40132160080589</v>
      </c>
      <c r="DM54" s="37">
        <f>'2015 Fares'!DM54*'2015 Fares Conv'!$C$1</f>
        <v>135.46784142293856</v>
      </c>
      <c r="DN54" s="37">
        <f>'2015 Fares'!DN54*'2015 Fares Conv'!$C$1</f>
        <v>0</v>
      </c>
      <c r="DO54" s="37">
        <f>'2015 Fares'!DO54*'2015 Fares Conv'!$C$1</f>
        <v>135.46784142293856</v>
      </c>
      <c r="DP54" s="37">
        <f>'2015 Fares'!DP54*'2015 Fares Conv'!$C$1</f>
        <v>749.81450227596497</v>
      </c>
      <c r="DQ54" s="37">
        <f>'2015 Fares'!DQ54*'2015 Fares Conv'!$C$1</f>
        <v>218.78056389804578</v>
      </c>
      <c r="DR54" s="37">
        <f>'2015 Fares'!DR54*'2015 Fares Conv'!$C$1</f>
        <v>0</v>
      </c>
      <c r="DS54" s="37">
        <f>'2015 Fares'!DS54*'2015 Fares Conv'!$C$1</f>
        <v>0</v>
      </c>
      <c r="DT54" s="37">
        <f>'2015 Fares'!DT54*'2015 Fares Conv'!$C$1</f>
        <v>0</v>
      </c>
      <c r="DU54" s="37">
        <f>'2015 Fares'!DU54*'2015 Fares Conv'!$C$1</f>
        <v>0</v>
      </c>
      <c r="DV54" s="66">
        <f>'2015 Fares'!DV54*'2015 Fares Conv'!$C$1</f>
        <v>0</v>
      </c>
      <c r="DW54" s="37">
        <f>'2015 Fares'!DW54*'2015 Fares Conv'!$C$1</f>
        <v>0</v>
      </c>
      <c r="DX54" s="37">
        <f>'2015 Fares'!DX54*'2015 Fares Conv'!$C$1</f>
        <v>0</v>
      </c>
      <c r="DY54" s="37">
        <f>'2015 Fares'!DY54*'2015 Fares Conv'!$C$1</f>
        <v>0</v>
      </c>
      <c r="DZ54" s="37">
        <f>'2015 Fares'!DZ54*'2015 Fares Conv'!$C$1</f>
        <v>0</v>
      </c>
      <c r="EA54" s="37">
        <f>'2015 Fares'!EA54*'2015 Fares Conv'!$C$1</f>
        <v>0</v>
      </c>
      <c r="EB54" s="37">
        <f>'2015 Fares'!EB54*'2015 Fares Conv'!$C$1</f>
        <v>0</v>
      </c>
      <c r="EC54" s="37">
        <f>'2015 Fares'!EC54*'2015 Fares Conv'!$C$1</f>
        <v>0</v>
      </c>
      <c r="ED54" s="37">
        <f>'2015 Fares'!ED54*'2015 Fares Conv'!$C$1</f>
        <v>0</v>
      </c>
      <c r="EE54" s="40">
        <f>'2015 Fares'!EE54*'2015 Fares Conv'!$C$1</f>
        <v>0</v>
      </c>
      <c r="EF54" s="66">
        <f>'2015 Fares'!EF54*'2015 Fares Conv'!$C$1</f>
        <v>0</v>
      </c>
      <c r="EG54" s="37">
        <f>'2015 Fares'!EG54*'2015 Fares Conv'!$C$1</f>
        <v>0</v>
      </c>
      <c r="EH54" s="37">
        <f>'2015 Fares'!EH54*'2015 Fares Conv'!$C$1</f>
        <v>0</v>
      </c>
      <c r="EI54" s="37">
        <f>'2015 Fares'!EI54*'2015 Fares Conv'!$C$1</f>
        <v>0</v>
      </c>
      <c r="EJ54" s="37">
        <f>'2015 Fares'!EJ54*'2015 Fares Conv'!$C$1</f>
        <v>0</v>
      </c>
      <c r="EK54" s="37">
        <f>'2015 Fares'!EK54*'2015 Fares Conv'!$C$1</f>
        <v>0</v>
      </c>
      <c r="EL54" s="37">
        <f>'2015 Fares'!EL54*'2015 Fares Conv'!$C$1</f>
        <v>0</v>
      </c>
      <c r="EM54" s="40">
        <f>'2015 Fares'!EM54*'2015 Fares Conv'!$C$1</f>
        <v>0</v>
      </c>
    </row>
    <row r="55" spans="1:143" x14ac:dyDescent="0.2">
      <c r="A55" s="83"/>
      <c r="B55" s="47">
        <v>51</v>
      </c>
      <c r="C55" s="43"/>
      <c r="D55" s="43">
        <f>ROUND(F55*0.6665,0)</f>
        <v>0</v>
      </c>
      <c r="E55" s="43">
        <v>100</v>
      </c>
      <c r="F55" s="48"/>
      <c r="G55" s="37">
        <f>'2015 Fares'!G55*'2015 Fares Conv'!$C$1</f>
        <v>0</v>
      </c>
      <c r="H55" s="37">
        <f>'2015 Fares'!H55*'2015 Fares Conv'!$C$1</f>
        <v>0</v>
      </c>
      <c r="I55" s="37">
        <f>'2015 Fares'!I55*'2015 Fares Conv'!$C$1</f>
        <v>0</v>
      </c>
      <c r="J55" s="37">
        <f>'2015 Fares'!J55*'2015 Fares Conv'!$C$1</f>
        <v>0</v>
      </c>
      <c r="K55" s="37">
        <f>'2015 Fares'!K55*'2015 Fares Conv'!$C$1</f>
        <v>0</v>
      </c>
      <c r="L55" s="37">
        <f>'2015 Fares'!L55*'2015 Fares Conv'!$C$1</f>
        <v>0</v>
      </c>
      <c r="M55" s="37">
        <f>'2015 Fares'!M55*'2015 Fares Conv'!$C$1</f>
        <v>0</v>
      </c>
      <c r="N55" s="37">
        <f>'2015 Fares'!N55*'2015 Fares Conv'!$C$1</f>
        <v>0</v>
      </c>
      <c r="O55" s="40">
        <f>'2015 Fares'!O55*'2015 Fares Conv'!$C$1</f>
        <v>0</v>
      </c>
      <c r="P55" s="66">
        <f>'2015 Fares'!P55*'2015 Fares Conv'!$C$1</f>
        <v>0</v>
      </c>
      <c r="Q55" s="37">
        <f>'2015 Fares'!Q55*'2015 Fares Conv'!$C$1</f>
        <v>0</v>
      </c>
      <c r="R55" s="37">
        <f>'2015 Fares'!R55*'2015 Fares Conv'!$C$1</f>
        <v>0</v>
      </c>
      <c r="S55" s="37">
        <f>'2015 Fares'!S55*'2015 Fares Conv'!$C$1</f>
        <v>0</v>
      </c>
      <c r="T55" s="37">
        <f>'2015 Fares'!T55*'2015 Fares Conv'!$C$1</f>
        <v>0</v>
      </c>
      <c r="U55" s="37">
        <f>'2015 Fares'!U55*'2015 Fares Conv'!$C$1</f>
        <v>0</v>
      </c>
      <c r="V55" s="37">
        <f>'2015 Fares'!V55*'2015 Fares Conv'!$C$1</f>
        <v>0</v>
      </c>
      <c r="W55" s="37">
        <f>'2015 Fares'!W55*'2015 Fares Conv'!$C$1</f>
        <v>0</v>
      </c>
      <c r="X55" s="37">
        <f>'2015 Fares'!X55*'2015 Fares Conv'!$C$1</f>
        <v>0</v>
      </c>
      <c r="Y55" s="40">
        <f>'2015 Fares'!Y55*'2015 Fares Conv'!$C$1</f>
        <v>0</v>
      </c>
      <c r="Z55" s="66">
        <f>'2015 Fares'!Z55*'2015 Fares Conv'!$C$1</f>
        <v>474.13744498028501</v>
      </c>
      <c r="AA55" s="37">
        <f>'2015 Fares'!AA55*'2015 Fares Conv'!$C$1</f>
        <v>152.40132160080589</v>
      </c>
      <c r="AB55" s="37">
        <f>'2015 Fares'!AB55*'2015 Fares Conv'!$C$1</f>
        <v>0</v>
      </c>
      <c r="AC55" s="37">
        <f>'2015 Fares'!AC55*'2015 Fares Conv'!$C$1</f>
        <v>0</v>
      </c>
      <c r="AD55" s="37">
        <f>'2015 Fares'!AD55*'2015 Fares Conv'!$C$1</f>
        <v>135.46784142293856</v>
      </c>
      <c r="AE55" s="37">
        <f>'2015 Fares'!AE55*'2015 Fares Conv'!$C$1</f>
        <v>0</v>
      </c>
      <c r="AF55" s="37">
        <f>'2015 Fares'!AF55*'2015 Fares Conv'!$C$1</f>
        <v>0</v>
      </c>
      <c r="AG55" s="37">
        <f>'2015 Fares'!AG55*'2015 Fares Conv'!$C$1</f>
        <v>84.667400889336605</v>
      </c>
      <c r="AH55" s="37">
        <f>'2015 Fares'!AH55*'2015 Fares Conv'!$C$1</f>
        <v>135.46784142293856</v>
      </c>
      <c r="AI55" s="37">
        <f>'2015 Fares'!AI55*'2015 Fares Conv'!$C$1</f>
        <v>0</v>
      </c>
      <c r="AJ55" s="37">
        <f>'2015 Fares'!AJ55*'2015 Fares Conv'!$C$1</f>
        <v>135.46784142293856</v>
      </c>
      <c r="AK55" s="37">
        <f>'2015 Fares'!AK55*'2015 Fares Conv'!$C$1</f>
        <v>0</v>
      </c>
      <c r="AL55" s="37">
        <f>'2015 Fares'!AL55*'2015 Fares Conv'!$C$1</f>
        <v>0</v>
      </c>
      <c r="AM55" s="37">
        <f>'2015 Fares'!AM55*'2015 Fares Conv'!$C$1</f>
        <v>135.46784142293856</v>
      </c>
      <c r="AN55" s="37">
        <f>'2015 Fares'!AN55*'2015 Fares Conv'!$C$1</f>
        <v>0</v>
      </c>
      <c r="AO55" s="37">
        <f>'2015 Fares'!AO55*'2015 Fares Conv'!$C$1</f>
        <v>0</v>
      </c>
      <c r="AP55" s="37">
        <f>'2015 Fares'!AP55*'2015 Fares Conv'!$C$1</f>
        <v>0</v>
      </c>
      <c r="AQ55" s="37">
        <f>'2015 Fares'!AQ55*'2015 Fares Conv'!$C$1</f>
        <v>0</v>
      </c>
      <c r="AR55" s="37">
        <f>'2015 Fares'!AR55*'2015 Fares Conv'!$C$1</f>
        <v>135.46784142293856</v>
      </c>
      <c r="AS55" s="37">
        <f>'2015 Fares'!AS55*'2015 Fares Conv'!$C$1</f>
        <v>0</v>
      </c>
      <c r="AT55" s="37">
        <f>'2015 Fares'!AT55*'2015 Fares Conv'!$C$1</f>
        <v>0</v>
      </c>
      <c r="AU55" s="37">
        <f>'2015 Fares'!AU55*'2015 Fares Conv'!$C$1</f>
        <v>0</v>
      </c>
      <c r="AV55" s="37">
        <f>'2015 Fares'!AV55*'2015 Fares Conv'!$C$1</f>
        <v>135.46784142293856</v>
      </c>
      <c r="AW55" s="37">
        <f>'2015 Fares'!AW55*'2015 Fares Conv'!$C$1</f>
        <v>0</v>
      </c>
      <c r="AX55" s="37">
        <f>'2015 Fares'!AX55*'2015 Fares Conv'!$C$1</f>
        <v>135.46784142293856</v>
      </c>
      <c r="AY55" s="37">
        <f>'2015 Fares'!AY55*'2015 Fares Conv'!$C$1</f>
        <v>0</v>
      </c>
      <c r="AZ55" s="37">
        <f>'2015 Fares'!AZ55*'2015 Fares Conv'!$C$1</f>
        <v>118.53436124507125</v>
      </c>
      <c r="BA55" s="37">
        <f>'2015 Fares'!BA55*'2015 Fares Conv'!$C$1</f>
        <v>0</v>
      </c>
      <c r="BB55" s="37">
        <f>'2015 Fares'!BB55*'2015 Fares Conv'!$C$1</f>
        <v>0</v>
      </c>
      <c r="BC55" s="37">
        <f>'2015 Fares'!BC55*'2015 Fares Conv'!$C$1</f>
        <v>118.53436124507125</v>
      </c>
      <c r="BD55" s="37">
        <f>'2015 Fares'!BD55*'2015 Fares Conv'!$C$1</f>
        <v>0</v>
      </c>
      <c r="BE55" s="37">
        <f>'2015 Fares'!BE55*'2015 Fares Conv'!$C$1</f>
        <v>0</v>
      </c>
      <c r="BF55" s="37">
        <f>'2015 Fares'!BF55*'2015 Fares Conv'!$C$1</f>
        <v>118.53436124507125</v>
      </c>
      <c r="BG55" s="37">
        <f>'2015 Fares'!BG55*'2015 Fares Conv'!$C$1</f>
        <v>0</v>
      </c>
      <c r="BH55" s="37">
        <f>'2015 Fares'!BH55*'2015 Fares Conv'!$C$1</f>
        <v>0</v>
      </c>
      <c r="BI55" s="37">
        <f>'2015 Fares'!BI55*'2015 Fares Conv'!$C$1</f>
        <v>67.733920711469281</v>
      </c>
      <c r="BJ55" s="37">
        <f>'2015 Fares'!BJ55*'2015 Fares Conv'!$C$1</f>
        <v>108.37427313835086</v>
      </c>
      <c r="BK55" s="37">
        <f>'2015 Fares'!BK55*'2015 Fares Conv'!$C$1</f>
        <v>0</v>
      </c>
      <c r="BL55" s="37">
        <f>'2015 Fares'!BL55*'2015 Fares Conv'!$C$1</f>
        <v>108.37427313835086</v>
      </c>
      <c r="BM55" s="37">
        <f>'2015 Fares'!BM55*'2015 Fares Conv'!$C$1</f>
        <v>0</v>
      </c>
      <c r="BN55" s="37">
        <f>'2015 Fares'!BN55*'2015 Fares Conv'!$C$1</f>
        <v>108.37427313835086</v>
      </c>
      <c r="BO55" s="37">
        <f>'2015 Fares'!BO55*'2015 Fares Conv'!$C$1</f>
        <v>0</v>
      </c>
      <c r="BP55" s="37">
        <f>'2015 Fares'!BP55*'2015 Fares Conv'!$C$1</f>
        <v>0</v>
      </c>
      <c r="BQ55" s="37">
        <f>'2015 Fares'!BQ55*'2015 Fares Conv'!$C$1</f>
        <v>101.60088106720393</v>
      </c>
      <c r="BR55" s="37">
        <f>'2015 Fares'!BR55*'2015 Fares Conv'!$C$1</f>
        <v>0</v>
      </c>
      <c r="BS55" s="37">
        <f>'2015 Fares'!BS55*'2015 Fares Conv'!$C$1</f>
        <v>0</v>
      </c>
      <c r="BT55" s="37">
        <f>'2015 Fares'!BT55*'2015 Fares Conv'!$C$1</f>
        <v>101.60088106720393</v>
      </c>
      <c r="BU55" s="37">
        <f>'2015 Fares'!BU55*'2015 Fares Conv'!$C$1</f>
        <v>0</v>
      </c>
      <c r="BV55" s="37">
        <f>'2015 Fares'!BV55*'2015 Fares Conv'!$C$1</f>
        <v>101.60088106720393</v>
      </c>
      <c r="BW55" s="37">
        <f>'2015 Fares'!BW55*'2015 Fares Conv'!$C$1</f>
        <v>0</v>
      </c>
      <c r="BX55" s="37">
        <f>'2015 Fares'!BX55*'2015 Fares Conv'!$C$1</f>
        <v>121.92105728064472</v>
      </c>
      <c r="BY55" s="37">
        <f>'2015 Fares'!BY55*'2015 Fares Conv'!$C$1</f>
        <v>0</v>
      </c>
      <c r="BZ55" s="37">
        <f>'2015 Fares'!BZ55*'2015 Fares Conv'!$C$1</f>
        <v>0</v>
      </c>
      <c r="CA55" s="37">
        <f>'2015 Fares'!CA55*'2015 Fares Conv'!$C$1</f>
        <v>0</v>
      </c>
      <c r="CB55" s="37">
        <f>'2015 Fares'!CB55*'2015 Fares Conv'!$C$1</f>
        <v>0</v>
      </c>
      <c r="CC55" s="37">
        <f>'2015 Fares'!CC55*'2015 Fares Conv'!$C$1</f>
        <v>0</v>
      </c>
      <c r="CD55" s="37">
        <f>'2015 Fares'!CD55*'2015 Fares Conv'!$C$1</f>
        <v>0</v>
      </c>
      <c r="CE55" s="37">
        <f>'2015 Fares'!CE55*'2015 Fares Conv'!$C$1</f>
        <v>0</v>
      </c>
      <c r="CF55" s="37">
        <f>'2015 Fares'!CF55*'2015 Fares Conv'!$C$1</f>
        <v>101.60088106720393</v>
      </c>
      <c r="CG55" s="37">
        <f>'2015 Fares'!CG55*'2015 Fares Conv'!$C$1</f>
        <v>0</v>
      </c>
      <c r="CH55" s="66">
        <f>'2015 Fares'!CH55*'2015 Fares Conv'!$C$1</f>
        <v>222.84459914073395</v>
      </c>
      <c r="CI55" s="37">
        <f>'2015 Fares'!CI55*'2015 Fares Conv'!$C$1</f>
        <v>270.93568284587712</v>
      </c>
      <c r="CJ55" s="37">
        <f>'2015 Fares'!CJ55*'2015 Fares Conv'!$C$1</f>
        <v>284.48246698817098</v>
      </c>
      <c r="CK55" s="37">
        <f>'2015 Fares'!CK55*'2015 Fares Conv'!$C$1</f>
        <v>284.48246698817098</v>
      </c>
      <c r="CL55" s="37">
        <f>'2015 Fares'!CL55*'2015 Fares Conv'!$C$1</f>
        <v>284.48246698817098</v>
      </c>
      <c r="CM55" s="37">
        <f>'2015 Fares'!CM55*'2015 Fares Conv'!$C$1</f>
        <v>135.46784142293856</v>
      </c>
      <c r="CN55" s="37">
        <f>'2015 Fares'!CN55*'2015 Fares Conv'!$C$1</f>
        <v>152.40132160080589</v>
      </c>
      <c r="CO55" s="37">
        <f>'2015 Fares'!CO55*'2015 Fares Conv'!$C$1</f>
        <v>338.66960355734642</v>
      </c>
      <c r="CP55" s="37">
        <f>'2015 Fares'!CP55*'2015 Fares Conv'!$C$1</f>
        <v>298.02925113046484</v>
      </c>
      <c r="CQ55" s="37">
        <f>'2015 Fares'!CQ55*'2015 Fares Conv'!$C$1</f>
        <v>152.40132160080589</v>
      </c>
      <c r="CR55" s="37">
        <f>'2015 Fares'!CR55*'2015 Fares Conv'!$C$1</f>
        <v>338.66960355734642</v>
      </c>
      <c r="CS55" s="37">
        <f>'2015 Fares'!CS55*'2015 Fares Conv'!$C$1</f>
        <v>118.53436124507125</v>
      </c>
      <c r="CT55" s="37">
        <f>'2015 Fares'!CT55*'2015 Fares Conv'!$C$1</f>
        <v>186.26828195654053</v>
      </c>
      <c r="CU55" s="37">
        <f>'2015 Fares'!CU55*'2015 Fares Conv'!$C$1</f>
        <v>220.13524231227518</v>
      </c>
      <c r="CV55" s="37">
        <f>'2015 Fares'!CV55*'2015 Fares Conv'!$C$1</f>
        <v>249.93816742532167</v>
      </c>
      <c r="CW55" s="37">
        <f>'2015 Fares'!CW55*'2015 Fares Conv'!$C$1</f>
        <v>108.37427313835086</v>
      </c>
      <c r="CX55" s="37">
        <f>'2015 Fares'!CX55*'2015 Fares Conv'!$C$1</f>
        <v>0</v>
      </c>
      <c r="CY55" s="37">
        <f>'2015 Fares'!CY55*'2015 Fares Conv'!$C$1</f>
        <v>0</v>
      </c>
      <c r="CZ55" s="37">
        <f>'2015 Fares'!CZ55*'2015 Fares Conv'!$C$1</f>
        <v>306.83466082295587</v>
      </c>
      <c r="DA55" s="37">
        <f>'2015 Fares'!DA55*'2015 Fares Conv'!$C$1</f>
        <v>0</v>
      </c>
      <c r="DB55" s="66">
        <f>'2015 Fares'!DB55*'2015 Fares Conv'!$C$1</f>
        <v>0</v>
      </c>
      <c r="DC55" s="37">
        <f>'2015 Fares'!DC55*'2015 Fares Conv'!$C$1</f>
        <v>0</v>
      </c>
      <c r="DD55" s="37">
        <f>'2015 Fares'!DD55*'2015 Fares Conv'!$C$1</f>
        <v>0</v>
      </c>
      <c r="DE55" s="37">
        <f>'2015 Fares'!DE55*'2015 Fares Conv'!$C$1</f>
        <v>0</v>
      </c>
      <c r="DF55" s="37">
        <f>'2015 Fares'!DF55*'2015 Fares Conv'!$C$1</f>
        <v>0</v>
      </c>
      <c r="DG55" s="37">
        <f>'2015 Fares'!DG55*'2015 Fares Conv'!$C$1</f>
        <v>0</v>
      </c>
      <c r="DH55" s="37">
        <f>'2015 Fares'!DH55*'2015 Fares Conv'!$C$1</f>
        <v>0</v>
      </c>
      <c r="DI55" s="37">
        <f>'2015 Fares'!DI55*'2015 Fares Conv'!$C$1</f>
        <v>0</v>
      </c>
      <c r="DJ55" s="37">
        <f>'2015 Fares'!DJ55*'2015 Fares Conv'!$C$1</f>
        <v>0</v>
      </c>
      <c r="DK55" s="37">
        <f>'2015 Fares'!DK55*'2015 Fares Conv'!$C$1</f>
        <v>0</v>
      </c>
      <c r="DL55" s="66">
        <f>'2015 Fares'!DL55*'2015 Fares Conv'!$C$1</f>
        <v>152.40132160080589</v>
      </c>
      <c r="DM55" s="37">
        <f>'2015 Fares'!DM55*'2015 Fares Conv'!$C$1</f>
        <v>135.46784142293856</v>
      </c>
      <c r="DN55" s="37">
        <f>'2015 Fares'!DN55*'2015 Fares Conv'!$C$1</f>
        <v>0</v>
      </c>
      <c r="DO55" s="37">
        <f>'2015 Fares'!DO55*'2015 Fares Conv'!$C$1</f>
        <v>135.46784142293856</v>
      </c>
      <c r="DP55" s="37">
        <f>'2015 Fares'!DP55*'2015 Fares Conv'!$C$1</f>
        <v>749.81450227596497</v>
      </c>
      <c r="DQ55" s="37">
        <f>'2015 Fares'!DQ55*'2015 Fares Conv'!$C$1</f>
        <v>218.78056389804578</v>
      </c>
      <c r="DR55" s="37">
        <f>'2015 Fares'!DR55*'2015 Fares Conv'!$C$1</f>
        <v>0</v>
      </c>
      <c r="DS55" s="37">
        <f>'2015 Fares'!DS55*'2015 Fares Conv'!$C$1</f>
        <v>0</v>
      </c>
      <c r="DT55" s="37">
        <f>'2015 Fares'!DT55*'2015 Fares Conv'!$C$1</f>
        <v>0</v>
      </c>
      <c r="DU55" s="37">
        <f>'2015 Fares'!DU55*'2015 Fares Conv'!$C$1</f>
        <v>0</v>
      </c>
      <c r="DV55" s="66">
        <f>'2015 Fares'!DV55*'2015 Fares Conv'!$C$1</f>
        <v>0</v>
      </c>
      <c r="DW55" s="37">
        <f>'2015 Fares'!DW55*'2015 Fares Conv'!$C$1</f>
        <v>0</v>
      </c>
      <c r="DX55" s="37">
        <f>'2015 Fares'!DX55*'2015 Fares Conv'!$C$1</f>
        <v>0</v>
      </c>
      <c r="DY55" s="37">
        <f>'2015 Fares'!DY55*'2015 Fares Conv'!$C$1</f>
        <v>0</v>
      </c>
      <c r="DZ55" s="37">
        <f>'2015 Fares'!DZ55*'2015 Fares Conv'!$C$1</f>
        <v>0</v>
      </c>
      <c r="EA55" s="37">
        <f>'2015 Fares'!EA55*'2015 Fares Conv'!$C$1</f>
        <v>0</v>
      </c>
      <c r="EB55" s="37">
        <f>'2015 Fares'!EB55*'2015 Fares Conv'!$C$1</f>
        <v>0</v>
      </c>
      <c r="EC55" s="37">
        <f>'2015 Fares'!EC55*'2015 Fares Conv'!$C$1</f>
        <v>0</v>
      </c>
      <c r="ED55" s="37">
        <f>'2015 Fares'!ED55*'2015 Fares Conv'!$C$1</f>
        <v>0</v>
      </c>
      <c r="EE55" s="40">
        <f>'2015 Fares'!EE55*'2015 Fares Conv'!$C$1</f>
        <v>0</v>
      </c>
      <c r="EF55" s="66">
        <f>'2015 Fares'!EF55*'2015 Fares Conv'!$C$1</f>
        <v>0</v>
      </c>
      <c r="EG55" s="37">
        <f>'2015 Fares'!EG55*'2015 Fares Conv'!$C$1</f>
        <v>0</v>
      </c>
      <c r="EH55" s="37">
        <f>'2015 Fares'!EH55*'2015 Fares Conv'!$C$1</f>
        <v>0</v>
      </c>
      <c r="EI55" s="37">
        <f>'2015 Fares'!EI55*'2015 Fares Conv'!$C$1</f>
        <v>0</v>
      </c>
      <c r="EJ55" s="37">
        <f>'2015 Fares'!EJ55*'2015 Fares Conv'!$C$1</f>
        <v>0</v>
      </c>
      <c r="EK55" s="37">
        <f>'2015 Fares'!EK55*'2015 Fares Conv'!$C$1</f>
        <v>0</v>
      </c>
      <c r="EL55" s="37">
        <f>'2015 Fares'!EL55*'2015 Fares Conv'!$C$1</f>
        <v>0</v>
      </c>
      <c r="EM55" s="40">
        <f>'2015 Fares'!EM55*'2015 Fares Conv'!$C$1</f>
        <v>0</v>
      </c>
    </row>
    <row r="56" spans="1:143" x14ac:dyDescent="0.2">
      <c r="A56" s="83"/>
      <c r="B56" s="47">
        <v>52</v>
      </c>
      <c r="C56" s="43" t="s">
        <v>38</v>
      </c>
      <c r="D56" s="43">
        <f>ROUND(F56*0.6665,0)</f>
        <v>117</v>
      </c>
      <c r="E56" s="43">
        <v>125</v>
      </c>
      <c r="F56" s="48">
        <v>175</v>
      </c>
      <c r="G56" s="37">
        <f>'2015 Fares'!G56*'2015 Fares Conv'!$C$1</f>
        <v>0</v>
      </c>
      <c r="H56" s="37">
        <f>'2015 Fares'!H56*'2015 Fares Conv'!$C$1</f>
        <v>0</v>
      </c>
      <c r="I56" s="37">
        <f>'2015 Fares'!I56*'2015 Fares Conv'!$C$1</f>
        <v>0</v>
      </c>
      <c r="J56" s="37">
        <f>'2015 Fares'!J56*'2015 Fares Conv'!$C$1</f>
        <v>0</v>
      </c>
      <c r="K56" s="37">
        <f>'2015 Fares'!K56*'2015 Fares Conv'!$C$1</f>
        <v>0</v>
      </c>
      <c r="L56" s="37">
        <f>'2015 Fares'!L56*'2015 Fares Conv'!$C$1</f>
        <v>0</v>
      </c>
      <c r="M56" s="37">
        <f>'2015 Fares'!M56*'2015 Fares Conv'!$C$1</f>
        <v>0</v>
      </c>
      <c r="N56" s="37">
        <f>'2015 Fares'!N56*'2015 Fares Conv'!$C$1</f>
        <v>0</v>
      </c>
      <c r="O56" s="40">
        <f>'2015 Fares'!O56*'2015 Fares Conv'!$C$1</f>
        <v>0</v>
      </c>
      <c r="P56" s="66">
        <f>'2015 Fares'!P56*'2015 Fares Conv'!$C$1</f>
        <v>0</v>
      </c>
      <c r="Q56" s="37">
        <f>'2015 Fares'!Q56*'2015 Fares Conv'!$C$1</f>
        <v>0</v>
      </c>
      <c r="R56" s="37">
        <f>'2015 Fares'!R56*'2015 Fares Conv'!$C$1</f>
        <v>0</v>
      </c>
      <c r="S56" s="37">
        <f>'2015 Fares'!S56*'2015 Fares Conv'!$C$1</f>
        <v>0</v>
      </c>
      <c r="T56" s="37">
        <f>'2015 Fares'!T56*'2015 Fares Conv'!$C$1</f>
        <v>0</v>
      </c>
      <c r="U56" s="37">
        <f>'2015 Fares'!U56*'2015 Fares Conv'!$C$1</f>
        <v>0</v>
      </c>
      <c r="V56" s="37">
        <f>'2015 Fares'!V56*'2015 Fares Conv'!$C$1</f>
        <v>0</v>
      </c>
      <c r="W56" s="37">
        <f>'2015 Fares'!W56*'2015 Fares Conv'!$C$1</f>
        <v>0</v>
      </c>
      <c r="X56" s="37">
        <f>'2015 Fares'!X56*'2015 Fares Conv'!$C$1</f>
        <v>0</v>
      </c>
      <c r="Y56" s="40">
        <f>'2015 Fares'!Y56*'2015 Fares Conv'!$C$1</f>
        <v>0</v>
      </c>
      <c r="Z56" s="66">
        <f>'2015 Fares'!Z56*'2015 Fares Conv'!$C$1</f>
        <v>474.13744498028501</v>
      </c>
      <c r="AA56" s="37">
        <f>'2015 Fares'!AA56*'2015 Fares Conv'!$C$1</f>
        <v>152.40132160080589</v>
      </c>
      <c r="AB56" s="37">
        <f>'2015 Fares'!AB56*'2015 Fares Conv'!$C$1</f>
        <v>0</v>
      </c>
      <c r="AC56" s="37">
        <f>'2015 Fares'!AC56*'2015 Fares Conv'!$C$1</f>
        <v>0</v>
      </c>
      <c r="AD56" s="37">
        <f>'2015 Fares'!AD56*'2015 Fares Conv'!$C$1</f>
        <v>135.46784142293856</v>
      </c>
      <c r="AE56" s="37">
        <f>'2015 Fares'!AE56*'2015 Fares Conv'!$C$1</f>
        <v>0</v>
      </c>
      <c r="AF56" s="37">
        <f>'2015 Fares'!AF56*'2015 Fares Conv'!$C$1</f>
        <v>0</v>
      </c>
      <c r="AG56" s="37">
        <f>'2015 Fares'!AG56*'2015 Fares Conv'!$C$1</f>
        <v>84.667400889336605</v>
      </c>
      <c r="AH56" s="37">
        <f>'2015 Fares'!AH56*'2015 Fares Conv'!$C$1</f>
        <v>135.46784142293856</v>
      </c>
      <c r="AI56" s="37">
        <f>'2015 Fares'!AI56*'2015 Fares Conv'!$C$1</f>
        <v>0</v>
      </c>
      <c r="AJ56" s="37">
        <f>'2015 Fares'!AJ56*'2015 Fares Conv'!$C$1</f>
        <v>135.46784142293856</v>
      </c>
      <c r="AK56" s="37">
        <f>'2015 Fares'!AK56*'2015 Fares Conv'!$C$1</f>
        <v>0</v>
      </c>
      <c r="AL56" s="37">
        <f>'2015 Fares'!AL56*'2015 Fares Conv'!$C$1</f>
        <v>0</v>
      </c>
      <c r="AM56" s="37">
        <f>'2015 Fares'!AM56*'2015 Fares Conv'!$C$1</f>
        <v>135.46784142293856</v>
      </c>
      <c r="AN56" s="37">
        <f>'2015 Fares'!AN56*'2015 Fares Conv'!$C$1</f>
        <v>0</v>
      </c>
      <c r="AO56" s="37">
        <f>'2015 Fares'!AO56*'2015 Fares Conv'!$C$1</f>
        <v>0</v>
      </c>
      <c r="AP56" s="37">
        <f>'2015 Fares'!AP56*'2015 Fares Conv'!$C$1</f>
        <v>0</v>
      </c>
      <c r="AQ56" s="37">
        <f>'2015 Fares'!AQ56*'2015 Fares Conv'!$C$1</f>
        <v>0</v>
      </c>
      <c r="AR56" s="37">
        <f>'2015 Fares'!AR56*'2015 Fares Conv'!$C$1</f>
        <v>135.46784142293856</v>
      </c>
      <c r="AS56" s="37">
        <f>'2015 Fares'!AS56*'2015 Fares Conv'!$C$1</f>
        <v>0</v>
      </c>
      <c r="AT56" s="37">
        <f>'2015 Fares'!AT56*'2015 Fares Conv'!$C$1</f>
        <v>0</v>
      </c>
      <c r="AU56" s="37">
        <f>'2015 Fares'!AU56*'2015 Fares Conv'!$C$1</f>
        <v>0</v>
      </c>
      <c r="AV56" s="37">
        <f>'2015 Fares'!AV56*'2015 Fares Conv'!$C$1</f>
        <v>135.46784142293856</v>
      </c>
      <c r="AW56" s="37">
        <f>'2015 Fares'!AW56*'2015 Fares Conv'!$C$1</f>
        <v>0</v>
      </c>
      <c r="AX56" s="37">
        <f>'2015 Fares'!AX56*'2015 Fares Conv'!$C$1</f>
        <v>135.46784142293856</v>
      </c>
      <c r="AY56" s="37">
        <f>'2015 Fares'!AY56*'2015 Fares Conv'!$C$1</f>
        <v>0</v>
      </c>
      <c r="AZ56" s="37">
        <f>'2015 Fares'!AZ56*'2015 Fares Conv'!$C$1</f>
        <v>118.53436124507125</v>
      </c>
      <c r="BA56" s="37">
        <f>'2015 Fares'!BA56*'2015 Fares Conv'!$C$1</f>
        <v>0</v>
      </c>
      <c r="BB56" s="37">
        <f>'2015 Fares'!BB56*'2015 Fares Conv'!$C$1</f>
        <v>0</v>
      </c>
      <c r="BC56" s="37">
        <f>'2015 Fares'!BC56*'2015 Fares Conv'!$C$1</f>
        <v>118.53436124507125</v>
      </c>
      <c r="BD56" s="37">
        <f>'2015 Fares'!BD56*'2015 Fares Conv'!$C$1</f>
        <v>0</v>
      </c>
      <c r="BE56" s="37">
        <f>'2015 Fares'!BE56*'2015 Fares Conv'!$C$1</f>
        <v>0</v>
      </c>
      <c r="BF56" s="37">
        <f>'2015 Fares'!BF56*'2015 Fares Conv'!$C$1</f>
        <v>0</v>
      </c>
      <c r="BG56" s="37">
        <f>'2015 Fares'!BG56*'2015 Fares Conv'!$C$1</f>
        <v>0</v>
      </c>
      <c r="BH56" s="37">
        <f>'2015 Fares'!BH56*'2015 Fares Conv'!$C$1</f>
        <v>0</v>
      </c>
      <c r="BI56" s="37">
        <f>'2015 Fares'!BI56*'2015 Fares Conv'!$C$1</f>
        <v>67.733920711469281</v>
      </c>
      <c r="BJ56" s="37">
        <f>'2015 Fares'!BJ56*'2015 Fares Conv'!$C$1</f>
        <v>108.37427313835086</v>
      </c>
      <c r="BK56" s="37">
        <f>'2015 Fares'!BK56*'2015 Fares Conv'!$C$1</f>
        <v>0</v>
      </c>
      <c r="BL56" s="37">
        <f>'2015 Fares'!BL56*'2015 Fares Conv'!$C$1</f>
        <v>0</v>
      </c>
      <c r="BM56" s="37">
        <f>'2015 Fares'!BM56*'2015 Fares Conv'!$C$1</f>
        <v>0</v>
      </c>
      <c r="BN56" s="37">
        <f>'2015 Fares'!BN56*'2015 Fares Conv'!$C$1</f>
        <v>108.37427313835086</v>
      </c>
      <c r="BO56" s="37">
        <f>'2015 Fares'!BO56*'2015 Fares Conv'!$C$1</f>
        <v>0</v>
      </c>
      <c r="BP56" s="37">
        <f>'2015 Fares'!BP56*'2015 Fares Conv'!$C$1</f>
        <v>0</v>
      </c>
      <c r="BQ56" s="37">
        <f>'2015 Fares'!BQ56*'2015 Fares Conv'!$C$1</f>
        <v>101.60088106720393</v>
      </c>
      <c r="BR56" s="37">
        <f>'2015 Fares'!BR56*'2015 Fares Conv'!$C$1</f>
        <v>0</v>
      </c>
      <c r="BS56" s="37">
        <f>'2015 Fares'!BS56*'2015 Fares Conv'!$C$1</f>
        <v>0</v>
      </c>
      <c r="BT56" s="37">
        <f>'2015 Fares'!BT56*'2015 Fares Conv'!$C$1</f>
        <v>101.60088106720393</v>
      </c>
      <c r="BU56" s="37">
        <f>'2015 Fares'!BU56*'2015 Fares Conv'!$C$1</f>
        <v>0</v>
      </c>
      <c r="BV56" s="37">
        <f>'2015 Fares'!BV56*'2015 Fares Conv'!$C$1</f>
        <v>101.60088106720393</v>
      </c>
      <c r="BW56" s="37">
        <f>'2015 Fares'!BW56*'2015 Fares Conv'!$C$1</f>
        <v>0</v>
      </c>
      <c r="BX56" s="37">
        <f>'2015 Fares'!BX56*'2015 Fares Conv'!$C$1</f>
        <v>121.92105728064472</v>
      </c>
      <c r="BY56" s="37">
        <f>'2015 Fares'!BY56*'2015 Fares Conv'!$C$1</f>
        <v>0</v>
      </c>
      <c r="BZ56" s="37">
        <f>'2015 Fares'!BZ56*'2015 Fares Conv'!$C$1</f>
        <v>0</v>
      </c>
      <c r="CA56" s="37">
        <f>'2015 Fares'!CA56*'2015 Fares Conv'!$C$1</f>
        <v>0</v>
      </c>
      <c r="CB56" s="37">
        <f>'2015 Fares'!CB56*'2015 Fares Conv'!$C$1</f>
        <v>0</v>
      </c>
      <c r="CC56" s="37">
        <f>'2015 Fares'!CC56*'2015 Fares Conv'!$C$1</f>
        <v>0</v>
      </c>
      <c r="CD56" s="37">
        <f>'2015 Fares'!CD56*'2015 Fares Conv'!$C$1</f>
        <v>0</v>
      </c>
      <c r="CE56" s="37">
        <f>'2015 Fares'!CE56*'2015 Fares Conv'!$C$1</f>
        <v>0</v>
      </c>
      <c r="CF56" s="37">
        <f>'2015 Fares'!CF56*'2015 Fares Conv'!$C$1</f>
        <v>101.60088106720393</v>
      </c>
      <c r="CG56" s="37">
        <f>'2015 Fares'!CG56*'2015 Fares Conv'!$C$1</f>
        <v>0</v>
      </c>
      <c r="CH56" s="66">
        <f>'2015 Fares'!CH56*'2015 Fares Conv'!$C$1</f>
        <v>222.84459914073395</v>
      </c>
      <c r="CI56" s="37">
        <f>'2015 Fares'!CI56*'2015 Fares Conv'!$C$1</f>
        <v>270.93568284587712</v>
      </c>
      <c r="CJ56" s="37">
        <f>'2015 Fares'!CJ56*'2015 Fares Conv'!$C$1</f>
        <v>284.48246698817098</v>
      </c>
      <c r="CK56" s="37">
        <f>'2015 Fares'!CK56*'2015 Fares Conv'!$C$1</f>
        <v>284.48246698817098</v>
      </c>
      <c r="CL56" s="37">
        <f>'2015 Fares'!CL56*'2015 Fares Conv'!$C$1</f>
        <v>284.48246698817098</v>
      </c>
      <c r="CM56" s="37">
        <f>'2015 Fares'!CM56*'2015 Fares Conv'!$C$1</f>
        <v>135.46784142293856</v>
      </c>
      <c r="CN56" s="37">
        <f>'2015 Fares'!CN56*'2015 Fares Conv'!$C$1</f>
        <v>152.40132160080589</v>
      </c>
      <c r="CO56" s="37">
        <f>'2015 Fares'!CO56*'2015 Fares Conv'!$C$1</f>
        <v>220.13524231227518</v>
      </c>
      <c r="CP56" s="37">
        <f>'2015 Fares'!CP56*'2015 Fares Conv'!$C$1</f>
        <v>179.4948898853936</v>
      </c>
      <c r="CQ56" s="37">
        <f>'2015 Fares'!CQ56*'2015 Fares Conv'!$C$1</f>
        <v>152.40132160080589</v>
      </c>
      <c r="CR56" s="37">
        <f>'2015 Fares'!CR56*'2015 Fares Conv'!$C$1</f>
        <v>338.66960355734642</v>
      </c>
      <c r="CS56" s="37">
        <f>'2015 Fares'!CS56*'2015 Fares Conv'!$C$1</f>
        <v>0</v>
      </c>
      <c r="CT56" s="37">
        <f>'2015 Fares'!CT56*'2015 Fares Conv'!$C$1</f>
        <v>67.056581504354597</v>
      </c>
      <c r="CU56" s="37">
        <f>'2015 Fares'!CU56*'2015 Fares Conv'!$C$1</f>
        <v>220.13524231227518</v>
      </c>
      <c r="CV56" s="37">
        <f>'2015 Fares'!CV56*'2015 Fares Conv'!$C$1</f>
        <v>131.40380618025043</v>
      </c>
      <c r="CW56" s="37">
        <f>'2015 Fares'!CW56*'2015 Fares Conv'!$C$1</f>
        <v>108.37427313835086</v>
      </c>
      <c r="CX56" s="37">
        <f>'2015 Fares'!CX56*'2015 Fares Conv'!$C$1</f>
        <v>0</v>
      </c>
      <c r="CY56" s="37">
        <f>'2015 Fares'!CY56*'2015 Fares Conv'!$C$1</f>
        <v>0</v>
      </c>
      <c r="CZ56" s="37">
        <f>'2015 Fares'!CZ56*'2015 Fares Conv'!$C$1</f>
        <v>306.83466082295587</v>
      </c>
      <c r="DA56" s="37">
        <f>'2015 Fares'!DA56*'2015 Fares Conv'!$C$1</f>
        <v>0</v>
      </c>
      <c r="DB56" s="66">
        <f>'2015 Fares'!DB56*'2015 Fares Conv'!$C$1</f>
        <v>0</v>
      </c>
      <c r="DC56" s="37">
        <f>'2015 Fares'!DC56*'2015 Fares Conv'!$C$1</f>
        <v>0</v>
      </c>
      <c r="DD56" s="37">
        <f>'2015 Fares'!DD56*'2015 Fares Conv'!$C$1</f>
        <v>0</v>
      </c>
      <c r="DE56" s="37">
        <f>'2015 Fares'!DE56*'2015 Fares Conv'!$C$1</f>
        <v>0</v>
      </c>
      <c r="DF56" s="37">
        <f>'2015 Fares'!DF56*'2015 Fares Conv'!$C$1</f>
        <v>0</v>
      </c>
      <c r="DG56" s="37">
        <f>'2015 Fares'!DG56*'2015 Fares Conv'!$C$1</f>
        <v>0</v>
      </c>
      <c r="DH56" s="37">
        <f>'2015 Fares'!DH56*'2015 Fares Conv'!$C$1</f>
        <v>0</v>
      </c>
      <c r="DI56" s="37">
        <f>'2015 Fares'!DI56*'2015 Fares Conv'!$C$1</f>
        <v>0</v>
      </c>
      <c r="DJ56" s="37">
        <f>'2015 Fares'!DJ56*'2015 Fares Conv'!$C$1</f>
        <v>0</v>
      </c>
      <c r="DK56" s="37">
        <f>'2015 Fares'!DK56*'2015 Fares Conv'!$C$1</f>
        <v>0</v>
      </c>
      <c r="DL56" s="66">
        <f>'2015 Fares'!DL56*'2015 Fares Conv'!$C$1</f>
        <v>152.40132160080589</v>
      </c>
      <c r="DM56" s="37">
        <f>'2015 Fares'!DM56*'2015 Fares Conv'!$C$1</f>
        <v>135.46784142293856</v>
      </c>
      <c r="DN56" s="37">
        <f>'2015 Fares'!DN56*'2015 Fares Conv'!$C$1</f>
        <v>0</v>
      </c>
      <c r="DO56" s="37">
        <f>'2015 Fares'!DO56*'2015 Fares Conv'!$C$1</f>
        <v>135.46784142293856</v>
      </c>
      <c r="DP56" s="37">
        <f>'2015 Fares'!DP56*'2015 Fares Conv'!$C$1</f>
        <v>749.81450227596497</v>
      </c>
      <c r="DQ56" s="37">
        <f>'2015 Fares'!DQ56*'2015 Fares Conv'!$C$1</f>
        <v>218.78056389804578</v>
      </c>
      <c r="DR56" s="37">
        <f>'2015 Fares'!DR56*'2015 Fares Conv'!$C$1</f>
        <v>0</v>
      </c>
      <c r="DS56" s="37">
        <f>'2015 Fares'!DS56*'2015 Fares Conv'!$C$1</f>
        <v>0</v>
      </c>
      <c r="DT56" s="37">
        <f>'2015 Fares'!DT56*'2015 Fares Conv'!$C$1</f>
        <v>0</v>
      </c>
      <c r="DU56" s="37">
        <f>'2015 Fares'!DU56*'2015 Fares Conv'!$C$1</f>
        <v>0</v>
      </c>
      <c r="DV56" s="66">
        <f>'2015 Fares'!DV56*'2015 Fares Conv'!$C$1</f>
        <v>0</v>
      </c>
      <c r="DW56" s="37">
        <f>'2015 Fares'!DW56*'2015 Fares Conv'!$C$1</f>
        <v>0</v>
      </c>
      <c r="DX56" s="37">
        <f>'2015 Fares'!DX56*'2015 Fares Conv'!$C$1</f>
        <v>0</v>
      </c>
      <c r="DY56" s="37">
        <f>'2015 Fares'!DY56*'2015 Fares Conv'!$C$1</f>
        <v>0</v>
      </c>
      <c r="DZ56" s="37">
        <f>'2015 Fares'!DZ56*'2015 Fares Conv'!$C$1</f>
        <v>0</v>
      </c>
      <c r="EA56" s="37">
        <f>'2015 Fares'!EA56*'2015 Fares Conv'!$C$1</f>
        <v>0</v>
      </c>
      <c r="EB56" s="37">
        <f>'2015 Fares'!EB56*'2015 Fares Conv'!$C$1</f>
        <v>0</v>
      </c>
      <c r="EC56" s="37">
        <f>'2015 Fares'!EC56*'2015 Fares Conv'!$C$1</f>
        <v>0</v>
      </c>
      <c r="ED56" s="37">
        <f>'2015 Fares'!ED56*'2015 Fares Conv'!$C$1</f>
        <v>0</v>
      </c>
      <c r="EE56" s="40">
        <f>'2015 Fares'!EE56*'2015 Fares Conv'!$C$1</f>
        <v>0</v>
      </c>
      <c r="EF56" s="66">
        <f>'2015 Fares'!EF56*'2015 Fares Conv'!$C$1</f>
        <v>0</v>
      </c>
      <c r="EG56" s="37">
        <f>'2015 Fares'!EG56*'2015 Fares Conv'!$C$1</f>
        <v>0</v>
      </c>
      <c r="EH56" s="37">
        <f>'2015 Fares'!EH56*'2015 Fares Conv'!$C$1</f>
        <v>0</v>
      </c>
      <c r="EI56" s="37">
        <f>'2015 Fares'!EI56*'2015 Fares Conv'!$C$1</f>
        <v>0</v>
      </c>
      <c r="EJ56" s="37">
        <f>'2015 Fares'!EJ56*'2015 Fares Conv'!$C$1</f>
        <v>0</v>
      </c>
      <c r="EK56" s="37">
        <f>'2015 Fares'!EK56*'2015 Fares Conv'!$C$1</f>
        <v>0</v>
      </c>
      <c r="EL56" s="37">
        <f>'2015 Fares'!EL56*'2015 Fares Conv'!$C$1</f>
        <v>0</v>
      </c>
      <c r="EM56" s="40">
        <f>'2015 Fares'!EM56*'2015 Fares Conv'!$C$1</f>
        <v>0</v>
      </c>
    </row>
    <row r="57" spans="1:143" x14ac:dyDescent="0.2">
      <c r="A57" s="83"/>
      <c r="B57" s="47">
        <v>53</v>
      </c>
      <c r="C57" s="50"/>
      <c r="D57" s="43"/>
      <c r="E57" s="43"/>
      <c r="F57" s="48"/>
      <c r="G57" s="37">
        <f>'2015 Fares'!G57*'2015 Fares Conv'!$C$1</f>
        <v>0</v>
      </c>
      <c r="H57" s="37">
        <f>'2015 Fares'!H57*'2015 Fares Conv'!$C$1</f>
        <v>0</v>
      </c>
      <c r="I57" s="37">
        <f>'2015 Fares'!I57*'2015 Fares Conv'!$C$1</f>
        <v>0</v>
      </c>
      <c r="J57" s="37">
        <f>'2015 Fares'!J57*'2015 Fares Conv'!$C$1</f>
        <v>0</v>
      </c>
      <c r="K57" s="37">
        <f>'2015 Fares'!K57*'2015 Fares Conv'!$C$1</f>
        <v>0</v>
      </c>
      <c r="L57" s="37">
        <f>'2015 Fares'!L57*'2015 Fares Conv'!$C$1</f>
        <v>0</v>
      </c>
      <c r="M57" s="37">
        <f>'2015 Fares'!M57*'2015 Fares Conv'!$C$1</f>
        <v>0</v>
      </c>
      <c r="N57" s="37">
        <f>'2015 Fares'!N57*'2015 Fares Conv'!$C$1</f>
        <v>0</v>
      </c>
      <c r="O57" s="40">
        <f>'2015 Fares'!O57*'2015 Fares Conv'!$C$1</f>
        <v>0</v>
      </c>
      <c r="P57" s="66">
        <f>'2015 Fares'!P57*'2015 Fares Conv'!$C$1</f>
        <v>0</v>
      </c>
      <c r="Q57" s="37">
        <f>'2015 Fares'!Q57*'2015 Fares Conv'!$C$1</f>
        <v>0</v>
      </c>
      <c r="R57" s="37">
        <f>'2015 Fares'!R57*'2015 Fares Conv'!$C$1</f>
        <v>0</v>
      </c>
      <c r="S57" s="37">
        <f>'2015 Fares'!S57*'2015 Fares Conv'!$C$1</f>
        <v>0</v>
      </c>
      <c r="T57" s="37">
        <f>'2015 Fares'!T57*'2015 Fares Conv'!$C$1</f>
        <v>0</v>
      </c>
      <c r="U57" s="37">
        <f>'2015 Fares'!U57*'2015 Fares Conv'!$C$1</f>
        <v>0</v>
      </c>
      <c r="V57" s="37">
        <f>'2015 Fares'!V57*'2015 Fares Conv'!$C$1</f>
        <v>0</v>
      </c>
      <c r="W57" s="37">
        <f>'2015 Fares'!W57*'2015 Fares Conv'!$C$1</f>
        <v>0</v>
      </c>
      <c r="X57" s="37">
        <f>'2015 Fares'!X57*'2015 Fares Conv'!$C$1</f>
        <v>0</v>
      </c>
      <c r="Y57" s="40">
        <f>'2015 Fares'!Y57*'2015 Fares Conv'!$C$1</f>
        <v>0</v>
      </c>
      <c r="Z57" s="66">
        <f>'2015 Fares'!Z57*'2015 Fares Conv'!$C$1</f>
        <v>474.13744498028501</v>
      </c>
      <c r="AA57" s="37">
        <f>'2015 Fares'!AA57*'2015 Fares Conv'!$C$1</f>
        <v>152.40132160080589</v>
      </c>
      <c r="AB57" s="37">
        <f>'2015 Fares'!AB57*'2015 Fares Conv'!$C$1</f>
        <v>0</v>
      </c>
      <c r="AC57" s="37">
        <f>'2015 Fares'!AC57*'2015 Fares Conv'!$C$1</f>
        <v>0</v>
      </c>
      <c r="AD57" s="37">
        <f>'2015 Fares'!AD57*'2015 Fares Conv'!$C$1</f>
        <v>135.46784142293856</v>
      </c>
      <c r="AE57" s="37">
        <f>'2015 Fares'!AE57*'2015 Fares Conv'!$C$1</f>
        <v>0</v>
      </c>
      <c r="AF57" s="37">
        <f>'2015 Fares'!AF57*'2015 Fares Conv'!$C$1</f>
        <v>0</v>
      </c>
      <c r="AG57" s="37">
        <f>'2015 Fares'!AG57*'2015 Fares Conv'!$C$1</f>
        <v>84.667400889336605</v>
      </c>
      <c r="AH57" s="37">
        <f>'2015 Fares'!AH57*'2015 Fares Conv'!$C$1</f>
        <v>135.46784142293856</v>
      </c>
      <c r="AI57" s="37">
        <f>'2015 Fares'!AI57*'2015 Fares Conv'!$C$1</f>
        <v>0</v>
      </c>
      <c r="AJ57" s="37">
        <f>'2015 Fares'!AJ57*'2015 Fares Conv'!$C$1</f>
        <v>135.46784142293856</v>
      </c>
      <c r="AK57" s="37">
        <f>'2015 Fares'!AK57*'2015 Fares Conv'!$C$1</f>
        <v>0</v>
      </c>
      <c r="AL57" s="37">
        <f>'2015 Fares'!AL57*'2015 Fares Conv'!$C$1</f>
        <v>0</v>
      </c>
      <c r="AM57" s="37">
        <f>'2015 Fares'!AM57*'2015 Fares Conv'!$C$1</f>
        <v>135.46784142293856</v>
      </c>
      <c r="AN57" s="37">
        <f>'2015 Fares'!AN57*'2015 Fares Conv'!$C$1</f>
        <v>0</v>
      </c>
      <c r="AO57" s="37">
        <f>'2015 Fares'!AO57*'2015 Fares Conv'!$C$1</f>
        <v>0</v>
      </c>
      <c r="AP57" s="37">
        <f>'2015 Fares'!AP57*'2015 Fares Conv'!$C$1</f>
        <v>0</v>
      </c>
      <c r="AQ57" s="37">
        <f>'2015 Fares'!AQ57*'2015 Fares Conv'!$C$1</f>
        <v>0</v>
      </c>
      <c r="AR57" s="37">
        <f>'2015 Fares'!AR57*'2015 Fares Conv'!$C$1</f>
        <v>135.46784142293856</v>
      </c>
      <c r="AS57" s="37">
        <f>'2015 Fares'!AS57*'2015 Fares Conv'!$C$1</f>
        <v>0</v>
      </c>
      <c r="AT57" s="37">
        <f>'2015 Fares'!AT57*'2015 Fares Conv'!$C$1</f>
        <v>0</v>
      </c>
      <c r="AU57" s="37">
        <f>'2015 Fares'!AU57*'2015 Fares Conv'!$C$1</f>
        <v>0</v>
      </c>
      <c r="AV57" s="37">
        <f>'2015 Fares'!AV57*'2015 Fares Conv'!$C$1</f>
        <v>135.46784142293856</v>
      </c>
      <c r="AW57" s="37">
        <f>'2015 Fares'!AW57*'2015 Fares Conv'!$C$1</f>
        <v>0</v>
      </c>
      <c r="AX57" s="37">
        <f>'2015 Fares'!AX57*'2015 Fares Conv'!$C$1</f>
        <v>135.46784142293856</v>
      </c>
      <c r="AY57" s="37">
        <f>'2015 Fares'!AY57*'2015 Fares Conv'!$C$1</f>
        <v>0</v>
      </c>
      <c r="AZ57" s="37">
        <f>'2015 Fares'!AZ57*'2015 Fares Conv'!$C$1</f>
        <v>118.53436124507125</v>
      </c>
      <c r="BA57" s="37">
        <f>'2015 Fares'!BA57*'2015 Fares Conv'!$C$1</f>
        <v>0</v>
      </c>
      <c r="BB57" s="37">
        <f>'2015 Fares'!BB57*'2015 Fares Conv'!$C$1</f>
        <v>0</v>
      </c>
      <c r="BC57" s="37">
        <f>'2015 Fares'!BC57*'2015 Fares Conv'!$C$1</f>
        <v>118.53436124507125</v>
      </c>
      <c r="BD57" s="37">
        <f>'2015 Fares'!BD57*'2015 Fares Conv'!$C$1</f>
        <v>0</v>
      </c>
      <c r="BE57" s="37">
        <f>'2015 Fares'!BE57*'2015 Fares Conv'!$C$1</f>
        <v>0</v>
      </c>
      <c r="BF57" s="37">
        <f>'2015 Fares'!BF57*'2015 Fares Conv'!$C$1</f>
        <v>118.53436124507125</v>
      </c>
      <c r="BG57" s="37">
        <f>'2015 Fares'!BG57*'2015 Fares Conv'!$C$1</f>
        <v>0</v>
      </c>
      <c r="BH57" s="37">
        <f>'2015 Fares'!BH57*'2015 Fares Conv'!$C$1</f>
        <v>0</v>
      </c>
      <c r="BI57" s="37">
        <f>'2015 Fares'!BI57*'2015 Fares Conv'!$C$1</f>
        <v>67.733920711469281</v>
      </c>
      <c r="BJ57" s="37">
        <f>'2015 Fares'!BJ57*'2015 Fares Conv'!$C$1</f>
        <v>108.37427313835086</v>
      </c>
      <c r="BK57" s="37">
        <f>'2015 Fares'!BK57*'2015 Fares Conv'!$C$1</f>
        <v>0</v>
      </c>
      <c r="BL57" s="37">
        <f>'2015 Fares'!BL57*'2015 Fares Conv'!$C$1</f>
        <v>108.37427313835086</v>
      </c>
      <c r="BM57" s="37">
        <f>'2015 Fares'!BM57*'2015 Fares Conv'!$C$1</f>
        <v>0</v>
      </c>
      <c r="BN57" s="37">
        <f>'2015 Fares'!BN57*'2015 Fares Conv'!$C$1</f>
        <v>108.37427313835086</v>
      </c>
      <c r="BO57" s="37">
        <f>'2015 Fares'!BO57*'2015 Fares Conv'!$C$1</f>
        <v>0</v>
      </c>
      <c r="BP57" s="37">
        <f>'2015 Fares'!BP57*'2015 Fares Conv'!$C$1</f>
        <v>0</v>
      </c>
      <c r="BQ57" s="37">
        <f>'2015 Fares'!BQ57*'2015 Fares Conv'!$C$1</f>
        <v>101.60088106720393</v>
      </c>
      <c r="BR57" s="37">
        <f>'2015 Fares'!BR57*'2015 Fares Conv'!$C$1</f>
        <v>0</v>
      </c>
      <c r="BS57" s="37">
        <f>'2015 Fares'!BS57*'2015 Fares Conv'!$C$1</f>
        <v>0</v>
      </c>
      <c r="BT57" s="37">
        <f>'2015 Fares'!BT57*'2015 Fares Conv'!$C$1</f>
        <v>101.60088106720393</v>
      </c>
      <c r="BU57" s="37">
        <f>'2015 Fares'!BU57*'2015 Fares Conv'!$C$1</f>
        <v>0</v>
      </c>
      <c r="BV57" s="37">
        <f>'2015 Fares'!BV57*'2015 Fares Conv'!$C$1</f>
        <v>101.60088106720393</v>
      </c>
      <c r="BW57" s="37">
        <f>'2015 Fares'!BW57*'2015 Fares Conv'!$C$1</f>
        <v>0</v>
      </c>
      <c r="BX57" s="37">
        <f>'2015 Fares'!BX57*'2015 Fares Conv'!$C$1</f>
        <v>121.92105728064472</v>
      </c>
      <c r="BY57" s="37">
        <f>'2015 Fares'!BY57*'2015 Fares Conv'!$C$1</f>
        <v>0</v>
      </c>
      <c r="BZ57" s="37">
        <f>'2015 Fares'!BZ57*'2015 Fares Conv'!$C$1</f>
        <v>0</v>
      </c>
      <c r="CA57" s="37">
        <f>'2015 Fares'!CA57*'2015 Fares Conv'!$C$1</f>
        <v>0</v>
      </c>
      <c r="CB57" s="37">
        <f>'2015 Fares'!CB57*'2015 Fares Conv'!$C$1</f>
        <v>0</v>
      </c>
      <c r="CC57" s="37">
        <f>'2015 Fares'!CC57*'2015 Fares Conv'!$C$1</f>
        <v>0</v>
      </c>
      <c r="CD57" s="37">
        <f>'2015 Fares'!CD57*'2015 Fares Conv'!$C$1</f>
        <v>0</v>
      </c>
      <c r="CE57" s="37">
        <f>'2015 Fares'!CE57*'2015 Fares Conv'!$C$1</f>
        <v>0</v>
      </c>
      <c r="CF57" s="37">
        <f>'2015 Fares'!CF57*'2015 Fares Conv'!$C$1</f>
        <v>101.60088106720393</v>
      </c>
      <c r="CG57" s="37">
        <f>'2015 Fares'!CG57*'2015 Fares Conv'!$C$1</f>
        <v>0</v>
      </c>
      <c r="CH57" s="66">
        <f>'2015 Fares'!CH57*'2015 Fares Conv'!$C$1</f>
        <v>222.84459914073395</v>
      </c>
      <c r="CI57" s="37">
        <f>'2015 Fares'!CI57*'2015 Fares Conv'!$C$1</f>
        <v>270.93568284587712</v>
      </c>
      <c r="CJ57" s="37">
        <f>'2015 Fares'!CJ57*'2015 Fares Conv'!$C$1</f>
        <v>284.48246698817098</v>
      </c>
      <c r="CK57" s="37">
        <f>'2015 Fares'!CK57*'2015 Fares Conv'!$C$1</f>
        <v>284.48246698817098</v>
      </c>
      <c r="CL57" s="37">
        <f>'2015 Fares'!CL57*'2015 Fares Conv'!$C$1</f>
        <v>284.48246698817098</v>
      </c>
      <c r="CM57" s="37">
        <f>'2015 Fares'!CM57*'2015 Fares Conv'!$C$1</f>
        <v>135.46784142293856</v>
      </c>
      <c r="CN57" s="37">
        <f>'2015 Fares'!CN57*'2015 Fares Conv'!$C$1</f>
        <v>152.40132160080589</v>
      </c>
      <c r="CO57" s="37">
        <f>'2015 Fares'!CO57*'2015 Fares Conv'!$C$1</f>
        <v>338.66960355734642</v>
      </c>
      <c r="CP57" s="37">
        <f>'2015 Fares'!CP57*'2015 Fares Conv'!$C$1</f>
        <v>298.02925113046484</v>
      </c>
      <c r="CQ57" s="37">
        <f>'2015 Fares'!CQ57*'2015 Fares Conv'!$C$1</f>
        <v>152.40132160080589</v>
      </c>
      <c r="CR57" s="37">
        <f>'2015 Fares'!CR57*'2015 Fares Conv'!$C$1</f>
        <v>338.66960355734642</v>
      </c>
      <c r="CS57" s="37">
        <f>'2015 Fares'!CS57*'2015 Fares Conv'!$C$1</f>
        <v>118.53436124507125</v>
      </c>
      <c r="CT57" s="37">
        <f>'2015 Fares'!CT57*'2015 Fares Conv'!$C$1</f>
        <v>186.26828195654053</v>
      </c>
      <c r="CU57" s="37">
        <f>'2015 Fares'!CU57*'2015 Fares Conv'!$C$1</f>
        <v>220.13524231227518</v>
      </c>
      <c r="CV57" s="37">
        <f>'2015 Fares'!CV57*'2015 Fares Conv'!$C$1</f>
        <v>249.93816742532167</v>
      </c>
      <c r="CW57" s="37">
        <f>'2015 Fares'!CW57*'2015 Fares Conv'!$C$1</f>
        <v>108.37427313835086</v>
      </c>
      <c r="CX57" s="37">
        <f>'2015 Fares'!CX57*'2015 Fares Conv'!$C$1</f>
        <v>0</v>
      </c>
      <c r="CY57" s="37">
        <f>'2015 Fares'!CY57*'2015 Fares Conv'!$C$1</f>
        <v>0</v>
      </c>
      <c r="CZ57" s="37">
        <f>'2015 Fares'!CZ57*'2015 Fares Conv'!$C$1</f>
        <v>306.83466082295587</v>
      </c>
      <c r="DA57" s="37">
        <f>'2015 Fares'!DA57*'2015 Fares Conv'!$C$1</f>
        <v>0</v>
      </c>
      <c r="DB57" s="66">
        <f>'2015 Fares'!DB57*'2015 Fares Conv'!$C$1</f>
        <v>0</v>
      </c>
      <c r="DC57" s="37">
        <f>'2015 Fares'!DC57*'2015 Fares Conv'!$C$1</f>
        <v>0</v>
      </c>
      <c r="DD57" s="37">
        <f>'2015 Fares'!DD57*'2015 Fares Conv'!$C$1</f>
        <v>0</v>
      </c>
      <c r="DE57" s="37">
        <f>'2015 Fares'!DE57*'2015 Fares Conv'!$C$1</f>
        <v>0</v>
      </c>
      <c r="DF57" s="37">
        <f>'2015 Fares'!DF57*'2015 Fares Conv'!$C$1</f>
        <v>0</v>
      </c>
      <c r="DG57" s="37">
        <f>'2015 Fares'!DG57*'2015 Fares Conv'!$C$1</f>
        <v>0</v>
      </c>
      <c r="DH57" s="37">
        <f>'2015 Fares'!DH57*'2015 Fares Conv'!$C$1</f>
        <v>0</v>
      </c>
      <c r="DI57" s="37">
        <f>'2015 Fares'!DI57*'2015 Fares Conv'!$C$1</f>
        <v>0</v>
      </c>
      <c r="DJ57" s="37">
        <f>'2015 Fares'!DJ57*'2015 Fares Conv'!$C$1</f>
        <v>0</v>
      </c>
      <c r="DK57" s="37">
        <f>'2015 Fares'!DK57*'2015 Fares Conv'!$C$1</f>
        <v>0</v>
      </c>
      <c r="DL57" s="66">
        <f>'2015 Fares'!DL57*'2015 Fares Conv'!$C$1</f>
        <v>152.40132160080589</v>
      </c>
      <c r="DM57" s="37">
        <f>'2015 Fares'!DM57*'2015 Fares Conv'!$C$1</f>
        <v>135.46784142293856</v>
      </c>
      <c r="DN57" s="37">
        <f>'2015 Fares'!DN57*'2015 Fares Conv'!$C$1</f>
        <v>0</v>
      </c>
      <c r="DO57" s="37">
        <f>'2015 Fares'!DO57*'2015 Fares Conv'!$C$1</f>
        <v>135.46784142293856</v>
      </c>
      <c r="DP57" s="37">
        <f>'2015 Fares'!DP57*'2015 Fares Conv'!$C$1</f>
        <v>749.81450227596497</v>
      </c>
      <c r="DQ57" s="37">
        <f>'2015 Fares'!DQ57*'2015 Fares Conv'!$C$1</f>
        <v>218.78056389804578</v>
      </c>
      <c r="DR57" s="37">
        <f>'2015 Fares'!DR57*'2015 Fares Conv'!$C$1</f>
        <v>0</v>
      </c>
      <c r="DS57" s="37">
        <f>'2015 Fares'!DS57*'2015 Fares Conv'!$C$1</f>
        <v>0</v>
      </c>
      <c r="DT57" s="37">
        <f>'2015 Fares'!DT57*'2015 Fares Conv'!$C$1</f>
        <v>0</v>
      </c>
      <c r="DU57" s="37">
        <f>'2015 Fares'!DU57*'2015 Fares Conv'!$C$1</f>
        <v>0</v>
      </c>
      <c r="DV57" s="66">
        <f>'2015 Fares'!DV57*'2015 Fares Conv'!$C$1</f>
        <v>0</v>
      </c>
      <c r="DW57" s="37">
        <f>'2015 Fares'!DW57*'2015 Fares Conv'!$C$1</f>
        <v>0</v>
      </c>
      <c r="DX57" s="37">
        <f>'2015 Fares'!DX57*'2015 Fares Conv'!$C$1</f>
        <v>0</v>
      </c>
      <c r="DY57" s="37">
        <f>'2015 Fares'!DY57*'2015 Fares Conv'!$C$1</f>
        <v>0</v>
      </c>
      <c r="DZ57" s="37">
        <f>'2015 Fares'!DZ57*'2015 Fares Conv'!$C$1</f>
        <v>0</v>
      </c>
      <c r="EA57" s="37">
        <f>'2015 Fares'!EA57*'2015 Fares Conv'!$C$1</f>
        <v>0</v>
      </c>
      <c r="EB57" s="37">
        <f>'2015 Fares'!EB57*'2015 Fares Conv'!$C$1</f>
        <v>0</v>
      </c>
      <c r="EC57" s="37">
        <f>'2015 Fares'!EC57*'2015 Fares Conv'!$C$1</f>
        <v>0</v>
      </c>
      <c r="ED57" s="37">
        <f>'2015 Fares'!ED57*'2015 Fares Conv'!$C$1</f>
        <v>0</v>
      </c>
      <c r="EE57" s="40">
        <f>'2015 Fares'!EE57*'2015 Fares Conv'!$C$1</f>
        <v>0</v>
      </c>
      <c r="EF57" s="66">
        <f>'2015 Fares'!EF57*'2015 Fares Conv'!$C$1</f>
        <v>0</v>
      </c>
      <c r="EG57" s="37">
        <f>'2015 Fares'!EG57*'2015 Fares Conv'!$C$1</f>
        <v>0</v>
      </c>
      <c r="EH57" s="37">
        <f>'2015 Fares'!EH57*'2015 Fares Conv'!$C$1</f>
        <v>0</v>
      </c>
      <c r="EI57" s="37">
        <f>'2015 Fares'!EI57*'2015 Fares Conv'!$C$1</f>
        <v>0</v>
      </c>
      <c r="EJ57" s="37">
        <f>'2015 Fares'!EJ57*'2015 Fares Conv'!$C$1</f>
        <v>0</v>
      </c>
      <c r="EK57" s="37">
        <f>'2015 Fares'!EK57*'2015 Fares Conv'!$C$1</f>
        <v>0</v>
      </c>
      <c r="EL57" s="37">
        <f>'2015 Fares'!EL57*'2015 Fares Conv'!$C$1</f>
        <v>0</v>
      </c>
      <c r="EM57" s="40">
        <f>'2015 Fares'!EM57*'2015 Fares Conv'!$C$1</f>
        <v>0</v>
      </c>
    </row>
    <row r="58" spans="1:143" x14ac:dyDescent="0.2">
      <c r="A58" s="83"/>
      <c r="B58" s="47">
        <v>54</v>
      </c>
      <c r="C58" s="43"/>
      <c r="D58" s="43"/>
      <c r="E58" s="43"/>
      <c r="F58" s="48"/>
      <c r="G58" s="37">
        <f>'2015 Fares'!G58*'2015 Fares Conv'!$C$1</f>
        <v>0</v>
      </c>
      <c r="H58" s="37">
        <f>'2015 Fares'!H58*'2015 Fares Conv'!$C$1</f>
        <v>0</v>
      </c>
      <c r="I58" s="37">
        <f>'2015 Fares'!I58*'2015 Fares Conv'!$C$1</f>
        <v>0</v>
      </c>
      <c r="J58" s="37">
        <f>'2015 Fares'!J58*'2015 Fares Conv'!$C$1</f>
        <v>0</v>
      </c>
      <c r="K58" s="37">
        <f>'2015 Fares'!K58*'2015 Fares Conv'!$C$1</f>
        <v>0</v>
      </c>
      <c r="L58" s="37">
        <f>'2015 Fares'!L58*'2015 Fares Conv'!$C$1</f>
        <v>0</v>
      </c>
      <c r="M58" s="37">
        <f>'2015 Fares'!M58*'2015 Fares Conv'!$C$1</f>
        <v>0</v>
      </c>
      <c r="N58" s="37">
        <f>'2015 Fares'!N58*'2015 Fares Conv'!$C$1</f>
        <v>0</v>
      </c>
      <c r="O58" s="40">
        <f>'2015 Fares'!O58*'2015 Fares Conv'!$C$1</f>
        <v>0</v>
      </c>
      <c r="P58" s="66">
        <f>'2015 Fares'!P58*'2015 Fares Conv'!$C$1</f>
        <v>0</v>
      </c>
      <c r="Q58" s="37">
        <f>'2015 Fares'!Q58*'2015 Fares Conv'!$C$1</f>
        <v>0</v>
      </c>
      <c r="R58" s="37">
        <f>'2015 Fares'!R58*'2015 Fares Conv'!$C$1</f>
        <v>0</v>
      </c>
      <c r="S58" s="37">
        <f>'2015 Fares'!S58*'2015 Fares Conv'!$C$1</f>
        <v>0</v>
      </c>
      <c r="T58" s="37">
        <f>'2015 Fares'!T58*'2015 Fares Conv'!$C$1</f>
        <v>0</v>
      </c>
      <c r="U58" s="37">
        <f>'2015 Fares'!U58*'2015 Fares Conv'!$C$1</f>
        <v>0</v>
      </c>
      <c r="V58" s="37">
        <f>'2015 Fares'!V58*'2015 Fares Conv'!$C$1</f>
        <v>0</v>
      </c>
      <c r="W58" s="37">
        <f>'2015 Fares'!W58*'2015 Fares Conv'!$C$1</f>
        <v>0</v>
      </c>
      <c r="X58" s="37">
        <f>'2015 Fares'!X58*'2015 Fares Conv'!$C$1</f>
        <v>0</v>
      </c>
      <c r="Y58" s="40">
        <f>'2015 Fares'!Y58*'2015 Fares Conv'!$C$1</f>
        <v>0</v>
      </c>
      <c r="Z58" s="66">
        <f>'2015 Fares'!Z58*'2015 Fares Conv'!$C$1</f>
        <v>474.13744498028501</v>
      </c>
      <c r="AA58" s="37">
        <f>'2015 Fares'!AA58*'2015 Fares Conv'!$C$1</f>
        <v>152.40132160080589</v>
      </c>
      <c r="AB58" s="37">
        <f>'2015 Fares'!AB58*'2015 Fares Conv'!$C$1</f>
        <v>0</v>
      </c>
      <c r="AC58" s="37">
        <f>'2015 Fares'!AC58*'2015 Fares Conv'!$C$1</f>
        <v>0</v>
      </c>
      <c r="AD58" s="37">
        <f>'2015 Fares'!AD58*'2015 Fares Conv'!$C$1</f>
        <v>135.46784142293856</v>
      </c>
      <c r="AE58" s="37">
        <f>'2015 Fares'!AE58*'2015 Fares Conv'!$C$1</f>
        <v>0</v>
      </c>
      <c r="AF58" s="37">
        <f>'2015 Fares'!AF58*'2015 Fares Conv'!$C$1</f>
        <v>0</v>
      </c>
      <c r="AG58" s="37">
        <f>'2015 Fares'!AG58*'2015 Fares Conv'!$C$1</f>
        <v>84.667400889336605</v>
      </c>
      <c r="AH58" s="37">
        <f>'2015 Fares'!AH58*'2015 Fares Conv'!$C$1</f>
        <v>135.46784142293856</v>
      </c>
      <c r="AI58" s="37">
        <f>'2015 Fares'!AI58*'2015 Fares Conv'!$C$1</f>
        <v>0</v>
      </c>
      <c r="AJ58" s="37">
        <f>'2015 Fares'!AJ58*'2015 Fares Conv'!$C$1</f>
        <v>135.46784142293856</v>
      </c>
      <c r="AK58" s="37">
        <f>'2015 Fares'!AK58*'2015 Fares Conv'!$C$1</f>
        <v>0</v>
      </c>
      <c r="AL58" s="37">
        <f>'2015 Fares'!AL58*'2015 Fares Conv'!$C$1</f>
        <v>0</v>
      </c>
      <c r="AM58" s="37">
        <f>'2015 Fares'!AM58*'2015 Fares Conv'!$C$1</f>
        <v>135.46784142293856</v>
      </c>
      <c r="AN58" s="37">
        <f>'2015 Fares'!AN58*'2015 Fares Conv'!$C$1</f>
        <v>0</v>
      </c>
      <c r="AO58" s="37">
        <f>'2015 Fares'!AO58*'2015 Fares Conv'!$C$1</f>
        <v>0</v>
      </c>
      <c r="AP58" s="37">
        <f>'2015 Fares'!AP58*'2015 Fares Conv'!$C$1</f>
        <v>0</v>
      </c>
      <c r="AQ58" s="37">
        <f>'2015 Fares'!AQ58*'2015 Fares Conv'!$C$1</f>
        <v>0</v>
      </c>
      <c r="AR58" s="37">
        <f>'2015 Fares'!AR58*'2015 Fares Conv'!$C$1</f>
        <v>135.46784142293856</v>
      </c>
      <c r="AS58" s="37">
        <f>'2015 Fares'!AS58*'2015 Fares Conv'!$C$1</f>
        <v>0</v>
      </c>
      <c r="AT58" s="37">
        <f>'2015 Fares'!AT58*'2015 Fares Conv'!$C$1</f>
        <v>0</v>
      </c>
      <c r="AU58" s="37">
        <f>'2015 Fares'!AU58*'2015 Fares Conv'!$C$1</f>
        <v>0</v>
      </c>
      <c r="AV58" s="37">
        <f>'2015 Fares'!AV58*'2015 Fares Conv'!$C$1</f>
        <v>135.46784142293856</v>
      </c>
      <c r="AW58" s="37">
        <f>'2015 Fares'!AW58*'2015 Fares Conv'!$C$1</f>
        <v>0</v>
      </c>
      <c r="AX58" s="37">
        <f>'2015 Fares'!AX58*'2015 Fares Conv'!$C$1</f>
        <v>135.46784142293856</v>
      </c>
      <c r="AY58" s="37">
        <f>'2015 Fares'!AY58*'2015 Fares Conv'!$C$1</f>
        <v>0</v>
      </c>
      <c r="AZ58" s="37">
        <f>'2015 Fares'!AZ58*'2015 Fares Conv'!$C$1</f>
        <v>118.53436124507125</v>
      </c>
      <c r="BA58" s="37">
        <f>'2015 Fares'!BA58*'2015 Fares Conv'!$C$1</f>
        <v>0</v>
      </c>
      <c r="BB58" s="37">
        <f>'2015 Fares'!BB58*'2015 Fares Conv'!$C$1</f>
        <v>0</v>
      </c>
      <c r="BC58" s="37">
        <f>'2015 Fares'!BC58*'2015 Fares Conv'!$C$1</f>
        <v>118.53436124507125</v>
      </c>
      <c r="BD58" s="37">
        <f>'2015 Fares'!BD58*'2015 Fares Conv'!$C$1</f>
        <v>0</v>
      </c>
      <c r="BE58" s="37">
        <f>'2015 Fares'!BE58*'2015 Fares Conv'!$C$1</f>
        <v>0</v>
      </c>
      <c r="BF58" s="37">
        <f>'2015 Fares'!BF58*'2015 Fares Conv'!$C$1</f>
        <v>118.53436124507125</v>
      </c>
      <c r="BG58" s="37">
        <f>'2015 Fares'!BG58*'2015 Fares Conv'!$C$1</f>
        <v>0</v>
      </c>
      <c r="BH58" s="37">
        <f>'2015 Fares'!BH58*'2015 Fares Conv'!$C$1</f>
        <v>0</v>
      </c>
      <c r="BI58" s="37">
        <f>'2015 Fares'!BI58*'2015 Fares Conv'!$C$1</f>
        <v>67.733920711469281</v>
      </c>
      <c r="BJ58" s="37">
        <f>'2015 Fares'!BJ58*'2015 Fares Conv'!$C$1</f>
        <v>108.37427313835086</v>
      </c>
      <c r="BK58" s="37">
        <f>'2015 Fares'!BK58*'2015 Fares Conv'!$C$1</f>
        <v>0</v>
      </c>
      <c r="BL58" s="37">
        <f>'2015 Fares'!BL58*'2015 Fares Conv'!$C$1</f>
        <v>108.37427313835086</v>
      </c>
      <c r="BM58" s="37">
        <f>'2015 Fares'!BM58*'2015 Fares Conv'!$C$1</f>
        <v>0</v>
      </c>
      <c r="BN58" s="37">
        <f>'2015 Fares'!BN58*'2015 Fares Conv'!$C$1</f>
        <v>108.37427313835086</v>
      </c>
      <c r="BO58" s="37">
        <f>'2015 Fares'!BO58*'2015 Fares Conv'!$C$1</f>
        <v>0</v>
      </c>
      <c r="BP58" s="37">
        <f>'2015 Fares'!BP58*'2015 Fares Conv'!$C$1</f>
        <v>0</v>
      </c>
      <c r="BQ58" s="37">
        <f>'2015 Fares'!BQ58*'2015 Fares Conv'!$C$1</f>
        <v>101.60088106720393</v>
      </c>
      <c r="BR58" s="37">
        <f>'2015 Fares'!BR58*'2015 Fares Conv'!$C$1</f>
        <v>0</v>
      </c>
      <c r="BS58" s="37">
        <f>'2015 Fares'!BS58*'2015 Fares Conv'!$C$1</f>
        <v>0</v>
      </c>
      <c r="BT58" s="37">
        <f>'2015 Fares'!BT58*'2015 Fares Conv'!$C$1</f>
        <v>101.60088106720393</v>
      </c>
      <c r="BU58" s="37">
        <f>'2015 Fares'!BU58*'2015 Fares Conv'!$C$1</f>
        <v>0</v>
      </c>
      <c r="BV58" s="37">
        <f>'2015 Fares'!BV58*'2015 Fares Conv'!$C$1</f>
        <v>101.60088106720393</v>
      </c>
      <c r="BW58" s="37">
        <f>'2015 Fares'!BW58*'2015 Fares Conv'!$C$1</f>
        <v>0</v>
      </c>
      <c r="BX58" s="37">
        <f>'2015 Fares'!BX58*'2015 Fares Conv'!$C$1</f>
        <v>121.92105728064472</v>
      </c>
      <c r="BY58" s="37">
        <f>'2015 Fares'!BY58*'2015 Fares Conv'!$C$1</f>
        <v>0</v>
      </c>
      <c r="BZ58" s="37">
        <f>'2015 Fares'!BZ58*'2015 Fares Conv'!$C$1</f>
        <v>0</v>
      </c>
      <c r="CA58" s="37">
        <f>'2015 Fares'!CA58*'2015 Fares Conv'!$C$1</f>
        <v>0</v>
      </c>
      <c r="CB58" s="37">
        <f>'2015 Fares'!CB58*'2015 Fares Conv'!$C$1</f>
        <v>0</v>
      </c>
      <c r="CC58" s="37">
        <f>'2015 Fares'!CC58*'2015 Fares Conv'!$C$1</f>
        <v>0</v>
      </c>
      <c r="CD58" s="37">
        <f>'2015 Fares'!CD58*'2015 Fares Conv'!$C$1</f>
        <v>0</v>
      </c>
      <c r="CE58" s="37">
        <f>'2015 Fares'!CE58*'2015 Fares Conv'!$C$1</f>
        <v>0</v>
      </c>
      <c r="CF58" s="37">
        <f>'2015 Fares'!CF58*'2015 Fares Conv'!$C$1</f>
        <v>101.60088106720393</v>
      </c>
      <c r="CG58" s="37">
        <f>'2015 Fares'!CG58*'2015 Fares Conv'!$C$1</f>
        <v>0</v>
      </c>
      <c r="CH58" s="66">
        <f>'2015 Fares'!CH58*'2015 Fares Conv'!$C$1</f>
        <v>222.84459914073395</v>
      </c>
      <c r="CI58" s="37">
        <f>'2015 Fares'!CI58*'2015 Fares Conv'!$C$1</f>
        <v>270.93568284587712</v>
      </c>
      <c r="CJ58" s="37">
        <f>'2015 Fares'!CJ58*'2015 Fares Conv'!$C$1</f>
        <v>284.48246698817098</v>
      </c>
      <c r="CK58" s="37">
        <f>'2015 Fares'!CK58*'2015 Fares Conv'!$C$1</f>
        <v>284.48246698817098</v>
      </c>
      <c r="CL58" s="37">
        <f>'2015 Fares'!CL58*'2015 Fares Conv'!$C$1</f>
        <v>284.48246698817098</v>
      </c>
      <c r="CM58" s="37">
        <f>'2015 Fares'!CM58*'2015 Fares Conv'!$C$1</f>
        <v>135.46784142293856</v>
      </c>
      <c r="CN58" s="37">
        <f>'2015 Fares'!CN58*'2015 Fares Conv'!$C$1</f>
        <v>152.40132160080589</v>
      </c>
      <c r="CO58" s="37">
        <f>'2015 Fares'!CO58*'2015 Fares Conv'!$C$1</f>
        <v>338.66960355734642</v>
      </c>
      <c r="CP58" s="37">
        <f>'2015 Fares'!CP58*'2015 Fares Conv'!$C$1</f>
        <v>298.02925113046484</v>
      </c>
      <c r="CQ58" s="37">
        <f>'2015 Fares'!CQ58*'2015 Fares Conv'!$C$1</f>
        <v>152.40132160080589</v>
      </c>
      <c r="CR58" s="37">
        <f>'2015 Fares'!CR58*'2015 Fares Conv'!$C$1</f>
        <v>338.66960355734642</v>
      </c>
      <c r="CS58" s="37">
        <f>'2015 Fares'!CS58*'2015 Fares Conv'!$C$1</f>
        <v>118.53436124507125</v>
      </c>
      <c r="CT58" s="37">
        <f>'2015 Fares'!CT58*'2015 Fares Conv'!$C$1</f>
        <v>186.26828195654053</v>
      </c>
      <c r="CU58" s="37">
        <f>'2015 Fares'!CU58*'2015 Fares Conv'!$C$1</f>
        <v>220.13524231227518</v>
      </c>
      <c r="CV58" s="37">
        <f>'2015 Fares'!CV58*'2015 Fares Conv'!$C$1</f>
        <v>249.93816742532167</v>
      </c>
      <c r="CW58" s="37">
        <f>'2015 Fares'!CW58*'2015 Fares Conv'!$C$1</f>
        <v>108.37427313835086</v>
      </c>
      <c r="CX58" s="37">
        <f>'2015 Fares'!CX58*'2015 Fares Conv'!$C$1</f>
        <v>0</v>
      </c>
      <c r="CY58" s="37">
        <f>'2015 Fares'!CY58*'2015 Fares Conv'!$C$1</f>
        <v>0</v>
      </c>
      <c r="CZ58" s="37">
        <f>'2015 Fares'!CZ58*'2015 Fares Conv'!$C$1</f>
        <v>306.83466082295587</v>
      </c>
      <c r="DA58" s="37">
        <f>'2015 Fares'!DA58*'2015 Fares Conv'!$C$1</f>
        <v>0</v>
      </c>
      <c r="DB58" s="66">
        <f>'2015 Fares'!DB58*'2015 Fares Conv'!$C$1</f>
        <v>0</v>
      </c>
      <c r="DC58" s="37">
        <f>'2015 Fares'!DC58*'2015 Fares Conv'!$C$1</f>
        <v>0</v>
      </c>
      <c r="DD58" s="37">
        <f>'2015 Fares'!DD58*'2015 Fares Conv'!$C$1</f>
        <v>0</v>
      </c>
      <c r="DE58" s="37">
        <f>'2015 Fares'!DE58*'2015 Fares Conv'!$C$1</f>
        <v>0</v>
      </c>
      <c r="DF58" s="37">
        <f>'2015 Fares'!DF58*'2015 Fares Conv'!$C$1</f>
        <v>0</v>
      </c>
      <c r="DG58" s="37">
        <f>'2015 Fares'!DG58*'2015 Fares Conv'!$C$1</f>
        <v>0</v>
      </c>
      <c r="DH58" s="37">
        <f>'2015 Fares'!DH58*'2015 Fares Conv'!$C$1</f>
        <v>0</v>
      </c>
      <c r="DI58" s="37">
        <f>'2015 Fares'!DI58*'2015 Fares Conv'!$C$1</f>
        <v>0</v>
      </c>
      <c r="DJ58" s="37">
        <f>'2015 Fares'!DJ58*'2015 Fares Conv'!$C$1</f>
        <v>0</v>
      </c>
      <c r="DK58" s="37">
        <f>'2015 Fares'!DK58*'2015 Fares Conv'!$C$1</f>
        <v>0</v>
      </c>
      <c r="DL58" s="66">
        <f>'2015 Fares'!DL58*'2015 Fares Conv'!$C$1</f>
        <v>152.40132160080589</v>
      </c>
      <c r="DM58" s="37">
        <f>'2015 Fares'!DM58*'2015 Fares Conv'!$C$1</f>
        <v>135.46784142293856</v>
      </c>
      <c r="DN58" s="37">
        <f>'2015 Fares'!DN58*'2015 Fares Conv'!$C$1</f>
        <v>0</v>
      </c>
      <c r="DO58" s="37">
        <f>'2015 Fares'!DO58*'2015 Fares Conv'!$C$1</f>
        <v>135.46784142293856</v>
      </c>
      <c r="DP58" s="37">
        <f>'2015 Fares'!DP58*'2015 Fares Conv'!$C$1</f>
        <v>749.81450227596497</v>
      </c>
      <c r="DQ58" s="37">
        <f>'2015 Fares'!DQ58*'2015 Fares Conv'!$C$1</f>
        <v>218.78056389804578</v>
      </c>
      <c r="DR58" s="37">
        <f>'2015 Fares'!DR58*'2015 Fares Conv'!$C$1</f>
        <v>0</v>
      </c>
      <c r="DS58" s="37">
        <f>'2015 Fares'!DS58*'2015 Fares Conv'!$C$1</f>
        <v>0</v>
      </c>
      <c r="DT58" s="37">
        <f>'2015 Fares'!DT58*'2015 Fares Conv'!$C$1</f>
        <v>0</v>
      </c>
      <c r="DU58" s="37">
        <f>'2015 Fares'!DU58*'2015 Fares Conv'!$C$1</f>
        <v>0</v>
      </c>
      <c r="DV58" s="66">
        <f>'2015 Fares'!DV58*'2015 Fares Conv'!$C$1</f>
        <v>0</v>
      </c>
      <c r="DW58" s="37">
        <f>'2015 Fares'!DW58*'2015 Fares Conv'!$C$1</f>
        <v>0</v>
      </c>
      <c r="DX58" s="37">
        <f>'2015 Fares'!DX58*'2015 Fares Conv'!$C$1</f>
        <v>0</v>
      </c>
      <c r="DY58" s="37">
        <f>'2015 Fares'!DY58*'2015 Fares Conv'!$C$1</f>
        <v>0</v>
      </c>
      <c r="DZ58" s="37">
        <f>'2015 Fares'!DZ58*'2015 Fares Conv'!$C$1</f>
        <v>0</v>
      </c>
      <c r="EA58" s="37">
        <f>'2015 Fares'!EA58*'2015 Fares Conv'!$C$1</f>
        <v>0</v>
      </c>
      <c r="EB58" s="37">
        <f>'2015 Fares'!EB58*'2015 Fares Conv'!$C$1</f>
        <v>0</v>
      </c>
      <c r="EC58" s="37">
        <f>'2015 Fares'!EC58*'2015 Fares Conv'!$C$1</f>
        <v>0</v>
      </c>
      <c r="ED58" s="37">
        <f>'2015 Fares'!ED58*'2015 Fares Conv'!$C$1</f>
        <v>0</v>
      </c>
      <c r="EE58" s="40">
        <f>'2015 Fares'!EE58*'2015 Fares Conv'!$C$1</f>
        <v>0</v>
      </c>
      <c r="EF58" s="66">
        <f>'2015 Fares'!EF58*'2015 Fares Conv'!$C$1</f>
        <v>0</v>
      </c>
      <c r="EG58" s="37">
        <f>'2015 Fares'!EG58*'2015 Fares Conv'!$C$1</f>
        <v>0</v>
      </c>
      <c r="EH58" s="37">
        <f>'2015 Fares'!EH58*'2015 Fares Conv'!$C$1</f>
        <v>0</v>
      </c>
      <c r="EI58" s="37">
        <f>'2015 Fares'!EI58*'2015 Fares Conv'!$C$1</f>
        <v>0</v>
      </c>
      <c r="EJ58" s="37">
        <f>'2015 Fares'!EJ58*'2015 Fares Conv'!$C$1</f>
        <v>0</v>
      </c>
      <c r="EK58" s="37">
        <f>'2015 Fares'!EK58*'2015 Fares Conv'!$C$1</f>
        <v>0</v>
      </c>
      <c r="EL58" s="37">
        <f>'2015 Fares'!EL58*'2015 Fares Conv'!$C$1</f>
        <v>0</v>
      </c>
      <c r="EM58" s="40">
        <f>'2015 Fares'!EM58*'2015 Fares Conv'!$C$1</f>
        <v>0</v>
      </c>
    </row>
    <row r="59" spans="1:143" x14ac:dyDescent="0.2">
      <c r="A59" s="83"/>
      <c r="B59" s="47">
        <v>55</v>
      </c>
      <c r="C59" s="49" t="s">
        <v>61</v>
      </c>
      <c r="D59" s="43"/>
      <c r="E59" s="43"/>
      <c r="F59" s="48">
        <v>100</v>
      </c>
      <c r="G59" s="37">
        <f>'2015 Fares'!G59*'2015 Fares Conv'!$C$1</f>
        <v>0</v>
      </c>
      <c r="H59" s="37">
        <f>'2015 Fares'!H59*'2015 Fares Conv'!$C$1</f>
        <v>0</v>
      </c>
      <c r="I59" s="37">
        <f>'2015 Fares'!I59*'2015 Fares Conv'!$C$1</f>
        <v>0</v>
      </c>
      <c r="J59" s="37">
        <f>'2015 Fares'!J59*'2015 Fares Conv'!$C$1</f>
        <v>0</v>
      </c>
      <c r="K59" s="37">
        <f>'2015 Fares'!K59*'2015 Fares Conv'!$C$1</f>
        <v>0</v>
      </c>
      <c r="L59" s="37">
        <f>'2015 Fares'!L59*'2015 Fares Conv'!$C$1</f>
        <v>0</v>
      </c>
      <c r="M59" s="37">
        <f>'2015 Fares'!M59*'2015 Fares Conv'!$C$1</f>
        <v>0</v>
      </c>
      <c r="N59" s="37">
        <f>'2015 Fares'!N59*'2015 Fares Conv'!$C$1</f>
        <v>0</v>
      </c>
      <c r="O59" s="40">
        <f>'2015 Fares'!O59*'2015 Fares Conv'!$C$1</f>
        <v>0</v>
      </c>
      <c r="P59" s="66">
        <f>'2015 Fares'!P59*'2015 Fares Conv'!$C$1</f>
        <v>0</v>
      </c>
      <c r="Q59" s="37">
        <f>'2015 Fares'!Q59*'2015 Fares Conv'!$C$1</f>
        <v>0</v>
      </c>
      <c r="R59" s="37">
        <f>'2015 Fares'!R59*'2015 Fares Conv'!$C$1</f>
        <v>0</v>
      </c>
      <c r="S59" s="37">
        <f>'2015 Fares'!S59*'2015 Fares Conv'!$C$1</f>
        <v>0</v>
      </c>
      <c r="T59" s="37">
        <f>'2015 Fares'!T59*'2015 Fares Conv'!$C$1</f>
        <v>0</v>
      </c>
      <c r="U59" s="37">
        <f>'2015 Fares'!U59*'2015 Fares Conv'!$C$1</f>
        <v>0</v>
      </c>
      <c r="V59" s="37">
        <f>'2015 Fares'!V59*'2015 Fares Conv'!$C$1</f>
        <v>0</v>
      </c>
      <c r="W59" s="37">
        <f>'2015 Fares'!W59*'2015 Fares Conv'!$C$1</f>
        <v>0</v>
      </c>
      <c r="X59" s="37">
        <f>'2015 Fares'!X59*'2015 Fares Conv'!$C$1</f>
        <v>0</v>
      </c>
      <c r="Y59" s="40">
        <f>'2015 Fares'!Y59*'2015 Fares Conv'!$C$1</f>
        <v>0</v>
      </c>
      <c r="Z59" s="66">
        <f>'2015 Fares'!Z59*'2015 Fares Conv'!$C$1</f>
        <v>474.13744498028501</v>
      </c>
      <c r="AA59" s="37">
        <f>'2015 Fares'!AA59*'2015 Fares Conv'!$C$1</f>
        <v>152.40132160080589</v>
      </c>
      <c r="AB59" s="37">
        <f>'2015 Fares'!AB59*'2015 Fares Conv'!$C$1</f>
        <v>0</v>
      </c>
      <c r="AC59" s="37">
        <f>'2015 Fares'!AC59*'2015 Fares Conv'!$C$1</f>
        <v>0</v>
      </c>
      <c r="AD59" s="37">
        <f>'2015 Fares'!AD59*'2015 Fares Conv'!$C$1</f>
        <v>135.46784142293856</v>
      </c>
      <c r="AE59" s="37">
        <f>'2015 Fares'!AE59*'2015 Fares Conv'!$C$1</f>
        <v>0</v>
      </c>
      <c r="AF59" s="37">
        <f>'2015 Fares'!AF59*'2015 Fares Conv'!$C$1</f>
        <v>0</v>
      </c>
      <c r="AG59" s="37">
        <f>'2015 Fares'!AG59*'2015 Fares Conv'!$C$1</f>
        <v>84.667400889336605</v>
      </c>
      <c r="AH59" s="37">
        <f>'2015 Fares'!AH59*'2015 Fares Conv'!$C$1</f>
        <v>135.46784142293856</v>
      </c>
      <c r="AI59" s="37">
        <f>'2015 Fares'!AI59*'2015 Fares Conv'!$C$1</f>
        <v>0</v>
      </c>
      <c r="AJ59" s="37">
        <f>'2015 Fares'!AJ59*'2015 Fares Conv'!$C$1</f>
        <v>135.46784142293856</v>
      </c>
      <c r="AK59" s="37">
        <f>'2015 Fares'!AK59*'2015 Fares Conv'!$C$1</f>
        <v>0</v>
      </c>
      <c r="AL59" s="37">
        <f>'2015 Fares'!AL59*'2015 Fares Conv'!$C$1</f>
        <v>0</v>
      </c>
      <c r="AM59" s="37">
        <f>'2015 Fares'!AM59*'2015 Fares Conv'!$C$1</f>
        <v>135.46784142293856</v>
      </c>
      <c r="AN59" s="37">
        <f>'2015 Fares'!AN59*'2015 Fares Conv'!$C$1</f>
        <v>0</v>
      </c>
      <c r="AO59" s="37">
        <f>'2015 Fares'!AO59*'2015 Fares Conv'!$C$1</f>
        <v>0</v>
      </c>
      <c r="AP59" s="37">
        <f>'2015 Fares'!AP59*'2015 Fares Conv'!$C$1</f>
        <v>0</v>
      </c>
      <c r="AQ59" s="37">
        <f>'2015 Fares'!AQ59*'2015 Fares Conv'!$C$1</f>
        <v>0</v>
      </c>
      <c r="AR59" s="37">
        <f>'2015 Fares'!AR59*'2015 Fares Conv'!$C$1</f>
        <v>135.46784142293856</v>
      </c>
      <c r="AS59" s="37">
        <f>'2015 Fares'!AS59*'2015 Fares Conv'!$C$1</f>
        <v>0</v>
      </c>
      <c r="AT59" s="37">
        <f>'2015 Fares'!AT59*'2015 Fares Conv'!$C$1</f>
        <v>0</v>
      </c>
      <c r="AU59" s="37">
        <f>'2015 Fares'!AU59*'2015 Fares Conv'!$C$1</f>
        <v>0</v>
      </c>
      <c r="AV59" s="37">
        <f>'2015 Fares'!AV59*'2015 Fares Conv'!$C$1</f>
        <v>135.46784142293856</v>
      </c>
      <c r="AW59" s="37">
        <f>'2015 Fares'!AW59*'2015 Fares Conv'!$C$1</f>
        <v>0</v>
      </c>
      <c r="AX59" s="37">
        <f>'2015 Fares'!AX59*'2015 Fares Conv'!$C$1</f>
        <v>135.46784142293856</v>
      </c>
      <c r="AY59" s="37">
        <f>'2015 Fares'!AY59*'2015 Fares Conv'!$C$1</f>
        <v>0</v>
      </c>
      <c r="AZ59" s="37">
        <f>'2015 Fares'!AZ59*'2015 Fares Conv'!$C$1</f>
        <v>0</v>
      </c>
      <c r="BA59" s="37">
        <f>'2015 Fares'!BA59*'2015 Fares Conv'!$C$1</f>
        <v>0</v>
      </c>
      <c r="BB59" s="37">
        <f>'2015 Fares'!BB59*'2015 Fares Conv'!$C$1</f>
        <v>0</v>
      </c>
      <c r="BC59" s="37">
        <f>'2015 Fares'!BC59*'2015 Fares Conv'!$C$1</f>
        <v>101.60088106720393</v>
      </c>
      <c r="BD59" s="37">
        <f>'2015 Fares'!BD59*'2015 Fares Conv'!$C$1</f>
        <v>0</v>
      </c>
      <c r="BE59" s="37">
        <f>'2015 Fares'!BE59*'2015 Fares Conv'!$C$1</f>
        <v>0</v>
      </c>
      <c r="BF59" s="37">
        <f>'2015 Fares'!BF59*'2015 Fares Conv'!$C$1</f>
        <v>118.53436124507125</v>
      </c>
      <c r="BG59" s="37">
        <f>'2015 Fares'!BG59*'2015 Fares Conv'!$C$1</f>
        <v>0</v>
      </c>
      <c r="BH59" s="37">
        <f>'2015 Fares'!BH59*'2015 Fares Conv'!$C$1</f>
        <v>0</v>
      </c>
      <c r="BI59" s="37">
        <f>'2015 Fares'!BI59*'2015 Fares Conv'!$C$1</f>
        <v>0</v>
      </c>
      <c r="BJ59" s="37">
        <f>'2015 Fares'!BJ59*'2015 Fares Conv'!$C$1</f>
        <v>0</v>
      </c>
      <c r="BK59" s="37">
        <f>'2015 Fares'!BK59*'2015 Fares Conv'!$C$1</f>
        <v>0</v>
      </c>
      <c r="BL59" s="37">
        <f>'2015 Fares'!BL59*'2015 Fares Conv'!$C$1</f>
        <v>0</v>
      </c>
      <c r="BM59" s="37">
        <f>'2015 Fares'!BM59*'2015 Fares Conv'!$C$1</f>
        <v>0</v>
      </c>
      <c r="BN59" s="37">
        <f>'2015 Fares'!BN59*'2015 Fares Conv'!$C$1</f>
        <v>108.37427313835086</v>
      </c>
      <c r="BO59" s="37">
        <f>'2015 Fares'!BO59*'2015 Fares Conv'!$C$1</f>
        <v>0</v>
      </c>
      <c r="BP59" s="37">
        <f>'2015 Fares'!BP59*'2015 Fares Conv'!$C$1</f>
        <v>0</v>
      </c>
      <c r="BQ59" s="37">
        <f>'2015 Fares'!BQ59*'2015 Fares Conv'!$C$1</f>
        <v>101.60088106720393</v>
      </c>
      <c r="BR59" s="37">
        <f>'2015 Fares'!BR59*'2015 Fares Conv'!$C$1</f>
        <v>0</v>
      </c>
      <c r="BS59" s="37">
        <f>'2015 Fares'!BS59*'2015 Fares Conv'!$C$1</f>
        <v>0</v>
      </c>
      <c r="BT59" s="37">
        <f>'2015 Fares'!BT59*'2015 Fares Conv'!$C$1</f>
        <v>101.60088106720393</v>
      </c>
      <c r="BU59" s="37">
        <f>'2015 Fares'!BU59*'2015 Fares Conv'!$C$1</f>
        <v>0</v>
      </c>
      <c r="BV59" s="37">
        <f>'2015 Fares'!BV59*'2015 Fares Conv'!$C$1</f>
        <v>101.60088106720393</v>
      </c>
      <c r="BW59" s="37">
        <f>'2015 Fares'!BW59*'2015 Fares Conv'!$C$1</f>
        <v>0</v>
      </c>
      <c r="BX59" s="37">
        <f>'2015 Fares'!BX59*'2015 Fares Conv'!$C$1</f>
        <v>121.92105728064472</v>
      </c>
      <c r="BY59" s="37">
        <f>'2015 Fares'!BY59*'2015 Fares Conv'!$C$1</f>
        <v>0</v>
      </c>
      <c r="BZ59" s="37">
        <f>'2015 Fares'!BZ59*'2015 Fares Conv'!$C$1</f>
        <v>0</v>
      </c>
      <c r="CA59" s="37">
        <f>'2015 Fares'!CA59*'2015 Fares Conv'!$C$1</f>
        <v>0</v>
      </c>
      <c r="CB59" s="37">
        <f>'2015 Fares'!CB59*'2015 Fares Conv'!$C$1</f>
        <v>0</v>
      </c>
      <c r="CC59" s="37">
        <f>'2015 Fares'!CC59*'2015 Fares Conv'!$C$1</f>
        <v>0</v>
      </c>
      <c r="CD59" s="37">
        <f>'2015 Fares'!CD59*'2015 Fares Conv'!$C$1</f>
        <v>0</v>
      </c>
      <c r="CE59" s="37">
        <f>'2015 Fares'!CE59*'2015 Fares Conv'!$C$1</f>
        <v>0</v>
      </c>
      <c r="CF59" s="37">
        <f>'2015 Fares'!CF59*'2015 Fares Conv'!$C$1</f>
        <v>101.60088106720393</v>
      </c>
      <c r="CG59" s="37">
        <f>'2015 Fares'!CG59*'2015 Fares Conv'!$C$1</f>
        <v>0</v>
      </c>
      <c r="CH59" s="66">
        <f>'2015 Fares'!CH59*'2015 Fares Conv'!$C$1</f>
        <v>222.84459914073395</v>
      </c>
      <c r="CI59" s="37">
        <f>'2015 Fares'!CI59*'2015 Fares Conv'!$C$1</f>
        <v>270.93568284587712</v>
      </c>
      <c r="CJ59" s="37">
        <f>'2015 Fares'!CJ59*'2015 Fares Conv'!$C$1</f>
        <v>284.48246698817098</v>
      </c>
      <c r="CK59" s="37">
        <f>'2015 Fares'!CK59*'2015 Fares Conv'!$C$1</f>
        <v>284.48246698817098</v>
      </c>
      <c r="CL59" s="37">
        <f>'2015 Fares'!CL59*'2015 Fares Conv'!$C$1</f>
        <v>284.48246698817098</v>
      </c>
      <c r="CM59" s="37">
        <f>'2015 Fares'!CM59*'2015 Fares Conv'!$C$1</f>
        <v>135.46784142293856</v>
      </c>
      <c r="CN59" s="37">
        <f>'2015 Fares'!CN59*'2015 Fares Conv'!$C$1</f>
        <v>0</v>
      </c>
      <c r="CO59" s="37">
        <f>'2015 Fares'!CO59*'2015 Fares Conv'!$C$1</f>
        <v>237.06872249014251</v>
      </c>
      <c r="CP59" s="37">
        <f>'2015 Fares'!CP59*'2015 Fares Conv'!$C$1</f>
        <v>196.42837006326093</v>
      </c>
      <c r="CQ59" s="37">
        <f>'2015 Fares'!CQ59*'2015 Fares Conv'!$C$1</f>
        <v>152.40132160080589</v>
      </c>
      <c r="CR59" s="37">
        <f>'2015 Fares'!CR59*'2015 Fares Conv'!$C$1</f>
        <v>338.66960355734642</v>
      </c>
      <c r="CS59" s="37">
        <f>'2015 Fares'!CS59*'2015 Fares Conv'!$C$1</f>
        <v>101.60088106720393</v>
      </c>
      <c r="CT59" s="37">
        <f>'2015 Fares'!CT59*'2015 Fares Conv'!$C$1</f>
        <v>186.26828195654053</v>
      </c>
      <c r="CU59" s="37">
        <f>'2015 Fares'!CU59*'2015 Fares Conv'!$C$1</f>
        <v>220.13524231227518</v>
      </c>
      <c r="CV59" s="37">
        <f>'2015 Fares'!CV59*'2015 Fares Conv'!$C$1</f>
        <v>148.33728635811775</v>
      </c>
      <c r="CW59" s="37">
        <f>'2015 Fares'!CW59*'2015 Fares Conv'!$C$1</f>
        <v>108.37427313835086</v>
      </c>
      <c r="CX59" s="37">
        <f>'2015 Fares'!CX59*'2015 Fares Conv'!$C$1</f>
        <v>0</v>
      </c>
      <c r="CY59" s="37">
        <f>'2015 Fares'!CY59*'2015 Fares Conv'!$C$1</f>
        <v>0</v>
      </c>
      <c r="CZ59" s="37">
        <f>'2015 Fares'!CZ59*'2015 Fares Conv'!$C$1</f>
        <v>306.83466082295587</v>
      </c>
      <c r="DA59" s="37">
        <f>'2015 Fares'!DA59*'2015 Fares Conv'!$C$1</f>
        <v>0</v>
      </c>
      <c r="DB59" s="66">
        <f>'2015 Fares'!DB59*'2015 Fares Conv'!$C$1</f>
        <v>0</v>
      </c>
      <c r="DC59" s="37">
        <f>'2015 Fares'!DC59*'2015 Fares Conv'!$C$1</f>
        <v>0</v>
      </c>
      <c r="DD59" s="37">
        <f>'2015 Fares'!DD59*'2015 Fares Conv'!$C$1</f>
        <v>0</v>
      </c>
      <c r="DE59" s="37">
        <f>'2015 Fares'!DE59*'2015 Fares Conv'!$C$1</f>
        <v>0</v>
      </c>
      <c r="DF59" s="37">
        <f>'2015 Fares'!DF59*'2015 Fares Conv'!$C$1</f>
        <v>0</v>
      </c>
      <c r="DG59" s="37">
        <f>'2015 Fares'!DG59*'2015 Fares Conv'!$C$1</f>
        <v>0</v>
      </c>
      <c r="DH59" s="37">
        <f>'2015 Fares'!DH59*'2015 Fares Conv'!$C$1</f>
        <v>0</v>
      </c>
      <c r="DI59" s="37">
        <f>'2015 Fares'!DI59*'2015 Fares Conv'!$C$1</f>
        <v>0</v>
      </c>
      <c r="DJ59" s="37">
        <f>'2015 Fares'!DJ59*'2015 Fares Conv'!$C$1</f>
        <v>0</v>
      </c>
      <c r="DK59" s="37">
        <f>'2015 Fares'!DK59*'2015 Fares Conv'!$C$1</f>
        <v>0</v>
      </c>
      <c r="DL59" s="66">
        <f>'2015 Fares'!DL59*'2015 Fares Conv'!$C$1</f>
        <v>152.40132160080589</v>
      </c>
      <c r="DM59" s="37">
        <f>'2015 Fares'!DM59*'2015 Fares Conv'!$C$1</f>
        <v>135.46784142293856</v>
      </c>
      <c r="DN59" s="37">
        <f>'2015 Fares'!DN59*'2015 Fares Conv'!$C$1</f>
        <v>0</v>
      </c>
      <c r="DO59" s="37">
        <f>'2015 Fares'!DO59*'2015 Fares Conv'!$C$1</f>
        <v>135.46784142293856</v>
      </c>
      <c r="DP59" s="37">
        <f>'2015 Fares'!DP59*'2015 Fares Conv'!$C$1</f>
        <v>749.81450227596497</v>
      </c>
      <c r="DQ59" s="37">
        <f>'2015 Fares'!DQ59*'2015 Fares Conv'!$C$1</f>
        <v>218.78056389804578</v>
      </c>
      <c r="DR59" s="37">
        <f>'2015 Fares'!DR59*'2015 Fares Conv'!$C$1</f>
        <v>0</v>
      </c>
      <c r="DS59" s="37">
        <f>'2015 Fares'!DS59*'2015 Fares Conv'!$C$1</f>
        <v>0</v>
      </c>
      <c r="DT59" s="37">
        <f>'2015 Fares'!DT59*'2015 Fares Conv'!$C$1</f>
        <v>0</v>
      </c>
      <c r="DU59" s="37">
        <f>'2015 Fares'!DU59*'2015 Fares Conv'!$C$1</f>
        <v>0</v>
      </c>
      <c r="DV59" s="66">
        <f>'2015 Fares'!DV59*'2015 Fares Conv'!$C$1</f>
        <v>0</v>
      </c>
      <c r="DW59" s="37">
        <f>'2015 Fares'!DW59*'2015 Fares Conv'!$C$1</f>
        <v>0</v>
      </c>
      <c r="DX59" s="37">
        <f>'2015 Fares'!DX59*'2015 Fares Conv'!$C$1</f>
        <v>0</v>
      </c>
      <c r="DY59" s="37">
        <f>'2015 Fares'!DY59*'2015 Fares Conv'!$C$1</f>
        <v>0</v>
      </c>
      <c r="DZ59" s="37">
        <f>'2015 Fares'!DZ59*'2015 Fares Conv'!$C$1</f>
        <v>0</v>
      </c>
      <c r="EA59" s="37">
        <f>'2015 Fares'!EA59*'2015 Fares Conv'!$C$1</f>
        <v>0</v>
      </c>
      <c r="EB59" s="37">
        <f>'2015 Fares'!EB59*'2015 Fares Conv'!$C$1</f>
        <v>0</v>
      </c>
      <c r="EC59" s="37">
        <f>'2015 Fares'!EC59*'2015 Fares Conv'!$C$1</f>
        <v>0</v>
      </c>
      <c r="ED59" s="37">
        <f>'2015 Fares'!ED59*'2015 Fares Conv'!$C$1</f>
        <v>0</v>
      </c>
      <c r="EE59" s="40">
        <f>'2015 Fares'!EE59*'2015 Fares Conv'!$C$1</f>
        <v>0</v>
      </c>
      <c r="EF59" s="66">
        <f>'2015 Fares'!EF59*'2015 Fares Conv'!$C$1</f>
        <v>0</v>
      </c>
      <c r="EG59" s="37">
        <f>'2015 Fares'!EG59*'2015 Fares Conv'!$C$1</f>
        <v>0</v>
      </c>
      <c r="EH59" s="37">
        <f>'2015 Fares'!EH59*'2015 Fares Conv'!$C$1</f>
        <v>0</v>
      </c>
      <c r="EI59" s="37">
        <f>'2015 Fares'!EI59*'2015 Fares Conv'!$C$1</f>
        <v>0</v>
      </c>
      <c r="EJ59" s="37">
        <f>'2015 Fares'!EJ59*'2015 Fares Conv'!$C$1</f>
        <v>0</v>
      </c>
      <c r="EK59" s="37">
        <f>'2015 Fares'!EK59*'2015 Fares Conv'!$C$1</f>
        <v>0</v>
      </c>
      <c r="EL59" s="37">
        <f>'2015 Fares'!EL59*'2015 Fares Conv'!$C$1</f>
        <v>0</v>
      </c>
      <c r="EM59" s="40">
        <f>'2015 Fares'!EM59*'2015 Fares Conv'!$C$1</f>
        <v>0</v>
      </c>
    </row>
    <row r="60" spans="1:143" x14ac:dyDescent="0.2">
      <c r="A60" s="83"/>
      <c r="B60" s="47">
        <v>56</v>
      </c>
      <c r="C60" s="43" t="s">
        <v>12</v>
      </c>
      <c r="D60" s="43">
        <f>ROUND(F60*0.6665,0)</f>
        <v>100</v>
      </c>
      <c r="E60" s="43">
        <v>75</v>
      </c>
      <c r="F60" s="48">
        <v>150</v>
      </c>
      <c r="G60" s="37">
        <f>'2015 Fares'!G60*'2015 Fares Conv'!$C$1</f>
        <v>0</v>
      </c>
      <c r="H60" s="37">
        <f>'2015 Fares'!H60*'2015 Fares Conv'!$C$1</f>
        <v>0</v>
      </c>
      <c r="I60" s="37">
        <f>'2015 Fares'!I60*'2015 Fares Conv'!$C$1</f>
        <v>0</v>
      </c>
      <c r="J60" s="37">
        <f>'2015 Fares'!J60*'2015 Fares Conv'!$C$1</f>
        <v>0</v>
      </c>
      <c r="K60" s="37">
        <f>'2015 Fares'!K60*'2015 Fares Conv'!$C$1</f>
        <v>0</v>
      </c>
      <c r="L60" s="37">
        <f>'2015 Fares'!L60*'2015 Fares Conv'!$C$1</f>
        <v>0</v>
      </c>
      <c r="M60" s="37">
        <f>'2015 Fares'!M60*'2015 Fares Conv'!$C$1</f>
        <v>0</v>
      </c>
      <c r="N60" s="37">
        <f>'2015 Fares'!N60*'2015 Fares Conv'!$C$1</f>
        <v>0</v>
      </c>
      <c r="O60" s="40">
        <f>'2015 Fares'!O60*'2015 Fares Conv'!$C$1</f>
        <v>0</v>
      </c>
      <c r="P60" s="66">
        <f>'2015 Fares'!P60*'2015 Fares Conv'!$C$1</f>
        <v>0</v>
      </c>
      <c r="Q60" s="37">
        <f>'2015 Fares'!Q60*'2015 Fares Conv'!$C$1</f>
        <v>0</v>
      </c>
      <c r="R60" s="37">
        <f>'2015 Fares'!R60*'2015 Fares Conv'!$C$1</f>
        <v>0</v>
      </c>
      <c r="S60" s="37">
        <f>'2015 Fares'!S60*'2015 Fares Conv'!$C$1</f>
        <v>0</v>
      </c>
      <c r="T60" s="37">
        <f>'2015 Fares'!T60*'2015 Fares Conv'!$C$1</f>
        <v>0</v>
      </c>
      <c r="U60" s="37">
        <f>'2015 Fares'!U60*'2015 Fares Conv'!$C$1</f>
        <v>0</v>
      </c>
      <c r="V60" s="37">
        <f>'2015 Fares'!V60*'2015 Fares Conv'!$C$1</f>
        <v>0</v>
      </c>
      <c r="W60" s="37">
        <f>'2015 Fares'!W60*'2015 Fares Conv'!$C$1</f>
        <v>0</v>
      </c>
      <c r="X60" s="37">
        <f>'2015 Fares'!X60*'2015 Fares Conv'!$C$1</f>
        <v>0</v>
      </c>
      <c r="Y60" s="40">
        <f>'2015 Fares'!Y60*'2015 Fares Conv'!$C$1</f>
        <v>0</v>
      </c>
      <c r="Z60" s="66">
        <f>'2015 Fares'!Z60*'2015 Fares Conv'!$C$1</f>
        <v>474.13744498028501</v>
      </c>
      <c r="AA60" s="37">
        <f>'2015 Fares'!AA60*'2015 Fares Conv'!$C$1</f>
        <v>152.40132160080589</v>
      </c>
      <c r="AB60" s="37">
        <f>'2015 Fares'!AB60*'2015 Fares Conv'!$C$1</f>
        <v>0</v>
      </c>
      <c r="AC60" s="37">
        <f>'2015 Fares'!AC60*'2015 Fares Conv'!$C$1</f>
        <v>0</v>
      </c>
      <c r="AD60" s="37">
        <f>'2015 Fares'!AD60*'2015 Fares Conv'!$C$1</f>
        <v>135.46784142293856</v>
      </c>
      <c r="AE60" s="37">
        <f>'2015 Fares'!AE60*'2015 Fares Conv'!$C$1</f>
        <v>0</v>
      </c>
      <c r="AF60" s="37">
        <f>'2015 Fares'!AF60*'2015 Fares Conv'!$C$1</f>
        <v>0</v>
      </c>
      <c r="AG60" s="37">
        <f>'2015 Fares'!AG60*'2015 Fares Conv'!$C$1</f>
        <v>84.667400889336605</v>
      </c>
      <c r="AH60" s="37">
        <f>'2015 Fares'!AH60*'2015 Fares Conv'!$C$1</f>
        <v>135.46784142293856</v>
      </c>
      <c r="AI60" s="37">
        <f>'2015 Fares'!AI60*'2015 Fares Conv'!$C$1</f>
        <v>0</v>
      </c>
      <c r="AJ60" s="37">
        <f>'2015 Fares'!AJ60*'2015 Fares Conv'!$C$1</f>
        <v>135.46784142293856</v>
      </c>
      <c r="AK60" s="37">
        <f>'2015 Fares'!AK60*'2015 Fares Conv'!$C$1</f>
        <v>0</v>
      </c>
      <c r="AL60" s="37">
        <f>'2015 Fares'!AL60*'2015 Fares Conv'!$C$1</f>
        <v>0</v>
      </c>
      <c r="AM60" s="37">
        <f>'2015 Fares'!AM60*'2015 Fares Conv'!$C$1</f>
        <v>135.46784142293856</v>
      </c>
      <c r="AN60" s="37">
        <f>'2015 Fares'!AN60*'2015 Fares Conv'!$C$1</f>
        <v>0</v>
      </c>
      <c r="AO60" s="37">
        <f>'2015 Fares'!AO60*'2015 Fares Conv'!$C$1</f>
        <v>0</v>
      </c>
      <c r="AP60" s="37">
        <f>'2015 Fares'!AP60*'2015 Fares Conv'!$C$1</f>
        <v>0</v>
      </c>
      <c r="AQ60" s="37">
        <f>'2015 Fares'!AQ60*'2015 Fares Conv'!$C$1</f>
        <v>0</v>
      </c>
      <c r="AR60" s="37">
        <f>'2015 Fares'!AR60*'2015 Fares Conv'!$C$1</f>
        <v>135.46784142293856</v>
      </c>
      <c r="AS60" s="37">
        <f>'2015 Fares'!AS60*'2015 Fares Conv'!$C$1</f>
        <v>0</v>
      </c>
      <c r="AT60" s="37">
        <f>'2015 Fares'!AT60*'2015 Fares Conv'!$C$1</f>
        <v>0</v>
      </c>
      <c r="AU60" s="37">
        <f>'2015 Fares'!AU60*'2015 Fares Conv'!$C$1</f>
        <v>0</v>
      </c>
      <c r="AV60" s="37">
        <f>'2015 Fares'!AV60*'2015 Fares Conv'!$C$1</f>
        <v>135.46784142293856</v>
      </c>
      <c r="AW60" s="37">
        <f>'2015 Fares'!AW60*'2015 Fares Conv'!$C$1</f>
        <v>0</v>
      </c>
      <c r="AX60" s="37">
        <f>'2015 Fares'!AX60*'2015 Fares Conv'!$C$1</f>
        <v>135.46784142293856</v>
      </c>
      <c r="AY60" s="37">
        <f>'2015 Fares'!AY60*'2015 Fares Conv'!$C$1</f>
        <v>0</v>
      </c>
      <c r="AZ60" s="37">
        <f>'2015 Fares'!AZ60*'2015 Fares Conv'!$C$1</f>
        <v>0</v>
      </c>
      <c r="BA60" s="37">
        <f>'2015 Fares'!BA60*'2015 Fares Conv'!$C$1</f>
        <v>0</v>
      </c>
      <c r="BB60" s="37">
        <f>'2015 Fares'!BB60*'2015 Fares Conv'!$C$1</f>
        <v>0</v>
      </c>
      <c r="BC60" s="37">
        <f>'2015 Fares'!BC60*'2015 Fares Conv'!$C$1</f>
        <v>118.53436124507125</v>
      </c>
      <c r="BD60" s="37">
        <f>'2015 Fares'!BD60*'2015 Fares Conv'!$C$1</f>
        <v>0</v>
      </c>
      <c r="BE60" s="37">
        <f>'2015 Fares'!BE60*'2015 Fares Conv'!$C$1</f>
        <v>0</v>
      </c>
      <c r="BF60" s="37">
        <f>'2015 Fares'!BF60*'2015 Fares Conv'!$C$1</f>
        <v>86.022079303565988</v>
      </c>
      <c r="BG60" s="37">
        <f>'2015 Fares'!BG60*'2015 Fares Conv'!$C$1</f>
        <v>0</v>
      </c>
      <c r="BH60" s="37">
        <f>'2015 Fares'!BH60*'2015 Fares Conv'!$C$1</f>
        <v>0</v>
      </c>
      <c r="BI60" s="37">
        <f>'2015 Fares'!BI60*'2015 Fares Conv'!$C$1</f>
        <v>67.733920711469281</v>
      </c>
      <c r="BJ60" s="37">
        <f>'2015 Fares'!BJ60*'2015 Fares Conv'!$C$1</f>
        <v>0</v>
      </c>
      <c r="BK60" s="37">
        <f>'2015 Fares'!BK60*'2015 Fares Conv'!$C$1</f>
        <v>0</v>
      </c>
      <c r="BL60" s="37">
        <f>'2015 Fares'!BL60*'2015 Fares Conv'!$C$1</f>
        <v>0</v>
      </c>
      <c r="BM60" s="37">
        <f>'2015 Fares'!BM60*'2015 Fares Conv'!$C$1</f>
        <v>0</v>
      </c>
      <c r="BN60" s="37">
        <f>'2015 Fares'!BN60*'2015 Fares Conv'!$C$1</f>
        <v>0</v>
      </c>
      <c r="BO60" s="37">
        <f>'2015 Fares'!BO60*'2015 Fares Conv'!$C$1</f>
        <v>0</v>
      </c>
      <c r="BP60" s="37">
        <f>'2015 Fares'!BP60*'2015 Fares Conv'!$C$1</f>
        <v>0</v>
      </c>
      <c r="BQ60" s="37">
        <f>'2015 Fares'!BQ60*'2015 Fares Conv'!$C$1</f>
        <v>101.60088106720393</v>
      </c>
      <c r="BR60" s="37">
        <f>'2015 Fares'!BR60*'2015 Fares Conv'!$C$1</f>
        <v>0</v>
      </c>
      <c r="BS60" s="37">
        <f>'2015 Fares'!BS60*'2015 Fares Conv'!$C$1</f>
        <v>0</v>
      </c>
      <c r="BT60" s="37">
        <f>'2015 Fares'!BT60*'2015 Fares Conv'!$C$1</f>
        <v>101.60088106720393</v>
      </c>
      <c r="BU60" s="37">
        <f>'2015 Fares'!BU60*'2015 Fares Conv'!$C$1</f>
        <v>0</v>
      </c>
      <c r="BV60" s="37">
        <f>'2015 Fares'!BV60*'2015 Fares Conv'!$C$1</f>
        <v>101.60088106720393</v>
      </c>
      <c r="BW60" s="37">
        <f>'2015 Fares'!BW60*'2015 Fares Conv'!$C$1</f>
        <v>0</v>
      </c>
      <c r="BX60" s="37">
        <f>'2015 Fares'!BX60*'2015 Fares Conv'!$C$1</f>
        <v>121.92105728064472</v>
      </c>
      <c r="BY60" s="37">
        <f>'2015 Fares'!BY60*'2015 Fares Conv'!$C$1</f>
        <v>0</v>
      </c>
      <c r="BZ60" s="37">
        <f>'2015 Fares'!BZ60*'2015 Fares Conv'!$C$1</f>
        <v>0</v>
      </c>
      <c r="CA60" s="37">
        <f>'2015 Fares'!CA60*'2015 Fares Conv'!$C$1</f>
        <v>0</v>
      </c>
      <c r="CB60" s="37">
        <f>'2015 Fares'!CB60*'2015 Fares Conv'!$C$1</f>
        <v>0</v>
      </c>
      <c r="CC60" s="37">
        <f>'2015 Fares'!CC60*'2015 Fares Conv'!$C$1</f>
        <v>0</v>
      </c>
      <c r="CD60" s="37">
        <f>'2015 Fares'!CD60*'2015 Fares Conv'!$C$1</f>
        <v>0</v>
      </c>
      <c r="CE60" s="37">
        <f>'2015 Fares'!CE60*'2015 Fares Conv'!$C$1</f>
        <v>0</v>
      </c>
      <c r="CF60" s="37">
        <f>'2015 Fares'!CF60*'2015 Fares Conv'!$C$1</f>
        <v>101.60088106720393</v>
      </c>
      <c r="CG60" s="37">
        <f>'2015 Fares'!CG60*'2015 Fares Conv'!$C$1</f>
        <v>0</v>
      </c>
      <c r="CH60" s="66">
        <f>'2015 Fares'!CH60*'2015 Fares Conv'!$C$1</f>
        <v>222.84459914073395</v>
      </c>
      <c r="CI60" s="37">
        <f>'2015 Fares'!CI60*'2015 Fares Conv'!$C$1</f>
        <v>270.93568284587712</v>
      </c>
      <c r="CJ60" s="37">
        <f>'2015 Fares'!CJ60*'2015 Fares Conv'!$C$1</f>
        <v>284.48246698817098</v>
      </c>
      <c r="CK60" s="37">
        <f>'2015 Fares'!CK60*'2015 Fares Conv'!$C$1</f>
        <v>284.48246698817098</v>
      </c>
      <c r="CL60" s="37">
        <f>'2015 Fares'!CL60*'2015 Fares Conv'!$C$1</f>
        <v>284.48246698817098</v>
      </c>
      <c r="CM60" s="37">
        <f>'2015 Fares'!CM60*'2015 Fares Conv'!$C$1</f>
        <v>135.46784142293856</v>
      </c>
      <c r="CN60" s="37">
        <f>'2015 Fares'!CN60*'2015 Fares Conv'!$C$1</f>
        <v>0</v>
      </c>
      <c r="CO60" s="37">
        <f>'2015 Fares'!CO60*'2015 Fares Conv'!$C$1</f>
        <v>237.06872249014251</v>
      </c>
      <c r="CP60" s="37">
        <f>'2015 Fares'!CP60*'2015 Fares Conv'!$C$1</f>
        <v>196.42837006326093</v>
      </c>
      <c r="CQ60" s="37">
        <f>'2015 Fares'!CQ60*'2015 Fares Conv'!$C$1</f>
        <v>152.40132160080589</v>
      </c>
      <c r="CR60" s="37">
        <f>'2015 Fares'!CR60*'2015 Fares Conv'!$C$1</f>
        <v>338.66960355734642</v>
      </c>
      <c r="CS60" s="37">
        <f>'2015 Fares'!CS60*'2015 Fares Conv'!$C$1</f>
        <v>118.53436124507125</v>
      </c>
      <c r="CT60" s="37">
        <f>'2015 Fares'!CT60*'2015 Fares Conv'!$C$1</f>
        <v>83.990061682221921</v>
      </c>
      <c r="CU60" s="37">
        <f>'2015 Fares'!CU60*'2015 Fares Conv'!$C$1</f>
        <v>220.13524231227518</v>
      </c>
      <c r="CV60" s="37">
        <f>'2015 Fares'!CV60*'2015 Fares Conv'!$C$1</f>
        <v>148.33728635811775</v>
      </c>
      <c r="CW60" s="37">
        <f>'2015 Fares'!CW60*'2015 Fares Conv'!$C$1</f>
        <v>108.37427313835086</v>
      </c>
      <c r="CX60" s="37">
        <f>'2015 Fares'!CX60*'2015 Fares Conv'!$C$1</f>
        <v>0</v>
      </c>
      <c r="CY60" s="37">
        <f>'2015 Fares'!CY60*'2015 Fares Conv'!$C$1</f>
        <v>0</v>
      </c>
      <c r="CZ60" s="37">
        <f>'2015 Fares'!CZ60*'2015 Fares Conv'!$C$1</f>
        <v>306.83466082295587</v>
      </c>
      <c r="DA60" s="37">
        <f>'2015 Fares'!DA60*'2015 Fares Conv'!$C$1</f>
        <v>0</v>
      </c>
      <c r="DB60" s="66">
        <f>'2015 Fares'!DB60*'2015 Fares Conv'!$C$1</f>
        <v>0</v>
      </c>
      <c r="DC60" s="37">
        <f>'2015 Fares'!DC60*'2015 Fares Conv'!$C$1</f>
        <v>0</v>
      </c>
      <c r="DD60" s="37">
        <f>'2015 Fares'!DD60*'2015 Fares Conv'!$C$1</f>
        <v>0</v>
      </c>
      <c r="DE60" s="37">
        <f>'2015 Fares'!DE60*'2015 Fares Conv'!$C$1</f>
        <v>0</v>
      </c>
      <c r="DF60" s="37">
        <f>'2015 Fares'!DF60*'2015 Fares Conv'!$C$1</f>
        <v>0</v>
      </c>
      <c r="DG60" s="37">
        <f>'2015 Fares'!DG60*'2015 Fares Conv'!$C$1</f>
        <v>0</v>
      </c>
      <c r="DH60" s="37">
        <f>'2015 Fares'!DH60*'2015 Fares Conv'!$C$1</f>
        <v>0</v>
      </c>
      <c r="DI60" s="37">
        <f>'2015 Fares'!DI60*'2015 Fares Conv'!$C$1</f>
        <v>0</v>
      </c>
      <c r="DJ60" s="37">
        <f>'2015 Fares'!DJ60*'2015 Fares Conv'!$C$1</f>
        <v>0</v>
      </c>
      <c r="DK60" s="37">
        <f>'2015 Fares'!DK60*'2015 Fares Conv'!$C$1</f>
        <v>0</v>
      </c>
      <c r="DL60" s="66">
        <f>'2015 Fares'!DL60*'2015 Fares Conv'!$C$1</f>
        <v>152.40132160080589</v>
      </c>
      <c r="DM60" s="37">
        <f>'2015 Fares'!DM60*'2015 Fares Conv'!$C$1</f>
        <v>135.46784142293856</v>
      </c>
      <c r="DN60" s="37">
        <f>'2015 Fares'!DN60*'2015 Fares Conv'!$C$1</f>
        <v>0</v>
      </c>
      <c r="DO60" s="37">
        <f>'2015 Fares'!DO60*'2015 Fares Conv'!$C$1</f>
        <v>135.46784142293856</v>
      </c>
      <c r="DP60" s="37">
        <f>'2015 Fares'!DP60*'2015 Fares Conv'!$C$1</f>
        <v>749.81450227596497</v>
      </c>
      <c r="DQ60" s="37">
        <f>'2015 Fares'!DQ60*'2015 Fares Conv'!$C$1</f>
        <v>218.78056389804578</v>
      </c>
      <c r="DR60" s="37">
        <f>'2015 Fares'!DR60*'2015 Fares Conv'!$C$1</f>
        <v>0</v>
      </c>
      <c r="DS60" s="37">
        <f>'2015 Fares'!DS60*'2015 Fares Conv'!$C$1</f>
        <v>0</v>
      </c>
      <c r="DT60" s="37">
        <f>'2015 Fares'!DT60*'2015 Fares Conv'!$C$1</f>
        <v>0</v>
      </c>
      <c r="DU60" s="37">
        <f>'2015 Fares'!DU60*'2015 Fares Conv'!$C$1</f>
        <v>0</v>
      </c>
      <c r="DV60" s="66">
        <f>'2015 Fares'!DV60*'2015 Fares Conv'!$C$1</f>
        <v>0</v>
      </c>
      <c r="DW60" s="37">
        <f>'2015 Fares'!DW60*'2015 Fares Conv'!$C$1</f>
        <v>0</v>
      </c>
      <c r="DX60" s="37">
        <f>'2015 Fares'!DX60*'2015 Fares Conv'!$C$1</f>
        <v>0</v>
      </c>
      <c r="DY60" s="37">
        <f>'2015 Fares'!DY60*'2015 Fares Conv'!$C$1</f>
        <v>0</v>
      </c>
      <c r="DZ60" s="37">
        <f>'2015 Fares'!DZ60*'2015 Fares Conv'!$C$1</f>
        <v>0</v>
      </c>
      <c r="EA60" s="37">
        <f>'2015 Fares'!EA60*'2015 Fares Conv'!$C$1</f>
        <v>0</v>
      </c>
      <c r="EB60" s="37">
        <f>'2015 Fares'!EB60*'2015 Fares Conv'!$C$1</f>
        <v>0</v>
      </c>
      <c r="EC60" s="37">
        <f>'2015 Fares'!EC60*'2015 Fares Conv'!$C$1</f>
        <v>0</v>
      </c>
      <c r="ED60" s="37">
        <f>'2015 Fares'!ED60*'2015 Fares Conv'!$C$1</f>
        <v>0</v>
      </c>
      <c r="EE60" s="40">
        <f>'2015 Fares'!EE60*'2015 Fares Conv'!$C$1</f>
        <v>0</v>
      </c>
      <c r="EF60" s="66">
        <f>'2015 Fares'!EF60*'2015 Fares Conv'!$C$1</f>
        <v>0</v>
      </c>
      <c r="EG60" s="37">
        <f>'2015 Fares'!EG60*'2015 Fares Conv'!$C$1</f>
        <v>0</v>
      </c>
      <c r="EH60" s="37">
        <f>'2015 Fares'!EH60*'2015 Fares Conv'!$C$1</f>
        <v>0</v>
      </c>
      <c r="EI60" s="37">
        <f>'2015 Fares'!EI60*'2015 Fares Conv'!$C$1</f>
        <v>0</v>
      </c>
      <c r="EJ60" s="37">
        <f>'2015 Fares'!EJ60*'2015 Fares Conv'!$C$1</f>
        <v>0</v>
      </c>
      <c r="EK60" s="37">
        <f>'2015 Fares'!EK60*'2015 Fares Conv'!$C$1</f>
        <v>0</v>
      </c>
      <c r="EL60" s="37">
        <f>'2015 Fares'!EL60*'2015 Fares Conv'!$C$1</f>
        <v>0</v>
      </c>
      <c r="EM60" s="40">
        <f>'2015 Fares'!EM60*'2015 Fares Conv'!$C$1</f>
        <v>0</v>
      </c>
    </row>
    <row r="61" spans="1:143" x14ac:dyDescent="0.2">
      <c r="A61" s="83"/>
      <c r="B61" s="47">
        <v>57</v>
      </c>
      <c r="C61" s="43"/>
      <c r="D61" s="43">
        <f>ROUND(F61*0.6665,0)</f>
        <v>0</v>
      </c>
      <c r="E61" s="43">
        <v>100</v>
      </c>
      <c r="F61" s="48"/>
      <c r="G61" s="37">
        <f>'2015 Fares'!G61*'2015 Fares Conv'!$C$1</f>
        <v>0</v>
      </c>
      <c r="H61" s="37">
        <f>'2015 Fares'!H61*'2015 Fares Conv'!$C$1</f>
        <v>0</v>
      </c>
      <c r="I61" s="37">
        <f>'2015 Fares'!I61*'2015 Fares Conv'!$C$1</f>
        <v>0</v>
      </c>
      <c r="J61" s="37">
        <f>'2015 Fares'!J61*'2015 Fares Conv'!$C$1</f>
        <v>0</v>
      </c>
      <c r="K61" s="37">
        <f>'2015 Fares'!K61*'2015 Fares Conv'!$C$1</f>
        <v>0</v>
      </c>
      <c r="L61" s="37">
        <f>'2015 Fares'!L61*'2015 Fares Conv'!$C$1</f>
        <v>0</v>
      </c>
      <c r="M61" s="37">
        <f>'2015 Fares'!M61*'2015 Fares Conv'!$C$1</f>
        <v>0</v>
      </c>
      <c r="N61" s="37">
        <f>'2015 Fares'!N61*'2015 Fares Conv'!$C$1</f>
        <v>0</v>
      </c>
      <c r="O61" s="40">
        <f>'2015 Fares'!O61*'2015 Fares Conv'!$C$1</f>
        <v>0</v>
      </c>
      <c r="P61" s="66">
        <f>'2015 Fares'!P61*'2015 Fares Conv'!$C$1</f>
        <v>0</v>
      </c>
      <c r="Q61" s="37">
        <f>'2015 Fares'!Q61*'2015 Fares Conv'!$C$1</f>
        <v>0</v>
      </c>
      <c r="R61" s="37">
        <f>'2015 Fares'!R61*'2015 Fares Conv'!$C$1</f>
        <v>0</v>
      </c>
      <c r="S61" s="37">
        <f>'2015 Fares'!S61*'2015 Fares Conv'!$C$1</f>
        <v>0</v>
      </c>
      <c r="T61" s="37">
        <f>'2015 Fares'!T61*'2015 Fares Conv'!$C$1</f>
        <v>0</v>
      </c>
      <c r="U61" s="37">
        <f>'2015 Fares'!U61*'2015 Fares Conv'!$C$1</f>
        <v>0</v>
      </c>
      <c r="V61" s="37">
        <f>'2015 Fares'!V61*'2015 Fares Conv'!$C$1</f>
        <v>0</v>
      </c>
      <c r="W61" s="37">
        <f>'2015 Fares'!W61*'2015 Fares Conv'!$C$1</f>
        <v>0</v>
      </c>
      <c r="X61" s="37">
        <f>'2015 Fares'!X61*'2015 Fares Conv'!$C$1</f>
        <v>0</v>
      </c>
      <c r="Y61" s="40">
        <f>'2015 Fares'!Y61*'2015 Fares Conv'!$C$1</f>
        <v>0</v>
      </c>
      <c r="Z61" s="66">
        <f>'2015 Fares'!Z61*'2015 Fares Conv'!$C$1</f>
        <v>474.13744498028501</v>
      </c>
      <c r="AA61" s="37">
        <f>'2015 Fares'!AA61*'2015 Fares Conv'!$C$1</f>
        <v>152.40132160080589</v>
      </c>
      <c r="AB61" s="37">
        <f>'2015 Fares'!AB61*'2015 Fares Conv'!$C$1</f>
        <v>0</v>
      </c>
      <c r="AC61" s="37">
        <f>'2015 Fares'!AC61*'2015 Fares Conv'!$C$1</f>
        <v>0</v>
      </c>
      <c r="AD61" s="37">
        <f>'2015 Fares'!AD61*'2015 Fares Conv'!$C$1</f>
        <v>135.46784142293856</v>
      </c>
      <c r="AE61" s="37">
        <f>'2015 Fares'!AE61*'2015 Fares Conv'!$C$1</f>
        <v>0</v>
      </c>
      <c r="AF61" s="37">
        <f>'2015 Fares'!AF61*'2015 Fares Conv'!$C$1</f>
        <v>0</v>
      </c>
      <c r="AG61" s="37">
        <f>'2015 Fares'!AG61*'2015 Fares Conv'!$C$1</f>
        <v>84.667400889336605</v>
      </c>
      <c r="AH61" s="37">
        <f>'2015 Fares'!AH61*'2015 Fares Conv'!$C$1</f>
        <v>135.46784142293856</v>
      </c>
      <c r="AI61" s="37">
        <f>'2015 Fares'!AI61*'2015 Fares Conv'!$C$1</f>
        <v>0</v>
      </c>
      <c r="AJ61" s="37">
        <f>'2015 Fares'!AJ61*'2015 Fares Conv'!$C$1</f>
        <v>135.46784142293856</v>
      </c>
      <c r="AK61" s="37">
        <f>'2015 Fares'!AK61*'2015 Fares Conv'!$C$1</f>
        <v>0</v>
      </c>
      <c r="AL61" s="37">
        <f>'2015 Fares'!AL61*'2015 Fares Conv'!$C$1</f>
        <v>0</v>
      </c>
      <c r="AM61" s="37">
        <f>'2015 Fares'!AM61*'2015 Fares Conv'!$C$1</f>
        <v>135.46784142293856</v>
      </c>
      <c r="AN61" s="37">
        <f>'2015 Fares'!AN61*'2015 Fares Conv'!$C$1</f>
        <v>0</v>
      </c>
      <c r="AO61" s="37">
        <f>'2015 Fares'!AO61*'2015 Fares Conv'!$C$1</f>
        <v>0</v>
      </c>
      <c r="AP61" s="37">
        <f>'2015 Fares'!AP61*'2015 Fares Conv'!$C$1</f>
        <v>0</v>
      </c>
      <c r="AQ61" s="37">
        <f>'2015 Fares'!AQ61*'2015 Fares Conv'!$C$1</f>
        <v>0</v>
      </c>
      <c r="AR61" s="37">
        <f>'2015 Fares'!AR61*'2015 Fares Conv'!$C$1</f>
        <v>135.46784142293856</v>
      </c>
      <c r="AS61" s="37">
        <f>'2015 Fares'!AS61*'2015 Fares Conv'!$C$1</f>
        <v>0</v>
      </c>
      <c r="AT61" s="37">
        <f>'2015 Fares'!AT61*'2015 Fares Conv'!$C$1</f>
        <v>0</v>
      </c>
      <c r="AU61" s="37">
        <f>'2015 Fares'!AU61*'2015 Fares Conv'!$C$1</f>
        <v>0</v>
      </c>
      <c r="AV61" s="37">
        <f>'2015 Fares'!AV61*'2015 Fares Conv'!$C$1</f>
        <v>135.46784142293856</v>
      </c>
      <c r="AW61" s="37">
        <f>'2015 Fares'!AW61*'2015 Fares Conv'!$C$1</f>
        <v>0</v>
      </c>
      <c r="AX61" s="37">
        <f>'2015 Fares'!AX61*'2015 Fares Conv'!$C$1</f>
        <v>135.46784142293856</v>
      </c>
      <c r="AY61" s="37">
        <f>'2015 Fares'!AY61*'2015 Fares Conv'!$C$1</f>
        <v>0</v>
      </c>
      <c r="AZ61" s="37">
        <f>'2015 Fares'!AZ61*'2015 Fares Conv'!$C$1</f>
        <v>118.53436124507125</v>
      </c>
      <c r="BA61" s="37">
        <f>'2015 Fares'!BA61*'2015 Fares Conv'!$C$1</f>
        <v>0</v>
      </c>
      <c r="BB61" s="37">
        <f>'2015 Fares'!BB61*'2015 Fares Conv'!$C$1</f>
        <v>0</v>
      </c>
      <c r="BC61" s="37">
        <f>'2015 Fares'!BC61*'2015 Fares Conv'!$C$1</f>
        <v>118.53436124507125</v>
      </c>
      <c r="BD61" s="37">
        <f>'2015 Fares'!BD61*'2015 Fares Conv'!$C$1</f>
        <v>0</v>
      </c>
      <c r="BE61" s="37">
        <f>'2015 Fares'!BE61*'2015 Fares Conv'!$C$1</f>
        <v>0</v>
      </c>
      <c r="BF61" s="37">
        <f>'2015 Fares'!BF61*'2015 Fares Conv'!$C$1</f>
        <v>118.53436124507125</v>
      </c>
      <c r="BG61" s="37">
        <f>'2015 Fares'!BG61*'2015 Fares Conv'!$C$1</f>
        <v>0</v>
      </c>
      <c r="BH61" s="37">
        <f>'2015 Fares'!BH61*'2015 Fares Conv'!$C$1</f>
        <v>0</v>
      </c>
      <c r="BI61" s="37">
        <f>'2015 Fares'!BI61*'2015 Fares Conv'!$C$1</f>
        <v>67.733920711469281</v>
      </c>
      <c r="BJ61" s="37">
        <f>'2015 Fares'!BJ61*'2015 Fares Conv'!$C$1</f>
        <v>108.37427313835086</v>
      </c>
      <c r="BK61" s="37">
        <f>'2015 Fares'!BK61*'2015 Fares Conv'!$C$1</f>
        <v>0</v>
      </c>
      <c r="BL61" s="37">
        <f>'2015 Fares'!BL61*'2015 Fares Conv'!$C$1</f>
        <v>108.37427313835086</v>
      </c>
      <c r="BM61" s="37">
        <f>'2015 Fares'!BM61*'2015 Fares Conv'!$C$1</f>
        <v>0</v>
      </c>
      <c r="BN61" s="37">
        <f>'2015 Fares'!BN61*'2015 Fares Conv'!$C$1</f>
        <v>108.37427313835086</v>
      </c>
      <c r="BO61" s="37">
        <f>'2015 Fares'!BO61*'2015 Fares Conv'!$C$1</f>
        <v>0</v>
      </c>
      <c r="BP61" s="37">
        <f>'2015 Fares'!BP61*'2015 Fares Conv'!$C$1</f>
        <v>0</v>
      </c>
      <c r="BQ61" s="37">
        <f>'2015 Fares'!BQ61*'2015 Fares Conv'!$C$1</f>
        <v>101.60088106720393</v>
      </c>
      <c r="BR61" s="37">
        <f>'2015 Fares'!BR61*'2015 Fares Conv'!$C$1</f>
        <v>0</v>
      </c>
      <c r="BS61" s="37">
        <f>'2015 Fares'!BS61*'2015 Fares Conv'!$C$1</f>
        <v>0</v>
      </c>
      <c r="BT61" s="37">
        <f>'2015 Fares'!BT61*'2015 Fares Conv'!$C$1</f>
        <v>101.60088106720393</v>
      </c>
      <c r="BU61" s="37">
        <f>'2015 Fares'!BU61*'2015 Fares Conv'!$C$1</f>
        <v>0</v>
      </c>
      <c r="BV61" s="37">
        <f>'2015 Fares'!BV61*'2015 Fares Conv'!$C$1</f>
        <v>101.60088106720393</v>
      </c>
      <c r="BW61" s="37">
        <f>'2015 Fares'!BW61*'2015 Fares Conv'!$C$1</f>
        <v>0</v>
      </c>
      <c r="BX61" s="37">
        <f>'2015 Fares'!BX61*'2015 Fares Conv'!$C$1</f>
        <v>121.92105728064472</v>
      </c>
      <c r="BY61" s="37">
        <f>'2015 Fares'!BY61*'2015 Fares Conv'!$C$1</f>
        <v>0</v>
      </c>
      <c r="BZ61" s="37">
        <f>'2015 Fares'!BZ61*'2015 Fares Conv'!$C$1</f>
        <v>0</v>
      </c>
      <c r="CA61" s="37">
        <f>'2015 Fares'!CA61*'2015 Fares Conv'!$C$1</f>
        <v>0</v>
      </c>
      <c r="CB61" s="37">
        <f>'2015 Fares'!CB61*'2015 Fares Conv'!$C$1</f>
        <v>0</v>
      </c>
      <c r="CC61" s="37">
        <f>'2015 Fares'!CC61*'2015 Fares Conv'!$C$1</f>
        <v>0</v>
      </c>
      <c r="CD61" s="37">
        <f>'2015 Fares'!CD61*'2015 Fares Conv'!$C$1</f>
        <v>0</v>
      </c>
      <c r="CE61" s="37">
        <f>'2015 Fares'!CE61*'2015 Fares Conv'!$C$1</f>
        <v>0</v>
      </c>
      <c r="CF61" s="37">
        <f>'2015 Fares'!CF61*'2015 Fares Conv'!$C$1</f>
        <v>101.60088106720393</v>
      </c>
      <c r="CG61" s="37">
        <f>'2015 Fares'!CG61*'2015 Fares Conv'!$C$1</f>
        <v>0</v>
      </c>
      <c r="CH61" s="66">
        <f>'2015 Fares'!CH61*'2015 Fares Conv'!$C$1</f>
        <v>222.84459914073395</v>
      </c>
      <c r="CI61" s="37">
        <f>'2015 Fares'!CI61*'2015 Fares Conv'!$C$1</f>
        <v>270.93568284587712</v>
      </c>
      <c r="CJ61" s="37">
        <f>'2015 Fares'!CJ61*'2015 Fares Conv'!$C$1</f>
        <v>284.48246698817098</v>
      </c>
      <c r="CK61" s="37">
        <f>'2015 Fares'!CK61*'2015 Fares Conv'!$C$1</f>
        <v>284.48246698817098</v>
      </c>
      <c r="CL61" s="37">
        <f>'2015 Fares'!CL61*'2015 Fares Conv'!$C$1</f>
        <v>284.48246698817098</v>
      </c>
      <c r="CM61" s="37">
        <f>'2015 Fares'!CM61*'2015 Fares Conv'!$C$1</f>
        <v>135.46784142293856</v>
      </c>
      <c r="CN61" s="37">
        <f>'2015 Fares'!CN61*'2015 Fares Conv'!$C$1</f>
        <v>152.40132160080589</v>
      </c>
      <c r="CO61" s="37">
        <f>'2015 Fares'!CO61*'2015 Fares Conv'!$C$1</f>
        <v>338.66960355734642</v>
      </c>
      <c r="CP61" s="37">
        <f>'2015 Fares'!CP61*'2015 Fares Conv'!$C$1</f>
        <v>298.02925113046484</v>
      </c>
      <c r="CQ61" s="37">
        <f>'2015 Fares'!CQ61*'2015 Fares Conv'!$C$1</f>
        <v>152.40132160080589</v>
      </c>
      <c r="CR61" s="37">
        <f>'2015 Fares'!CR61*'2015 Fares Conv'!$C$1</f>
        <v>338.66960355734642</v>
      </c>
      <c r="CS61" s="37">
        <f>'2015 Fares'!CS61*'2015 Fares Conv'!$C$1</f>
        <v>118.53436124507125</v>
      </c>
      <c r="CT61" s="37">
        <f>'2015 Fares'!CT61*'2015 Fares Conv'!$C$1</f>
        <v>186.26828195654053</v>
      </c>
      <c r="CU61" s="37">
        <f>'2015 Fares'!CU61*'2015 Fares Conv'!$C$1</f>
        <v>220.13524231227518</v>
      </c>
      <c r="CV61" s="37">
        <f>'2015 Fares'!CV61*'2015 Fares Conv'!$C$1</f>
        <v>249.93816742532167</v>
      </c>
      <c r="CW61" s="37">
        <f>'2015 Fares'!CW61*'2015 Fares Conv'!$C$1</f>
        <v>108.37427313835086</v>
      </c>
      <c r="CX61" s="37">
        <f>'2015 Fares'!CX61*'2015 Fares Conv'!$C$1</f>
        <v>0</v>
      </c>
      <c r="CY61" s="37">
        <f>'2015 Fares'!CY61*'2015 Fares Conv'!$C$1</f>
        <v>0</v>
      </c>
      <c r="CZ61" s="37">
        <f>'2015 Fares'!CZ61*'2015 Fares Conv'!$C$1</f>
        <v>306.83466082295587</v>
      </c>
      <c r="DA61" s="37">
        <f>'2015 Fares'!DA61*'2015 Fares Conv'!$C$1</f>
        <v>0</v>
      </c>
      <c r="DB61" s="66">
        <f>'2015 Fares'!DB61*'2015 Fares Conv'!$C$1</f>
        <v>0</v>
      </c>
      <c r="DC61" s="37">
        <f>'2015 Fares'!DC61*'2015 Fares Conv'!$C$1</f>
        <v>0</v>
      </c>
      <c r="DD61" s="37">
        <f>'2015 Fares'!DD61*'2015 Fares Conv'!$C$1</f>
        <v>0</v>
      </c>
      <c r="DE61" s="37">
        <f>'2015 Fares'!DE61*'2015 Fares Conv'!$C$1</f>
        <v>0</v>
      </c>
      <c r="DF61" s="37">
        <f>'2015 Fares'!DF61*'2015 Fares Conv'!$C$1</f>
        <v>0</v>
      </c>
      <c r="DG61" s="37">
        <f>'2015 Fares'!DG61*'2015 Fares Conv'!$C$1</f>
        <v>0</v>
      </c>
      <c r="DH61" s="37">
        <f>'2015 Fares'!DH61*'2015 Fares Conv'!$C$1</f>
        <v>0</v>
      </c>
      <c r="DI61" s="37">
        <f>'2015 Fares'!DI61*'2015 Fares Conv'!$C$1</f>
        <v>0</v>
      </c>
      <c r="DJ61" s="37">
        <f>'2015 Fares'!DJ61*'2015 Fares Conv'!$C$1</f>
        <v>0</v>
      </c>
      <c r="DK61" s="37">
        <f>'2015 Fares'!DK61*'2015 Fares Conv'!$C$1</f>
        <v>0</v>
      </c>
      <c r="DL61" s="66">
        <f>'2015 Fares'!DL61*'2015 Fares Conv'!$C$1</f>
        <v>152.40132160080589</v>
      </c>
      <c r="DM61" s="37">
        <f>'2015 Fares'!DM61*'2015 Fares Conv'!$C$1</f>
        <v>135.46784142293856</v>
      </c>
      <c r="DN61" s="37">
        <f>'2015 Fares'!DN61*'2015 Fares Conv'!$C$1</f>
        <v>0</v>
      </c>
      <c r="DO61" s="37">
        <f>'2015 Fares'!DO61*'2015 Fares Conv'!$C$1</f>
        <v>135.46784142293856</v>
      </c>
      <c r="DP61" s="37">
        <f>'2015 Fares'!DP61*'2015 Fares Conv'!$C$1</f>
        <v>749.81450227596497</v>
      </c>
      <c r="DQ61" s="37">
        <f>'2015 Fares'!DQ61*'2015 Fares Conv'!$C$1</f>
        <v>218.78056389804578</v>
      </c>
      <c r="DR61" s="37">
        <f>'2015 Fares'!DR61*'2015 Fares Conv'!$C$1</f>
        <v>0</v>
      </c>
      <c r="DS61" s="37">
        <f>'2015 Fares'!DS61*'2015 Fares Conv'!$C$1</f>
        <v>0</v>
      </c>
      <c r="DT61" s="37">
        <f>'2015 Fares'!DT61*'2015 Fares Conv'!$C$1</f>
        <v>0</v>
      </c>
      <c r="DU61" s="37">
        <f>'2015 Fares'!DU61*'2015 Fares Conv'!$C$1</f>
        <v>0</v>
      </c>
      <c r="DV61" s="66">
        <f>'2015 Fares'!DV61*'2015 Fares Conv'!$C$1</f>
        <v>0</v>
      </c>
      <c r="DW61" s="37">
        <f>'2015 Fares'!DW61*'2015 Fares Conv'!$C$1</f>
        <v>0</v>
      </c>
      <c r="DX61" s="37">
        <f>'2015 Fares'!DX61*'2015 Fares Conv'!$C$1</f>
        <v>0</v>
      </c>
      <c r="DY61" s="37">
        <f>'2015 Fares'!DY61*'2015 Fares Conv'!$C$1</f>
        <v>0</v>
      </c>
      <c r="DZ61" s="37">
        <f>'2015 Fares'!DZ61*'2015 Fares Conv'!$C$1</f>
        <v>0</v>
      </c>
      <c r="EA61" s="37">
        <f>'2015 Fares'!EA61*'2015 Fares Conv'!$C$1</f>
        <v>0</v>
      </c>
      <c r="EB61" s="37">
        <f>'2015 Fares'!EB61*'2015 Fares Conv'!$C$1</f>
        <v>0</v>
      </c>
      <c r="EC61" s="37">
        <f>'2015 Fares'!EC61*'2015 Fares Conv'!$C$1</f>
        <v>0</v>
      </c>
      <c r="ED61" s="37">
        <f>'2015 Fares'!ED61*'2015 Fares Conv'!$C$1</f>
        <v>0</v>
      </c>
      <c r="EE61" s="40">
        <f>'2015 Fares'!EE61*'2015 Fares Conv'!$C$1</f>
        <v>0</v>
      </c>
      <c r="EF61" s="66">
        <f>'2015 Fares'!EF61*'2015 Fares Conv'!$C$1</f>
        <v>0</v>
      </c>
      <c r="EG61" s="37">
        <f>'2015 Fares'!EG61*'2015 Fares Conv'!$C$1</f>
        <v>0</v>
      </c>
      <c r="EH61" s="37">
        <f>'2015 Fares'!EH61*'2015 Fares Conv'!$C$1</f>
        <v>0</v>
      </c>
      <c r="EI61" s="37">
        <f>'2015 Fares'!EI61*'2015 Fares Conv'!$C$1</f>
        <v>0</v>
      </c>
      <c r="EJ61" s="37">
        <f>'2015 Fares'!EJ61*'2015 Fares Conv'!$C$1</f>
        <v>0</v>
      </c>
      <c r="EK61" s="37">
        <f>'2015 Fares'!EK61*'2015 Fares Conv'!$C$1</f>
        <v>0</v>
      </c>
      <c r="EL61" s="37">
        <f>'2015 Fares'!EL61*'2015 Fares Conv'!$C$1</f>
        <v>0</v>
      </c>
      <c r="EM61" s="40">
        <f>'2015 Fares'!EM61*'2015 Fares Conv'!$C$1</f>
        <v>0</v>
      </c>
    </row>
    <row r="62" spans="1:143" x14ac:dyDescent="0.2">
      <c r="A62" s="83"/>
      <c r="B62" s="47">
        <v>58</v>
      </c>
      <c r="C62" s="43" t="s">
        <v>11</v>
      </c>
      <c r="D62" s="43"/>
      <c r="E62" s="43"/>
      <c r="F62" s="48"/>
      <c r="G62" s="37">
        <f>'2015 Fares'!G62*'2015 Fares Conv'!$C$1</f>
        <v>0</v>
      </c>
      <c r="H62" s="37">
        <f>'2015 Fares'!H62*'2015 Fares Conv'!$C$1</f>
        <v>0</v>
      </c>
      <c r="I62" s="37">
        <f>'2015 Fares'!I62*'2015 Fares Conv'!$C$1</f>
        <v>0</v>
      </c>
      <c r="J62" s="37">
        <f>'2015 Fares'!J62*'2015 Fares Conv'!$C$1</f>
        <v>0</v>
      </c>
      <c r="K62" s="37">
        <f>'2015 Fares'!K62*'2015 Fares Conv'!$C$1</f>
        <v>0</v>
      </c>
      <c r="L62" s="37">
        <f>'2015 Fares'!L62*'2015 Fares Conv'!$C$1</f>
        <v>0</v>
      </c>
      <c r="M62" s="37">
        <f>'2015 Fares'!M62*'2015 Fares Conv'!$C$1</f>
        <v>0</v>
      </c>
      <c r="N62" s="37">
        <f>'2015 Fares'!N62*'2015 Fares Conv'!$C$1</f>
        <v>0</v>
      </c>
      <c r="O62" s="40">
        <f>'2015 Fares'!O62*'2015 Fares Conv'!$C$1</f>
        <v>0</v>
      </c>
      <c r="P62" s="66">
        <f>'2015 Fares'!P62*'2015 Fares Conv'!$C$1</f>
        <v>0</v>
      </c>
      <c r="Q62" s="37">
        <f>'2015 Fares'!Q62*'2015 Fares Conv'!$C$1</f>
        <v>0</v>
      </c>
      <c r="R62" s="37">
        <f>'2015 Fares'!R62*'2015 Fares Conv'!$C$1</f>
        <v>0</v>
      </c>
      <c r="S62" s="37">
        <f>'2015 Fares'!S62*'2015 Fares Conv'!$C$1</f>
        <v>0</v>
      </c>
      <c r="T62" s="37">
        <f>'2015 Fares'!T62*'2015 Fares Conv'!$C$1</f>
        <v>0</v>
      </c>
      <c r="U62" s="37">
        <f>'2015 Fares'!U62*'2015 Fares Conv'!$C$1</f>
        <v>0</v>
      </c>
      <c r="V62" s="37">
        <f>'2015 Fares'!V62*'2015 Fares Conv'!$C$1</f>
        <v>0</v>
      </c>
      <c r="W62" s="37">
        <f>'2015 Fares'!W62*'2015 Fares Conv'!$C$1</f>
        <v>0</v>
      </c>
      <c r="X62" s="37">
        <f>'2015 Fares'!X62*'2015 Fares Conv'!$C$1</f>
        <v>0</v>
      </c>
      <c r="Y62" s="40">
        <f>'2015 Fares'!Y62*'2015 Fares Conv'!$C$1</f>
        <v>0</v>
      </c>
      <c r="Z62" s="66">
        <f>'2015 Fares'!Z62*'2015 Fares Conv'!$C$1</f>
        <v>474.13744498028501</v>
      </c>
      <c r="AA62" s="37">
        <f>'2015 Fares'!AA62*'2015 Fares Conv'!$C$1</f>
        <v>152.40132160080589</v>
      </c>
      <c r="AB62" s="37">
        <f>'2015 Fares'!AB62*'2015 Fares Conv'!$C$1</f>
        <v>0</v>
      </c>
      <c r="AC62" s="37">
        <f>'2015 Fares'!AC62*'2015 Fares Conv'!$C$1</f>
        <v>0</v>
      </c>
      <c r="AD62" s="37">
        <f>'2015 Fares'!AD62*'2015 Fares Conv'!$C$1</f>
        <v>135.46784142293856</v>
      </c>
      <c r="AE62" s="37">
        <f>'2015 Fares'!AE62*'2015 Fares Conv'!$C$1</f>
        <v>0</v>
      </c>
      <c r="AF62" s="37">
        <f>'2015 Fares'!AF62*'2015 Fares Conv'!$C$1</f>
        <v>0</v>
      </c>
      <c r="AG62" s="37">
        <f>'2015 Fares'!AG62*'2015 Fares Conv'!$C$1</f>
        <v>84.667400889336605</v>
      </c>
      <c r="AH62" s="37">
        <f>'2015 Fares'!AH62*'2015 Fares Conv'!$C$1</f>
        <v>135.46784142293856</v>
      </c>
      <c r="AI62" s="37">
        <f>'2015 Fares'!AI62*'2015 Fares Conv'!$C$1</f>
        <v>0</v>
      </c>
      <c r="AJ62" s="37">
        <f>'2015 Fares'!AJ62*'2015 Fares Conv'!$C$1</f>
        <v>135.46784142293856</v>
      </c>
      <c r="AK62" s="37">
        <f>'2015 Fares'!AK62*'2015 Fares Conv'!$C$1</f>
        <v>0</v>
      </c>
      <c r="AL62" s="37">
        <f>'2015 Fares'!AL62*'2015 Fares Conv'!$C$1</f>
        <v>0</v>
      </c>
      <c r="AM62" s="37">
        <f>'2015 Fares'!AM62*'2015 Fares Conv'!$C$1</f>
        <v>135.46784142293856</v>
      </c>
      <c r="AN62" s="37">
        <f>'2015 Fares'!AN62*'2015 Fares Conv'!$C$1</f>
        <v>0</v>
      </c>
      <c r="AO62" s="37">
        <f>'2015 Fares'!AO62*'2015 Fares Conv'!$C$1</f>
        <v>0</v>
      </c>
      <c r="AP62" s="37">
        <f>'2015 Fares'!AP62*'2015 Fares Conv'!$C$1</f>
        <v>0</v>
      </c>
      <c r="AQ62" s="37">
        <f>'2015 Fares'!AQ62*'2015 Fares Conv'!$C$1</f>
        <v>0</v>
      </c>
      <c r="AR62" s="37">
        <f>'2015 Fares'!AR62*'2015 Fares Conv'!$C$1</f>
        <v>135.46784142293856</v>
      </c>
      <c r="AS62" s="37">
        <f>'2015 Fares'!AS62*'2015 Fares Conv'!$C$1</f>
        <v>0</v>
      </c>
      <c r="AT62" s="37">
        <f>'2015 Fares'!AT62*'2015 Fares Conv'!$C$1</f>
        <v>0</v>
      </c>
      <c r="AU62" s="37">
        <f>'2015 Fares'!AU62*'2015 Fares Conv'!$C$1</f>
        <v>0</v>
      </c>
      <c r="AV62" s="37">
        <f>'2015 Fares'!AV62*'2015 Fares Conv'!$C$1</f>
        <v>135.46784142293856</v>
      </c>
      <c r="AW62" s="37">
        <f>'2015 Fares'!AW62*'2015 Fares Conv'!$C$1</f>
        <v>0</v>
      </c>
      <c r="AX62" s="37">
        <f>'2015 Fares'!AX62*'2015 Fares Conv'!$C$1</f>
        <v>135.46784142293856</v>
      </c>
      <c r="AY62" s="37">
        <f>'2015 Fares'!AY62*'2015 Fares Conv'!$C$1</f>
        <v>0</v>
      </c>
      <c r="AZ62" s="37">
        <f>'2015 Fares'!AZ62*'2015 Fares Conv'!$C$1</f>
        <v>0</v>
      </c>
      <c r="BA62" s="37">
        <f>'2015 Fares'!BA62*'2015 Fares Conv'!$C$1</f>
        <v>0</v>
      </c>
      <c r="BB62" s="37">
        <f>'2015 Fares'!BB62*'2015 Fares Conv'!$C$1</f>
        <v>0</v>
      </c>
      <c r="BC62" s="37">
        <f>'2015 Fares'!BC62*'2015 Fares Conv'!$C$1</f>
        <v>0</v>
      </c>
      <c r="BD62" s="37">
        <f>'2015 Fares'!BD62*'2015 Fares Conv'!$C$1</f>
        <v>0</v>
      </c>
      <c r="BE62" s="37">
        <f>'2015 Fares'!BE62*'2015 Fares Conv'!$C$1</f>
        <v>0</v>
      </c>
      <c r="BF62" s="37">
        <f>'2015 Fares'!BF62*'2015 Fares Conv'!$C$1</f>
        <v>86.022079303565988</v>
      </c>
      <c r="BG62" s="37">
        <f>'2015 Fares'!BG62*'2015 Fares Conv'!$C$1</f>
        <v>0</v>
      </c>
      <c r="BH62" s="37">
        <f>'2015 Fares'!BH62*'2015 Fares Conv'!$C$1</f>
        <v>0</v>
      </c>
      <c r="BI62" s="37">
        <f>'2015 Fares'!BI62*'2015 Fares Conv'!$C$1</f>
        <v>0</v>
      </c>
      <c r="BJ62" s="37">
        <f>'2015 Fares'!BJ62*'2015 Fares Conv'!$C$1</f>
        <v>0</v>
      </c>
      <c r="BK62" s="37">
        <f>'2015 Fares'!BK62*'2015 Fares Conv'!$C$1</f>
        <v>0</v>
      </c>
      <c r="BL62" s="37">
        <f>'2015 Fares'!BL62*'2015 Fares Conv'!$C$1</f>
        <v>0</v>
      </c>
      <c r="BM62" s="37">
        <f>'2015 Fares'!BM62*'2015 Fares Conv'!$C$1</f>
        <v>0</v>
      </c>
      <c r="BN62" s="37">
        <f>'2015 Fares'!BN62*'2015 Fares Conv'!$C$1</f>
        <v>0</v>
      </c>
      <c r="BO62" s="37">
        <f>'2015 Fares'!BO62*'2015 Fares Conv'!$C$1</f>
        <v>0</v>
      </c>
      <c r="BP62" s="37">
        <f>'2015 Fares'!BP62*'2015 Fares Conv'!$C$1</f>
        <v>0</v>
      </c>
      <c r="BQ62" s="37">
        <f>'2015 Fares'!BQ62*'2015 Fares Conv'!$C$1</f>
        <v>101.60088106720393</v>
      </c>
      <c r="BR62" s="37">
        <f>'2015 Fares'!BR62*'2015 Fares Conv'!$C$1</f>
        <v>0</v>
      </c>
      <c r="BS62" s="37">
        <f>'2015 Fares'!BS62*'2015 Fares Conv'!$C$1</f>
        <v>0</v>
      </c>
      <c r="BT62" s="37">
        <f>'2015 Fares'!BT62*'2015 Fares Conv'!$C$1</f>
        <v>101.60088106720393</v>
      </c>
      <c r="BU62" s="37">
        <f>'2015 Fares'!BU62*'2015 Fares Conv'!$C$1</f>
        <v>0</v>
      </c>
      <c r="BV62" s="37">
        <f>'2015 Fares'!BV62*'2015 Fares Conv'!$C$1</f>
        <v>101.60088106720393</v>
      </c>
      <c r="BW62" s="37">
        <f>'2015 Fares'!BW62*'2015 Fares Conv'!$C$1</f>
        <v>0</v>
      </c>
      <c r="BX62" s="37">
        <f>'2015 Fares'!BX62*'2015 Fares Conv'!$C$1</f>
        <v>121.92105728064472</v>
      </c>
      <c r="BY62" s="37">
        <f>'2015 Fares'!BY62*'2015 Fares Conv'!$C$1</f>
        <v>0</v>
      </c>
      <c r="BZ62" s="37">
        <f>'2015 Fares'!BZ62*'2015 Fares Conv'!$C$1</f>
        <v>0</v>
      </c>
      <c r="CA62" s="37">
        <f>'2015 Fares'!CA62*'2015 Fares Conv'!$C$1</f>
        <v>0</v>
      </c>
      <c r="CB62" s="37">
        <f>'2015 Fares'!CB62*'2015 Fares Conv'!$C$1</f>
        <v>0</v>
      </c>
      <c r="CC62" s="37">
        <f>'2015 Fares'!CC62*'2015 Fares Conv'!$C$1</f>
        <v>0</v>
      </c>
      <c r="CD62" s="37">
        <f>'2015 Fares'!CD62*'2015 Fares Conv'!$C$1</f>
        <v>0</v>
      </c>
      <c r="CE62" s="37">
        <f>'2015 Fares'!CE62*'2015 Fares Conv'!$C$1</f>
        <v>0</v>
      </c>
      <c r="CF62" s="37">
        <f>'2015 Fares'!CF62*'2015 Fares Conv'!$C$1</f>
        <v>101.60088106720393</v>
      </c>
      <c r="CG62" s="37">
        <f>'2015 Fares'!CG62*'2015 Fares Conv'!$C$1</f>
        <v>0</v>
      </c>
      <c r="CH62" s="66">
        <f>'2015 Fares'!CH62*'2015 Fares Conv'!$C$1</f>
        <v>222.84459914073395</v>
      </c>
      <c r="CI62" s="37">
        <f>'2015 Fares'!CI62*'2015 Fares Conv'!$C$1</f>
        <v>270.93568284587712</v>
      </c>
      <c r="CJ62" s="37">
        <f>'2015 Fares'!CJ62*'2015 Fares Conv'!$C$1</f>
        <v>284.48246698817098</v>
      </c>
      <c r="CK62" s="37">
        <f>'2015 Fares'!CK62*'2015 Fares Conv'!$C$1</f>
        <v>284.48246698817098</v>
      </c>
      <c r="CL62" s="37">
        <f>'2015 Fares'!CL62*'2015 Fares Conv'!$C$1</f>
        <v>284.48246698817098</v>
      </c>
      <c r="CM62" s="37">
        <f>'2015 Fares'!CM62*'2015 Fares Conv'!$C$1</f>
        <v>135.46784142293856</v>
      </c>
      <c r="CN62" s="37">
        <f>'2015 Fares'!CN62*'2015 Fares Conv'!$C$1</f>
        <v>50.123101326487273</v>
      </c>
      <c r="CO62" s="37">
        <f>'2015 Fares'!CO62*'2015 Fares Conv'!$C$1</f>
        <v>237.06872249014251</v>
      </c>
      <c r="CP62" s="37">
        <f>'2015 Fares'!CP62*'2015 Fares Conv'!$C$1</f>
        <v>196.42837006326093</v>
      </c>
      <c r="CQ62" s="37">
        <f>'2015 Fares'!CQ62*'2015 Fares Conv'!$C$1</f>
        <v>152.40132160080589</v>
      </c>
      <c r="CR62" s="37">
        <f>'2015 Fares'!CR62*'2015 Fares Conv'!$C$1</f>
        <v>338.66960355734642</v>
      </c>
      <c r="CS62" s="37">
        <f>'2015 Fares'!CS62*'2015 Fares Conv'!$C$1</f>
        <v>118.53436124507125</v>
      </c>
      <c r="CT62" s="37">
        <f>'2015 Fares'!CT62*'2015 Fares Conv'!$C$1</f>
        <v>83.990061682221921</v>
      </c>
      <c r="CU62" s="37">
        <f>'2015 Fares'!CU62*'2015 Fares Conv'!$C$1</f>
        <v>220.13524231227518</v>
      </c>
      <c r="CV62" s="37">
        <f>'2015 Fares'!CV62*'2015 Fares Conv'!$C$1</f>
        <v>148.33728635811775</v>
      </c>
      <c r="CW62" s="37">
        <f>'2015 Fares'!CW62*'2015 Fares Conv'!$C$1</f>
        <v>108.37427313835086</v>
      </c>
      <c r="CX62" s="37">
        <f>'2015 Fares'!CX62*'2015 Fares Conv'!$C$1</f>
        <v>0</v>
      </c>
      <c r="CY62" s="37">
        <f>'2015 Fares'!CY62*'2015 Fares Conv'!$C$1</f>
        <v>0</v>
      </c>
      <c r="CZ62" s="37">
        <f>'2015 Fares'!CZ62*'2015 Fares Conv'!$C$1</f>
        <v>306.83466082295587</v>
      </c>
      <c r="DA62" s="37">
        <f>'2015 Fares'!DA62*'2015 Fares Conv'!$C$1</f>
        <v>0</v>
      </c>
      <c r="DB62" s="66">
        <f>'2015 Fares'!DB62*'2015 Fares Conv'!$C$1</f>
        <v>0</v>
      </c>
      <c r="DC62" s="37">
        <f>'2015 Fares'!DC62*'2015 Fares Conv'!$C$1</f>
        <v>0</v>
      </c>
      <c r="DD62" s="37">
        <f>'2015 Fares'!DD62*'2015 Fares Conv'!$C$1</f>
        <v>0</v>
      </c>
      <c r="DE62" s="37">
        <f>'2015 Fares'!DE62*'2015 Fares Conv'!$C$1</f>
        <v>0</v>
      </c>
      <c r="DF62" s="37">
        <f>'2015 Fares'!DF62*'2015 Fares Conv'!$C$1</f>
        <v>0</v>
      </c>
      <c r="DG62" s="37">
        <f>'2015 Fares'!DG62*'2015 Fares Conv'!$C$1</f>
        <v>0</v>
      </c>
      <c r="DH62" s="37">
        <f>'2015 Fares'!DH62*'2015 Fares Conv'!$C$1</f>
        <v>0</v>
      </c>
      <c r="DI62" s="37">
        <f>'2015 Fares'!DI62*'2015 Fares Conv'!$C$1</f>
        <v>0</v>
      </c>
      <c r="DJ62" s="37">
        <f>'2015 Fares'!DJ62*'2015 Fares Conv'!$C$1</f>
        <v>0</v>
      </c>
      <c r="DK62" s="37">
        <f>'2015 Fares'!DK62*'2015 Fares Conv'!$C$1</f>
        <v>0</v>
      </c>
      <c r="DL62" s="66">
        <f>'2015 Fares'!DL62*'2015 Fares Conv'!$C$1</f>
        <v>152.40132160080589</v>
      </c>
      <c r="DM62" s="37">
        <f>'2015 Fares'!DM62*'2015 Fares Conv'!$C$1</f>
        <v>135.46784142293856</v>
      </c>
      <c r="DN62" s="37">
        <f>'2015 Fares'!DN62*'2015 Fares Conv'!$C$1</f>
        <v>0</v>
      </c>
      <c r="DO62" s="37">
        <f>'2015 Fares'!DO62*'2015 Fares Conv'!$C$1</f>
        <v>135.46784142293856</v>
      </c>
      <c r="DP62" s="37">
        <f>'2015 Fares'!DP62*'2015 Fares Conv'!$C$1</f>
        <v>749.81450227596497</v>
      </c>
      <c r="DQ62" s="37">
        <f>'2015 Fares'!DQ62*'2015 Fares Conv'!$C$1</f>
        <v>218.78056389804578</v>
      </c>
      <c r="DR62" s="37">
        <f>'2015 Fares'!DR62*'2015 Fares Conv'!$C$1</f>
        <v>0</v>
      </c>
      <c r="DS62" s="37">
        <f>'2015 Fares'!DS62*'2015 Fares Conv'!$C$1</f>
        <v>0</v>
      </c>
      <c r="DT62" s="37">
        <f>'2015 Fares'!DT62*'2015 Fares Conv'!$C$1</f>
        <v>0</v>
      </c>
      <c r="DU62" s="37">
        <f>'2015 Fares'!DU62*'2015 Fares Conv'!$C$1</f>
        <v>0</v>
      </c>
      <c r="DV62" s="66">
        <f>'2015 Fares'!DV62*'2015 Fares Conv'!$C$1</f>
        <v>0</v>
      </c>
      <c r="DW62" s="37">
        <f>'2015 Fares'!DW62*'2015 Fares Conv'!$C$1</f>
        <v>0</v>
      </c>
      <c r="DX62" s="37">
        <f>'2015 Fares'!DX62*'2015 Fares Conv'!$C$1</f>
        <v>0</v>
      </c>
      <c r="DY62" s="37">
        <f>'2015 Fares'!DY62*'2015 Fares Conv'!$C$1</f>
        <v>0</v>
      </c>
      <c r="DZ62" s="37">
        <f>'2015 Fares'!DZ62*'2015 Fares Conv'!$C$1</f>
        <v>0</v>
      </c>
      <c r="EA62" s="37">
        <f>'2015 Fares'!EA62*'2015 Fares Conv'!$C$1</f>
        <v>0</v>
      </c>
      <c r="EB62" s="37">
        <f>'2015 Fares'!EB62*'2015 Fares Conv'!$C$1</f>
        <v>0</v>
      </c>
      <c r="EC62" s="37">
        <f>'2015 Fares'!EC62*'2015 Fares Conv'!$C$1</f>
        <v>0</v>
      </c>
      <c r="ED62" s="37">
        <f>'2015 Fares'!ED62*'2015 Fares Conv'!$C$1</f>
        <v>0</v>
      </c>
      <c r="EE62" s="40">
        <f>'2015 Fares'!EE62*'2015 Fares Conv'!$C$1</f>
        <v>0</v>
      </c>
      <c r="EF62" s="66">
        <f>'2015 Fares'!EF62*'2015 Fares Conv'!$C$1</f>
        <v>0</v>
      </c>
      <c r="EG62" s="37">
        <f>'2015 Fares'!EG62*'2015 Fares Conv'!$C$1</f>
        <v>0</v>
      </c>
      <c r="EH62" s="37">
        <f>'2015 Fares'!EH62*'2015 Fares Conv'!$C$1</f>
        <v>0</v>
      </c>
      <c r="EI62" s="37">
        <f>'2015 Fares'!EI62*'2015 Fares Conv'!$C$1</f>
        <v>0</v>
      </c>
      <c r="EJ62" s="37">
        <f>'2015 Fares'!EJ62*'2015 Fares Conv'!$C$1</f>
        <v>0</v>
      </c>
      <c r="EK62" s="37">
        <f>'2015 Fares'!EK62*'2015 Fares Conv'!$C$1</f>
        <v>0</v>
      </c>
      <c r="EL62" s="37">
        <f>'2015 Fares'!EL62*'2015 Fares Conv'!$C$1</f>
        <v>0</v>
      </c>
      <c r="EM62" s="40">
        <f>'2015 Fares'!EM62*'2015 Fares Conv'!$C$1</f>
        <v>0</v>
      </c>
    </row>
    <row r="63" spans="1:143" x14ac:dyDescent="0.2">
      <c r="A63" s="83"/>
      <c r="B63" s="47">
        <v>59</v>
      </c>
      <c r="C63" s="43"/>
      <c r="D63" s="43">
        <f>ROUND(F63*0.6665,0)</f>
        <v>0</v>
      </c>
      <c r="E63" s="43">
        <v>100</v>
      </c>
      <c r="F63" s="48"/>
      <c r="G63" s="37">
        <f>'2015 Fares'!G63*'2015 Fares Conv'!$C$1</f>
        <v>0</v>
      </c>
      <c r="H63" s="37">
        <f>'2015 Fares'!H63*'2015 Fares Conv'!$C$1</f>
        <v>0</v>
      </c>
      <c r="I63" s="37">
        <f>'2015 Fares'!I63*'2015 Fares Conv'!$C$1</f>
        <v>0</v>
      </c>
      <c r="J63" s="37">
        <f>'2015 Fares'!J63*'2015 Fares Conv'!$C$1</f>
        <v>0</v>
      </c>
      <c r="K63" s="37">
        <f>'2015 Fares'!K63*'2015 Fares Conv'!$C$1</f>
        <v>0</v>
      </c>
      <c r="L63" s="37">
        <f>'2015 Fares'!L63*'2015 Fares Conv'!$C$1</f>
        <v>0</v>
      </c>
      <c r="M63" s="37">
        <f>'2015 Fares'!M63*'2015 Fares Conv'!$C$1</f>
        <v>0</v>
      </c>
      <c r="N63" s="37">
        <f>'2015 Fares'!N63*'2015 Fares Conv'!$C$1</f>
        <v>0</v>
      </c>
      <c r="O63" s="40">
        <f>'2015 Fares'!O63*'2015 Fares Conv'!$C$1</f>
        <v>0</v>
      </c>
      <c r="P63" s="66">
        <f>'2015 Fares'!P63*'2015 Fares Conv'!$C$1</f>
        <v>0</v>
      </c>
      <c r="Q63" s="37">
        <f>'2015 Fares'!Q63*'2015 Fares Conv'!$C$1</f>
        <v>0</v>
      </c>
      <c r="R63" s="37">
        <f>'2015 Fares'!R63*'2015 Fares Conv'!$C$1</f>
        <v>0</v>
      </c>
      <c r="S63" s="37">
        <f>'2015 Fares'!S63*'2015 Fares Conv'!$C$1</f>
        <v>0</v>
      </c>
      <c r="T63" s="37">
        <f>'2015 Fares'!T63*'2015 Fares Conv'!$C$1</f>
        <v>0</v>
      </c>
      <c r="U63" s="37">
        <f>'2015 Fares'!U63*'2015 Fares Conv'!$C$1</f>
        <v>0</v>
      </c>
      <c r="V63" s="37">
        <f>'2015 Fares'!V63*'2015 Fares Conv'!$C$1</f>
        <v>0</v>
      </c>
      <c r="W63" s="37">
        <f>'2015 Fares'!W63*'2015 Fares Conv'!$C$1</f>
        <v>0</v>
      </c>
      <c r="X63" s="37">
        <f>'2015 Fares'!X63*'2015 Fares Conv'!$C$1</f>
        <v>0</v>
      </c>
      <c r="Y63" s="40">
        <f>'2015 Fares'!Y63*'2015 Fares Conv'!$C$1</f>
        <v>0</v>
      </c>
      <c r="Z63" s="66">
        <f>'2015 Fares'!Z63*'2015 Fares Conv'!$C$1</f>
        <v>474.13744498028501</v>
      </c>
      <c r="AA63" s="37">
        <f>'2015 Fares'!AA63*'2015 Fares Conv'!$C$1</f>
        <v>152.40132160080589</v>
      </c>
      <c r="AB63" s="37">
        <f>'2015 Fares'!AB63*'2015 Fares Conv'!$C$1</f>
        <v>0</v>
      </c>
      <c r="AC63" s="37">
        <f>'2015 Fares'!AC63*'2015 Fares Conv'!$C$1</f>
        <v>0</v>
      </c>
      <c r="AD63" s="37">
        <f>'2015 Fares'!AD63*'2015 Fares Conv'!$C$1</f>
        <v>135.46784142293856</v>
      </c>
      <c r="AE63" s="37">
        <f>'2015 Fares'!AE63*'2015 Fares Conv'!$C$1</f>
        <v>0</v>
      </c>
      <c r="AF63" s="37">
        <f>'2015 Fares'!AF63*'2015 Fares Conv'!$C$1</f>
        <v>0</v>
      </c>
      <c r="AG63" s="37">
        <f>'2015 Fares'!AG63*'2015 Fares Conv'!$C$1</f>
        <v>84.667400889336605</v>
      </c>
      <c r="AH63" s="37">
        <f>'2015 Fares'!AH63*'2015 Fares Conv'!$C$1</f>
        <v>135.46784142293856</v>
      </c>
      <c r="AI63" s="37">
        <f>'2015 Fares'!AI63*'2015 Fares Conv'!$C$1</f>
        <v>0</v>
      </c>
      <c r="AJ63" s="37">
        <f>'2015 Fares'!AJ63*'2015 Fares Conv'!$C$1</f>
        <v>135.46784142293856</v>
      </c>
      <c r="AK63" s="37">
        <f>'2015 Fares'!AK63*'2015 Fares Conv'!$C$1</f>
        <v>0</v>
      </c>
      <c r="AL63" s="37">
        <f>'2015 Fares'!AL63*'2015 Fares Conv'!$C$1</f>
        <v>0</v>
      </c>
      <c r="AM63" s="37">
        <f>'2015 Fares'!AM63*'2015 Fares Conv'!$C$1</f>
        <v>135.46784142293856</v>
      </c>
      <c r="AN63" s="37">
        <f>'2015 Fares'!AN63*'2015 Fares Conv'!$C$1</f>
        <v>0</v>
      </c>
      <c r="AO63" s="37">
        <f>'2015 Fares'!AO63*'2015 Fares Conv'!$C$1</f>
        <v>0</v>
      </c>
      <c r="AP63" s="37">
        <f>'2015 Fares'!AP63*'2015 Fares Conv'!$C$1</f>
        <v>0</v>
      </c>
      <c r="AQ63" s="37">
        <f>'2015 Fares'!AQ63*'2015 Fares Conv'!$C$1</f>
        <v>0</v>
      </c>
      <c r="AR63" s="37">
        <f>'2015 Fares'!AR63*'2015 Fares Conv'!$C$1</f>
        <v>135.46784142293856</v>
      </c>
      <c r="AS63" s="37">
        <f>'2015 Fares'!AS63*'2015 Fares Conv'!$C$1</f>
        <v>0</v>
      </c>
      <c r="AT63" s="37">
        <f>'2015 Fares'!AT63*'2015 Fares Conv'!$C$1</f>
        <v>0</v>
      </c>
      <c r="AU63" s="37">
        <f>'2015 Fares'!AU63*'2015 Fares Conv'!$C$1</f>
        <v>0</v>
      </c>
      <c r="AV63" s="37">
        <f>'2015 Fares'!AV63*'2015 Fares Conv'!$C$1</f>
        <v>135.46784142293856</v>
      </c>
      <c r="AW63" s="37">
        <f>'2015 Fares'!AW63*'2015 Fares Conv'!$C$1</f>
        <v>0</v>
      </c>
      <c r="AX63" s="37">
        <f>'2015 Fares'!AX63*'2015 Fares Conv'!$C$1</f>
        <v>135.46784142293856</v>
      </c>
      <c r="AY63" s="37">
        <f>'2015 Fares'!AY63*'2015 Fares Conv'!$C$1</f>
        <v>0</v>
      </c>
      <c r="AZ63" s="37">
        <f>'2015 Fares'!AZ63*'2015 Fares Conv'!$C$1</f>
        <v>118.53436124507125</v>
      </c>
      <c r="BA63" s="37">
        <f>'2015 Fares'!BA63*'2015 Fares Conv'!$C$1</f>
        <v>0</v>
      </c>
      <c r="BB63" s="37">
        <f>'2015 Fares'!BB63*'2015 Fares Conv'!$C$1</f>
        <v>0</v>
      </c>
      <c r="BC63" s="37">
        <f>'2015 Fares'!BC63*'2015 Fares Conv'!$C$1</f>
        <v>118.53436124507125</v>
      </c>
      <c r="BD63" s="37">
        <f>'2015 Fares'!BD63*'2015 Fares Conv'!$C$1</f>
        <v>0</v>
      </c>
      <c r="BE63" s="37">
        <f>'2015 Fares'!BE63*'2015 Fares Conv'!$C$1</f>
        <v>0</v>
      </c>
      <c r="BF63" s="37">
        <f>'2015 Fares'!BF63*'2015 Fares Conv'!$C$1</f>
        <v>118.53436124507125</v>
      </c>
      <c r="BG63" s="37">
        <f>'2015 Fares'!BG63*'2015 Fares Conv'!$C$1</f>
        <v>0</v>
      </c>
      <c r="BH63" s="37">
        <f>'2015 Fares'!BH63*'2015 Fares Conv'!$C$1</f>
        <v>0</v>
      </c>
      <c r="BI63" s="37">
        <f>'2015 Fares'!BI63*'2015 Fares Conv'!$C$1</f>
        <v>67.733920711469281</v>
      </c>
      <c r="BJ63" s="37">
        <f>'2015 Fares'!BJ63*'2015 Fares Conv'!$C$1</f>
        <v>108.37427313835086</v>
      </c>
      <c r="BK63" s="37">
        <f>'2015 Fares'!BK63*'2015 Fares Conv'!$C$1</f>
        <v>0</v>
      </c>
      <c r="BL63" s="37">
        <f>'2015 Fares'!BL63*'2015 Fares Conv'!$C$1</f>
        <v>108.37427313835086</v>
      </c>
      <c r="BM63" s="37">
        <f>'2015 Fares'!BM63*'2015 Fares Conv'!$C$1</f>
        <v>0</v>
      </c>
      <c r="BN63" s="37">
        <f>'2015 Fares'!BN63*'2015 Fares Conv'!$C$1</f>
        <v>108.37427313835086</v>
      </c>
      <c r="BO63" s="37">
        <f>'2015 Fares'!BO63*'2015 Fares Conv'!$C$1</f>
        <v>0</v>
      </c>
      <c r="BP63" s="37">
        <f>'2015 Fares'!BP63*'2015 Fares Conv'!$C$1</f>
        <v>0</v>
      </c>
      <c r="BQ63" s="37">
        <f>'2015 Fares'!BQ63*'2015 Fares Conv'!$C$1</f>
        <v>101.60088106720393</v>
      </c>
      <c r="BR63" s="37">
        <f>'2015 Fares'!BR63*'2015 Fares Conv'!$C$1</f>
        <v>0</v>
      </c>
      <c r="BS63" s="37">
        <f>'2015 Fares'!BS63*'2015 Fares Conv'!$C$1</f>
        <v>0</v>
      </c>
      <c r="BT63" s="37">
        <f>'2015 Fares'!BT63*'2015 Fares Conv'!$C$1</f>
        <v>101.60088106720393</v>
      </c>
      <c r="BU63" s="37">
        <f>'2015 Fares'!BU63*'2015 Fares Conv'!$C$1</f>
        <v>0</v>
      </c>
      <c r="BV63" s="37">
        <f>'2015 Fares'!BV63*'2015 Fares Conv'!$C$1</f>
        <v>101.60088106720393</v>
      </c>
      <c r="BW63" s="37">
        <f>'2015 Fares'!BW63*'2015 Fares Conv'!$C$1</f>
        <v>0</v>
      </c>
      <c r="BX63" s="37">
        <f>'2015 Fares'!BX63*'2015 Fares Conv'!$C$1</f>
        <v>121.92105728064472</v>
      </c>
      <c r="BY63" s="37">
        <f>'2015 Fares'!BY63*'2015 Fares Conv'!$C$1</f>
        <v>0</v>
      </c>
      <c r="BZ63" s="37">
        <f>'2015 Fares'!BZ63*'2015 Fares Conv'!$C$1</f>
        <v>0</v>
      </c>
      <c r="CA63" s="37">
        <f>'2015 Fares'!CA63*'2015 Fares Conv'!$C$1</f>
        <v>0</v>
      </c>
      <c r="CB63" s="37">
        <f>'2015 Fares'!CB63*'2015 Fares Conv'!$C$1</f>
        <v>0</v>
      </c>
      <c r="CC63" s="37">
        <f>'2015 Fares'!CC63*'2015 Fares Conv'!$C$1</f>
        <v>0</v>
      </c>
      <c r="CD63" s="37">
        <f>'2015 Fares'!CD63*'2015 Fares Conv'!$C$1</f>
        <v>0</v>
      </c>
      <c r="CE63" s="37">
        <f>'2015 Fares'!CE63*'2015 Fares Conv'!$C$1</f>
        <v>0</v>
      </c>
      <c r="CF63" s="37">
        <f>'2015 Fares'!CF63*'2015 Fares Conv'!$C$1</f>
        <v>101.60088106720393</v>
      </c>
      <c r="CG63" s="37">
        <f>'2015 Fares'!CG63*'2015 Fares Conv'!$C$1</f>
        <v>0</v>
      </c>
      <c r="CH63" s="66">
        <f>'2015 Fares'!CH63*'2015 Fares Conv'!$C$1</f>
        <v>222.84459914073395</v>
      </c>
      <c r="CI63" s="37">
        <f>'2015 Fares'!CI63*'2015 Fares Conv'!$C$1</f>
        <v>270.93568284587712</v>
      </c>
      <c r="CJ63" s="37">
        <f>'2015 Fares'!CJ63*'2015 Fares Conv'!$C$1</f>
        <v>284.48246698817098</v>
      </c>
      <c r="CK63" s="37">
        <f>'2015 Fares'!CK63*'2015 Fares Conv'!$C$1</f>
        <v>284.48246698817098</v>
      </c>
      <c r="CL63" s="37">
        <f>'2015 Fares'!CL63*'2015 Fares Conv'!$C$1</f>
        <v>284.48246698817098</v>
      </c>
      <c r="CM63" s="37">
        <f>'2015 Fares'!CM63*'2015 Fares Conv'!$C$1</f>
        <v>135.46784142293856</v>
      </c>
      <c r="CN63" s="37">
        <f>'2015 Fares'!CN63*'2015 Fares Conv'!$C$1</f>
        <v>152.40132160080589</v>
      </c>
      <c r="CO63" s="37">
        <f>'2015 Fares'!CO63*'2015 Fares Conv'!$C$1</f>
        <v>338.66960355734642</v>
      </c>
      <c r="CP63" s="37">
        <f>'2015 Fares'!CP63*'2015 Fares Conv'!$C$1</f>
        <v>298.02925113046484</v>
      </c>
      <c r="CQ63" s="37">
        <f>'2015 Fares'!CQ63*'2015 Fares Conv'!$C$1</f>
        <v>152.40132160080589</v>
      </c>
      <c r="CR63" s="37">
        <f>'2015 Fares'!CR63*'2015 Fares Conv'!$C$1</f>
        <v>338.66960355734642</v>
      </c>
      <c r="CS63" s="37">
        <f>'2015 Fares'!CS63*'2015 Fares Conv'!$C$1</f>
        <v>118.53436124507125</v>
      </c>
      <c r="CT63" s="37">
        <f>'2015 Fares'!CT63*'2015 Fares Conv'!$C$1</f>
        <v>186.26828195654053</v>
      </c>
      <c r="CU63" s="37">
        <f>'2015 Fares'!CU63*'2015 Fares Conv'!$C$1</f>
        <v>220.13524231227518</v>
      </c>
      <c r="CV63" s="37">
        <f>'2015 Fares'!CV63*'2015 Fares Conv'!$C$1</f>
        <v>249.93816742532167</v>
      </c>
      <c r="CW63" s="37">
        <f>'2015 Fares'!CW63*'2015 Fares Conv'!$C$1</f>
        <v>108.37427313835086</v>
      </c>
      <c r="CX63" s="37">
        <f>'2015 Fares'!CX63*'2015 Fares Conv'!$C$1</f>
        <v>0</v>
      </c>
      <c r="CY63" s="37">
        <f>'2015 Fares'!CY63*'2015 Fares Conv'!$C$1</f>
        <v>0</v>
      </c>
      <c r="CZ63" s="37">
        <f>'2015 Fares'!CZ63*'2015 Fares Conv'!$C$1</f>
        <v>306.83466082295587</v>
      </c>
      <c r="DA63" s="37">
        <f>'2015 Fares'!DA63*'2015 Fares Conv'!$C$1</f>
        <v>0</v>
      </c>
      <c r="DB63" s="66">
        <f>'2015 Fares'!DB63*'2015 Fares Conv'!$C$1</f>
        <v>0</v>
      </c>
      <c r="DC63" s="37">
        <f>'2015 Fares'!DC63*'2015 Fares Conv'!$C$1</f>
        <v>0</v>
      </c>
      <c r="DD63" s="37">
        <f>'2015 Fares'!DD63*'2015 Fares Conv'!$C$1</f>
        <v>0</v>
      </c>
      <c r="DE63" s="37">
        <f>'2015 Fares'!DE63*'2015 Fares Conv'!$C$1</f>
        <v>0</v>
      </c>
      <c r="DF63" s="37">
        <f>'2015 Fares'!DF63*'2015 Fares Conv'!$C$1</f>
        <v>0</v>
      </c>
      <c r="DG63" s="37">
        <f>'2015 Fares'!DG63*'2015 Fares Conv'!$C$1</f>
        <v>0</v>
      </c>
      <c r="DH63" s="37">
        <f>'2015 Fares'!DH63*'2015 Fares Conv'!$C$1</f>
        <v>0</v>
      </c>
      <c r="DI63" s="37">
        <f>'2015 Fares'!DI63*'2015 Fares Conv'!$C$1</f>
        <v>0</v>
      </c>
      <c r="DJ63" s="37">
        <f>'2015 Fares'!DJ63*'2015 Fares Conv'!$C$1</f>
        <v>0</v>
      </c>
      <c r="DK63" s="37">
        <f>'2015 Fares'!DK63*'2015 Fares Conv'!$C$1</f>
        <v>0</v>
      </c>
      <c r="DL63" s="66">
        <f>'2015 Fares'!DL63*'2015 Fares Conv'!$C$1</f>
        <v>152.40132160080589</v>
      </c>
      <c r="DM63" s="37">
        <f>'2015 Fares'!DM63*'2015 Fares Conv'!$C$1</f>
        <v>135.46784142293856</v>
      </c>
      <c r="DN63" s="37">
        <f>'2015 Fares'!DN63*'2015 Fares Conv'!$C$1</f>
        <v>0</v>
      </c>
      <c r="DO63" s="37">
        <f>'2015 Fares'!DO63*'2015 Fares Conv'!$C$1</f>
        <v>135.46784142293856</v>
      </c>
      <c r="DP63" s="37">
        <f>'2015 Fares'!DP63*'2015 Fares Conv'!$C$1</f>
        <v>749.81450227596497</v>
      </c>
      <c r="DQ63" s="37">
        <f>'2015 Fares'!DQ63*'2015 Fares Conv'!$C$1</f>
        <v>218.78056389804578</v>
      </c>
      <c r="DR63" s="37">
        <f>'2015 Fares'!DR63*'2015 Fares Conv'!$C$1</f>
        <v>0</v>
      </c>
      <c r="DS63" s="37">
        <f>'2015 Fares'!DS63*'2015 Fares Conv'!$C$1</f>
        <v>0</v>
      </c>
      <c r="DT63" s="37">
        <f>'2015 Fares'!DT63*'2015 Fares Conv'!$C$1</f>
        <v>0</v>
      </c>
      <c r="DU63" s="37">
        <f>'2015 Fares'!DU63*'2015 Fares Conv'!$C$1</f>
        <v>0</v>
      </c>
      <c r="DV63" s="66">
        <f>'2015 Fares'!DV63*'2015 Fares Conv'!$C$1</f>
        <v>0</v>
      </c>
      <c r="DW63" s="37">
        <f>'2015 Fares'!DW63*'2015 Fares Conv'!$C$1</f>
        <v>0</v>
      </c>
      <c r="DX63" s="37">
        <f>'2015 Fares'!DX63*'2015 Fares Conv'!$C$1</f>
        <v>0</v>
      </c>
      <c r="DY63" s="37">
        <f>'2015 Fares'!DY63*'2015 Fares Conv'!$C$1</f>
        <v>0</v>
      </c>
      <c r="DZ63" s="37">
        <f>'2015 Fares'!DZ63*'2015 Fares Conv'!$C$1</f>
        <v>0</v>
      </c>
      <c r="EA63" s="37">
        <f>'2015 Fares'!EA63*'2015 Fares Conv'!$C$1</f>
        <v>0</v>
      </c>
      <c r="EB63" s="37">
        <f>'2015 Fares'!EB63*'2015 Fares Conv'!$C$1</f>
        <v>0</v>
      </c>
      <c r="EC63" s="37">
        <f>'2015 Fares'!EC63*'2015 Fares Conv'!$C$1</f>
        <v>0</v>
      </c>
      <c r="ED63" s="37">
        <f>'2015 Fares'!ED63*'2015 Fares Conv'!$C$1</f>
        <v>0</v>
      </c>
      <c r="EE63" s="40">
        <f>'2015 Fares'!EE63*'2015 Fares Conv'!$C$1</f>
        <v>0</v>
      </c>
      <c r="EF63" s="66">
        <f>'2015 Fares'!EF63*'2015 Fares Conv'!$C$1</f>
        <v>0</v>
      </c>
      <c r="EG63" s="37">
        <f>'2015 Fares'!EG63*'2015 Fares Conv'!$C$1</f>
        <v>0</v>
      </c>
      <c r="EH63" s="37">
        <f>'2015 Fares'!EH63*'2015 Fares Conv'!$C$1</f>
        <v>0</v>
      </c>
      <c r="EI63" s="37">
        <f>'2015 Fares'!EI63*'2015 Fares Conv'!$C$1</f>
        <v>0</v>
      </c>
      <c r="EJ63" s="37">
        <f>'2015 Fares'!EJ63*'2015 Fares Conv'!$C$1</f>
        <v>0</v>
      </c>
      <c r="EK63" s="37">
        <f>'2015 Fares'!EK63*'2015 Fares Conv'!$C$1</f>
        <v>0</v>
      </c>
      <c r="EL63" s="37">
        <f>'2015 Fares'!EL63*'2015 Fares Conv'!$C$1</f>
        <v>0</v>
      </c>
      <c r="EM63" s="40">
        <f>'2015 Fares'!EM63*'2015 Fares Conv'!$C$1</f>
        <v>0</v>
      </c>
    </row>
    <row r="64" spans="1:143" x14ac:dyDescent="0.2">
      <c r="A64" s="83"/>
      <c r="B64" s="47">
        <v>60</v>
      </c>
      <c r="C64" s="43" t="s">
        <v>77</v>
      </c>
      <c r="D64" s="43">
        <f>ROUND(F64*0.6665,0)</f>
        <v>107</v>
      </c>
      <c r="E64" s="43">
        <v>100</v>
      </c>
      <c r="F64" s="48">
        <v>160</v>
      </c>
      <c r="G64" s="37">
        <f>'2015 Fares'!G64*'2015 Fares Conv'!$C$1</f>
        <v>0</v>
      </c>
      <c r="H64" s="37">
        <f>'2015 Fares'!H64*'2015 Fares Conv'!$C$1</f>
        <v>0</v>
      </c>
      <c r="I64" s="37">
        <f>'2015 Fares'!I64*'2015 Fares Conv'!$C$1</f>
        <v>0</v>
      </c>
      <c r="J64" s="37">
        <f>'2015 Fares'!J64*'2015 Fares Conv'!$C$1</f>
        <v>0</v>
      </c>
      <c r="K64" s="37">
        <f>'2015 Fares'!K64*'2015 Fares Conv'!$C$1</f>
        <v>0</v>
      </c>
      <c r="L64" s="37">
        <f>'2015 Fares'!L64*'2015 Fares Conv'!$C$1</f>
        <v>0</v>
      </c>
      <c r="M64" s="37">
        <f>'2015 Fares'!M64*'2015 Fares Conv'!$C$1</f>
        <v>0</v>
      </c>
      <c r="N64" s="37">
        <f>'2015 Fares'!N64*'2015 Fares Conv'!$C$1</f>
        <v>0</v>
      </c>
      <c r="O64" s="40">
        <f>'2015 Fares'!O64*'2015 Fares Conv'!$C$1</f>
        <v>0</v>
      </c>
      <c r="P64" s="66">
        <f>'2015 Fares'!P64*'2015 Fares Conv'!$C$1</f>
        <v>0</v>
      </c>
      <c r="Q64" s="37">
        <f>'2015 Fares'!Q64*'2015 Fares Conv'!$C$1</f>
        <v>0</v>
      </c>
      <c r="R64" s="37">
        <f>'2015 Fares'!R64*'2015 Fares Conv'!$C$1</f>
        <v>0</v>
      </c>
      <c r="S64" s="37">
        <f>'2015 Fares'!S64*'2015 Fares Conv'!$C$1</f>
        <v>0</v>
      </c>
      <c r="T64" s="37">
        <f>'2015 Fares'!T64*'2015 Fares Conv'!$C$1</f>
        <v>0</v>
      </c>
      <c r="U64" s="37">
        <f>'2015 Fares'!U64*'2015 Fares Conv'!$C$1</f>
        <v>0</v>
      </c>
      <c r="V64" s="37">
        <f>'2015 Fares'!V64*'2015 Fares Conv'!$C$1</f>
        <v>0</v>
      </c>
      <c r="W64" s="37">
        <f>'2015 Fares'!W64*'2015 Fares Conv'!$C$1</f>
        <v>0</v>
      </c>
      <c r="X64" s="37">
        <f>'2015 Fares'!X64*'2015 Fares Conv'!$C$1</f>
        <v>0</v>
      </c>
      <c r="Y64" s="40">
        <f>'2015 Fares'!Y64*'2015 Fares Conv'!$C$1</f>
        <v>0</v>
      </c>
      <c r="Z64" s="66">
        <f>'2015 Fares'!Z64*'2015 Fares Conv'!$C$1</f>
        <v>474.13744498028501</v>
      </c>
      <c r="AA64" s="37">
        <f>'2015 Fares'!AA64*'2015 Fares Conv'!$C$1</f>
        <v>152.40132160080589</v>
      </c>
      <c r="AB64" s="37">
        <f>'2015 Fares'!AB64*'2015 Fares Conv'!$C$1</f>
        <v>0</v>
      </c>
      <c r="AC64" s="37">
        <f>'2015 Fares'!AC64*'2015 Fares Conv'!$C$1</f>
        <v>0</v>
      </c>
      <c r="AD64" s="37">
        <f>'2015 Fares'!AD64*'2015 Fares Conv'!$C$1</f>
        <v>135.46784142293856</v>
      </c>
      <c r="AE64" s="37">
        <f>'2015 Fares'!AE64*'2015 Fares Conv'!$C$1</f>
        <v>0</v>
      </c>
      <c r="AF64" s="37">
        <f>'2015 Fares'!AF64*'2015 Fares Conv'!$C$1</f>
        <v>0</v>
      </c>
      <c r="AG64" s="37">
        <f>'2015 Fares'!AG64*'2015 Fares Conv'!$C$1</f>
        <v>84.667400889336605</v>
      </c>
      <c r="AH64" s="37">
        <f>'2015 Fares'!AH64*'2015 Fares Conv'!$C$1</f>
        <v>135.46784142293856</v>
      </c>
      <c r="AI64" s="37">
        <f>'2015 Fares'!AI64*'2015 Fares Conv'!$C$1</f>
        <v>0</v>
      </c>
      <c r="AJ64" s="37">
        <f>'2015 Fares'!AJ64*'2015 Fares Conv'!$C$1</f>
        <v>135.46784142293856</v>
      </c>
      <c r="AK64" s="37">
        <f>'2015 Fares'!AK64*'2015 Fares Conv'!$C$1</f>
        <v>0</v>
      </c>
      <c r="AL64" s="37">
        <f>'2015 Fares'!AL64*'2015 Fares Conv'!$C$1</f>
        <v>0</v>
      </c>
      <c r="AM64" s="37">
        <f>'2015 Fares'!AM64*'2015 Fares Conv'!$C$1</f>
        <v>135.46784142293856</v>
      </c>
      <c r="AN64" s="37">
        <f>'2015 Fares'!AN64*'2015 Fares Conv'!$C$1</f>
        <v>0</v>
      </c>
      <c r="AO64" s="37">
        <f>'2015 Fares'!AO64*'2015 Fares Conv'!$C$1</f>
        <v>0</v>
      </c>
      <c r="AP64" s="37">
        <f>'2015 Fares'!AP64*'2015 Fares Conv'!$C$1</f>
        <v>0</v>
      </c>
      <c r="AQ64" s="37">
        <f>'2015 Fares'!AQ64*'2015 Fares Conv'!$C$1</f>
        <v>0</v>
      </c>
      <c r="AR64" s="37">
        <f>'2015 Fares'!AR64*'2015 Fares Conv'!$C$1</f>
        <v>135.46784142293856</v>
      </c>
      <c r="AS64" s="37">
        <f>'2015 Fares'!AS64*'2015 Fares Conv'!$C$1</f>
        <v>0</v>
      </c>
      <c r="AT64" s="37">
        <f>'2015 Fares'!AT64*'2015 Fares Conv'!$C$1</f>
        <v>0</v>
      </c>
      <c r="AU64" s="37">
        <f>'2015 Fares'!AU64*'2015 Fares Conv'!$C$1</f>
        <v>0</v>
      </c>
      <c r="AV64" s="37">
        <f>'2015 Fares'!AV64*'2015 Fares Conv'!$C$1</f>
        <v>135.46784142293856</v>
      </c>
      <c r="AW64" s="37">
        <f>'2015 Fares'!AW64*'2015 Fares Conv'!$C$1</f>
        <v>0</v>
      </c>
      <c r="AX64" s="37">
        <f>'2015 Fares'!AX64*'2015 Fares Conv'!$C$1</f>
        <v>135.46784142293856</v>
      </c>
      <c r="AY64" s="37">
        <f>'2015 Fares'!AY64*'2015 Fares Conv'!$C$1</f>
        <v>0</v>
      </c>
      <c r="AZ64" s="37">
        <f>'2015 Fares'!AZ64*'2015 Fares Conv'!$C$1</f>
        <v>0</v>
      </c>
      <c r="BA64" s="37">
        <f>'2015 Fares'!BA64*'2015 Fares Conv'!$C$1</f>
        <v>0</v>
      </c>
      <c r="BB64" s="37">
        <f>'2015 Fares'!BB64*'2015 Fares Conv'!$C$1</f>
        <v>0</v>
      </c>
      <c r="BC64" s="37">
        <f>'2015 Fares'!BC64*'2015 Fares Conv'!$C$1</f>
        <v>118.53436124507125</v>
      </c>
      <c r="BD64" s="37">
        <f>'2015 Fares'!BD64*'2015 Fares Conv'!$C$1</f>
        <v>0</v>
      </c>
      <c r="BE64" s="37">
        <f>'2015 Fares'!BE64*'2015 Fares Conv'!$C$1</f>
        <v>0</v>
      </c>
      <c r="BF64" s="37">
        <f>'2015 Fares'!BF64*'2015 Fares Conv'!$C$1</f>
        <v>118.53436124507125</v>
      </c>
      <c r="BG64" s="37">
        <f>'2015 Fares'!BG64*'2015 Fares Conv'!$C$1</f>
        <v>0</v>
      </c>
      <c r="BH64" s="37">
        <f>'2015 Fares'!BH64*'2015 Fares Conv'!$C$1</f>
        <v>0</v>
      </c>
      <c r="BI64" s="37">
        <f>'2015 Fares'!BI64*'2015 Fares Conv'!$C$1</f>
        <v>16.93348017786732</v>
      </c>
      <c r="BJ64" s="37">
        <f>'2015 Fares'!BJ64*'2015 Fares Conv'!$C$1</f>
        <v>0</v>
      </c>
      <c r="BK64" s="37">
        <f>'2015 Fares'!BK64*'2015 Fares Conv'!$C$1</f>
        <v>0</v>
      </c>
      <c r="BL64" s="37">
        <f>'2015 Fares'!BL64*'2015 Fares Conv'!$C$1</f>
        <v>108.37427313835086</v>
      </c>
      <c r="BM64" s="37">
        <f>'2015 Fares'!BM64*'2015 Fares Conv'!$C$1</f>
        <v>0</v>
      </c>
      <c r="BN64" s="37">
        <f>'2015 Fares'!BN64*'2015 Fares Conv'!$C$1</f>
        <v>0</v>
      </c>
      <c r="BO64" s="37">
        <f>'2015 Fares'!BO64*'2015 Fares Conv'!$C$1</f>
        <v>0</v>
      </c>
      <c r="BP64" s="37">
        <f>'2015 Fares'!BP64*'2015 Fares Conv'!$C$1</f>
        <v>0</v>
      </c>
      <c r="BQ64" s="37">
        <f>'2015 Fares'!BQ64*'2015 Fares Conv'!$C$1</f>
        <v>101.60088106720393</v>
      </c>
      <c r="BR64" s="37">
        <f>'2015 Fares'!BR64*'2015 Fares Conv'!$C$1</f>
        <v>0</v>
      </c>
      <c r="BS64" s="37">
        <f>'2015 Fares'!BS64*'2015 Fares Conv'!$C$1</f>
        <v>0</v>
      </c>
      <c r="BT64" s="37">
        <f>'2015 Fares'!BT64*'2015 Fares Conv'!$C$1</f>
        <v>101.60088106720393</v>
      </c>
      <c r="BU64" s="37">
        <f>'2015 Fares'!BU64*'2015 Fares Conv'!$C$1</f>
        <v>0</v>
      </c>
      <c r="BV64" s="37">
        <f>'2015 Fares'!BV64*'2015 Fares Conv'!$C$1</f>
        <v>101.60088106720393</v>
      </c>
      <c r="BW64" s="37">
        <f>'2015 Fares'!BW64*'2015 Fares Conv'!$C$1</f>
        <v>0</v>
      </c>
      <c r="BX64" s="37">
        <f>'2015 Fares'!BX64*'2015 Fares Conv'!$C$1</f>
        <v>121.92105728064472</v>
      </c>
      <c r="BY64" s="37">
        <f>'2015 Fares'!BY64*'2015 Fares Conv'!$C$1</f>
        <v>0</v>
      </c>
      <c r="BZ64" s="37">
        <f>'2015 Fares'!BZ64*'2015 Fares Conv'!$C$1</f>
        <v>0</v>
      </c>
      <c r="CA64" s="37">
        <f>'2015 Fares'!CA64*'2015 Fares Conv'!$C$1</f>
        <v>0</v>
      </c>
      <c r="CB64" s="37">
        <f>'2015 Fares'!CB64*'2015 Fares Conv'!$C$1</f>
        <v>0</v>
      </c>
      <c r="CC64" s="37">
        <f>'2015 Fares'!CC64*'2015 Fares Conv'!$C$1</f>
        <v>0</v>
      </c>
      <c r="CD64" s="37">
        <f>'2015 Fares'!CD64*'2015 Fares Conv'!$C$1</f>
        <v>0</v>
      </c>
      <c r="CE64" s="37">
        <f>'2015 Fares'!CE64*'2015 Fares Conv'!$C$1</f>
        <v>0</v>
      </c>
      <c r="CF64" s="37">
        <f>'2015 Fares'!CF64*'2015 Fares Conv'!$C$1</f>
        <v>101.60088106720393</v>
      </c>
      <c r="CG64" s="37">
        <f>'2015 Fares'!CG64*'2015 Fares Conv'!$C$1</f>
        <v>0</v>
      </c>
      <c r="CH64" s="66">
        <f>'2015 Fares'!CH64*'2015 Fares Conv'!$C$1</f>
        <v>222.84459914073395</v>
      </c>
      <c r="CI64" s="37">
        <f>'2015 Fares'!CI64*'2015 Fares Conv'!$C$1</f>
        <v>270.93568284587712</v>
      </c>
      <c r="CJ64" s="37">
        <f>'2015 Fares'!CJ64*'2015 Fares Conv'!$C$1</f>
        <v>284.48246698817098</v>
      </c>
      <c r="CK64" s="37">
        <f>'2015 Fares'!CK64*'2015 Fares Conv'!$C$1</f>
        <v>284.48246698817098</v>
      </c>
      <c r="CL64" s="37">
        <f>'2015 Fares'!CL64*'2015 Fares Conv'!$C$1</f>
        <v>284.48246698817098</v>
      </c>
      <c r="CM64" s="37">
        <f>'2015 Fares'!CM64*'2015 Fares Conv'!$C$1</f>
        <v>135.46784142293856</v>
      </c>
      <c r="CN64" s="37">
        <f>'2015 Fares'!CN64*'2015 Fares Conv'!$C$1</f>
        <v>0</v>
      </c>
      <c r="CO64" s="37">
        <f>'2015 Fares'!CO64*'2015 Fares Conv'!$C$1</f>
        <v>237.06872249014251</v>
      </c>
      <c r="CP64" s="37">
        <f>'2015 Fares'!CP64*'2015 Fares Conv'!$C$1</f>
        <v>196.42837006326093</v>
      </c>
      <c r="CQ64" s="37">
        <f>'2015 Fares'!CQ64*'2015 Fares Conv'!$C$1</f>
        <v>152.40132160080589</v>
      </c>
      <c r="CR64" s="37">
        <f>'2015 Fares'!CR64*'2015 Fares Conv'!$C$1</f>
        <v>338.66960355734642</v>
      </c>
      <c r="CS64" s="37">
        <f>'2015 Fares'!CS64*'2015 Fares Conv'!$C$1</f>
        <v>16.93348017786732</v>
      </c>
      <c r="CT64" s="37">
        <f>'2015 Fares'!CT64*'2015 Fares Conv'!$C$1</f>
        <v>186.26828195654053</v>
      </c>
      <c r="CU64" s="37">
        <f>'2015 Fares'!CU64*'2015 Fares Conv'!$C$1</f>
        <v>220.13524231227518</v>
      </c>
      <c r="CV64" s="37">
        <f>'2015 Fares'!CV64*'2015 Fares Conv'!$C$1</f>
        <v>148.33728635811775</v>
      </c>
      <c r="CW64" s="37">
        <f>'2015 Fares'!CW64*'2015 Fares Conv'!$C$1</f>
        <v>108.37427313835086</v>
      </c>
      <c r="CX64" s="37">
        <f>'2015 Fares'!CX64*'2015 Fares Conv'!$C$1</f>
        <v>0</v>
      </c>
      <c r="CY64" s="37">
        <f>'2015 Fares'!CY64*'2015 Fares Conv'!$C$1</f>
        <v>0</v>
      </c>
      <c r="CZ64" s="37">
        <f>'2015 Fares'!CZ64*'2015 Fares Conv'!$C$1</f>
        <v>306.83466082295587</v>
      </c>
      <c r="DA64" s="37">
        <f>'2015 Fares'!DA64*'2015 Fares Conv'!$C$1</f>
        <v>0</v>
      </c>
      <c r="DB64" s="66">
        <f>'2015 Fares'!DB64*'2015 Fares Conv'!$C$1</f>
        <v>0</v>
      </c>
      <c r="DC64" s="37">
        <f>'2015 Fares'!DC64*'2015 Fares Conv'!$C$1</f>
        <v>0</v>
      </c>
      <c r="DD64" s="37">
        <f>'2015 Fares'!DD64*'2015 Fares Conv'!$C$1</f>
        <v>0</v>
      </c>
      <c r="DE64" s="37">
        <f>'2015 Fares'!DE64*'2015 Fares Conv'!$C$1</f>
        <v>0</v>
      </c>
      <c r="DF64" s="37">
        <f>'2015 Fares'!DF64*'2015 Fares Conv'!$C$1</f>
        <v>0</v>
      </c>
      <c r="DG64" s="37">
        <f>'2015 Fares'!DG64*'2015 Fares Conv'!$C$1</f>
        <v>0</v>
      </c>
      <c r="DH64" s="37">
        <f>'2015 Fares'!DH64*'2015 Fares Conv'!$C$1</f>
        <v>0</v>
      </c>
      <c r="DI64" s="37">
        <f>'2015 Fares'!DI64*'2015 Fares Conv'!$C$1</f>
        <v>0</v>
      </c>
      <c r="DJ64" s="37">
        <f>'2015 Fares'!DJ64*'2015 Fares Conv'!$C$1</f>
        <v>0</v>
      </c>
      <c r="DK64" s="37">
        <f>'2015 Fares'!DK64*'2015 Fares Conv'!$C$1</f>
        <v>0</v>
      </c>
      <c r="DL64" s="66">
        <f>'2015 Fares'!DL64*'2015 Fares Conv'!$C$1</f>
        <v>152.40132160080589</v>
      </c>
      <c r="DM64" s="37">
        <f>'2015 Fares'!DM64*'2015 Fares Conv'!$C$1</f>
        <v>135.46784142293856</v>
      </c>
      <c r="DN64" s="37">
        <f>'2015 Fares'!DN64*'2015 Fares Conv'!$C$1</f>
        <v>0</v>
      </c>
      <c r="DO64" s="37">
        <f>'2015 Fares'!DO64*'2015 Fares Conv'!$C$1</f>
        <v>135.46784142293856</v>
      </c>
      <c r="DP64" s="37">
        <f>'2015 Fares'!DP64*'2015 Fares Conv'!$C$1</f>
        <v>749.81450227596497</v>
      </c>
      <c r="DQ64" s="37">
        <f>'2015 Fares'!DQ64*'2015 Fares Conv'!$C$1</f>
        <v>218.78056389804578</v>
      </c>
      <c r="DR64" s="37">
        <f>'2015 Fares'!DR64*'2015 Fares Conv'!$C$1</f>
        <v>0</v>
      </c>
      <c r="DS64" s="37">
        <f>'2015 Fares'!DS64*'2015 Fares Conv'!$C$1</f>
        <v>0</v>
      </c>
      <c r="DT64" s="37">
        <f>'2015 Fares'!DT64*'2015 Fares Conv'!$C$1</f>
        <v>0</v>
      </c>
      <c r="DU64" s="37">
        <f>'2015 Fares'!DU64*'2015 Fares Conv'!$C$1</f>
        <v>0</v>
      </c>
      <c r="DV64" s="66">
        <f>'2015 Fares'!DV64*'2015 Fares Conv'!$C$1</f>
        <v>0</v>
      </c>
      <c r="DW64" s="37">
        <f>'2015 Fares'!DW64*'2015 Fares Conv'!$C$1</f>
        <v>0</v>
      </c>
      <c r="DX64" s="37">
        <f>'2015 Fares'!DX64*'2015 Fares Conv'!$C$1</f>
        <v>0</v>
      </c>
      <c r="DY64" s="37">
        <f>'2015 Fares'!DY64*'2015 Fares Conv'!$C$1</f>
        <v>0</v>
      </c>
      <c r="DZ64" s="37">
        <f>'2015 Fares'!DZ64*'2015 Fares Conv'!$C$1</f>
        <v>0</v>
      </c>
      <c r="EA64" s="37">
        <f>'2015 Fares'!EA64*'2015 Fares Conv'!$C$1</f>
        <v>0</v>
      </c>
      <c r="EB64" s="37">
        <f>'2015 Fares'!EB64*'2015 Fares Conv'!$C$1</f>
        <v>0</v>
      </c>
      <c r="EC64" s="37">
        <f>'2015 Fares'!EC64*'2015 Fares Conv'!$C$1</f>
        <v>0</v>
      </c>
      <c r="ED64" s="37">
        <f>'2015 Fares'!ED64*'2015 Fares Conv'!$C$1</f>
        <v>0</v>
      </c>
      <c r="EE64" s="40">
        <f>'2015 Fares'!EE64*'2015 Fares Conv'!$C$1</f>
        <v>0</v>
      </c>
      <c r="EF64" s="66">
        <f>'2015 Fares'!EF64*'2015 Fares Conv'!$C$1</f>
        <v>0</v>
      </c>
      <c r="EG64" s="37">
        <f>'2015 Fares'!EG64*'2015 Fares Conv'!$C$1</f>
        <v>0</v>
      </c>
      <c r="EH64" s="37">
        <f>'2015 Fares'!EH64*'2015 Fares Conv'!$C$1</f>
        <v>0</v>
      </c>
      <c r="EI64" s="37">
        <f>'2015 Fares'!EI64*'2015 Fares Conv'!$C$1</f>
        <v>0</v>
      </c>
      <c r="EJ64" s="37">
        <f>'2015 Fares'!EJ64*'2015 Fares Conv'!$C$1</f>
        <v>0</v>
      </c>
      <c r="EK64" s="37">
        <f>'2015 Fares'!EK64*'2015 Fares Conv'!$C$1</f>
        <v>0</v>
      </c>
      <c r="EL64" s="37">
        <f>'2015 Fares'!EL64*'2015 Fares Conv'!$C$1</f>
        <v>0</v>
      </c>
      <c r="EM64" s="40">
        <f>'2015 Fares'!EM64*'2015 Fares Conv'!$C$1</f>
        <v>0</v>
      </c>
    </row>
    <row r="65" spans="1:143" x14ac:dyDescent="0.2">
      <c r="A65" s="83"/>
      <c r="B65" s="47">
        <v>61</v>
      </c>
      <c r="C65" s="50"/>
      <c r="D65" s="43"/>
      <c r="E65" s="43"/>
      <c r="F65" s="48"/>
      <c r="G65" s="37">
        <f>'2015 Fares'!G65*'2015 Fares Conv'!$C$1</f>
        <v>0</v>
      </c>
      <c r="H65" s="37">
        <f>'2015 Fares'!H65*'2015 Fares Conv'!$C$1</f>
        <v>0</v>
      </c>
      <c r="I65" s="37">
        <f>'2015 Fares'!I65*'2015 Fares Conv'!$C$1</f>
        <v>0</v>
      </c>
      <c r="J65" s="37">
        <f>'2015 Fares'!J65*'2015 Fares Conv'!$C$1</f>
        <v>0</v>
      </c>
      <c r="K65" s="37">
        <f>'2015 Fares'!K65*'2015 Fares Conv'!$C$1</f>
        <v>0</v>
      </c>
      <c r="L65" s="37">
        <f>'2015 Fares'!L65*'2015 Fares Conv'!$C$1</f>
        <v>0</v>
      </c>
      <c r="M65" s="37">
        <f>'2015 Fares'!M65*'2015 Fares Conv'!$C$1</f>
        <v>0</v>
      </c>
      <c r="N65" s="37">
        <f>'2015 Fares'!N65*'2015 Fares Conv'!$C$1</f>
        <v>0</v>
      </c>
      <c r="O65" s="40">
        <f>'2015 Fares'!O65*'2015 Fares Conv'!$C$1</f>
        <v>0</v>
      </c>
      <c r="P65" s="66">
        <f>'2015 Fares'!P65*'2015 Fares Conv'!$C$1</f>
        <v>0</v>
      </c>
      <c r="Q65" s="37">
        <f>'2015 Fares'!Q65*'2015 Fares Conv'!$C$1</f>
        <v>0</v>
      </c>
      <c r="R65" s="37">
        <f>'2015 Fares'!R65*'2015 Fares Conv'!$C$1</f>
        <v>0</v>
      </c>
      <c r="S65" s="37">
        <f>'2015 Fares'!S65*'2015 Fares Conv'!$C$1</f>
        <v>0</v>
      </c>
      <c r="T65" s="37">
        <f>'2015 Fares'!T65*'2015 Fares Conv'!$C$1</f>
        <v>0</v>
      </c>
      <c r="U65" s="37">
        <f>'2015 Fares'!U65*'2015 Fares Conv'!$C$1</f>
        <v>0</v>
      </c>
      <c r="V65" s="37">
        <f>'2015 Fares'!V65*'2015 Fares Conv'!$C$1</f>
        <v>0</v>
      </c>
      <c r="W65" s="37">
        <f>'2015 Fares'!W65*'2015 Fares Conv'!$C$1</f>
        <v>0</v>
      </c>
      <c r="X65" s="37">
        <f>'2015 Fares'!X65*'2015 Fares Conv'!$C$1</f>
        <v>0</v>
      </c>
      <c r="Y65" s="40">
        <f>'2015 Fares'!Y65*'2015 Fares Conv'!$C$1</f>
        <v>0</v>
      </c>
      <c r="Z65" s="66">
        <f>'2015 Fares'!Z65*'2015 Fares Conv'!$C$1</f>
        <v>474.13744498028501</v>
      </c>
      <c r="AA65" s="37">
        <f>'2015 Fares'!AA65*'2015 Fares Conv'!$C$1</f>
        <v>152.40132160080589</v>
      </c>
      <c r="AB65" s="37">
        <f>'2015 Fares'!AB65*'2015 Fares Conv'!$C$1</f>
        <v>0</v>
      </c>
      <c r="AC65" s="37">
        <f>'2015 Fares'!AC65*'2015 Fares Conv'!$C$1</f>
        <v>0</v>
      </c>
      <c r="AD65" s="37">
        <f>'2015 Fares'!AD65*'2015 Fares Conv'!$C$1</f>
        <v>135.46784142293856</v>
      </c>
      <c r="AE65" s="37">
        <f>'2015 Fares'!AE65*'2015 Fares Conv'!$C$1</f>
        <v>0</v>
      </c>
      <c r="AF65" s="37">
        <f>'2015 Fares'!AF65*'2015 Fares Conv'!$C$1</f>
        <v>0</v>
      </c>
      <c r="AG65" s="37">
        <f>'2015 Fares'!AG65*'2015 Fares Conv'!$C$1</f>
        <v>84.667400889336605</v>
      </c>
      <c r="AH65" s="37">
        <f>'2015 Fares'!AH65*'2015 Fares Conv'!$C$1</f>
        <v>135.46784142293856</v>
      </c>
      <c r="AI65" s="37">
        <f>'2015 Fares'!AI65*'2015 Fares Conv'!$C$1</f>
        <v>0</v>
      </c>
      <c r="AJ65" s="37">
        <f>'2015 Fares'!AJ65*'2015 Fares Conv'!$C$1</f>
        <v>135.46784142293856</v>
      </c>
      <c r="AK65" s="37">
        <f>'2015 Fares'!AK65*'2015 Fares Conv'!$C$1</f>
        <v>0</v>
      </c>
      <c r="AL65" s="37">
        <f>'2015 Fares'!AL65*'2015 Fares Conv'!$C$1</f>
        <v>0</v>
      </c>
      <c r="AM65" s="37">
        <f>'2015 Fares'!AM65*'2015 Fares Conv'!$C$1</f>
        <v>135.46784142293856</v>
      </c>
      <c r="AN65" s="37">
        <f>'2015 Fares'!AN65*'2015 Fares Conv'!$C$1</f>
        <v>0</v>
      </c>
      <c r="AO65" s="37">
        <f>'2015 Fares'!AO65*'2015 Fares Conv'!$C$1</f>
        <v>0</v>
      </c>
      <c r="AP65" s="37">
        <f>'2015 Fares'!AP65*'2015 Fares Conv'!$C$1</f>
        <v>0</v>
      </c>
      <c r="AQ65" s="37">
        <f>'2015 Fares'!AQ65*'2015 Fares Conv'!$C$1</f>
        <v>0</v>
      </c>
      <c r="AR65" s="37">
        <f>'2015 Fares'!AR65*'2015 Fares Conv'!$C$1</f>
        <v>135.46784142293856</v>
      </c>
      <c r="AS65" s="37">
        <f>'2015 Fares'!AS65*'2015 Fares Conv'!$C$1</f>
        <v>0</v>
      </c>
      <c r="AT65" s="37">
        <f>'2015 Fares'!AT65*'2015 Fares Conv'!$C$1</f>
        <v>0</v>
      </c>
      <c r="AU65" s="37">
        <f>'2015 Fares'!AU65*'2015 Fares Conv'!$C$1</f>
        <v>0</v>
      </c>
      <c r="AV65" s="37">
        <f>'2015 Fares'!AV65*'2015 Fares Conv'!$C$1</f>
        <v>135.46784142293856</v>
      </c>
      <c r="AW65" s="37">
        <f>'2015 Fares'!AW65*'2015 Fares Conv'!$C$1</f>
        <v>0</v>
      </c>
      <c r="AX65" s="37">
        <f>'2015 Fares'!AX65*'2015 Fares Conv'!$C$1</f>
        <v>135.46784142293856</v>
      </c>
      <c r="AY65" s="37">
        <f>'2015 Fares'!AY65*'2015 Fares Conv'!$C$1</f>
        <v>0</v>
      </c>
      <c r="AZ65" s="37">
        <f>'2015 Fares'!AZ65*'2015 Fares Conv'!$C$1</f>
        <v>118.53436124507125</v>
      </c>
      <c r="BA65" s="37">
        <f>'2015 Fares'!BA65*'2015 Fares Conv'!$C$1</f>
        <v>0</v>
      </c>
      <c r="BB65" s="37">
        <f>'2015 Fares'!BB65*'2015 Fares Conv'!$C$1</f>
        <v>0</v>
      </c>
      <c r="BC65" s="37">
        <f>'2015 Fares'!BC65*'2015 Fares Conv'!$C$1</f>
        <v>118.53436124507125</v>
      </c>
      <c r="BD65" s="37">
        <f>'2015 Fares'!BD65*'2015 Fares Conv'!$C$1</f>
        <v>0</v>
      </c>
      <c r="BE65" s="37">
        <f>'2015 Fares'!BE65*'2015 Fares Conv'!$C$1</f>
        <v>0</v>
      </c>
      <c r="BF65" s="37">
        <f>'2015 Fares'!BF65*'2015 Fares Conv'!$C$1</f>
        <v>118.53436124507125</v>
      </c>
      <c r="BG65" s="37">
        <f>'2015 Fares'!BG65*'2015 Fares Conv'!$C$1</f>
        <v>0</v>
      </c>
      <c r="BH65" s="37">
        <f>'2015 Fares'!BH65*'2015 Fares Conv'!$C$1</f>
        <v>0</v>
      </c>
      <c r="BI65" s="37">
        <f>'2015 Fares'!BI65*'2015 Fares Conv'!$C$1</f>
        <v>67.733920711469281</v>
      </c>
      <c r="BJ65" s="37">
        <f>'2015 Fares'!BJ65*'2015 Fares Conv'!$C$1</f>
        <v>108.37427313835086</v>
      </c>
      <c r="BK65" s="37">
        <f>'2015 Fares'!BK65*'2015 Fares Conv'!$C$1</f>
        <v>0</v>
      </c>
      <c r="BL65" s="37">
        <f>'2015 Fares'!BL65*'2015 Fares Conv'!$C$1</f>
        <v>108.37427313835086</v>
      </c>
      <c r="BM65" s="37">
        <f>'2015 Fares'!BM65*'2015 Fares Conv'!$C$1</f>
        <v>0</v>
      </c>
      <c r="BN65" s="37">
        <f>'2015 Fares'!BN65*'2015 Fares Conv'!$C$1</f>
        <v>108.37427313835086</v>
      </c>
      <c r="BO65" s="37">
        <f>'2015 Fares'!BO65*'2015 Fares Conv'!$C$1</f>
        <v>0</v>
      </c>
      <c r="BP65" s="37">
        <f>'2015 Fares'!BP65*'2015 Fares Conv'!$C$1</f>
        <v>0</v>
      </c>
      <c r="BQ65" s="37">
        <f>'2015 Fares'!BQ65*'2015 Fares Conv'!$C$1</f>
        <v>101.60088106720393</v>
      </c>
      <c r="BR65" s="37">
        <f>'2015 Fares'!BR65*'2015 Fares Conv'!$C$1</f>
        <v>0</v>
      </c>
      <c r="BS65" s="37">
        <f>'2015 Fares'!BS65*'2015 Fares Conv'!$C$1</f>
        <v>0</v>
      </c>
      <c r="BT65" s="37">
        <f>'2015 Fares'!BT65*'2015 Fares Conv'!$C$1</f>
        <v>101.60088106720393</v>
      </c>
      <c r="BU65" s="37">
        <f>'2015 Fares'!BU65*'2015 Fares Conv'!$C$1</f>
        <v>0</v>
      </c>
      <c r="BV65" s="37">
        <f>'2015 Fares'!BV65*'2015 Fares Conv'!$C$1</f>
        <v>101.60088106720393</v>
      </c>
      <c r="BW65" s="37">
        <f>'2015 Fares'!BW65*'2015 Fares Conv'!$C$1</f>
        <v>0</v>
      </c>
      <c r="BX65" s="37">
        <f>'2015 Fares'!BX65*'2015 Fares Conv'!$C$1</f>
        <v>121.92105728064472</v>
      </c>
      <c r="BY65" s="37">
        <f>'2015 Fares'!BY65*'2015 Fares Conv'!$C$1</f>
        <v>0</v>
      </c>
      <c r="BZ65" s="37">
        <f>'2015 Fares'!BZ65*'2015 Fares Conv'!$C$1</f>
        <v>0</v>
      </c>
      <c r="CA65" s="37">
        <f>'2015 Fares'!CA65*'2015 Fares Conv'!$C$1</f>
        <v>0</v>
      </c>
      <c r="CB65" s="37">
        <f>'2015 Fares'!CB65*'2015 Fares Conv'!$C$1</f>
        <v>0</v>
      </c>
      <c r="CC65" s="37">
        <f>'2015 Fares'!CC65*'2015 Fares Conv'!$C$1</f>
        <v>0</v>
      </c>
      <c r="CD65" s="37">
        <f>'2015 Fares'!CD65*'2015 Fares Conv'!$C$1</f>
        <v>0</v>
      </c>
      <c r="CE65" s="37">
        <f>'2015 Fares'!CE65*'2015 Fares Conv'!$C$1</f>
        <v>0</v>
      </c>
      <c r="CF65" s="37">
        <f>'2015 Fares'!CF65*'2015 Fares Conv'!$C$1</f>
        <v>101.60088106720393</v>
      </c>
      <c r="CG65" s="37">
        <f>'2015 Fares'!CG65*'2015 Fares Conv'!$C$1</f>
        <v>0</v>
      </c>
      <c r="CH65" s="66">
        <f>'2015 Fares'!CH65*'2015 Fares Conv'!$C$1</f>
        <v>222.84459914073395</v>
      </c>
      <c r="CI65" s="37">
        <f>'2015 Fares'!CI65*'2015 Fares Conv'!$C$1</f>
        <v>270.93568284587712</v>
      </c>
      <c r="CJ65" s="37">
        <f>'2015 Fares'!CJ65*'2015 Fares Conv'!$C$1</f>
        <v>284.48246698817098</v>
      </c>
      <c r="CK65" s="37">
        <f>'2015 Fares'!CK65*'2015 Fares Conv'!$C$1</f>
        <v>284.48246698817098</v>
      </c>
      <c r="CL65" s="37">
        <f>'2015 Fares'!CL65*'2015 Fares Conv'!$C$1</f>
        <v>284.48246698817098</v>
      </c>
      <c r="CM65" s="37">
        <f>'2015 Fares'!CM65*'2015 Fares Conv'!$C$1</f>
        <v>135.46784142293856</v>
      </c>
      <c r="CN65" s="37">
        <f>'2015 Fares'!CN65*'2015 Fares Conv'!$C$1</f>
        <v>152.40132160080589</v>
      </c>
      <c r="CO65" s="37">
        <f>'2015 Fares'!CO65*'2015 Fares Conv'!$C$1</f>
        <v>338.66960355734642</v>
      </c>
      <c r="CP65" s="37">
        <f>'2015 Fares'!CP65*'2015 Fares Conv'!$C$1</f>
        <v>298.02925113046484</v>
      </c>
      <c r="CQ65" s="37">
        <f>'2015 Fares'!CQ65*'2015 Fares Conv'!$C$1</f>
        <v>152.40132160080589</v>
      </c>
      <c r="CR65" s="37">
        <f>'2015 Fares'!CR65*'2015 Fares Conv'!$C$1</f>
        <v>338.66960355734642</v>
      </c>
      <c r="CS65" s="37">
        <f>'2015 Fares'!CS65*'2015 Fares Conv'!$C$1</f>
        <v>118.53436124507125</v>
      </c>
      <c r="CT65" s="37">
        <f>'2015 Fares'!CT65*'2015 Fares Conv'!$C$1</f>
        <v>186.26828195654053</v>
      </c>
      <c r="CU65" s="37">
        <f>'2015 Fares'!CU65*'2015 Fares Conv'!$C$1</f>
        <v>220.13524231227518</v>
      </c>
      <c r="CV65" s="37">
        <f>'2015 Fares'!CV65*'2015 Fares Conv'!$C$1</f>
        <v>249.93816742532167</v>
      </c>
      <c r="CW65" s="37">
        <f>'2015 Fares'!CW65*'2015 Fares Conv'!$C$1</f>
        <v>108.37427313835086</v>
      </c>
      <c r="CX65" s="37">
        <f>'2015 Fares'!CX65*'2015 Fares Conv'!$C$1</f>
        <v>0</v>
      </c>
      <c r="CY65" s="37">
        <f>'2015 Fares'!CY65*'2015 Fares Conv'!$C$1</f>
        <v>0</v>
      </c>
      <c r="CZ65" s="37">
        <f>'2015 Fares'!CZ65*'2015 Fares Conv'!$C$1</f>
        <v>306.83466082295587</v>
      </c>
      <c r="DA65" s="37">
        <f>'2015 Fares'!DA65*'2015 Fares Conv'!$C$1</f>
        <v>0</v>
      </c>
      <c r="DB65" s="66">
        <f>'2015 Fares'!DB65*'2015 Fares Conv'!$C$1</f>
        <v>0</v>
      </c>
      <c r="DC65" s="37">
        <f>'2015 Fares'!DC65*'2015 Fares Conv'!$C$1</f>
        <v>0</v>
      </c>
      <c r="DD65" s="37">
        <f>'2015 Fares'!DD65*'2015 Fares Conv'!$C$1</f>
        <v>0</v>
      </c>
      <c r="DE65" s="37">
        <f>'2015 Fares'!DE65*'2015 Fares Conv'!$C$1</f>
        <v>0</v>
      </c>
      <c r="DF65" s="37">
        <f>'2015 Fares'!DF65*'2015 Fares Conv'!$C$1</f>
        <v>0</v>
      </c>
      <c r="DG65" s="37">
        <f>'2015 Fares'!DG65*'2015 Fares Conv'!$C$1</f>
        <v>0</v>
      </c>
      <c r="DH65" s="37">
        <f>'2015 Fares'!DH65*'2015 Fares Conv'!$C$1</f>
        <v>0</v>
      </c>
      <c r="DI65" s="37">
        <f>'2015 Fares'!DI65*'2015 Fares Conv'!$C$1</f>
        <v>0</v>
      </c>
      <c r="DJ65" s="37">
        <f>'2015 Fares'!DJ65*'2015 Fares Conv'!$C$1</f>
        <v>0</v>
      </c>
      <c r="DK65" s="37">
        <f>'2015 Fares'!DK65*'2015 Fares Conv'!$C$1</f>
        <v>0</v>
      </c>
      <c r="DL65" s="66">
        <f>'2015 Fares'!DL65*'2015 Fares Conv'!$C$1</f>
        <v>152.40132160080589</v>
      </c>
      <c r="DM65" s="37">
        <f>'2015 Fares'!DM65*'2015 Fares Conv'!$C$1</f>
        <v>135.46784142293856</v>
      </c>
      <c r="DN65" s="37">
        <f>'2015 Fares'!DN65*'2015 Fares Conv'!$C$1</f>
        <v>0</v>
      </c>
      <c r="DO65" s="37">
        <f>'2015 Fares'!DO65*'2015 Fares Conv'!$C$1</f>
        <v>135.46784142293856</v>
      </c>
      <c r="DP65" s="37">
        <f>'2015 Fares'!DP65*'2015 Fares Conv'!$C$1</f>
        <v>749.81450227596497</v>
      </c>
      <c r="DQ65" s="37">
        <f>'2015 Fares'!DQ65*'2015 Fares Conv'!$C$1</f>
        <v>218.78056389804578</v>
      </c>
      <c r="DR65" s="37">
        <f>'2015 Fares'!DR65*'2015 Fares Conv'!$C$1</f>
        <v>0</v>
      </c>
      <c r="DS65" s="37">
        <f>'2015 Fares'!DS65*'2015 Fares Conv'!$C$1</f>
        <v>0</v>
      </c>
      <c r="DT65" s="37">
        <f>'2015 Fares'!DT65*'2015 Fares Conv'!$C$1</f>
        <v>0</v>
      </c>
      <c r="DU65" s="37">
        <f>'2015 Fares'!DU65*'2015 Fares Conv'!$C$1</f>
        <v>0</v>
      </c>
      <c r="DV65" s="66">
        <f>'2015 Fares'!DV65*'2015 Fares Conv'!$C$1</f>
        <v>0</v>
      </c>
      <c r="DW65" s="37">
        <f>'2015 Fares'!DW65*'2015 Fares Conv'!$C$1</f>
        <v>0</v>
      </c>
      <c r="DX65" s="37">
        <f>'2015 Fares'!DX65*'2015 Fares Conv'!$C$1</f>
        <v>0</v>
      </c>
      <c r="DY65" s="37">
        <f>'2015 Fares'!DY65*'2015 Fares Conv'!$C$1</f>
        <v>0</v>
      </c>
      <c r="DZ65" s="37">
        <f>'2015 Fares'!DZ65*'2015 Fares Conv'!$C$1</f>
        <v>0</v>
      </c>
      <c r="EA65" s="37">
        <f>'2015 Fares'!EA65*'2015 Fares Conv'!$C$1</f>
        <v>0</v>
      </c>
      <c r="EB65" s="37">
        <f>'2015 Fares'!EB65*'2015 Fares Conv'!$C$1</f>
        <v>0</v>
      </c>
      <c r="EC65" s="37">
        <f>'2015 Fares'!EC65*'2015 Fares Conv'!$C$1</f>
        <v>0</v>
      </c>
      <c r="ED65" s="37">
        <f>'2015 Fares'!ED65*'2015 Fares Conv'!$C$1</f>
        <v>0</v>
      </c>
      <c r="EE65" s="40">
        <f>'2015 Fares'!EE65*'2015 Fares Conv'!$C$1</f>
        <v>0</v>
      </c>
      <c r="EF65" s="66">
        <f>'2015 Fares'!EF65*'2015 Fares Conv'!$C$1</f>
        <v>0</v>
      </c>
      <c r="EG65" s="37">
        <f>'2015 Fares'!EG65*'2015 Fares Conv'!$C$1</f>
        <v>0</v>
      </c>
      <c r="EH65" s="37">
        <f>'2015 Fares'!EH65*'2015 Fares Conv'!$C$1</f>
        <v>0</v>
      </c>
      <c r="EI65" s="37">
        <f>'2015 Fares'!EI65*'2015 Fares Conv'!$C$1</f>
        <v>0</v>
      </c>
      <c r="EJ65" s="37">
        <f>'2015 Fares'!EJ65*'2015 Fares Conv'!$C$1</f>
        <v>0</v>
      </c>
      <c r="EK65" s="37">
        <f>'2015 Fares'!EK65*'2015 Fares Conv'!$C$1</f>
        <v>0</v>
      </c>
      <c r="EL65" s="37">
        <f>'2015 Fares'!EL65*'2015 Fares Conv'!$C$1</f>
        <v>0</v>
      </c>
      <c r="EM65" s="40">
        <f>'2015 Fares'!EM65*'2015 Fares Conv'!$C$1</f>
        <v>0</v>
      </c>
    </row>
    <row r="66" spans="1:143" x14ac:dyDescent="0.2">
      <c r="A66" s="83"/>
      <c r="B66" s="47">
        <v>62</v>
      </c>
      <c r="C66" s="43"/>
      <c r="D66" s="43">
        <f>ROUND(F66*0.6665,0)</f>
        <v>0</v>
      </c>
      <c r="E66" s="43">
        <v>75</v>
      </c>
      <c r="F66" s="48"/>
      <c r="G66" s="37">
        <f>'2015 Fares'!G66*'2015 Fares Conv'!$C$1</f>
        <v>0</v>
      </c>
      <c r="H66" s="37">
        <f>'2015 Fares'!H66*'2015 Fares Conv'!$C$1</f>
        <v>0</v>
      </c>
      <c r="I66" s="37">
        <f>'2015 Fares'!I66*'2015 Fares Conv'!$C$1</f>
        <v>0</v>
      </c>
      <c r="J66" s="37">
        <f>'2015 Fares'!J66*'2015 Fares Conv'!$C$1</f>
        <v>0</v>
      </c>
      <c r="K66" s="37">
        <f>'2015 Fares'!K66*'2015 Fares Conv'!$C$1</f>
        <v>0</v>
      </c>
      <c r="L66" s="37">
        <f>'2015 Fares'!L66*'2015 Fares Conv'!$C$1</f>
        <v>0</v>
      </c>
      <c r="M66" s="37">
        <f>'2015 Fares'!M66*'2015 Fares Conv'!$C$1</f>
        <v>0</v>
      </c>
      <c r="N66" s="37">
        <f>'2015 Fares'!N66*'2015 Fares Conv'!$C$1</f>
        <v>0</v>
      </c>
      <c r="O66" s="40">
        <f>'2015 Fares'!O66*'2015 Fares Conv'!$C$1</f>
        <v>0</v>
      </c>
      <c r="P66" s="66">
        <f>'2015 Fares'!P66*'2015 Fares Conv'!$C$1</f>
        <v>0</v>
      </c>
      <c r="Q66" s="37">
        <f>'2015 Fares'!Q66*'2015 Fares Conv'!$C$1</f>
        <v>0</v>
      </c>
      <c r="R66" s="37">
        <f>'2015 Fares'!R66*'2015 Fares Conv'!$C$1</f>
        <v>0</v>
      </c>
      <c r="S66" s="37">
        <f>'2015 Fares'!S66*'2015 Fares Conv'!$C$1</f>
        <v>0</v>
      </c>
      <c r="T66" s="37">
        <f>'2015 Fares'!T66*'2015 Fares Conv'!$C$1</f>
        <v>0</v>
      </c>
      <c r="U66" s="37">
        <f>'2015 Fares'!U66*'2015 Fares Conv'!$C$1</f>
        <v>0</v>
      </c>
      <c r="V66" s="37">
        <f>'2015 Fares'!V66*'2015 Fares Conv'!$C$1</f>
        <v>0</v>
      </c>
      <c r="W66" s="37">
        <f>'2015 Fares'!W66*'2015 Fares Conv'!$C$1</f>
        <v>0</v>
      </c>
      <c r="X66" s="37">
        <f>'2015 Fares'!X66*'2015 Fares Conv'!$C$1</f>
        <v>0</v>
      </c>
      <c r="Y66" s="40">
        <f>'2015 Fares'!Y66*'2015 Fares Conv'!$C$1</f>
        <v>0</v>
      </c>
      <c r="Z66" s="66">
        <f>'2015 Fares'!Z66*'2015 Fares Conv'!$C$1</f>
        <v>474.13744498028501</v>
      </c>
      <c r="AA66" s="37">
        <f>'2015 Fares'!AA66*'2015 Fares Conv'!$C$1</f>
        <v>152.40132160080589</v>
      </c>
      <c r="AB66" s="37">
        <f>'2015 Fares'!AB66*'2015 Fares Conv'!$C$1</f>
        <v>0</v>
      </c>
      <c r="AC66" s="37">
        <f>'2015 Fares'!AC66*'2015 Fares Conv'!$C$1</f>
        <v>0</v>
      </c>
      <c r="AD66" s="37">
        <f>'2015 Fares'!AD66*'2015 Fares Conv'!$C$1</f>
        <v>135.46784142293856</v>
      </c>
      <c r="AE66" s="37">
        <f>'2015 Fares'!AE66*'2015 Fares Conv'!$C$1</f>
        <v>0</v>
      </c>
      <c r="AF66" s="37">
        <f>'2015 Fares'!AF66*'2015 Fares Conv'!$C$1</f>
        <v>0</v>
      </c>
      <c r="AG66" s="37">
        <f>'2015 Fares'!AG66*'2015 Fares Conv'!$C$1</f>
        <v>84.667400889336605</v>
      </c>
      <c r="AH66" s="37">
        <f>'2015 Fares'!AH66*'2015 Fares Conv'!$C$1</f>
        <v>135.46784142293856</v>
      </c>
      <c r="AI66" s="37">
        <f>'2015 Fares'!AI66*'2015 Fares Conv'!$C$1</f>
        <v>0</v>
      </c>
      <c r="AJ66" s="37">
        <f>'2015 Fares'!AJ66*'2015 Fares Conv'!$C$1</f>
        <v>135.46784142293856</v>
      </c>
      <c r="AK66" s="37">
        <f>'2015 Fares'!AK66*'2015 Fares Conv'!$C$1</f>
        <v>0</v>
      </c>
      <c r="AL66" s="37">
        <f>'2015 Fares'!AL66*'2015 Fares Conv'!$C$1</f>
        <v>0</v>
      </c>
      <c r="AM66" s="37">
        <f>'2015 Fares'!AM66*'2015 Fares Conv'!$C$1</f>
        <v>135.46784142293856</v>
      </c>
      <c r="AN66" s="37">
        <f>'2015 Fares'!AN66*'2015 Fares Conv'!$C$1</f>
        <v>0</v>
      </c>
      <c r="AO66" s="37">
        <f>'2015 Fares'!AO66*'2015 Fares Conv'!$C$1</f>
        <v>0</v>
      </c>
      <c r="AP66" s="37">
        <f>'2015 Fares'!AP66*'2015 Fares Conv'!$C$1</f>
        <v>0</v>
      </c>
      <c r="AQ66" s="37">
        <f>'2015 Fares'!AQ66*'2015 Fares Conv'!$C$1</f>
        <v>0</v>
      </c>
      <c r="AR66" s="37">
        <f>'2015 Fares'!AR66*'2015 Fares Conv'!$C$1</f>
        <v>135.46784142293856</v>
      </c>
      <c r="AS66" s="37">
        <f>'2015 Fares'!AS66*'2015 Fares Conv'!$C$1</f>
        <v>0</v>
      </c>
      <c r="AT66" s="37">
        <f>'2015 Fares'!AT66*'2015 Fares Conv'!$C$1</f>
        <v>0</v>
      </c>
      <c r="AU66" s="37">
        <f>'2015 Fares'!AU66*'2015 Fares Conv'!$C$1</f>
        <v>0</v>
      </c>
      <c r="AV66" s="37">
        <f>'2015 Fares'!AV66*'2015 Fares Conv'!$C$1</f>
        <v>135.46784142293856</v>
      </c>
      <c r="AW66" s="37">
        <f>'2015 Fares'!AW66*'2015 Fares Conv'!$C$1</f>
        <v>0</v>
      </c>
      <c r="AX66" s="37">
        <f>'2015 Fares'!AX66*'2015 Fares Conv'!$C$1</f>
        <v>135.46784142293856</v>
      </c>
      <c r="AY66" s="37">
        <f>'2015 Fares'!AY66*'2015 Fares Conv'!$C$1</f>
        <v>0</v>
      </c>
      <c r="AZ66" s="37">
        <f>'2015 Fares'!AZ66*'2015 Fares Conv'!$C$1</f>
        <v>118.53436124507125</v>
      </c>
      <c r="BA66" s="37">
        <f>'2015 Fares'!BA66*'2015 Fares Conv'!$C$1</f>
        <v>0</v>
      </c>
      <c r="BB66" s="37">
        <f>'2015 Fares'!BB66*'2015 Fares Conv'!$C$1</f>
        <v>0</v>
      </c>
      <c r="BC66" s="37">
        <f>'2015 Fares'!BC66*'2015 Fares Conv'!$C$1</f>
        <v>118.53436124507125</v>
      </c>
      <c r="BD66" s="37">
        <f>'2015 Fares'!BD66*'2015 Fares Conv'!$C$1</f>
        <v>0</v>
      </c>
      <c r="BE66" s="37">
        <f>'2015 Fares'!BE66*'2015 Fares Conv'!$C$1</f>
        <v>0</v>
      </c>
      <c r="BF66" s="37">
        <f>'2015 Fares'!BF66*'2015 Fares Conv'!$C$1</f>
        <v>118.53436124507125</v>
      </c>
      <c r="BG66" s="37">
        <f>'2015 Fares'!BG66*'2015 Fares Conv'!$C$1</f>
        <v>0</v>
      </c>
      <c r="BH66" s="37">
        <f>'2015 Fares'!BH66*'2015 Fares Conv'!$C$1</f>
        <v>0</v>
      </c>
      <c r="BI66" s="37">
        <f>'2015 Fares'!BI66*'2015 Fares Conv'!$C$1</f>
        <v>67.733920711469281</v>
      </c>
      <c r="BJ66" s="37">
        <f>'2015 Fares'!BJ66*'2015 Fares Conv'!$C$1</f>
        <v>108.37427313835086</v>
      </c>
      <c r="BK66" s="37">
        <f>'2015 Fares'!BK66*'2015 Fares Conv'!$C$1</f>
        <v>0</v>
      </c>
      <c r="BL66" s="37">
        <f>'2015 Fares'!BL66*'2015 Fares Conv'!$C$1</f>
        <v>108.37427313835086</v>
      </c>
      <c r="BM66" s="37">
        <f>'2015 Fares'!BM66*'2015 Fares Conv'!$C$1</f>
        <v>0</v>
      </c>
      <c r="BN66" s="37">
        <f>'2015 Fares'!BN66*'2015 Fares Conv'!$C$1</f>
        <v>108.37427313835086</v>
      </c>
      <c r="BO66" s="37">
        <f>'2015 Fares'!BO66*'2015 Fares Conv'!$C$1</f>
        <v>0</v>
      </c>
      <c r="BP66" s="37">
        <f>'2015 Fares'!BP66*'2015 Fares Conv'!$C$1</f>
        <v>0</v>
      </c>
      <c r="BQ66" s="37">
        <f>'2015 Fares'!BQ66*'2015 Fares Conv'!$C$1</f>
        <v>101.60088106720393</v>
      </c>
      <c r="BR66" s="37">
        <f>'2015 Fares'!BR66*'2015 Fares Conv'!$C$1</f>
        <v>0</v>
      </c>
      <c r="BS66" s="37">
        <f>'2015 Fares'!BS66*'2015 Fares Conv'!$C$1</f>
        <v>0</v>
      </c>
      <c r="BT66" s="37">
        <f>'2015 Fares'!BT66*'2015 Fares Conv'!$C$1</f>
        <v>101.60088106720393</v>
      </c>
      <c r="BU66" s="37">
        <f>'2015 Fares'!BU66*'2015 Fares Conv'!$C$1</f>
        <v>0</v>
      </c>
      <c r="BV66" s="37">
        <f>'2015 Fares'!BV66*'2015 Fares Conv'!$C$1</f>
        <v>101.60088106720393</v>
      </c>
      <c r="BW66" s="37">
        <f>'2015 Fares'!BW66*'2015 Fares Conv'!$C$1</f>
        <v>0</v>
      </c>
      <c r="BX66" s="37">
        <f>'2015 Fares'!BX66*'2015 Fares Conv'!$C$1</f>
        <v>121.92105728064472</v>
      </c>
      <c r="BY66" s="37">
        <f>'2015 Fares'!BY66*'2015 Fares Conv'!$C$1</f>
        <v>0</v>
      </c>
      <c r="BZ66" s="37">
        <f>'2015 Fares'!BZ66*'2015 Fares Conv'!$C$1</f>
        <v>0</v>
      </c>
      <c r="CA66" s="37">
        <f>'2015 Fares'!CA66*'2015 Fares Conv'!$C$1</f>
        <v>0</v>
      </c>
      <c r="CB66" s="37">
        <f>'2015 Fares'!CB66*'2015 Fares Conv'!$C$1</f>
        <v>0</v>
      </c>
      <c r="CC66" s="37">
        <f>'2015 Fares'!CC66*'2015 Fares Conv'!$C$1</f>
        <v>0</v>
      </c>
      <c r="CD66" s="37">
        <f>'2015 Fares'!CD66*'2015 Fares Conv'!$C$1</f>
        <v>0</v>
      </c>
      <c r="CE66" s="37">
        <f>'2015 Fares'!CE66*'2015 Fares Conv'!$C$1</f>
        <v>0</v>
      </c>
      <c r="CF66" s="37">
        <f>'2015 Fares'!CF66*'2015 Fares Conv'!$C$1</f>
        <v>101.60088106720393</v>
      </c>
      <c r="CG66" s="37">
        <f>'2015 Fares'!CG66*'2015 Fares Conv'!$C$1</f>
        <v>0</v>
      </c>
      <c r="CH66" s="66">
        <f>'2015 Fares'!CH66*'2015 Fares Conv'!$C$1</f>
        <v>222.84459914073395</v>
      </c>
      <c r="CI66" s="37">
        <f>'2015 Fares'!CI66*'2015 Fares Conv'!$C$1</f>
        <v>270.93568284587712</v>
      </c>
      <c r="CJ66" s="37">
        <f>'2015 Fares'!CJ66*'2015 Fares Conv'!$C$1</f>
        <v>284.48246698817098</v>
      </c>
      <c r="CK66" s="37">
        <f>'2015 Fares'!CK66*'2015 Fares Conv'!$C$1</f>
        <v>284.48246698817098</v>
      </c>
      <c r="CL66" s="37">
        <f>'2015 Fares'!CL66*'2015 Fares Conv'!$C$1</f>
        <v>284.48246698817098</v>
      </c>
      <c r="CM66" s="37">
        <f>'2015 Fares'!CM66*'2015 Fares Conv'!$C$1</f>
        <v>135.46784142293856</v>
      </c>
      <c r="CN66" s="37">
        <f>'2015 Fares'!CN66*'2015 Fares Conv'!$C$1</f>
        <v>152.40132160080589</v>
      </c>
      <c r="CO66" s="37">
        <f>'2015 Fares'!CO66*'2015 Fares Conv'!$C$1</f>
        <v>338.66960355734642</v>
      </c>
      <c r="CP66" s="37">
        <f>'2015 Fares'!CP66*'2015 Fares Conv'!$C$1</f>
        <v>298.02925113046484</v>
      </c>
      <c r="CQ66" s="37">
        <f>'2015 Fares'!CQ66*'2015 Fares Conv'!$C$1</f>
        <v>152.40132160080589</v>
      </c>
      <c r="CR66" s="37">
        <f>'2015 Fares'!CR66*'2015 Fares Conv'!$C$1</f>
        <v>338.66960355734642</v>
      </c>
      <c r="CS66" s="37">
        <f>'2015 Fares'!CS66*'2015 Fares Conv'!$C$1</f>
        <v>118.53436124507125</v>
      </c>
      <c r="CT66" s="37">
        <f>'2015 Fares'!CT66*'2015 Fares Conv'!$C$1</f>
        <v>186.26828195654053</v>
      </c>
      <c r="CU66" s="37">
        <f>'2015 Fares'!CU66*'2015 Fares Conv'!$C$1</f>
        <v>220.13524231227518</v>
      </c>
      <c r="CV66" s="37">
        <f>'2015 Fares'!CV66*'2015 Fares Conv'!$C$1</f>
        <v>249.93816742532167</v>
      </c>
      <c r="CW66" s="37">
        <f>'2015 Fares'!CW66*'2015 Fares Conv'!$C$1</f>
        <v>108.37427313835086</v>
      </c>
      <c r="CX66" s="37">
        <f>'2015 Fares'!CX66*'2015 Fares Conv'!$C$1</f>
        <v>0</v>
      </c>
      <c r="CY66" s="37">
        <f>'2015 Fares'!CY66*'2015 Fares Conv'!$C$1</f>
        <v>0</v>
      </c>
      <c r="CZ66" s="37">
        <f>'2015 Fares'!CZ66*'2015 Fares Conv'!$C$1</f>
        <v>306.83466082295587</v>
      </c>
      <c r="DA66" s="37">
        <f>'2015 Fares'!DA66*'2015 Fares Conv'!$C$1</f>
        <v>0</v>
      </c>
      <c r="DB66" s="66">
        <f>'2015 Fares'!DB66*'2015 Fares Conv'!$C$1</f>
        <v>0</v>
      </c>
      <c r="DC66" s="37">
        <f>'2015 Fares'!DC66*'2015 Fares Conv'!$C$1</f>
        <v>0</v>
      </c>
      <c r="DD66" s="37">
        <f>'2015 Fares'!DD66*'2015 Fares Conv'!$C$1</f>
        <v>0</v>
      </c>
      <c r="DE66" s="37">
        <f>'2015 Fares'!DE66*'2015 Fares Conv'!$C$1</f>
        <v>0</v>
      </c>
      <c r="DF66" s="37">
        <f>'2015 Fares'!DF66*'2015 Fares Conv'!$C$1</f>
        <v>0</v>
      </c>
      <c r="DG66" s="37">
        <f>'2015 Fares'!DG66*'2015 Fares Conv'!$C$1</f>
        <v>0</v>
      </c>
      <c r="DH66" s="37">
        <f>'2015 Fares'!DH66*'2015 Fares Conv'!$C$1</f>
        <v>0</v>
      </c>
      <c r="DI66" s="37">
        <f>'2015 Fares'!DI66*'2015 Fares Conv'!$C$1</f>
        <v>0</v>
      </c>
      <c r="DJ66" s="37">
        <f>'2015 Fares'!DJ66*'2015 Fares Conv'!$C$1</f>
        <v>0</v>
      </c>
      <c r="DK66" s="37">
        <f>'2015 Fares'!DK66*'2015 Fares Conv'!$C$1</f>
        <v>0</v>
      </c>
      <c r="DL66" s="66">
        <f>'2015 Fares'!DL66*'2015 Fares Conv'!$C$1</f>
        <v>152.40132160080589</v>
      </c>
      <c r="DM66" s="37">
        <f>'2015 Fares'!DM66*'2015 Fares Conv'!$C$1</f>
        <v>135.46784142293856</v>
      </c>
      <c r="DN66" s="37">
        <f>'2015 Fares'!DN66*'2015 Fares Conv'!$C$1</f>
        <v>0</v>
      </c>
      <c r="DO66" s="37">
        <f>'2015 Fares'!DO66*'2015 Fares Conv'!$C$1</f>
        <v>135.46784142293856</v>
      </c>
      <c r="DP66" s="37">
        <f>'2015 Fares'!DP66*'2015 Fares Conv'!$C$1</f>
        <v>749.81450227596497</v>
      </c>
      <c r="DQ66" s="37">
        <f>'2015 Fares'!DQ66*'2015 Fares Conv'!$C$1</f>
        <v>218.78056389804578</v>
      </c>
      <c r="DR66" s="37">
        <f>'2015 Fares'!DR66*'2015 Fares Conv'!$C$1</f>
        <v>0</v>
      </c>
      <c r="DS66" s="37">
        <f>'2015 Fares'!DS66*'2015 Fares Conv'!$C$1</f>
        <v>0</v>
      </c>
      <c r="DT66" s="37">
        <f>'2015 Fares'!DT66*'2015 Fares Conv'!$C$1</f>
        <v>0</v>
      </c>
      <c r="DU66" s="37">
        <f>'2015 Fares'!DU66*'2015 Fares Conv'!$C$1</f>
        <v>0</v>
      </c>
      <c r="DV66" s="66">
        <f>'2015 Fares'!DV66*'2015 Fares Conv'!$C$1</f>
        <v>0</v>
      </c>
      <c r="DW66" s="37">
        <f>'2015 Fares'!DW66*'2015 Fares Conv'!$C$1</f>
        <v>0</v>
      </c>
      <c r="DX66" s="37">
        <f>'2015 Fares'!DX66*'2015 Fares Conv'!$C$1</f>
        <v>0</v>
      </c>
      <c r="DY66" s="37">
        <f>'2015 Fares'!DY66*'2015 Fares Conv'!$C$1</f>
        <v>0</v>
      </c>
      <c r="DZ66" s="37">
        <f>'2015 Fares'!DZ66*'2015 Fares Conv'!$C$1</f>
        <v>0</v>
      </c>
      <c r="EA66" s="37">
        <f>'2015 Fares'!EA66*'2015 Fares Conv'!$C$1</f>
        <v>0</v>
      </c>
      <c r="EB66" s="37">
        <f>'2015 Fares'!EB66*'2015 Fares Conv'!$C$1</f>
        <v>0</v>
      </c>
      <c r="EC66" s="37">
        <f>'2015 Fares'!EC66*'2015 Fares Conv'!$C$1</f>
        <v>0</v>
      </c>
      <c r="ED66" s="37">
        <f>'2015 Fares'!ED66*'2015 Fares Conv'!$C$1</f>
        <v>0</v>
      </c>
      <c r="EE66" s="40">
        <f>'2015 Fares'!EE66*'2015 Fares Conv'!$C$1</f>
        <v>0</v>
      </c>
      <c r="EF66" s="66">
        <f>'2015 Fares'!EF66*'2015 Fares Conv'!$C$1</f>
        <v>0</v>
      </c>
      <c r="EG66" s="37">
        <f>'2015 Fares'!EG66*'2015 Fares Conv'!$C$1</f>
        <v>0</v>
      </c>
      <c r="EH66" s="37">
        <f>'2015 Fares'!EH66*'2015 Fares Conv'!$C$1</f>
        <v>0</v>
      </c>
      <c r="EI66" s="37">
        <f>'2015 Fares'!EI66*'2015 Fares Conv'!$C$1</f>
        <v>0</v>
      </c>
      <c r="EJ66" s="37">
        <f>'2015 Fares'!EJ66*'2015 Fares Conv'!$C$1</f>
        <v>0</v>
      </c>
      <c r="EK66" s="37">
        <f>'2015 Fares'!EK66*'2015 Fares Conv'!$C$1</f>
        <v>0</v>
      </c>
      <c r="EL66" s="37">
        <f>'2015 Fares'!EL66*'2015 Fares Conv'!$C$1</f>
        <v>0</v>
      </c>
      <c r="EM66" s="40">
        <f>'2015 Fares'!EM66*'2015 Fares Conv'!$C$1</f>
        <v>0</v>
      </c>
    </row>
    <row r="67" spans="1:143" x14ac:dyDescent="0.2">
      <c r="A67" s="83"/>
      <c r="B67" s="47">
        <v>63</v>
      </c>
      <c r="C67" s="43" t="s">
        <v>36</v>
      </c>
      <c r="D67" s="43">
        <f>ROUND(F67*0.6665,0)</f>
        <v>83</v>
      </c>
      <c r="E67" s="43">
        <v>75</v>
      </c>
      <c r="F67" s="48">
        <v>125</v>
      </c>
      <c r="G67" s="37">
        <f>'2015 Fares'!G67*'2015 Fares Conv'!$C$1</f>
        <v>0</v>
      </c>
      <c r="H67" s="37">
        <f>'2015 Fares'!H67*'2015 Fares Conv'!$C$1</f>
        <v>0</v>
      </c>
      <c r="I67" s="37">
        <f>'2015 Fares'!I67*'2015 Fares Conv'!$C$1</f>
        <v>0</v>
      </c>
      <c r="J67" s="37">
        <f>'2015 Fares'!J67*'2015 Fares Conv'!$C$1</f>
        <v>0</v>
      </c>
      <c r="K67" s="37">
        <f>'2015 Fares'!K67*'2015 Fares Conv'!$C$1</f>
        <v>0</v>
      </c>
      <c r="L67" s="37">
        <f>'2015 Fares'!L67*'2015 Fares Conv'!$C$1</f>
        <v>0</v>
      </c>
      <c r="M67" s="37">
        <f>'2015 Fares'!M67*'2015 Fares Conv'!$C$1</f>
        <v>0</v>
      </c>
      <c r="N67" s="37">
        <f>'2015 Fares'!N67*'2015 Fares Conv'!$C$1</f>
        <v>0</v>
      </c>
      <c r="O67" s="40">
        <f>'2015 Fares'!O67*'2015 Fares Conv'!$C$1</f>
        <v>0</v>
      </c>
      <c r="P67" s="66">
        <f>'2015 Fares'!P67*'2015 Fares Conv'!$C$1</f>
        <v>0</v>
      </c>
      <c r="Q67" s="37">
        <f>'2015 Fares'!Q67*'2015 Fares Conv'!$C$1</f>
        <v>0</v>
      </c>
      <c r="R67" s="37">
        <f>'2015 Fares'!R67*'2015 Fares Conv'!$C$1</f>
        <v>0</v>
      </c>
      <c r="S67" s="37">
        <f>'2015 Fares'!S67*'2015 Fares Conv'!$C$1</f>
        <v>0</v>
      </c>
      <c r="T67" s="37">
        <f>'2015 Fares'!T67*'2015 Fares Conv'!$C$1</f>
        <v>0</v>
      </c>
      <c r="U67" s="37">
        <f>'2015 Fares'!U67*'2015 Fares Conv'!$C$1</f>
        <v>0</v>
      </c>
      <c r="V67" s="37">
        <f>'2015 Fares'!V67*'2015 Fares Conv'!$C$1</f>
        <v>0</v>
      </c>
      <c r="W67" s="37">
        <f>'2015 Fares'!W67*'2015 Fares Conv'!$C$1</f>
        <v>0</v>
      </c>
      <c r="X67" s="37">
        <f>'2015 Fares'!X67*'2015 Fares Conv'!$C$1</f>
        <v>0</v>
      </c>
      <c r="Y67" s="40">
        <f>'2015 Fares'!Y67*'2015 Fares Conv'!$C$1</f>
        <v>0</v>
      </c>
      <c r="Z67" s="66">
        <f>'2015 Fares'!Z67*'2015 Fares Conv'!$C$1</f>
        <v>474.13744498028501</v>
      </c>
      <c r="AA67" s="37">
        <f>'2015 Fares'!AA67*'2015 Fares Conv'!$C$1</f>
        <v>152.40132160080589</v>
      </c>
      <c r="AB67" s="37">
        <f>'2015 Fares'!AB67*'2015 Fares Conv'!$C$1</f>
        <v>0</v>
      </c>
      <c r="AC67" s="37">
        <f>'2015 Fares'!AC67*'2015 Fares Conv'!$C$1</f>
        <v>0</v>
      </c>
      <c r="AD67" s="37">
        <f>'2015 Fares'!AD67*'2015 Fares Conv'!$C$1</f>
        <v>135.46784142293856</v>
      </c>
      <c r="AE67" s="37">
        <f>'2015 Fares'!AE67*'2015 Fares Conv'!$C$1</f>
        <v>0</v>
      </c>
      <c r="AF67" s="37">
        <f>'2015 Fares'!AF67*'2015 Fares Conv'!$C$1</f>
        <v>0</v>
      </c>
      <c r="AG67" s="37">
        <f>'2015 Fares'!AG67*'2015 Fares Conv'!$C$1</f>
        <v>84.667400889336605</v>
      </c>
      <c r="AH67" s="37">
        <f>'2015 Fares'!AH67*'2015 Fares Conv'!$C$1</f>
        <v>135.46784142293856</v>
      </c>
      <c r="AI67" s="37">
        <f>'2015 Fares'!AI67*'2015 Fares Conv'!$C$1</f>
        <v>0</v>
      </c>
      <c r="AJ67" s="37">
        <f>'2015 Fares'!AJ67*'2015 Fares Conv'!$C$1</f>
        <v>135.46784142293856</v>
      </c>
      <c r="AK67" s="37">
        <f>'2015 Fares'!AK67*'2015 Fares Conv'!$C$1</f>
        <v>0</v>
      </c>
      <c r="AL67" s="37">
        <f>'2015 Fares'!AL67*'2015 Fares Conv'!$C$1</f>
        <v>0</v>
      </c>
      <c r="AM67" s="37">
        <f>'2015 Fares'!AM67*'2015 Fares Conv'!$C$1</f>
        <v>135.46784142293856</v>
      </c>
      <c r="AN67" s="37">
        <f>'2015 Fares'!AN67*'2015 Fares Conv'!$C$1</f>
        <v>0</v>
      </c>
      <c r="AO67" s="37">
        <f>'2015 Fares'!AO67*'2015 Fares Conv'!$C$1</f>
        <v>0</v>
      </c>
      <c r="AP67" s="37">
        <f>'2015 Fares'!AP67*'2015 Fares Conv'!$C$1</f>
        <v>0</v>
      </c>
      <c r="AQ67" s="37">
        <f>'2015 Fares'!AQ67*'2015 Fares Conv'!$C$1</f>
        <v>0</v>
      </c>
      <c r="AR67" s="37">
        <f>'2015 Fares'!AR67*'2015 Fares Conv'!$C$1</f>
        <v>135.46784142293856</v>
      </c>
      <c r="AS67" s="37">
        <f>'2015 Fares'!AS67*'2015 Fares Conv'!$C$1</f>
        <v>0</v>
      </c>
      <c r="AT67" s="37">
        <f>'2015 Fares'!AT67*'2015 Fares Conv'!$C$1</f>
        <v>0</v>
      </c>
      <c r="AU67" s="37">
        <f>'2015 Fares'!AU67*'2015 Fares Conv'!$C$1</f>
        <v>0</v>
      </c>
      <c r="AV67" s="37">
        <f>'2015 Fares'!AV67*'2015 Fares Conv'!$C$1</f>
        <v>135.46784142293856</v>
      </c>
      <c r="AW67" s="37">
        <f>'2015 Fares'!AW67*'2015 Fares Conv'!$C$1</f>
        <v>0</v>
      </c>
      <c r="AX67" s="37">
        <f>'2015 Fares'!AX67*'2015 Fares Conv'!$C$1</f>
        <v>135.46784142293856</v>
      </c>
      <c r="AY67" s="37">
        <f>'2015 Fares'!AY67*'2015 Fares Conv'!$C$1</f>
        <v>0</v>
      </c>
      <c r="AZ67" s="37">
        <f>'2015 Fares'!AZ67*'2015 Fares Conv'!$C$1</f>
        <v>0</v>
      </c>
      <c r="BA67" s="37">
        <f>'2015 Fares'!BA67*'2015 Fares Conv'!$C$1</f>
        <v>0</v>
      </c>
      <c r="BB67" s="37">
        <f>'2015 Fares'!BB67*'2015 Fares Conv'!$C$1</f>
        <v>0</v>
      </c>
      <c r="BC67" s="37">
        <f>'2015 Fares'!BC67*'2015 Fares Conv'!$C$1</f>
        <v>118.53436124507125</v>
      </c>
      <c r="BD67" s="37">
        <f>'2015 Fares'!BD67*'2015 Fares Conv'!$C$1</f>
        <v>0</v>
      </c>
      <c r="BE67" s="37">
        <f>'2015 Fares'!BE67*'2015 Fares Conv'!$C$1</f>
        <v>0</v>
      </c>
      <c r="BF67" s="37">
        <f>'2015 Fares'!BF67*'2015 Fares Conv'!$C$1</f>
        <v>118.53436124507125</v>
      </c>
      <c r="BG67" s="37">
        <f>'2015 Fares'!BG67*'2015 Fares Conv'!$C$1</f>
        <v>0</v>
      </c>
      <c r="BH67" s="37">
        <f>'2015 Fares'!BH67*'2015 Fares Conv'!$C$1</f>
        <v>0</v>
      </c>
      <c r="BI67" s="37">
        <f>'2015 Fares'!BI67*'2015 Fares Conv'!$C$1</f>
        <v>67.733920711469281</v>
      </c>
      <c r="BJ67" s="37">
        <f>'2015 Fares'!BJ67*'2015 Fares Conv'!$C$1</f>
        <v>0</v>
      </c>
      <c r="BK67" s="37">
        <f>'2015 Fares'!BK67*'2015 Fares Conv'!$C$1</f>
        <v>0</v>
      </c>
      <c r="BL67" s="37">
        <f>'2015 Fares'!BL67*'2015 Fares Conv'!$C$1</f>
        <v>108.37427313835086</v>
      </c>
      <c r="BM67" s="37">
        <f>'2015 Fares'!BM67*'2015 Fares Conv'!$C$1</f>
        <v>0</v>
      </c>
      <c r="BN67" s="37">
        <f>'2015 Fares'!BN67*'2015 Fares Conv'!$C$1</f>
        <v>0</v>
      </c>
      <c r="BO67" s="37">
        <f>'2015 Fares'!BO67*'2015 Fares Conv'!$C$1</f>
        <v>0</v>
      </c>
      <c r="BP67" s="37">
        <f>'2015 Fares'!BP67*'2015 Fares Conv'!$C$1</f>
        <v>0</v>
      </c>
      <c r="BQ67" s="37">
        <f>'2015 Fares'!BQ67*'2015 Fares Conv'!$C$1</f>
        <v>0</v>
      </c>
      <c r="BR67" s="37">
        <f>'2015 Fares'!BR67*'2015 Fares Conv'!$C$1</f>
        <v>0</v>
      </c>
      <c r="BS67" s="37">
        <f>'2015 Fares'!BS67*'2015 Fares Conv'!$C$1</f>
        <v>0</v>
      </c>
      <c r="BT67" s="37">
        <f>'2015 Fares'!BT67*'2015 Fares Conv'!$C$1</f>
        <v>0</v>
      </c>
      <c r="BU67" s="37">
        <f>'2015 Fares'!BU67*'2015 Fares Conv'!$C$1</f>
        <v>0</v>
      </c>
      <c r="BV67" s="37">
        <f>'2015 Fares'!BV67*'2015 Fares Conv'!$C$1</f>
        <v>0</v>
      </c>
      <c r="BW67" s="37">
        <f>'2015 Fares'!BW67*'2015 Fares Conv'!$C$1</f>
        <v>0</v>
      </c>
      <c r="BX67" s="37">
        <f>'2015 Fares'!BX67*'2015 Fares Conv'!$C$1</f>
        <v>67.733920711469281</v>
      </c>
      <c r="BY67" s="37">
        <f>'2015 Fares'!BY67*'2015 Fares Conv'!$C$1</f>
        <v>0</v>
      </c>
      <c r="BZ67" s="37">
        <f>'2015 Fares'!BZ67*'2015 Fares Conv'!$C$1</f>
        <v>0</v>
      </c>
      <c r="CA67" s="37">
        <f>'2015 Fares'!CA67*'2015 Fares Conv'!$C$1</f>
        <v>0</v>
      </c>
      <c r="CB67" s="37">
        <f>'2015 Fares'!CB67*'2015 Fares Conv'!$C$1</f>
        <v>0</v>
      </c>
      <c r="CC67" s="37">
        <f>'2015 Fares'!CC67*'2015 Fares Conv'!$C$1</f>
        <v>0</v>
      </c>
      <c r="CD67" s="37">
        <f>'2015 Fares'!CD67*'2015 Fares Conv'!$C$1</f>
        <v>0</v>
      </c>
      <c r="CE67" s="37">
        <f>'2015 Fares'!CE67*'2015 Fares Conv'!$C$1</f>
        <v>0</v>
      </c>
      <c r="CF67" s="37">
        <f>'2015 Fares'!CF67*'2015 Fares Conv'!$C$1</f>
        <v>101.60088106720393</v>
      </c>
      <c r="CG67" s="37">
        <f>'2015 Fares'!CG67*'2015 Fares Conv'!$C$1</f>
        <v>0</v>
      </c>
      <c r="CH67" s="66">
        <f>'2015 Fares'!CH67*'2015 Fares Conv'!$C$1</f>
        <v>222.84459914073395</v>
      </c>
      <c r="CI67" s="37">
        <f>'2015 Fares'!CI67*'2015 Fares Conv'!$C$1</f>
        <v>270.93568284587712</v>
      </c>
      <c r="CJ67" s="37">
        <f>'2015 Fares'!CJ67*'2015 Fares Conv'!$C$1</f>
        <v>284.48246698817098</v>
      </c>
      <c r="CK67" s="37">
        <f>'2015 Fares'!CK67*'2015 Fares Conv'!$C$1</f>
        <v>284.48246698817098</v>
      </c>
      <c r="CL67" s="37">
        <f>'2015 Fares'!CL67*'2015 Fares Conv'!$C$1</f>
        <v>284.48246698817098</v>
      </c>
      <c r="CM67" s="37">
        <f>'2015 Fares'!CM67*'2015 Fares Conv'!$C$1</f>
        <v>135.46784142293856</v>
      </c>
      <c r="CN67" s="37">
        <f>'2015 Fares'!CN67*'2015 Fares Conv'!$C$1</f>
        <v>50.123101326487273</v>
      </c>
      <c r="CO67" s="37">
        <f>'2015 Fares'!CO67*'2015 Fares Conv'!$C$1</f>
        <v>237.06872249014251</v>
      </c>
      <c r="CP67" s="37">
        <f>'2015 Fares'!CP67*'2015 Fares Conv'!$C$1</f>
        <v>196.42837006326093</v>
      </c>
      <c r="CQ67" s="37">
        <f>'2015 Fares'!CQ67*'2015 Fares Conv'!$C$1</f>
        <v>152.40132160080589</v>
      </c>
      <c r="CR67" s="37">
        <f>'2015 Fares'!CR67*'2015 Fares Conv'!$C$1</f>
        <v>338.66960355734642</v>
      </c>
      <c r="CS67" s="37">
        <f>'2015 Fares'!CS67*'2015 Fares Conv'!$C$1</f>
        <v>118.53436124507125</v>
      </c>
      <c r="CT67" s="37">
        <f>'2015 Fares'!CT67*'2015 Fares Conv'!$C$1</f>
        <v>186.26828195654053</v>
      </c>
      <c r="CU67" s="37">
        <f>'2015 Fares'!CU67*'2015 Fares Conv'!$C$1</f>
        <v>220.13524231227518</v>
      </c>
      <c r="CV67" s="37">
        <f>'2015 Fares'!CV67*'2015 Fares Conv'!$C$1</f>
        <v>148.33728635811775</v>
      </c>
      <c r="CW67" s="37">
        <f>'2015 Fares'!CW67*'2015 Fares Conv'!$C$1</f>
        <v>108.37427313835086</v>
      </c>
      <c r="CX67" s="37">
        <f>'2015 Fares'!CX67*'2015 Fares Conv'!$C$1</f>
        <v>0</v>
      </c>
      <c r="CY67" s="37">
        <f>'2015 Fares'!CY67*'2015 Fares Conv'!$C$1</f>
        <v>0</v>
      </c>
      <c r="CZ67" s="37">
        <f>'2015 Fares'!CZ67*'2015 Fares Conv'!$C$1</f>
        <v>306.83466082295587</v>
      </c>
      <c r="DA67" s="37">
        <f>'2015 Fares'!DA67*'2015 Fares Conv'!$C$1</f>
        <v>0</v>
      </c>
      <c r="DB67" s="66">
        <f>'2015 Fares'!DB67*'2015 Fares Conv'!$C$1</f>
        <v>0</v>
      </c>
      <c r="DC67" s="37">
        <f>'2015 Fares'!DC67*'2015 Fares Conv'!$C$1</f>
        <v>0</v>
      </c>
      <c r="DD67" s="37">
        <f>'2015 Fares'!DD67*'2015 Fares Conv'!$C$1</f>
        <v>0</v>
      </c>
      <c r="DE67" s="37">
        <f>'2015 Fares'!DE67*'2015 Fares Conv'!$C$1</f>
        <v>0</v>
      </c>
      <c r="DF67" s="37">
        <f>'2015 Fares'!DF67*'2015 Fares Conv'!$C$1</f>
        <v>0</v>
      </c>
      <c r="DG67" s="37">
        <f>'2015 Fares'!DG67*'2015 Fares Conv'!$C$1</f>
        <v>0</v>
      </c>
      <c r="DH67" s="37">
        <f>'2015 Fares'!DH67*'2015 Fares Conv'!$C$1</f>
        <v>0</v>
      </c>
      <c r="DI67" s="37">
        <f>'2015 Fares'!DI67*'2015 Fares Conv'!$C$1</f>
        <v>0</v>
      </c>
      <c r="DJ67" s="37">
        <f>'2015 Fares'!DJ67*'2015 Fares Conv'!$C$1</f>
        <v>0</v>
      </c>
      <c r="DK67" s="37">
        <f>'2015 Fares'!DK67*'2015 Fares Conv'!$C$1</f>
        <v>0</v>
      </c>
      <c r="DL67" s="66">
        <f>'2015 Fares'!DL67*'2015 Fares Conv'!$C$1</f>
        <v>152.40132160080589</v>
      </c>
      <c r="DM67" s="37">
        <f>'2015 Fares'!DM67*'2015 Fares Conv'!$C$1</f>
        <v>135.46784142293856</v>
      </c>
      <c r="DN67" s="37">
        <f>'2015 Fares'!DN67*'2015 Fares Conv'!$C$1</f>
        <v>0</v>
      </c>
      <c r="DO67" s="37">
        <f>'2015 Fares'!DO67*'2015 Fares Conv'!$C$1</f>
        <v>135.46784142293856</v>
      </c>
      <c r="DP67" s="37">
        <f>'2015 Fares'!DP67*'2015 Fares Conv'!$C$1</f>
        <v>749.81450227596497</v>
      </c>
      <c r="DQ67" s="37">
        <f>'2015 Fares'!DQ67*'2015 Fares Conv'!$C$1</f>
        <v>218.78056389804578</v>
      </c>
      <c r="DR67" s="37">
        <f>'2015 Fares'!DR67*'2015 Fares Conv'!$C$1</f>
        <v>0</v>
      </c>
      <c r="DS67" s="37">
        <f>'2015 Fares'!DS67*'2015 Fares Conv'!$C$1</f>
        <v>0</v>
      </c>
      <c r="DT67" s="37">
        <f>'2015 Fares'!DT67*'2015 Fares Conv'!$C$1</f>
        <v>0</v>
      </c>
      <c r="DU67" s="37">
        <f>'2015 Fares'!DU67*'2015 Fares Conv'!$C$1</f>
        <v>0</v>
      </c>
      <c r="DV67" s="66">
        <f>'2015 Fares'!DV67*'2015 Fares Conv'!$C$1</f>
        <v>0</v>
      </c>
      <c r="DW67" s="37">
        <f>'2015 Fares'!DW67*'2015 Fares Conv'!$C$1</f>
        <v>0</v>
      </c>
      <c r="DX67" s="37">
        <f>'2015 Fares'!DX67*'2015 Fares Conv'!$C$1</f>
        <v>0</v>
      </c>
      <c r="DY67" s="37">
        <f>'2015 Fares'!DY67*'2015 Fares Conv'!$C$1</f>
        <v>0</v>
      </c>
      <c r="DZ67" s="37">
        <f>'2015 Fares'!DZ67*'2015 Fares Conv'!$C$1</f>
        <v>0</v>
      </c>
      <c r="EA67" s="37">
        <f>'2015 Fares'!EA67*'2015 Fares Conv'!$C$1</f>
        <v>0</v>
      </c>
      <c r="EB67" s="37">
        <f>'2015 Fares'!EB67*'2015 Fares Conv'!$C$1</f>
        <v>0</v>
      </c>
      <c r="EC67" s="37">
        <f>'2015 Fares'!EC67*'2015 Fares Conv'!$C$1</f>
        <v>0</v>
      </c>
      <c r="ED67" s="37">
        <f>'2015 Fares'!ED67*'2015 Fares Conv'!$C$1</f>
        <v>0</v>
      </c>
      <c r="EE67" s="40">
        <f>'2015 Fares'!EE67*'2015 Fares Conv'!$C$1</f>
        <v>0</v>
      </c>
      <c r="EF67" s="66">
        <f>'2015 Fares'!EF67*'2015 Fares Conv'!$C$1</f>
        <v>0</v>
      </c>
      <c r="EG67" s="37">
        <f>'2015 Fares'!EG67*'2015 Fares Conv'!$C$1</f>
        <v>0</v>
      </c>
      <c r="EH67" s="37">
        <f>'2015 Fares'!EH67*'2015 Fares Conv'!$C$1</f>
        <v>0</v>
      </c>
      <c r="EI67" s="37">
        <f>'2015 Fares'!EI67*'2015 Fares Conv'!$C$1</f>
        <v>0</v>
      </c>
      <c r="EJ67" s="37">
        <f>'2015 Fares'!EJ67*'2015 Fares Conv'!$C$1</f>
        <v>0</v>
      </c>
      <c r="EK67" s="37">
        <f>'2015 Fares'!EK67*'2015 Fares Conv'!$C$1</f>
        <v>-101.60088106720393</v>
      </c>
      <c r="EL67" s="37">
        <f>'2015 Fares'!EL67*'2015 Fares Conv'!$C$1</f>
        <v>0</v>
      </c>
      <c r="EM67" s="40">
        <f>'2015 Fares'!EM67*'2015 Fares Conv'!$C$1</f>
        <v>0</v>
      </c>
    </row>
    <row r="68" spans="1:143" x14ac:dyDescent="0.2">
      <c r="A68" s="83"/>
      <c r="B68" s="47">
        <v>64</v>
      </c>
      <c r="C68" s="43"/>
      <c r="D68" s="43">
        <f>ROUND(F68*0.6665,0)</f>
        <v>0</v>
      </c>
      <c r="E68" s="43">
        <v>75</v>
      </c>
      <c r="F68" s="48"/>
      <c r="G68" s="37">
        <f>'2015 Fares'!G68*'2015 Fares Conv'!$C$1</f>
        <v>0</v>
      </c>
      <c r="H68" s="37">
        <f>'2015 Fares'!H68*'2015 Fares Conv'!$C$1</f>
        <v>0</v>
      </c>
      <c r="I68" s="37">
        <f>'2015 Fares'!I68*'2015 Fares Conv'!$C$1</f>
        <v>0</v>
      </c>
      <c r="J68" s="37">
        <f>'2015 Fares'!J68*'2015 Fares Conv'!$C$1</f>
        <v>0</v>
      </c>
      <c r="K68" s="37">
        <f>'2015 Fares'!K68*'2015 Fares Conv'!$C$1</f>
        <v>0</v>
      </c>
      <c r="L68" s="37">
        <f>'2015 Fares'!L68*'2015 Fares Conv'!$C$1</f>
        <v>0</v>
      </c>
      <c r="M68" s="37">
        <f>'2015 Fares'!M68*'2015 Fares Conv'!$C$1</f>
        <v>0</v>
      </c>
      <c r="N68" s="37">
        <f>'2015 Fares'!N68*'2015 Fares Conv'!$C$1</f>
        <v>0</v>
      </c>
      <c r="O68" s="40">
        <f>'2015 Fares'!O68*'2015 Fares Conv'!$C$1</f>
        <v>0</v>
      </c>
      <c r="P68" s="66">
        <f>'2015 Fares'!P68*'2015 Fares Conv'!$C$1</f>
        <v>0</v>
      </c>
      <c r="Q68" s="37">
        <f>'2015 Fares'!Q68*'2015 Fares Conv'!$C$1</f>
        <v>0</v>
      </c>
      <c r="R68" s="37">
        <f>'2015 Fares'!R68*'2015 Fares Conv'!$C$1</f>
        <v>0</v>
      </c>
      <c r="S68" s="37">
        <f>'2015 Fares'!S68*'2015 Fares Conv'!$C$1</f>
        <v>0</v>
      </c>
      <c r="T68" s="37">
        <f>'2015 Fares'!T68*'2015 Fares Conv'!$C$1</f>
        <v>0</v>
      </c>
      <c r="U68" s="37">
        <f>'2015 Fares'!U68*'2015 Fares Conv'!$C$1</f>
        <v>0</v>
      </c>
      <c r="V68" s="37">
        <f>'2015 Fares'!V68*'2015 Fares Conv'!$C$1</f>
        <v>0</v>
      </c>
      <c r="W68" s="37">
        <f>'2015 Fares'!W68*'2015 Fares Conv'!$C$1</f>
        <v>0</v>
      </c>
      <c r="X68" s="37">
        <f>'2015 Fares'!X68*'2015 Fares Conv'!$C$1</f>
        <v>0</v>
      </c>
      <c r="Y68" s="40">
        <f>'2015 Fares'!Y68*'2015 Fares Conv'!$C$1</f>
        <v>0</v>
      </c>
      <c r="Z68" s="66">
        <f>'2015 Fares'!Z68*'2015 Fares Conv'!$C$1</f>
        <v>474.13744498028501</v>
      </c>
      <c r="AA68" s="37">
        <f>'2015 Fares'!AA68*'2015 Fares Conv'!$C$1</f>
        <v>152.40132160080589</v>
      </c>
      <c r="AB68" s="37">
        <f>'2015 Fares'!AB68*'2015 Fares Conv'!$C$1</f>
        <v>0</v>
      </c>
      <c r="AC68" s="37">
        <f>'2015 Fares'!AC68*'2015 Fares Conv'!$C$1</f>
        <v>0</v>
      </c>
      <c r="AD68" s="37">
        <f>'2015 Fares'!AD68*'2015 Fares Conv'!$C$1</f>
        <v>135.46784142293856</v>
      </c>
      <c r="AE68" s="37">
        <f>'2015 Fares'!AE68*'2015 Fares Conv'!$C$1</f>
        <v>0</v>
      </c>
      <c r="AF68" s="37">
        <f>'2015 Fares'!AF68*'2015 Fares Conv'!$C$1</f>
        <v>0</v>
      </c>
      <c r="AG68" s="37">
        <f>'2015 Fares'!AG68*'2015 Fares Conv'!$C$1</f>
        <v>84.667400889336605</v>
      </c>
      <c r="AH68" s="37">
        <f>'2015 Fares'!AH68*'2015 Fares Conv'!$C$1</f>
        <v>135.46784142293856</v>
      </c>
      <c r="AI68" s="37">
        <f>'2015 Fares'!AI68*'2015 Fares Conv'!$C$1</f>
        <v>0</v>
      </c>
      <c r="AJ68" s="37">
        <f>'2015 Fares'!AJ68*'2015 Fares Conv'!$C$1</f>
        <v>135.46784142293856</v>
      </c>
      <c r="AK68" s="37">
        <f>'2015 Fares'!AK68*'2015 Fares Conv'!$C$1</f>
        <v>0</v>
      </c>
      <c r="AL68" s="37">
        <f>'2015 Fares'!AL68*'2015 Fares Conv'!$C$1</f>
        <v>0</v>
      </c>
      <c r="AM68" s="37">
        <f>'2015 Fares'!AM68*'2015 Fares Conv'!$C$1</f>
        <v>135.46784142293856</v>
      </c>
      <c r="AN68" s="37">
        <f>'2015 Fares'!AN68*'2015 Fares Conv'!$C$1</f>
        <v>0</v>
      </c>
      <c r="AO68" s="37">
        <f>'2015 Fares'!AO68*'2015 Fares Conv'!$C$1</f>
        <v>0</v>
      </c>
      <c r="AP68" s="37">
        <f>'2015 Fares'!AP68*'2015 Fares Conv'!$C$1</f>
        <v>0</v>
      </c>
      <c r="AQ68" s="37">
        <f>'2015 Fares'!AQ68*'2015 Fares Conv'!$C$1</f>
        <v>0</v>
      </c>
      <c r="AR68" s="37">
        <f>'2015 Fares'!AR68*'2015 Fares Conv'!$C$1</f>
        <v>135.46784142293856</v>
      </c>
      <c r="AS68" s="37">
        <f>'2015 Fares'!AS68*'2015 Fares Conv'!$C$1</f>
        <v>0</v>
      </c>
      <c r="AT68" s="37">
        <f>'2015 Fares'!AT68*'2015 Fares Conv'!$C$1</f>
        <v>0</v>
      </c>
      <c r="AU68" s="37">
        <f>'2015 Fares'!AU68*'2015 Fares Conv'!$C$1</f>
        <v>0</v>
      </c>
      <c r="AV68" s="37">
        <f>'2015 Fares'!AV68*'2015 Fares Conv'!$C$1</f>
        <v>135.46784142293856</v>
      </c>
      <c r="AW68" s="37">
        <f>'2015 Fares'!AW68*'2015 Fares Conv'!$C$1</f>
        <v>0</v>
      </c>
      <c r="AX68" s="37">
        <f>'2015 Fares'!AX68*'2015 Fares Conv'!$C$1</f>
        <v>135.46784142293856</v>
      </c>
      <c r="AY68" s="37">
        <f>'2015 Fares'!AY68*'2015 Fares Conv'!$C$1</f>
        <v>0</v>
      </c>
      <c r="AZ68" s="37">
        <f>'2015 Fares'!AZ68*'2015 Fares Conv'!$C$1</f>
        <v>118.53436124507125</v>
      </c>
      <c r="BA68" s="37">
        <f>'2015 Fares'!BA68*'2015 Fares Conv'!$C$1</f>
        <v>0</v>
      </c>
      <c r="BB68" s="37">
        <f>'2015 Fares'!BB68*'2015 Fares Conv'!$C$1</f>
        <v>0</v>
      </c>
      <c r="BC68" s="37">
        <f>'2015 Fares'!BC68*'2015 Fares Conv'!$C$1</f>
        <v>118.53436124507125</v>
      </c>
      <c r="BD68" s="37">
        <f>'2015 Fares'!BD68*'2015 Fares Conv'!$C$1</f>
        <v>0</v>
      </c>
      <c r="BE68" s="37">
        <f>'2015 Fares'!BE68*'2015 Fares Conv'!$C$1</f>
        <v>0</v>
      </c>
      <c r="BF68" s="37">
        <f>'2015 Fares'!BF68*'2015 Fares Conv'!$C$1</f>
        <v>118.53436124507125</v>
      </c>
      <c r="BG68" s="37">
        <f>'2015 Fares'!BG68*'2015 Fares Conv'!$C$1</f>
        <v>0</v>
      </c>
      <c r="BH68" s="37">
        <f>'2015 Fares'!BH68*'2015 Fares Conv'!$C$1</f>
        <v>0</v>
      </c>
      <c r="BI68" s="37">
        <f>'2015 Fares'!BI68*'2015 Fares Conv'!$C$1</f>
        <v>67.733920711469281</v>
      </c>
      <c r="BJ68" s="37">
        <f>'2015 Fares'!BJ68*'2015 Fares Conv'!$C$1</f>
        <v>108.37427313835086</v>
      </c>
      <c r="BK68" s="37">
        <f>'2015 Fares'!BK68*'2015 Fares Conv'!$C$1</f>
        <v>0</v>
      </c>
      <c r="BL68" s="37">
        <f>'2015 Fares'!BL68*'2015 Fares Conv'!$C$1</f>
        <v>108.37427313835086</v>
      </c>
      <c r="BM68" s="37">
        <f>'2015 Fares'!BM68*'2015 Fares Conv'!$C$1</f>
        <v>0</v>
      </c>
      <c r="BN68" s="37">
        <f>'2015 Fares'!BN68*'2015 Fares Conv'!$C$1</f>
        <v>108.37427313835086</v>
      </c>
      <c r="BO68" s="37">
        <f>'2015 Fares'!BO68*'2015 Fares Conv'!$C$1</f>
        <v>0</v>
      </c>
      <c r="BP68" s="37">
        <f>'2015 Fares'!BP68*'2015 Fares Conv'!$C$1</f>
        <v>0</v>
      </c>
      <c r="BQ68" s="37">
        <f>'2015 Fares'!BQ68*'2015 Fares Conv'!$C$1</f>
        <v>101.60088106720393</v>
      </c>
      <c r="BR68" s="37">
        <f>'2015 Fares'!BR68*'2015 Fares Conv'!$C$1</f>
        <v>0</v>
      </c>
      <c r="BS68" s="37">
        <f>'2015 Fares'!BS68*'2015 Fares Conv'!$C$1</f>
        <v>0</v>
      </c>
      <c r="BT68" s="37">
        <f>'2015 Fares'!BT68*'2015 Fares Conv'!$C$1</f>
        <v>101.60088106720393</v>
      </c>
      <c r="BU68" s="37">
        <f>'2015 Fares'!BU68*'2015 Fares Conv'!$C$1</f>
        <v>0</v>
      </c>
      <c r="BV68" s="37">
        <f>'2015 Fares'!BV68*'2015 Fares Conv'!$C$1</f>
        <v>101.60088106720393</v>
      </c>
      <c r="BW68" s="37">
        <f>'2015 Fares'!BW68*'2015 Fares Conv'!$C$1</f>
        <v>0</v>
      </c>
      <c r="BX68" s="37">
        <f>'2015 Fares'!BX68*'2015 Fares Conv'!$C$1</f>
        <v>121.92105728064472</v>
      </c>
      <c r="BY68" s="37">
        <f>'2015 Fares'!BY68*'2015 Fares Conv'!$C$1</f>
        <v>0</v>
      </c>
      <c r="BZ68" s="37">
        <f>'2015 Fares'!BZ68*'2015 Fares Conv'!$C$1</f>
        <v>0</v>
      </c>
      <c r="CA68" s="37">
        <f>'2015 Fares'!CA68*'2015 Fares Conv'!$C$1</f>
        <v>0</v>
      </c>
      <c r="CB68" s="37">
        <f>'2015 Fares'!CB68*'2015 Fares Conv'!$C$1</f>
        <v>0</v>
      </c>
      <c r="CC68" s="37">
        <f>'2015 Fares'!CC68*'2015 Fares Conv'!$C$1</f>
        <v>0</v>
      </c>
      <c r="CD68" s="37">
        <f>'2015 Fares'!CD68*'2015 Fares Conv'!$C$1</f>
        <v>0</v>
      </c>
      <c r="CE68" s="37">
        <f>'2015 Fares'!CE68*'2015 Fares Conv'!$C$1</f>
        <v>0</v>
      </c>
      <c r="CF68" s="37">
        <f>'2015 Fares'!CF68*'2015 Fares Conv'!$C$1</f>
        <v>101.60088106720393</v>
      </c>
      <c r="CG68" s="37">
        <f>'2015 Fares'!CG68*'2015 Fares Conv'!$C$1</f>
        <v>0</v>
      </c>
      <c r="CH68" s="66">
        <f>'2015 Fares'!CH68*'2015 Fares Conv'!$C$1</f>
        <v>222.84459914073395</v>
      </c>
      <c r="CI68" s="37">
        <f>'2015 Fares'!CI68*'2015 Fares Conv'!$C$1</f>
        <v>270.93568284587712</v>
      </c>
      <c r="CJ68" s="37">
        <f>'2015 Fares'!CJ68*'2015 Fares Conv'!$C$1</f>
        <v>284.48246698817098</v>
      </c>
      <c r="CK68" s="37">
        <f>'2015 Fares'!CK68*'2015 Fares Conv'!$C$1</f>
        <v>284.48246698817098</v>
      </c>
      <c r="CL68" s="37">
        <f>'2015 Fares'!CL68*'2015 Fares Conv'!$C$1</f>
        <v>284.48246698817098</v>
      </c>
      <c r="CM68" s="37">
        <f>'2015 Fares'!CM68*'2015 Fares Conv'!$C$1</f>
        <v>135.46784142293856</v>
      </c>
      <c r="CN68" s="37">
        <f>'2015 Fares'!CN68*'2015 Fares Conv'!$C$1</f>
        <v>152.40132160080589</v>
      </c>
      <c r="CO68" s="37">
        <f>'2015 Fares'!CO68*'2015 Fares Conv'!$C$1</f>
        <v>338.66960355734642</v>
      </c>
      <c r="CP68" s="37">
        <f>'2015 Fares'!CP68*'2015 Fares Conv'!$C$1</f>
        <v>298.02925113046484</v>
      </c>
      <c r="CQ68" s="37">
        <f>'2015 Fares'!CQ68*'2015 Fares Conv'!$C$1</f>
        <v>152.40132160080589</v>
      </c>
      <c r="CR68" s="37">
        <f>'2015 Fares'!CR68*'2015 Fares Conv'!$C$1</f>
        <v>338.66960355734642</v>
      </c>
      <c r="CS68" s="37">
        <f>'2015 Fares'!CS68*'2015 Fares Conv'!$C$1</f>
        <v>118.53436124507125</v>
      </c>
      <c r="CT68" s="37">
        <f>'2015 Fares'!CT68*'2015 Fares Conv'!$C$1</f>
        <v>186.26828195654053</v>
      </c>
      <c r="CU68" s="37">
        <f>'2015 Fares'!CU68*'2015 Fares Conv'!$C$1</f>
        <v>220.13524231227518</v>
      </c>
      <c r="CV68" s="37">
        <f>'2015 Fares'!CV68*'2015 Fares Conv'!$C$1</f>
        <v>249.93816742532167</v>
      </c>
      <c r="CW68" s="37">
        <f>'2015 Fares'!CW68*'2015 Fares Conv'!$C$1</f>
        <v>108.37427313835086</v>
      </c>
      <c r="CX68" s="37">
        <f>'2015 Fares'!CX68*'2015 Fares Conv'!$C$1</f>
        <v>0</v>
      </c>
      <c r="CY68" s="37">
        <f>'2015 Fares'!CY68*'2015 Fares Conv'!$C$1</f>
        <v>0</v>
      </c>
      <c r="CZ68" s="37">
        <f>'2015 Fares'!CZ68*'2015 Fares Conv'!$C$1</f>
        <v>306.83466082295587</v>
      </c>
      <c r="DA68" s="37">
        <f>'2015 Fares'!DA68*'2015 Fares Conv'!$C$1</f>
        <v>0</v>
      </c>
      <c r="DB68" s="66">
        <f>'2015 Fares'!DB68*'2015 Fares Conv'!$C$1</f>
        <v>0</v>
      </c>
      <c r="DC68" s="37">
        <f>'2015 Fares'!DC68*'2015 Fares Conv'!$C$1</f>
        <v>0</v>
      </c>
      <c r="DD68" s="37">
        <f>'2015 Fares'!DD68*'2015 Fares Conv'!$C$1</f>
        <v>0</v>
      </c>
      <c r="DE68" s="37">
        <f>'2015 Fares'!DE68*'2015 Fares Conv'!$C$1</f>
        <v>0</v>
      </c>
      <c r="DF68" s="37">
        <f>'2015 Fares'!DF68*'2015 Fares Conv'!$C$1</f>
        <v>0</v>
      </c>
      <c r="DG68" s="37">
        <f>'2015 Fares'!DG68*'2015 Fares Conv'!$C$1</f>
        <v>0</v>
      </c>
      <c r="DH68" s="37">
        <f>'2015 Fares'!DH68*'2015 Fares Conv'!$C$1</f>
        <v>0</v>
      </c>
      <c r="DI68" s="37">
        <f>'2015 Fares'!DI68*'2015 Fares Conv'!$C$1</f>
        <v>0</v>
      </c>
      <c r="DJ68" s="37">
        <f>'2015 Fares'!DJ68*'2015 Fares Conv'!$C$1</f>
        <v>0</v>
      </c>
      <c r="DK68" s="37">
        <f>'2015 Fares'!DK68*'2015 Fares Conv'!$C$1</f>
        <v>0</v>
      </c>
      <c r="DL68" s="66">
        <f>'2015 Fares'!DL68*'2015 Fares Conv'!$C$1</f>
        <v>152.40132160080589</v>
      </c>
      <c r="DM68" s="37">
        <f>'2015 Fares'!DM68*'2015 Fares Conv'!$C$1</f>
        <v>135.46784142293856</v>
      </c>
      <c r="DN68" s="37">
        <f>'2015 Fares'!DN68*'2015 Fares Conv'!$C$1</f>
        <v>0</v>
      </c>
      <c r="DO68" s="37">
        <f>'2015 Fares'!DO68*'2015 Fares Conv'!$C$1</f>
        <v>135.46784142293856</v>
      </c>
      <c r="DP68" s="37">
        <f>'2015 Fares'!DP68*'2015 Fares Conv'!$C$1</f>
        <v>749.81450227596497</v>
      </c>
      <c r="DQ68" s="37">
        <f>'2015 Fares'!DQ68*'2015 Fares Conv'!$C$1</f>
        <v>218.78056389804578</v>
      </c>
      <c r="DR68" s="37">
        <f>'2015 Fares'!DR68*'2015 Fares Conv'!$C$1</f>
        <v>0</v>
      </c>
      <c r="DS68" s="37">
        <f>'2015 Fares'!DS68*'2015 Fares Conv'!$C$1</f>
        <v>0</v>
      </c>
      <c r="DT68" s="37">
        <f>'2015 Fares'!DT68*'2015 Fares Conv'!$C$1</f>
        <v>0</v>
      </c>
      <c r="DU68" s="37">
        <f>'2015 Fares'!DU68*'2015 Fares Conv'!$C$1</f>
        <v>0</v>
      </c>
      <c r="DV68" s="66">
        <f>'2015 Fares'!DV68*'2015 Fares Conv'!$C$1</f>
        <v>0</v>
      </c>
      <c r="DW68" s="37">
        <f>'2015 Fares'!DW68*'2015 Fares Conv'!$C$1</f>
        <v>0</v>
      </c>
      <c r="DX68" s="37">
        <f>'2015 Fares'!DX68*'2015 Fares Conv'!$C$1</f>
        <v>0</v>
      </c>
      <c r="DY68" s="37">
        <f>'2015 Fares'!DY68*'2015 Fares Conv'!$C$1</f>
        <v>0</v>
      </c>
      <c r="DZ68" s="37">
        <f>'2015 Fares'!DZ68*'2015 Fares Conv'!$C$1</f>
        <v>0</v>
      </c>
      <c r="EA68" s="37">
        <f>'2015 Fares'!EA68*'2015 Fares Conv'!$C$1</f>
        <v>0</v>
      </c>
      <c r="EB68" s="37">
        <f>'2015 Fares'!EB68*'2015 Fares Conv'!$C$1</f>
        <v>0</v>
      </c>
      <c r="EC68" s="37">
        <f>'2015 Fares'!EC68*'2015 Fares Conv'!$C$1</f>
        <v>0</v>
      </c>
      <c r="ED68" s="37">
        <f>'2015 Fares'!ED68*'2015 Fares Conv'!$C$1</f>
        <v>0</v>
      </c>
      <c r="EE68" s="40">
        <f>'2015 Fares'!EE68*'2015 Fares Conv'!$C$1</f>
        <v>0</v>
      </c>
      <c r="EF68" s="66">
        <f>'2015 Fares'!EF68*'2015 Fares Conv'!$C$1</f>
        <v>0</v>
      </c>
      <c r="EG68" s="37">
        <f>'2015 Fares'!EG68*'2015 Fares Conv'!$C$1</f>
        <v>0</v>
      </c>
      <c r="EH68" s="37">
        <f>'2015 Fares'!EH68*'2015 Fares Conv'!$C$1</f>
        <v>0</v>
      </c>
      <c r="EI68" s="37">
        <f>'2015 Fares'!EI68*'2015 Fares Conv'!$C$1</f>
        <v>0</v>
      </c>
      <c r="EJ68" s="37">
        <f>'2015 Fares'!EJ68*'2015 Fares Conv'!$C$1</f>
        <v>0</v>
      </c>
      <c r="EK68" s="37">
        <f>'2015 Fares'!EK68*'2015 Fares Conv'!$C$1</f>
        <v>0</v>
      </c>
      <c r="EL68" s="37">
        <f>'2015 Fares'!EL68*'2015 Fares Conv'!$C$1</f>
        <v>0</v>
      </c>
      <c r="EM68" s="40">
        <f>'2015 Fares'!EM68*'2015 Fares Conv'!$C$1</f>
        <v>0</v>
      </c>
    </row>
    <row r="69" spans="1:143" x14ac:dyDescent="0.2">
      <c r="A69" s="83"/>
      <c r="B69" s="47">
        <v>65</v>
      </c>
      <c r="C69" s="43"/>
      <c r="D69" s="43">
        <f>ROUND(F69*0.6665,0)</f>
        <v>0</v>
      </c>
      <c r="E69" s="43"/>
      <c r="F69" s="48"/>
      <c r="G69" s="37">
        <f>'2015 Fares'!G69*'2015 Fares Conv'!$C$1</f>
        <v>0</v>
      </c>
      <c r="H69" s="37">
        <f>'2015 Fares'!H69*'2015 Fares Conv'!$C$1</f>
        <v>0</v>
      </c>
      <c r="I69" s="37">
        <f>'2015 Fares'!I69*'2015 Fares Conv'!$C$1</f>
        <v>0</v>
      </c>
      <c r="J69" s="37">
        <f>'2015 Fares'!J69*'2015 Fares Conv'!$C$1</f>
        <v>0</v>
      </c>
      <c r="K69" s="37">
        <f>'2015 Fares'!K69*'2015 Fares Conv'!$C$1</f>
        <v>0</v>
      </c>
      <c r="L69" s="37">
        <f>'2015 Fares'!L69*'2015 Fares Conv'!$C$1</f>
        <v>0</v>
      </c>
      <c r="M69" s="37">
        <f>'2015 Fares'!M69*'2015 Fares Conv'!$C$1</f>
        <v>0</v>
      </c>
      <c r="N69" s="37">
        <f>'2015 Fares'!N69*'2015 Fares Conv'!$C$1</f>
        <v>0</v>
      </c>
      <c r="O69" s="40">
        <f>'2015 Fares'!O69*'2015 Fares Conv'!$C$1</f>
        <v>0</v>
      </c>
      <c r="P69" s="66">
        <f>'2015 Fares'!P69*'2015 Fares Conv'!$C$1</f>
        <v>0</v>
      </c>
      <c r="Q69" s="37">
        <f>'2015 Fares'!Q69*'2015 Fares Conv'!$C$1</f>
        <v>0</v>
      </c>
      <c r="R69" s="37">
        <f>'2015 Fares'!R69*'2015 Fares Conv'!$C$1</f>
        <v>0</v>
      </c>
      <c r="S69" s="37">
        <f>'2015 Fares'!S69*'2015 Fares Conv'!$C$1</f>
        <v>0</v>
      </c>
      <c r="T69" s="37">
        <f>'2015 Fares'!T69*'2015 Fares Conv'!$C$1</f>
        <v>0</v>
      </c>
      <c r="U69" s="37">
        <f>'2015 Fares'!U69*'2015 Fares Conv'!$C$1</f>
        <v>0</v>
      </c>
      <c r="V69" s="37">
        <f>'2015 Fares'!V69*'2015 Fares Conv'!$C$1</f>
        <v>0</v>
      </c>
      <c r="W69" s="37">
        <f>'2015 Fares'!W69*'2015 Fares Conv'!$C$1</f>
        <v>0</v>
      </c>
      <c r="X69" s="37">
        <f>'2015 Fares'!X69*'2015 Fares Conv'!$C$1</f>
        <v>0</v>
      </c>
      <c r="Y69" s="40">
        <f>'2015 Fares'!Y69*'2015 Fares Conv'!$C$1</f>
        <v>0</v>
      </c>
      <c r="Z69" s="66">
        <f>'2015 Fares'!Z69*'2015 Fares Conv'!$C$1</f>
        <v>474.13744498028501</v>
      </c>
      <c r="AA69" s="37">
        <f>'2015 Fares'!AA69*'2015 Fares Conv'!$C$1</f>
        <v>152.40132160080589</v>
      </c>
      <c r="AB69" s="37">
        <f>'2015 Fares'!AB69*'2015 Fares Conv'!$C$1</f>
        <v>0</v>
      </c>
      <c r="AC69" s="37">
        <f>'2015 Fares'!AC69*'2015 Fares Conv'!$C$1</f>
        <v>0</v>
      </c>
      <c r="AD69" s="37">
        <f>'2015 Fares'!AD69*'2015 Fares Conv'!$C$1</f>
        <v>135.46784142293856</v>
      </c>
      <c r="AE69" s="37">
        <f>'2015 Fares'!AE69*'2015 Fares Conv'!$C$1</f>
        <v>0</v>
      </c>
      <c r="AF69" s="37">
        <f>'2015 Fares'!AF69*'2015 Fares Conv'!$C$1</f>
        <v>0</v>
      </c>
      <c r="AG69" s="37">
        <f>'2015 Fares'!AG69*'2015 Fares Conv'!$C$1</f>
        <v>84.667400889336605</v>
      </c>
      <c r="AH69" s="37">
        <f>'2015 Fares'!AH69*'2015 Fares Conv'!$C$1</f>
        <v>135.46784142293856</v>
      </c>
      <c r="AI69" s="37">
        <f>'2015 Fares'!AI69*'2015 Fares Conv'!$C$1</f>
        <v>0</v>
      </c>
      <c r="AJ69" s="37">
        <f>'2015 Fares'!AJ69*'2015 Fares Conv'!$C$1</f>
        <v>135.46784142293856</v>
      </c>
      <c r="AK69" s="37">
        <f>'2015 Fares'!AK69*'2015 Fares Conv'!$C$1</f>
        <v>0</v>
      </c>
      <c r="AL69" s="37">
        <f>'2015 Fares'!AL69*'2015 Fares Conv'!$C$1</f>
        <v>0</v>
      </c>
      <c r="AM69" s="37">
        <f>'2015 Fares'!AM69*'2015 Fares Conv'!$C$1</f>
        <v>135.46784142293856</v>
      </c>
      <c r="AN69" s="37">
        <f>'2015 Fares'!AN69*'2015 Fares Conv'!$C$1</f>
        <v>0</v>
      </c>
      <c r="AO69" s="37">
        <f>'2015 Fares'!AO69*'2015 Fares Conv'!$C$1</f>
        <v>0</v>
      </c>
      <c r="AP69" s="37">
        <f>'2015 Fares'!AP69*'2015 Fares Conv'!$C$1</f>
        <v>0</v>
      </c>
      <c r="AQ69" s="37">
        <f>'2015 Fares'!AQ69*'2015 Fares Conv'!$C$1</f>
        <v>0</v>
      </c>
      <c r="AR69" s="37">
        <f>'2015 Fares'!AR69*'2015 Fares Conv'!$C$1</f>
        <v>135.46784142293856</v>
      </c>
      <c r="AS69" s="37">
        <f>'2015 Fares'!AS69*'2015 Fares Conv'!$C$1</f>
        <v>0</v>
      </c>
      <c r="AT69" s="37">
        <f>'2015 Fares'!AT69*'2015 Fares Conv'!$C$1</f>
        <v>0</v>
      </c>
      <c r="AU69" s="37">
        <f>'2015 Fares'!AU69*'2015 Fares Conv'!$C$1</f>
        <v>0</v>
      </c>
      <c r="AV69" s="37">
        <f>'2015 Fares'!AV69*'2015 Fares Conv'!$C$1</f>
        <v>135.46784142293856</v>
      </c>
      <c r="AW69" s="37">
        <f>'2015 Fares'!AW69*'2015 Fares Conv'!$C$1</f>
        <v>0</v>
      </c>
      <c r="AX69" s="37">
        <f>'2015 Fares'!AX69*'2015 Fares Conv'!$C$1</f>
        <v>135.46784142293856</v>
      </c>
      <c r="AY69" s="37">
        <f>'2015 Fares'!AY69*'2015 Fares Conv'!$C$1</f>
        <v>0</v>
      </c>
      <c r="AZ69" s="37">
        <f>'2015 Fares'!AZ69*'2015 Fares Conv'!$C$1</f>
        <v>118.53436124507125</v>
      </c>
      <c r="BA69" s="37">
        <f>'2015 Fares'!BA69*'2015 Fares Conv'!$C$1</f>
        <v>0</v>
      </c>
      <c r="BB69" s="37">
        <f>'2015 Fares'!BB69*'2015 Fares Conv'!$C$1</f>
        <v>0</v>
      </c>
      <c r="BC69" s="37">
        <f>'2015 Fares'!BC69*'2015 Fares Conv'!$C$1</f>
        <v>118.53436124507125</v>
      </c>
      <c r="BD69" s="37">
        <f>'2015 Fares'!BD69*'2015 Fares Conv'!$C$1</f>
        <v>0</v>
      </c>
      <c r="BE69" s="37">
        <f>'2015 Fares'!BE69*'2015 Fares Conv'!$C$1</f>
        <v>0</v>
      </c>
      <c r="BF69" s="37">
        <f>'2015 Fares'!BF69*'2015 Fares Conv'!$C$1</f>
        <v>118.53436124507125</v>
      </c>
      <c r="BG69" s="37">
        <f>'2015 Fares'!BG69*'2015 Fares Conv'!$C$1</f>
        <v>0</v>
      </c>
      <c r="BH69" s="37">
        <f>'2015 Fares'!BH69*'2015 Fares Conv'!$C$1</f>
        <v>0</v>
      </c>
      <c r="BI69" s="37">
        <f>'2015 Fares'!BI69*'2015 Fares Conv'!$C$1</f>
        <v>67.733920711469281</v>
      </c>
      <c r="BJ69" s="37">
        <f>'2015 Fares'!BJ69*'2015 Fares Conv'!$C$1</f>
        <v>108.37427313835086</v>
      </c>
      <c r="BK69" s="37">
        <f>'2015 Fares'!BK69*'2015 Fares Conv'!$C$1</f>
        <v>0</v>
      </c>
      <c r="BL69" s="37">
        <f>'2015 Fares'!BL69*'2015 Fares Conv'!$C$1</f>
        <v>108.37427313835086</v>
      </c>
      <c r="BM69" s="37">
        <f>'2015 Fares'!BM69*'2015 Fares Conv'!$C$1</f>
        <v>0</v>
      </c>
      <c r="BN69" s="37">
        <f>'2015 Fares'!BN69*'2015 Fares Conv'!$C$1</f>
        <v>108.37427313835086</v>
      </c>
      <c r="BO69" s="37">
        <f>'2015 Fares'!BO69*'2015 Fares Conv'!$C$1</f>
        <v>0</v>
      </c>
      <c r="BP69" s="37">
        <f>'2015 Fares'!BP69*'2015 Fares Conv'!$C$1</f>
        <v>0</v>
      </c>
      <c r="BQ69" s="37">
        <f>'2015 Fares'!BQ69*'2015 Fares Conv'!$C$1</f>
        <v>101.60088106720393</v>
      </c>
      <c r="BR69" s="37">
        <f>'2015 Fares'!BR69*'2015 Fares Conv'!$C$1</f>
        <v>0</v>
      </c>
      <c r="BS69" s="37">
        <f>'2015 Fares'!BS69*'2015 Fares Conv'!$C$1</f>
        <v>0</v>
      </c>
      <c r="BT69" s="37">
        <f>'2015 Fares'!BT69*'2015 Fares Conv'!$C$1</f>
        <v>101.60088106720393</v>
      </c>
      <c r="BU69" s="37">
        <f>'2015 Fares'!BU69*'2015 Fares Conv'!$C$1</f>
        <v>0</v>
      </c>
      <c r="BV69" s="37">
        <f>'2015 Fares'!BV69*'2015 Fares Conv'!$C$1</f>
        <v>101.60088106720393</v>
      </c>
      <c r="BW69" s="37">
        <f>'2015 Fares'!BW69*'2015 Fares Conv'!$C$1</f>
        <v>0</v>
      </c>
      <c r="BX69" s="37">
        <f>'2015 Fares'!BX69*'2015 Fares Conv'!$C$1</f>
        <v>121.92105728064472</v>
      </c>
      <c r="BY69" s="37">
        <f>'2015 Fares'!BY69*'2015 Fares Conv'!$C$1</f>
        <v>0</v>
      </c>
      <c r="BZ69" s="37">
        <f>'2015 Fares'!BZ69*'2015 Fares Conv'!$C$1</f>
        <v>0</v>
      </c>
      <c r="CA69" s="37">
        <f>'2015 Fares'!CA69*'2015 Fares Conv'!$C$1</f>
        <v>0</v>
      </c>
      <c r="CB69" s="37">
        <f>'2015 Fares'!CB69*'2015 Fares Conv'!$C$1</f>
        <v>0</v>
      </c>
      <c r="CC69" s="37">
        <f>'2015 Fares'!CC69*'2015 Fares Conv'!$C$1</f>
        <v>0</v>
      </c>
      <c r="CD69" s="37">
        <f>'2015 Fares'!CD69*'2015 Fares Conv'!$C$1</f>
        <v>0</v>
      </c>
      <c r="CE69" s="37">
        <f>'2015 Fares'!CE69*'2015 Fares Conv'!$C$1</f>
        <v>0</v>
      </c>
      <c r="CF69" s="37">
        <f>'2015 Fares'!CF69*'2015 Fares Conv'!$C$1</f>
        <v>101.60088106720393</v>
      </c>
      <c r="CG69" s="37">
        <f>'2015 Fares'!CG69*'2015 Fares Conv'!$C$1</f>
        <v>0</v>
      </c>
      <c r="CH69" s="66">
        <f>'2015 Fares'!CH69*'2015 Fares Conv'!$C$1</f>
        <v>222.84459914073395</v>
      </c>
      <c r="CI69" s="37">
        <f>'2015 Fares'!CI69*'2015 Fares Conv'!$C$1</f>
        <v>270.93568284587712</v>
      </c>
      <c r="CJ69" s="37">
        <f>'2015 Fares'!CJ69*'2015 Fares Conv'!$C$1</f>
        <v>284.48246698817098</v>
      </c>
      <c r="CK69" s="37">
        <f>'2015 Fares'!CK69*'2015 Fares Conv'!$C$1</f>
        <v>284.48246698817098</v>
      </c>
      <c r="CL69" s="37">
        <f>'2015 Fares'!CL69*'2015 Fares Conv'!$C$1</f>
        <v>284.48246698817098</v>
      </c>
      <c r="CM69" s="37">
        <f>'2015 Fares'!CM69*'2015 Fares Conv'!$C$1</f>
        <v>135.46784142293856</v>
      </c>
      <c r="CN69" s="37">
        <f>'2015 Fares'!CN69*'2015 Fares Conv'!$C$1</f>
        <v>152.40132160080589</v>
      </c>
      <c r="CO69" s="37">
        <f>'2015 Fares'!CO69*'2015 Fares Conv'!$C$1</f>
        <v>338.66960355734642</v>
      </c>
      <c r="CP69" s="37">
        <f>'2015 Fares'!CP69*'2015 Fares Conv'!$C$1</f>
        <v>298.02925113046484</v>
      </c>
      <c r="CQ69" s="37">
        <f>'2015 Fares'!CQ69*'2015 Fares Conv'!$C$1</f>
        <v>152.40132160080589</v>
      </c>
      <c r="CR69" s="37">
        <f>'2015 Fares'!CR69*'2015 Fares Conv'!$C$1</f>
        <v>338.66960355734642</v>
      </c>
      <c r="CS69" s="37">
        <f>'2015 Fares'!CS69*'2015 Fares Conv'!$C$1</f>
        <v>118.53436124507125</v>
      </c>
      <c r="CT69" s="37">
        <f>'2015 Fares'!CT69*'2015 Fares Conv'!$C$1</f>
        <v>186.26828195654053</v>
      </c>
      <c r="CU69" s="37">
        <f>'2015 Fares'!CU69*'2015 Fares Conv'!$C$1</f>
        <v>220.13524231227518</v>
      </c>
      <c r="CV69" s="37">
        <f>'2015 Fares'!CV69*'2015 Fares Conv'!$C$1</f>
        <v>249.93816742532167</v>
      </c>
      <c r="CW69" s="37">
        <f>'2015 Fares'!CW69*'2015 Fares Conv'!$C$1</f>
        <v>108.37427313835086</v>
      </c>
      <c r="CX69" s="37">
        <f>'2015 Fares'!CX69*'2015 Fares Conv'!$C$1</f>
        <v>0</v>
      </c>
      <c r="CY69" s="37">
        <f>'2015 Fares'!CY69*'2015 Fares Conv'!$C$1</f>
        <v>0</v>
      </c>
      <c r="CZ69" s="37">
        <f>'2015 Fares'!CZ69*'2015 Fares Conv'!$C$1</f>
        <v>306.83466082295587</v>
      </c>
      <c r="DA69" s="37">
        <f>'2015 Fares'!DA69*'2015 Fares Conv'!$C$1</f>
        <v>0</v>
      </c>
      <c r="DB69" s="66">
        <f>'2015 Fares'!DB69*'2015 Fares Conv'!$C$1</f>
        <v>0</v>
      </c>
      <c r="DC69" s="37">
        <f>'2015 Fares'!DC69*'2015 Fares Conv'!$C$1</f>
        <v>0</v>
      </c>
      <c r="DD69" s="37">
        <f>'2015 Fares'!DD69*'2015 Fares Conv'!$C$1</f>
        <v>0</v>
      </c>
      <c r="DE69" s="37">
        <f>'2015 Fares'!DE69*'2015 Fares Conv'!$C$1</f>
        <v>0</v>
      </c>
      <c r="DF69" s="37">
        <f>'2015 Fares'!DF69*'2015 Fares Conv'!$C$1</f>
        <v>0</v>
      </c>
      <c r="DG69" s="37">
        <f>'2015 Fares'!DG69*'2015 Fares Conv'!$C$1</f>
        <v>0</v>
      </c>
      <c r="DH69" s="37">
        <f>'2015 Fares'!DH69*'2015 Fares Conv'!$C$1</f>
        <v>0</v>
      </c>
      <c r="DI69" s="37">
        <f>'2015 Fares'!DI69*'2015 Fares Conv'!$C$1</f>
        <v>0</v>
      </c>
      <c r="DJ69" s="37">
        <f>'2015 Fares'!DJ69*'2015 Fares Conv'!$C$1</f>
        <v>0</v>
      </c>
      <c r="DK69" s="37">
        <f>'2015 Fares'!DK69*'2015 Fares Conv'!$C$1</f>
        <v>0</v>
      </c>
      <c r="DL69" s="66">
        <f>'2015 Fares'!DL69*'2015 Fares Conv'!$C$1</f>
        <v>152.40132160080589</v>
      </c>
      <c r="DM69" s="37">
        <f>'2015 Fares'!DM69*'2015 Fares Conv'!$C$1</f>
        <v>135.46784142293856</v>
      </c>
      <c r="DN69" s="37">
        <f>'2015 Fares'!DN69*'2015 Fares Conv'!$C$1</f>
        <v>0</v>
      </c>
      <c r="DO69" s="37">
        <f>'2015 Fares'!DO69*'2015 Fares Conv'!$C$1</f>
        <v>135.46784142293856</v>
      </c>
      <c r="DP69" s="37">
        <f>'2015 Fares'!DP69*'2015 Fares Conv'!$C$1</f>
        <v>749.81450227596497</v>
      </c>
      <c r="DQ69" s="37">
        <f>'2015 Fares'!DQ69*'2015 Fares Conv'!$C$1</f>
        <v>218.78056389804578</v>
      </c>
      <c r="DR69" s="37">
        <f>'2015 Fares'!DR69*'2015 Fares Conv'!$C$1</f>
        <v>0</v>
      </c>
      <c r="DS69" s="37">
        <f>'2015 Fares'!DS69*'2015 Fares Conv'!$C$1</f>
        <v>0</v>
      </c>
      <c r="DT69" s="37">
        <f>'2015 Fares'!DT69*'2015 Fares Conv'!$C$1</f>
        <v>0</v>
      </c>
      <c r="DU69" s="37">
        <f>'2015 Fares'!DU69*'2015 Fares Conv'!$C$1</f>
        <v>0</v>
      </c>
      <c r="DV69" s="66">
        <f>'2015 Fares'!DV69*'2015 Fares Conv'!$C$1</f>
        <v>0</v>
      </c>
      <c r="DW69" s="37">
        <f>'2015 Fares'!DW69*'2015 Fares Conv'!$C$1</f>
        <v>0</v>
      </c>
      <c r="DX69" s="37">
        <f>'2015 Fares'!DX69*'2015 Fares Conv'!$C$1</f>
        <v>0</v>
      </c>
      <c r="DY69" s="37">
        <f>'2015 Fares'!DY69*'2015 Fares Conv'!$C$1</f>
        <v>0</v>
      </c>
      <c r="DZ69" s="37">
        <f>'2015 Fares'!DZ69*'2015 Fares Conv'!$C$1</f>
        <v>0</v>
      </c>
      <c r="EA69" s="37">
        <f>'2015 Fares'!EA69*'2015 Fares Conv'!$C$1</f>
        <v>0</v>
      </c>
      <c r="EB69" s="37">
        <f>'2015 Fares'!EB69*'2015 Fares Conv'!$C$1</f>
        <v>0</v>
      </c>
      <c r="EC69" s="37">
        <f>'2015 Fares'!EC69*'2015 Fares Conv'!$C$1</f>
        <v>0</v>
      </c>
      <c r="ED69" s="37">
        <f>'2015 Fares'!ED69*'2015 Fares Conv'!$C$1</f>
        <v>0</v>
      </c>
      <c r="EE69" s="40">
        <f>'2015 Fares'!EE69*'2015 Fares Conv'!$C$1</f>
        <v>0</v>
      </c>
      <c r="EF69" s="66">
        <f>'2015 Fares'!EF69*'2015 Fares Conv'!$C$1</f>
        <v>0</v>
      </c>
      <c r="EG69" s="37">
        <f>'2015 Fares'!EG69*'2015 Fares Conv'!$C$1</f>
        <v>0</v>
      </c>
      <c r="EH69" s="37">
        <f>'2015 Fares'!EH69*'2015 Fares Conv'!$C$1</f>
        <v>0</v>
      </c>
      <c r="EI69" s="37">
        <f>'2015 Fares'!EI69*'2015 Fares Conv'!$C$1</f>
        <v>0</v>
      </c>
      <c r="EJ69" s="37">
        <f>'2015 Fares'!EJ69*'2015 Fares Conv'!$C$1</f>
        <v>0</v>
      </c>
      <c r="EK69" s="37">
        <f>'2015 Fares'!EK69*'2015 Fares Conv'!$C$1</f>
        <v>0</v>
      </c>
      <c r="EL69" s="37">
        <f>'2015 Fares'!EL69*'2015 Fares Conv'!$C$1</f>
        <v>0</v>
      </c>
      <c r="EM69" s="40">
        <f>'2015 Fares'!EM69*'2015 Fares Conv'!$C$1</f>
        <v>0</v>
      </c>
    </row>
    <row r="70" spans="1:143" x14ac:dyDescent="0.2">
      <c r="A70" s="83"/>
      <c r="B70" s="47">
        <v>66</v>
      </c>
      <c r="C70" s="43" t="s">
        <v>10</v>
      </c>
      <c r="D70" s="43">
        <f>ROUND(F70*0.6665,0)</f>
        <v>100</v>
      </c>
      <c r="E70" s="43">
        <v>100</v>
      </c>
      <c r="F70" s="48">
        <v>150</v>
      </c>
      <c r="G70" s="37">
        <f>'2015 Fares'!G70*'2015 Fares Conv'!$C$1</f>
        <v>0</v>
      </c>
      <c r="H70" s="37">
        <f>'2015 Fares'!H70*'2015 Fares Conv'!$C$1</f>
        <v>0</v>
      </c>
      <c r="I70" s="37">
        <f>'2015 Fares'!I70*'2015 Fares Conv'!$C$1</f>
        <v>0</v>
      </c>
      <c r="J70" s="37">
        <f>'2015 Fares'!J70*'2015 Fares Conv'!$C$1</f>
        <v>0</v>
      </c>
      <c r="K70" s="37">
        <f>'2015 Fares'!K70*'2015 Fares Conv'!$C$1</f>
        <v>0</v>
      </c>
      <c r="L70" s="37">
        <f>'2015 Fares'!L70*'2015 Fares Conv'!$C$1</f>
        <v>0</v>
      </c>
      <c r="M70" s="37">
        <f>'2015 Fares'!M70*'2015 Fares Conv'!$C$1</f>
        <v>0</v>
      </c>
      <c r="N70" s="37">
        <f>'2015 Fares'!N70*'2015 Fares Conv'!$C$1</f>
        <v>0</v>
      </c>
      <c r="O70" s="40">
        <f>'2015 Fares'!O70*'2015 Fares Conv'!$C$1</f>
        <v>0</v>
      </c>
      <c r="P70" s="66">
        <f>'2015 Fares'!P70*'2015 Fares Conv'!$C$1</f>
        <v>0</v>
      </c>
      <c r="Q70" s="37">
        <f>'2015 Fares'!Q70*'2015 Fares Conv'!$C$1</f>
        <v>0</v>
      </c>
      <c r="R70" s="37">
        <f>'2015 Fares'!R70*'2015 Fares Conv'!$C$1</f>
        <v>0</v>
      </c>
      <c r="S70" s="37">
        <f>'2015 Fares'!S70*'2015 Fares Conv'!$C$1</f>
        <v>0</v>
      </c>
      <c r="T70" s="37">
        <f>'2015 Fares'!T70*'2015 Fares Conv'!$C$1</f>
        <v>0</v>
      </c>
      <c r="U70" s="37">
        <f>'2015 Fares'!U70*'2015 Fares Conv'!$C$1</f>
        <v>0</v>
      </c>
      <c r="V70" s="37">
        <f>'2015 Fares'!V70*'2015 Fares Conv'!$C$1</f>
        <v>0</v>
      </c>
      <c r="W70" s="37">
        <f>'2015 Fares'!W70*'2015 Fares Conv'!$C$1</f>
        <v>0</v>
      </c>
      <c r="X70" s="37">
        <f>'2015 Fares'!X70*'2015 Fares Conv'!$C$1</f>
        <v>0</v>
      </c>
      <c r="Y70" s="40">
        <f>'2015 Fares'!Y70*'2015 Fares Conv'!$C$1</f>
        <v>0</v>
      </c>
      <c r="Z70" s="66">
        <f>'2015 Fares'!Z70*'2015 Fares Conv'!$C$1</f>
        <v>474.13744498028501</v>
      </c>
      <c r="AA70" s="37">
        <f>'2015 Fares'!AA70*'2015 Fares Conv'!$C$1</f>
        <v>152.40132160080589</v>
      </c>
      <c r="AB70" s="37">
        <f>'2015 Fares'!AB70*'2015 Fares Conv'!$C$1</f>
        <v>0</v>
      </c>
      <c r="AC70" s="37">
        <f>'2015 Fares'!AC70*'2015 Fares Conv'!$C$1</f>
        <v>0</v>
      </c>
      <c r="AD70" s="37">
        <f>'2015 Fares'!AD70*'2015 Fares Conv'!$C$1</f>
        <v>135.46784142293856</v>
      </c>
      <c r="AE70" s="37">
        <f>'2015 Fares'!AE70*'2015 Fares Conv'!$C$1</f>
        <v>0</v>
      </c>
      <c r="AF70" s="37">
        <f>'2015 Fares'!AF70*'2015 Fares Conv'!$C$1</f>
        <v>0</v>
      </c>
      <c r="AG70" s="37">
        <f>'2015 Fares'!AG70*'2015 Fares Conv'!$C$1</f>
        <v>84.667400889336605</v>
      </c>
      <c r="AH70" s="37">
        <f>'2015 Fares'!AH70*'2015 Fares Conv'!$C$1</f>
        <v>135.46784142293856</v>
      </c>
      <c r="AI70" s="37">
        <f>'2015 Fares'!AI70*'2015 Fares Conv'!$C$1</f>
        <v>0</v>
      </c>
      <c r="AJ70" s="37">
        <f>'2015 Fares'!AJ70*'2015 Fares Conv'!$C$1</f>
        <v>135.46784142293856</v>
      </c>
      <c r="AK70" s="37">
        <f>'2015 Fares'!AK70*'2015 Fares Conv'!$C$1</f>
        <v>0</v>
      </c>
      <c r="AL70" s="37">
        <f>'2015 Fares'!AL70*'2015 Fares Conv'!$C$1</f>
        <v>0</v>
      </c>
      <c r="AM70" s="37">
        <f>'2015 Fares'!AM70*'2015 Fares Conv'!$C$1</f>
        <v>135.46784142293856</v>
      </c>
      <c r="AN70" s="37">
        <f>'2015 Fares'!AN70*'2015 Fares Conv'!$C$1</f>
        <v>0</v>
      </c>
      <c r="AO70" s="37">
        <f>'2015 Fares'!AO70*'2015 Fares Conv'!$C$1</f>
        <v>0</v>
      </c>
      <c r="AP70" s="37">
        <f>'2015 Fares'!AP70*'2015 Fares Conv'!$C$1</f>
        <v>0</v>
      </c>
      <c r="AQ70" s="37">
        <f>'2015 Fares'!AQ70*'2015 Fares Conv'!$C$1</f>
        <v>0</v>
      </c>
      <c r="AR70" s="37">
        <f>'2015 Fares'!AR70*'2015 Fares Conv'!$C$1</f>
        <v>135.46784142293856</v>
      </c>
      <c r="AS70" s="37">
        <f>'2015 Fares'!AS70*'2015 Fares Conv'!$C$1</f>
        <v>0</v>
      </c>
      <c r="AT70" s="37">
        <f>'2015 Fares'!AT70*'2015 Fares Conv'!$C$1</f>
        <v>0</v>
      </c>
      <c r="AU70" s="37">
        <f>'2015 Fares'!AU70*'2015 Fares Conv'!$C$1</f>
        <v>0</v>
      </c>
      <c r="AV70" s="37">
        <f>'2015 Fares'!AV70*'2015 Fares Conv'!$C$1</f>
        <v>135.46784142293856</v>
      </c>
      <c r="AW70" s="37">
        <f>'2015 Fares'!AW70*'2015 Fares Conv'!$C$1</f>
        <v>0</v>
      </c>
      <c r="AX70" s="37">
        <f>'2015 Fares'!AX70*'2015 Fares Conv'!$C$1</f>
        <v>135.46784142293856</v>
      </c>
      <c r="AY70" s="37">
        <f>'2015 Fares'!AY70*'2015 Fares Conv'!$C$1</f>
        <v>0</v>
      </c>
      <c r="AZ70" s="37">
        <f>'2015 Fares'!AZ70*'2015 Fares Conv'!$C$1</f>
        <v>0</v>
      </c>
      <c r="BA70" s="37">
        <f>'2015 Fares'!BA70*'2015 Fares Conv'!$C$1</f>
        <v>0</v>
      </c>
      <c r="BB70" s="37">
        <f>'2015 Fares'!BB70*'2015 Fares Conv'!$C$1</f>
        <v>0</v>
      </c>
      <c r="BC70" s="37">
        <f>'2015 Fares'!BC70*'2015 Fares Conv'!$C$1</f>
        <v>118.53436124507125</v>
      </c>
      <c r="BD70" s="37">
        <f>'2015 Fares'!BD70*'2015 Fares Conv'!$C$1</f>
        <v>0</v>
      </c>
      <c r="BE70" s="37">
        <f>'2015 Fares'!BE70*'2015 Fares Conv'!$C$1</f>
        <v>0</v>
      </c>
      <c r="BF70" s="37">
        <f>'2015 Fares'!BF70*'2015 Fares Conv'!$C$1</f>
        <v>118.53436124507125</v>
      </c>
      <c r="BG70" s="37">
        <f>'2015 Fares'!BG70*'2015 Fares Conv'!$C$1</f>
        <v>0</v>
      </c>
      <c r="BH70" s="37">
        <f>'2015 Fares'!BH70*'2015 Fares Conv'!$C$1</f>
        <v>0</v>
      </c>
      <c r="BI70" s="37">
        <f>'2015 Fares'!BI70*'2015 Fares Conv'!$C$1</f>
        <v>67.733920711469281</v>
      </c>
      <c r="BJ70" s="37">
        <f>'2015 Fares'!BJ70*'2015 Fares Conv'!$C$1</f>
        <v>0</v>
      </c>
      <c r="BK70" s="37">
        <f>'2015 Fares'!BK70*'2015 Fares Conv'!$C$1</f>
        <v>0</v>
      </c>
      <c r="BL70" s="37">
        <f>'2015 Fares'!BL70*'2015 Fares Conv'!$C$1</f>
        <v>108.37427313835086</v>
      </c>
      <c r="BM70" s="37">
        <f>'2015 Fares'!BM70*'2015 Fares Conv'!$C$1</f>
        <v>0</v>
      </c>
      <c r="BN70" s="37">
        <f>'2015 Fares'!BN70*'2015 Fares Conv'!$C$1</f>
        <v>0</v>
      </c>
      <c r="BO70" s="37">
        <f>'2015 Fares'!BO70*'2015 Fares Conv'!$C$1</f>
        <v>0</v>
      </c>
      <c r="BP70" s="37">
        <f>'2015 Fares'!BP70*'2015 Fares Conv'!$C$1</f>
        <v>0</v>
      </c>
      <c r="BQ70" s="37">
        <f>'2015 Fares'!BQ70*'2015 Fares Conv'!$C$1</f>
        <v>0</v>
      </c>
      <c r="BR70" s="37">
        <f>'2015 Fares'!BR70*'2015 Fares Conv'!$C$1</f>
        <v>0</v>
      </c>
      <c r="BS70" s="37">
        <f>'2015 Fares'!BS70*'2015 Fares Conv'!$C$1</f>
        <v>0</v>
      </c>
      <c r="BT70" s="37">
        <f>'2015 Fares'!BT70*'2015 Fares Conv'!$C$1</f>
        <v>0</v>
      </c>
      <c r="BU70" s="37">
        <f>'2015 Fares'!BU70*'2015 Fares Conv'!$C$1</f>
        <v>0</v>
      </c>
      <c r="BV70" s="37">
        <f>'2015 Fares'!BV70*'2015 Fares Conv'!$C$1</f>
        <v>0</v>
      </c>
      <c r="BW70" s="37">
        <f>'2015 Fares'!BW70*'2015 Fares Conv'!$C$1</f>
        <v>0</v>
      </c>
      <c r="BX70" s="37">
        <f>'2015 Fares'!BX70*'2015 Fares Conv'!$C$1</f>
        <v>0</v>
      </c>
      <c r="BY70" s="37">
        <f>'2015 Fares'!BY70*'2015 Fares Conv'!$C$1</f>
        <v>0</v>
      </c>
      <c r="BZ70" s="37">
        <f>'2015 Fares'!BZ70*'2015 Fares Conv'!$C$1</f>
        <v>0</v>
      </c>
      <c r="CA70" s="37">
        <f>'2015 Fares'!CA70*'2015 Fares Conv'!$C$1</f>
        <v>0</v>
      </c>
      <c r="CB70" s="37">
        <f>'2015 Fares'!CB70*'2015 Fares Conv'!$C$1</f>
        <v>0</v>
      </c>
      <c r="CC70" s="37">
        <f>'2015 Fares'!CC70*'2015 Fares Conv'!$C$1</f>
        <v>0</v>
      </c>
      <c r="CD70" s="37">
        <f>'2015 Fares'!CD70*'2015 Fares Conv'!$C$1</f>
        <v>0</v>
      </c>
      <c r="CE70" s="37">
        <f>'2015 Fares'!CE70*'2015 Fares Conv'!$C$1</f>
        <v>0</v>
      </c>
      <c r="CF70" s="37">
        <f>'2015 Fares'!CF70*'2015 Fares Conv'!$C$1</f>
        <v>101.60088106720393</v>
      </c>
      <c r="CG70" s="37">
        <f>'2015 Fares'!CG70*'2015 Fares Conv'!$C$1</f>
        <v>0</v>
      </c>
      <c r="CH70" s="66">
        <f>'2015 Fares'!CH70*'2015 Fares Conv'!$C$1</f>
        <v>222.84459914073395</v>
      </c>
      <c r="CI70" s="37">
        <f>'2015 Fares'!CI70*'2015 Fares Conv'!$C$1</f>
        <v>270.93568284587712</v>
      </c>
      <c r="CJ70" s="37">
        <f>'2015 Fares'!CJ70*'2015 Fares Conv'!$C$1</f>
        <v>284.48246698817098</v>
      </c>
      <c r="CK70" s="37">
        <f>'2015 Fares'!CK70*'2015 Fares Conv'!$C$1</f>
        <v>284.48246698817098</v>
      </c>
      <c r="CL70" s="37">
        <f>'2015 Fares'!CL70*'2015 Fares Conv'!$C$1</f>
        <v>284.48246698817098</v>
      </c>
      <c r="CM70" s="37">
        <f>'2015 Fares'!CM70*'2015 Fares Conv'!$C$1</f>
        <v>135.46784142293856</v>
      </c>
      <c r="CN70" s="37">
        <f>'2015 Fares'!CN70*'2015 Fares Conv'!$C$1</f>
        <v>50.123101326487273</v>
      </c>
      <c r="CO70" s="37">
        <f>'2015 Fares'!CO70*'2015 Fares Conv'!$C$1</f>
        <v>237.06872249014251</v>
      </c>
      <c r="CP70" s="37">
        <f>'2015 Fares'!CP70*'2015 Fares Conv'!$C$1</f>
        <v>196.42837006326093</v>
      </c>
      <c r="CQ70" s="37">
        <f>'2015 Fares'!CQ70*'2015 Fares Conv'!$C$1</f>
        <v>152.40132160080589</v>
      </c>
      <c r="CR70" s="37">
        <f>'2015 Fares'!CR70*'2015 Fares Conv'!$C$1</f>
        <v>338.66960355734642</v>
      </c>
      <c r="CS70" s="37">
        <f>'2015 Fares'!CS70*'2015 Fares Conv'!$C$1</f>
        <v>118.53436124507125</v>
      </c>
      <c r="CT70" s="37">
        <f>'2015 Fares'!CT70*'2015 Fares Conv'!$C$1</f>
        <v>186.26828195654053</v>
      </c>
      <c r="CU70" s="37">
        <f>'2015 Fares'!CU70*'2015 Fares Conv'!$C$1</f>
        <v>220.13524231227518</v>
      </c>
      <c r="CV70" s="37">
        <f>'2015 Fares'!CV70*'2015 Fares Conv'!$C$1</f>
        <v>148.33728635811775</v>
      </c>
      <c r="CW70" s="37">
        <f>'2015 Fares'!CW70*'2015 Fares Conv'!$C$1</f>
        <v>108.37427313835086</v>
      </c>
      <c r="CX70" s="37">
        <f>'2015 Fares'!CX70*'2015 Fares Conv'!$C$1</f>
        <v>0</v>
      </c>
      <c r="CY70" s="37">
        <f>'2015 Fares'!CY70*'2015 Fares Conv'!$C$1</f>
        <v>0</v>
      </c>
      <c r="CZ70" s="37">
        <f>'2015 Fares'!CZ70*'2015 Fares Conv'!$C$1</f>
        <v>306.83466082295587</v>
      </c>
      <c r="DA70" s="37">
        <f>'2015 Fares'!DA70*'2015 Fares Conv'!$C$1</f>
        <v>0</v>
      </c>
      <c r="DB70" s="66">
        <f>'2015 Fares'!DB70*'2015 Fares Conv'!$C$1</f>
        <v>0</v>
      </c>
      <c r="DC70" s="37">
        <f>'2015 Fares'!DC70*'2015 Fares Conv'!$C$1</f>
        <v>0</v>
      </c>
      <c r="DD70" s="37">
        <f>'2015 Fares'!DD70*'2015 Fares Conv'!$C$1</f>
        <v>0</v>
      </c>
      <c r="DE70" s="37">
        <f>'2015 Fares'!DE70*'2015 Fares Conv'!$C$1</f>
        <v>0</v>
      </c>
      <c r="DF70" s="37">
        <f>'2015 Fares'!DF70*'2015 Fares Conv'!$C$1</f>
        <v>0</v>
      </c>
      <c r="DG70" s="37">
        <f>'2015 Fares'!DG70*'2015 Fares Conv'!$C$1</f>
        <v>0</v>
      </c>
      <c r="DH70" s="37">
        <f>'2015 Fares'!DH70*'2015 Fares Conv'!$C$1</f>
        <v>0</v>
      </c>
      <c r="DI70" s="37">
        <f>'2015 Fares'!DI70*'2015 Fares Conv'!$C$1</f>
        <v>0</v>
      </c>
      <c r="DJ70" s="37">
        <f>'2015 Fares'!DJ70*'2015 Fares Conv'!$C$1</f>
        <v>0</v>
      </c>
      <c r="DK70" s="37">
        <f>'2015 Fares'!DK70*'2015 Fares Conv'!$C$1</f>
        <v>0</v>
      </c>
      <c r="DL70" s="66">
        <f>'2015 Fares'!DL70*'2015 Fares Conv'!$C$1</f>
        <v>152.40132160080589</v>
      </c>
      <c r="DM70" s="37">
        <f>'2015 Fares'!DM70*'2015 Fares Conv'!$C$1</f>
        <v>135.46784142293856</v>
      </c>
      <c r="DN70" s="37">
        <f>'2015 Fares'!DN70*'2015 Fares Conv'!$C$1</f>
        <v>0</v>
      </c>
      <c r="DO70" s="37">
        <f>'2015 Fares'!DO70*'2015 Fares Conv'!$C$1</f>
        <v>135.46784142293856</v>
      </c>
      <c r="DP70" s="37">
        <f>'2015 Fares'!DP70*'2015 Fares Conv'!$C$1</f>
        <v>749.81450227596497</v>
      </c>
      <c r="DQ70" s="37">
        <f>'2015 Fares'!DQ70*'2015 Fares Conv'!$C$1</f>
        <v>218.78056389804578</v>
      </c>
      <c r="DR70" s="37">
        <f>'2015 Fares'!DR70*'2015 Fares Conv'!$C$1</f>
        <v>0</v>
      </c>
      <c r="DS70" s="37">
        <f>'2015 Fares'!DS70*'2015 Fares Conv'!$C$1</f>
        <v>0</v>
      </c>
      <c r="DT70" s="37">
        <f>'2015 Fares'!DT70*'2015 Fares Conv'!$C$1</f>
        <v>0</v>
      </c>
      <c r="DU70" s="37">
        <f>'2015 Fares'!DU70*'2015 Fares Conv'!$C$1</f>
        <v>0</v>
      </c>
      <c r="DV70" s="66">
        <f>'2015 Fares'!DV70*'2015 Fares Conv'!$C$1</f>
        <v>0</v>
      </c>
      <c r="DW70" s="37">
        <f>'2015 Fares'!DW70*'2015 Fares Conv'!$C$1</f>
        <v>0</v>
      </c>
      <c r="DX70" s="37">
        <f>'2015 Fares'!DX70*'2015 Fares Conv'!$C$1</f>
        <v>0</v>
      </c>
      <c r="DY70" s="37">
        <f>'2015 Fares'!DY70*'2015 Fares Conv'!$C$1</f>
        <v>0</v>
      </c>
      <c r="DZ70" s="37">
        <f>'2015 Fares'!DZ70*'2015 Fares Conv'!$C$1</f>
        <v>0</v>
      </c>
      <c r="EA70" s="37">
        <f>'2015 Fares'!EA70*'2015 Fares Conv'!$C$1</f>
        <v>0</v>
      </c>
      <c r="EB70" s="37">
        <f>'2015 Fares'!EB70*'2015 Fares Conv'!$C$1</f>
        <v>0</v>
      </c>
      <c r="EC70" s="37">
        <f>'2015 Fares'!EC70*'2015 Fares Conv'!$C$1</f>
        <v>0</v>
      </c>
      <c r="ED70" s="37">
        <f>'2015 Fares'!ED70*'2015 Fares Conv'!$C$1</f>
        <v>0</v>
      </c>
      <c r="EE70" s="40">
        <f>'2015 Fares'!EE70*'2015 Fares Conv'!$C$1</f>
        <v>0</v>
      </c>
      <c r="EF70" s="66">
        <f>'2015 Fares'!EF70*'2015 Fares Conv'!$C$1</f>
        <v>0</v>
      </c>
      <c r="EG70" s="37">
        <f>'2015 Fares'!EG70*'2015 Fares Conv'!$C$1</f>
        <v>0</v>
      </c>
      <c r="EH70" s="37">
        <f>'2015 Fares'!EH70*'2015 Fares Conv'!$C$1</f>
        <v>0</v>
      </c>
      <c r="EI70" s="37">
        <f>'2015 Fares'!EI70*'2015 Fares Conv'!$C$1</f>
        <v>0</v>
      </c>
      <c r="EJ70" s="37">
        <f>'2015 Fares'!EJ70*'2015 Fares Conv'!$C$1</f>
        <v>0</v>
      </c>
      <c r="EK70" s="37">
        <f>'2015 Fares'!EK70*'2015 Fares Conv'!$C$1</f>
        <v>-101.60088106720393</v>
      </c>
      <c r="EL70" s="37">
        <f>'2015 Fares'!EL70*'2015 Fares Conv'!$C$1</f>
        <v>0</v>
      </c>
      <c r="EM70" s="40">
        <f>'2015 Fares'!EM70*'2015 Fares Conv'!$C$1</f>
        <v>0</v>
      </c>
    </row>
    <row r="71" spans="1:143" x14ac:dyDescent="0.2">
      <c r="A71" s="83"/>
      <c r="B71" s="47">
        <v>67</v>
      </c>
      <c r="C71" s="50"/>
      <c r="D71" s="43"/>
      <c r="E71" s="43"/>
      <c r="F71" s="48"/>
      <c r="G71" s="37">
        <f>'2015 Fares'!G71*'2015 Fares Conv'!$C$1</f>
        <v>0</v>
      </c>
      <c r="H71" s="37">
        <f>'2015 Fares'!H71*'2015 Fares Conv'!$C$1</f>
        <v>0</v>
      </c>
      <c r="I71" s="37">
        <f>'2015 Fares'!I71*'2015 Fares Conv'!$C$1</f>
        <v>0</v>
      </c>
      <c r="J71" s="37">
        <f>'2015 Fares'!J71*'2015 Fares Conv'!$C$1</f>
        <v>0</v>
      </c>
      <c r="K71" s="37">
        <f>'2015 Fares'!K71*'2015 Fares Conv'!$C$1</f>
        <v>0</v>
      </c>
      <c r="L71" s="37">
        <f>'2015 Fares'!L71*'2015 Fares Conv'!$C$1</f>
        <v>0</v>
      </c>
      <c r="M71" s="37">
        <f>'2015 Fares'!M71*'2015 Fares Conv'!$C$1</f>
        <v>0</v>
      </c>
      <c r="N71" s="37">
        <f>'2015 Fares'!N71*'2015 Fares Conv'!$C$1</f>
        <v>0</v>
      </c>
      <c r="O71" s="40">
        <f>'2015 Fares'!O71*'2015 Fares Conv'!$C$1</f>
        <v>0</v>
      </c>
      <c r="P71" s="66">
        <f>'2015 Fares'!P71*'2015 Fares Conv'!$C$1</f>
        <v>0</v>
      </c>
      <c r="Q71" s="37">
        <f>'2015 Fares'!Q71*'2015 Fares Conv'!$C$1</f>
        <v>0</v>
      </c>
      <c r="R71" s="37">
        <f>'2015 Fares'!R71*'2015 Fares Conv'!$C$1</f>
        <v>0</v>
      </c>
      <c r="S71" s="37">
        <f>'2015 Fares'!S71*'2015 Fares Conv'!$C$1</f>
        <v>0</v>
      </c>
      <c r="T71" s="37">
        <f>'2015 Fares'!T71*'2015 Fares Conv'!$C$1</f>
        <v>0</v>
      </c>
      <c r="U71" s="37">
        <f>'2015 Fares'!U71*'2015 Fares Conv'!$C$1</f>
        <v>0</v>
      </c>
      <c r="V71" s="37">
        <f>'2015 Fares'!V71*'2015 Fares Conv'!$C$1</f>
        <v>0</v>
      </c>
      <c r="W71" s="37">
        <f>'2015 Fares'!W71*'2015 Fares Conv'!$C$1</f>
        <v>0</v>
      </c>
      <c r="X71" s="37">
        <f>'2015 Fares'!X71*'2015 Fares Conv'!$C$1</f>
        <v>0</v>
      </c>
      <c r="Y71" s="40">
        <f>'2015 Fares'!Y71*'2015 Fares Conv'!$C$1</f>
        <v>0</v>
      </c>
      <c r="Z71" s="66">
        <f>'2015 Fares'!Z71*'2015 Fares Conv'!$C$1</f>
        <v>474.13744498028501</v>
      </c>
      <c r="AA71" s="37">
        <f>'2015 Fares'!AA71*'2015 Fares Conv'!$C$1</f>
        <v>152.40132160080589</v>
      </c>
      <c r="AB71" s="37">
        <f>'2015 Fares'!AB71*'2015 Fares Conv'!$C$1</f>
        <v>0</v>
      </c>
      <c r="AC71" s="37">
        <f>'2015 Fares'!AC71*'2015 Fares Conv'!$C$1</f>
        <v>0</v>
      </c>
      <c r="AD71" s="37">
        <f>'2015 Fares'!AD71*'2015 Fares Conv'!$C$1</f>
        <v>135.46784142293856</v>
      </c>
      <c r="AE71" s="37">
        <f>'2015 Fares'!AE71*'2015 Fares Conv'!$C$1</f>
        <v>0</v>
      </c>
      <c r="AF71" s="37">
        <f>'2015 Fares'!AF71*'2015 Fares Conv'!$C$1</f>
        <v>0</v>
      </c>
      <c r="AG71" s="37">
        <f>'2015 Fares'!AG71*'2015 Fares Conv'!$C$1</f>
        <v>84.667400889336605</v>
      </c>
      <c r="AH71" s="37">
        <f>'2015 Fares'!AH71*'2015 Fares Conv'!$C$1</f>
        <v>135.46784142293856</v>
      </c>
      <c r="AI71" s="37">
        <f>'2015 Fares'!AI71*'2015 Fares Conv'!$C$1</f>
        <v>0</v>
      </c>
      <c r="AJ71" s="37">
        <f>'2015 Fares'!AJ71*'2015 Fares Conv'!$C$1</f>
        <v>135.46784142293856</v>
      </c>
      <c r="AK71" s="37">
        <f>'2015 Fares'!AK71*'2015 Fares Conv'!$C$1</f>
        <v>0</v>
      </c>
      <c r="AL71" s="37">
        <f>'2015 Fares'!AL71*'2015 Fares Conv'!$C$1</f>
        <v>0</v>
      </c>
      <c r="AM71" s="37">
        <f>'2015 Fares'!AM71*'2015 Fares Conv'!$C$1</f>
        <v>135.46784142293856</v>
      </c>
      <c r="AN71" s="37">
        <f>'2015 Fares'!AN71*'2015 Fares Conv'!$C$1</f>
        <v>0</v>
      </c>
      <c r="AO71" s="37">
        <f>'2015 Fares'!AO71*'2015 Fares Conv'!$C$1</f>
        <v>0</v>
      </c>
      <c r="AP71" s="37">
        <f>'2015 Fares'!AP71*'2015 Fares Conv'!$C$1</f>
        <v>0</v>
      </c>
      <c r="AQ71" s="37">
        <f>'2015 Fares'!AQ71*'2015 Fares Conv'!$C$1</f>
        <v>0</v>
      </c>
      <c r="AR71" s="37">
        <f>'2015 Fares'!AR71*'2015 Fares Conv'!$C$1</f>
        <v>135.46784142293856</v>
      </c>
      <c r="AS71" s="37">
        <f>'2015 Fares'!AS71*'2015 Fares Conv'!$C$1</f>
        <v>0</v>
      </c>
      <c r="AT71" s="37">
        <f>'2015 Fares'!AT71*'2015 Fares Conv'!$C$1</f>
        <v>0</v>
      </c>
      <c r="AU71" s="37">
        <f>'2015 Fares'!AU71*'2015 Fares Conv'!$C$1</f>
        <v>0</v>
      </c>
      <c r="AV71" s="37">
        <f>'2015 Fares'!AV71*'2015 Fares Conv'!$C$1</f>
        <v>135.46784142293856</v>
      </c>
      <c r="AW71" s="37">
        <f>'2015 Fares'!AW71*'2015 Fares Conv'!$C$1</f>
        <v>0</v>
      </c>
      <c r="AX71" s="37">
        <f>'2015 Fares'!AX71*'2015 Fares Conv'!$C$1</f>
        <v>135.46784142293856</v>
      </c>
      <c r="AY71" s="37">
        <f>'2015 Fares'!AY71*'2015 Fares Conv'!$C$1</f>
        <v>0</v>
      </c>
      <c r="AZ71" s="37">
        <f>'2015 Fares'!AZ71*'2015 Fares Conv'!$C$1</f>
        <v>118.53436124507125</v>
      </c>
      <c r="BA71" s="37">
        <f>'2015 Fares'!BA71*'2015 Fares Conv'!$C$1</f>
        <v>0</v>
      </c>
      <c r="BB71" s="37">
        <f>'2015 Fares'!BB71*'2015 Fares Conv'!$C$1</f>
        <v>0</v>
      </c>
      <c r="BC71" s="37">
        <f>'2015 Fares'!BC71*'2015 Fares Conv'!$C$1</f>
        <v>118.53436124507125</v>
      </c>
      <c r="BD71" s="37">
        <f>'2015 Fares'!BD71*'2015 Fares Conv'!$C$1</f>
        <v>0</v>
      </c>
      <c r="BE71" s="37">
        <f>'2015 Fares'!BE71*'2015 Fares Conv'!$C$1</f>
        <v>0</v>
      </c>
      <c r="BF71" s="37">
        <f>'2015 Fares'!BF71*'2015 Fares Conv'!$C$1</f>
        <v>118.53436124507125</v>
      </c>
      <c r="BG71" s="37">
        <f>'2015 Fares'!BG71*'2015 Fares Conv'!$C$1</f>
        <v>0</v>
      </c>
      <c r="BH71" s="37">
        <f>'2015 Fares'!BH71*'2015 Fares Conv'!$C$1</f>
        <v>0</v>
      </c>
      <c r="BI71" s="37">
        <f>'2015 Fares'!BI71*'2015 Fares Conv'!$C$1</f>
        <v>67.733920711469281</v>
      </c>
      <c r="BJ71" s="37">
        <f>'2015 Fares'!BJ71*'2015 Fares Conv'!$C$1</f>
        <v>108.37427313835086</v>
      </c>
      <c r="BK71" s="37">
        <f>'2015 Fares'!BK71*'2015 Fares Conv'!$C$1</f>
        <v>0</v>
      </c>
      <c r="BL71" s="37">
        <f>'2015 Fares'!BL71*'2015 Fares Conv'!$C$1</f>
        <v>108.37427313835086</v>
      </c>
      <c r="BM71" s="37">
        <f>'2015 Fares'!BM71*'2015 Fares Conv'!$C$1</f>
        <v>0</v>
      </c>
      <c r="BN71" s="37">
        <f>'2015 Fares'!BN71*'2015 Fares Conv'!$C$1</f>
        <v>108.37427313835086</v>
      </c>
      <c r="BO71" s="37">
        <f>'2015 Fares'!BO71*'2015 Fares Conv'!$C$1</f>
        <v>0</v>
      </c>
      <c r="BP71" s="37">
        <f>'2015 Fares'!BP71*'2015 Fares Conv'!$C$1</f>
        <v>0</v>
      </c>
      <c r="BQ71" s="37">
        <f>'2015 Fares'!BQ71*'2015 Fares Conv'!$C$1</f>
        <v>101.60088106720393</v>
      </c>
      <c r="BR71" s="37">
        <f>'2015 Fares'!BR71*'2015 Fares Conv'!$C$1</f>
        <v>0</v>
      </c>
      <c r="BS71" s="37">
        <f>'2015 Fares'!BS71*'2015 Fares Conv'!$C$1</f>
        <v>0</v>
      </c>
      <c r="BT71" s="37">
        <f>'2015 Fares'!BT71*'2015 Fares Conv'!$C$1</f>
        <v>101.60088106720393</v>
      </c>
      <c r="BU71" s="37">
        <f>'2015 Fares'!BU71*'2015 Fares Conv'!$C$1</f>
        <v>0</v>
      </c>
      <c r="BV71" s="37">
        <f>'2015 Fares'!BV71*'2015 Fares Conv'!$C$1</f>
        <v>101.60088106720393</v>
      </c>
      <c r="BW71" s="37">
        <f>'2015 Fares'!BW71*'2015 Fares Conv'!$C$1</f>
        <v>0</v>
      </c>
      <c r="BX71" s="37">
        <f>'2015 Fares'!BX71*'2015 Fares Conv'!$C$1</f>
        <v>121.92105728064472</v>
      </c>
      <c r="BY71" s="37">
        <f>'2015 Fares'!BY71*'2015 Fares Conv'!$C$1</f>
        <v>0</v>
      </c>
      <c r="BZ71" s="37">
        <f>'2015 Fares'!BZ71*'2015 Fares Conv'!$C$1</f>
        <v>0</v>
      </c>
      <c r="CA71" s="37">
        <f>'2015 Fares'!CA71*'2015 Fares Conv'!$C$1</f>
        <v>0</v>
      </c>
      <c r="CB71" s="37">
        <f>'2015 Fares'!CB71*'2015 Fares Conv'!$C$1</f>
        <v>0</v>
      </c>
      <c r="CC71" s="37">
        <f>'2015 Fares'!CC71*'2015 Fares Conv'!$C$1</f>
        <v>0</v>
      </c>
      <c r="CD71" s="37">
        <f>'2015 Fares'!CD71*'2015 Fares Conv'!$C$1</f>
        <v>0</v>
      </c>
      <c r="CE71" s="37">
        <f>'2015 Fares'!CE71*'2015 Fares Conv'!$C$1</f>
        <v>0</v>
      </c>
      <c r="CF71" s="37">
        <f>'2015 Fares'!CF71*'2015 Fares Conv'!$C$1</f>
        <v>101.60088106720393</v>
      </c>
      <c r="CG71" s="37">
        <f>'2015 Fares'!CG71*'2015 Fares Conv'!$C$1</f>
        <v>0</v>
      </c>
      <c r="CH71" s="66">
        <f>'2015 Fares'!CH71*'2015 Fares Conv'!$C$1</f>
        <v>222.84459914073395</v>
      </c>
      <c r="CI71" s="37">
        <f>'2015 Fares'!CI71*'2015 Fares Conv'!$C$1</f>
        <v>270.93568284587712</v>
      </c>
      <c r="CJ71" s="37">
        <f>'2015 Fares'!CJ71*'2015 Fares Conv'!$C$1</f>
        <v>284.48246698817098</v>
      </c>
      <c r="CK71" s="37">
        <f>'2015 Fares'!CK71*'2015 Fares Conv'!$C$1</f>
        <v>284.48246698817098</v>
      </c>
      <c r="CL71" s="37">
        <f>'2015 Fares'!CL71*'2015 Fares Conv'!$C$1</f>
        <v>284.48246698817098</v>
      </c>
      <c r="CM71" s="37">
        <f>'2015 Fares'!CM71*'2015 Fares Conv'!$C$1</f>
        <v>135.46784142293856</v>
      </c>
      <c r="CN71" s="37">
        <f>'2015 Fares'!CN71*'2015 Fares Conv'!$C$1</f>
        <v>152.40132160080589</v>
      </c>
      <c r="CO71" s="37">
        <f>'2015 Fares'!CO71*'2015 Fares Conv'!$C$1</f>
        <v>338.66960355734642</v>
      </c>
      <c r="CP71" s="37">
        <f>'2015 Fares'!CP71*'2015 Fares Conv'!$C$1</f>
        <v>298.02925113046484</v>
      </c>
      <c r="CQ71" s="37">
        <f>'2015 Fares'!CQ71*'2015 Fares Conv'!$C$1</f>
        <v>152.40132160080589</v>
      </c>
      <c r="CR71" s="37">
        <f>'2015 Fares'!CR71*'2015 Fares Conv'!$C$1</f>
        <v>338.66960355734642</v>
      </c>
      <c r="CS71" s="37">
        <f>'2015 Fares'!CS71*'2015 Fares Conv'!$C$1</f>
        <v>118.53436124507125</v>
      </c>
      <c r="CT71" s="37">
        <f>'2015 Fares'!CT71*'2015 Fares Conv'!$C$1</f>
        <v>186.26828195654053</v>
      </c>
      <c r="CU71" s="37">
        <f>'2015 Fares'!CU71*'2015 Fares Conv'!$C$1</f>
        <v>220.13524231227518</v>
      </c>
      <c r="CV71" s="37">
        <f>'2015 Fares'!CV71*'2015 Fares Conv'!$C$1</f>
        <v>249.93816742532167</v>
      </c>
      <c r="CW71" s="37">
        <f>'2015 Fares'!CW71*'2015 Fares Conv'!$C$1</f>
        <v>108.37427313835086</v>
      </c>
      <c r="CX71" s="37">
        <f>'2015 Fares'!CX71*'2015 Fares Conv'!$C$1</f>
        <v>0</v>
      </c>
      <c r="CY71" s="37">
        <f>'2015 Fares'!CY71*'2015 Fares Conv'!$C$1</f>
        <v>0</v>
      </c>
      <c r="CZ71" s="37">
        <f>'2015 Fares'!CZ71*'2015 Fares Conv'!$C$1</f>
        <v>306.83466082295587</v>
      </c>
      <c r="DA71" s="37">
        <f>'2015 Fares'!DA71*'2015 Fares Conv'!$C$1</f>
        <v>0</v>
      </c>
      <c r="DB71" s="66">
        <f>'2015 Fares'!DB71*'2015 Fares Conv'!$C$1</f>
        <v>0</v>
      </c>
      <c r="DC71" s="37">
        <f>'2015 Fares'!DC71*'2015 Fares Conv'!$C$1</f>
        <v>0</v>
      </c>
      <c r="DD71" s="37">
        <f>'2015 Fares'!DD71*'2015 Fares Conv'!$C$1</f>
        <v>0</v>
      </c>
      <c r="DE71" s="37">
        <f>'2015 Fares'!DE71*'2015 Fares Conv'!$C$1</f>
        <v>0</v>
      </c>
      <c r="DF71" s="37">
        <f>'2015 Fares'!DF71*'2015 Fares Conv'!$C$1</f>
        <v>0</v>
      </c>
      <c r="DG71" s="37">
        <f>'2015 Fares'!DG71*'2015 Fares Conv'!$C$1</f>
        <v>0</v>
      </c>
      <c r="DH71" s="37">
        <f>'2015 Fares'!DH71*'2015 Fares Conv'!$C$1</f>
        <v>0</v>
      </c>
      <c r="DI71" s="37">
        <f>'2015 Fares'!DI71*'2015 Fares Conv'!$C$1</f>
        <v>0</v>
      </c>
      <c r="DJ71" s="37">
        <f>'2015 Fares'!DJ71*'2015 Fares Conv'!$C$1</f>
        <v>0</v>
      </c>
      <c r="DK71" s="37">
        <f>'2015 Fares'!DK71*'2015 Fares Conv'!$C$1</f>
        <v>0</v>
      </c>
      <c r="DL71" s="66">
        <f>'2015 Fares'!DL71*'2015 Fares Conv'!$C$1</f>
        <v>152.40132160080589</v>
      </c>
      <c r="DM71" s="37">
        <f>'2015 Fares'!DM71*'2015 Fares Conv'!$C$1</f>
        <v>135.46784142293856</v>
      </c>
      <c r="DN71" s="37">
        <f>'2015 Fares'!DN71*'2015 Fares Conv'!$C$1</f>
        <v>0</v>
      </c>
      <c r="DO71" s="37">
        <f>'2015 Fares'!DO71*'2015 Fares Conv'!$C$1</f>
        <v>135.46784142293856</v>
      </c>
      <c r="DP71" s="37">
        <f>'2015 Fares'!DP71*'2015 Fares Conv'!$C$1</f>
        <v>749.81450227596497</v>
      </c>
      <c r="DQ71" s="37">
        <f>'2015 Fares'!DQ71*'2015 Fares Conv'!$C$1</f>
        <v>218.78056389804578</v>
      </c>
      <c r="DR71" s="37">
        <f>'2015 Fares'!DR71*'2015 Fares Conv'!$C$1</f>
        <v>0</v>
      </c>
      <c r="DS71" s="37">
        <f>'2015 Fares'!DS71*'2015 Fares Conv'!$C$1</f>
        <v>0</v>
      </c>
      <c r="DT71" s="37">
        <f>'2015 Fares'!DT71*'2015 Fares Conv'!$C$1</f>
        <v>0</v>
      </c>
      <c r="DU71" s="37">
        <f>'2015 Fares'!DU71*'2015 Fares Conv'!$C$1</f>
        <v>0</v>
      </c>
      <c r="DV71" s="66">
        <f>'2015 Fares'!DV71*'2015 Fares Conv'!$C$1</f>
        <v>0</v>
      </c>
      <c r="DW71" s="37">
        <f>'2015 Fares'!DW71*'2015 Fares Conv'!$C$1</f>
        <v>0</v>
      </c>
      <c r="DX71" s="37">
        <f>'2015 Fares'!DX71*'2015 Fares Conv'!$C$1</f>
        <v>0</v>
      </c>
      <c r="DY71" s="37">
        <f>'2015 Fares'!DY71*'2015 Fares Conv'!$C$1</f>
        <v>0</v>
      </c>
      <c r="DZ71" s="37">
        <f>'2015 Fares'!DZ71*'2015 Fares Conv'!$C$1</f>
        <v>0</v>
      </c>
      <c r="EA71" s="37">
        <f>'2015 Fares'!EA71*'2015 Fares Conv'!$C$1</f>
        <v>0</v>
      </c>
      <c r="EB71" s="37">
        <f>'2015 Fares'!EB71*'2015 Fares Conv'!$C$1</f>
        <v>0</v>
      </c>
      <c r="EC71" s="37">
        <f>'2015 Fares'!EC71*'2015 Fares Conv'!$C$1</f>
        <v>0</v>
      </c>
      <c r="ED71" s="37">
        <f>'2015 Fares'!ED71*'2015 Fares Conv'!$C$1</f>
        <v>0</v>
      </c>
      <c r="EE71" s="40">
        <f>'2015 Fares'!EE71*'2015 Fares Conv'!$C$1</f>
        <v>0</v>
      </c>
      <c r="EF71" s="66">
        <f>'2015 Fares'!EF71*'2015 Fares Conv'!$C$1</f>
        <v>0</v>
      </c>
      <c r="EG71" s="37">
        <f>'2015 Fares'!EG71*'2015 Fares Conv'!$C$1</f>
        <v>0</v>
      </c>
      <c r="EH71" s="37">
        <f>'2015 Fares'!EH71*'2015 Fares Conv'!$C$1</f>
        <v>0</v>
      </c>
      <c r="EI71" s="37">
        <f>'2015 Fares'!EI71*'2015 Fares Conv'!$C$1</f>
        <v>0</v>
      </c>
      <c r="EJ71" s="37">
        <f>'2015 Fares'!EJ71*'2015 Fares Conv'!$C$1</f>
        <v>0</v>
      </c>
      <c r="EK71" s="37">
        <f>'2015 Fares'!EK71*'2015 Fares Conv'!$C$1</f>
        <v>0</v>
      </c>
      <c r="EL71" s="37">
        <f>'2015 Fares'!EL71*'2015 Fares Conv'!$C$1</f>
        <v>0</v>
      </c>
      <c r="EM71" s="40">
        <f>'2015 Fares'!EM71*'2015 Fares Conv'!$C$1</f>
        <v>0</v>
      </c>
    </row>
    <row r="72" spans="1:143" x14ac:dyDescent="0.2">
      <c r="A72" s="83"/>
      <c r="B72" s="47">
        <v>68</v>
      </c>
      <c r="C72" s="43" t="s">
        <v>8</v>
      </c>
      <c r="D72" s="43">
        <f>ROUND(F72*0.6665,0)</f>
        <v>100</v>
      </c>
      <c r="E72" s="43">
        <v>75</v>
      </c>
      <c r="F72" s="48">
        <v>150</v>
      </c>
      <c r="G72" s="37">
        <f>'2015 Fares'!G72*'2015 Fares Conv'!$C$1</f>
        <v>0</v>
      </c>
      <c r="H72" s="37">
        <f>'2015 Fares'!H72*'2015 Fares Conv'!$C$1</f>
        <v>0</v>
      </c>
      <c r="I72" s="37">
        <f>'2015 Fares'!I72*'2015 Fares Conv'!$C$1</f>
        <v>0</v>
      </c>
      <c r="J72" s="37">
        <f>'2015 Fares'!J72*'2015 Fares Conv'!$C$1</f>
        <v>0</v>
      </c>
      <c r="K72" s="37">
        <f>'2015 Fares'!K72*'2015 Fares Conv'!$C$1</f>
        <v>0</v>
      </c>
      <c r="L72" s="37">
        <f>'2015 Fares'!L72*'2015 Fares Conv'!$C$1</f>
        <v>0</v>
      </c>
      <c r="M72" s="37">
        <f>'2015 Fares'!M72*'2015 Fares Conv'!$C$1</f>
        <v>0</v>
      </c>
      <c r="N72" s="37">
        <f>'2015 Fares'!N72*'2015 Fares Conv'!$C$1</f>
        <v>0</v>
      </c>
      <c r="O72" s="40">
        <f>'2015 Fares'!O72*'2015 Fares Conv'!$C$1</f>
        <v>0</v>
      </c>
      <c r="P72" s="66">
        <f>'2015 Fares'!P72*'2015 Fares Conv'!$C$1</f>
        <v>0</v>
      </c>
      <c r="Q72" s="37">
        <f>'2015 Fares'!Q72*'2015 Fares Conv'!$C$1</f>
        <v>0</v>
      </c>
      <c r="R72" s="37">
        <f>'2015 Fares'!R72*'2015 Fares Conv'!$C$1</f>
        <v>0</v>
      </c>
      <c r="S72" s="37">
        <f>'2015 Fares'!S72*'2015 Fares Conv'!$C$1</f>
        <v>0</v>
      </c>
      <c r="T72" s="37">
        <f>'2015 Fares'!T72*'2015 Fares Conv'!$C$1</f>
        <v>0</v>
      </c>
      <c r="U72" s="37">
        <f>'2015 Fares'!U72*'2015 Fares Conv'!$C$1</f>
        <v>0</v>
      </c>
      <c r="V72" s="37">
        <f>'2015 Fares'!V72*'2015 Fares Conv'!$C$1</f>
        <v>0</v>
      </c>
      <c r="W72" s="37">
        <f>'2015 Fares'!W72*'2015 Fares Conv'!$C$1</f>
        <v>0</v>
      </c>
      <c r="X72" s="37">
        <f>'2015 Fares'!X72*'2015 Fares Conv'!$C$1</f>
        <v>0</v>
      </c>
      <c r="Y72" s="40">
        <f>'2015 Fares'!Y72*'2015 Fares Conv'!$C$1</f>
        <v>0</v>
      </c>
      <c r="Z72" s="66">
        <f>'2015 Fares'!Z72*'2015 Fares Conv'!$C$1</f>
        <v>474.13744498028501</v>
      </c>
      <c r="AA72" s="37">
        <f>'2015 Fares'!AA72*'2015 Fares Conv'!$C$1</f>
        <v>152.40132160080589</v>
      </c>
      <c r="AB72" s="37">
        <f>'2015 Fares'!AB72*'2015 Fares Conv'!$C$1</f>
        <v>0</v>
      </c>
      <c r="AC72" s="37">
        <f>'2015 Fares'!AC72*'2015 Fares Conv'!$C$1</f>
        <v>0</v>
      </c>
      <c r="AD72" s="37">
        <f>'2015 Fares'!AD72*'2015 Fares Conv'!$C$1</f>
        <v>135.46784142293856</v>
      </c>
      <c r="AE72" s="37">
        <f>'2015 Fares'!AE72*'2015 Fares Conv'!$C$1</f>
        <v>0</v>
      </c>
      <c r="AF72" s="37">
        <f>'2015 Fares'!AF72*'2015 Fares Conv'!$C$1</f>
        <v>0</v>
      </c>
      <c r="AG72" s="37">
        <f>'2015 Fares'!AG72*'2015 Fares Conv'!$C$1</f>
        <v>84.667400889336605</v>
      </c>
      <c r="AH72" s="37">
        <f>'2015 Fares'!AH72*'2015 Fares Conv'!$C$1</f>
        <v>135.46784142293856</v>
      </c>
      <c r="AI72" s="37">
        <f>'2015 Fares'!AI72*'2015 Fares Conv'!$C$1</f>
        <v>0</v>
      </c>
      <c r="AJ72" s="37">
        <f>'2015 Fares'!AJ72*'2015 Fares Conv'!$C$1</f>
        <v>135.46784142293856</v>
      </c>
      <c r="AK72" s="37">
        <f>'2015 Fares'!AK72*'2015 Fares Conv'!$C$1</f>
        <v>0</v>
      </c>
      <c r="AL72" s="37">
        <f>'2015 Fares'!AL72*'2015 Fares Conv'!$C$1</f>
        <v>0</v>
      </c>
      <c r="AM72" s="37">
        <f>'2015 Fares'!AM72*'2015 Fares Conv'!$C$1</f>
        <v>135.46784142293856</v>
      </c>
      <c r="AN72" s="37">
        <f>'2015 Fares'!AN72*'2015 Fares Conv'!$C$1</f>
        <v>0</v>
      </c>
      <c r="AO72" s="37">
        <f>'2015 Fares'!AO72*'2015 Fares Conv'!$C$1</f>
        <v>0</v>
      </c>
      <c r="AP72" s="37">
        <f>'2015 Fares'!AP72*'2015 Fares Conv'!$C$1</f>
        <v>0</v>
      </c>
      <c r="AQ72" s="37">
        <f>'2015 Fares'!AQ72*'2015 Fares Conv'!$C$1</f>
        <v>0</v>
      </c>
      <c r="AR72" s="37">
        <f>'2015 Fares'!AR72*'2015 Fares Conv'!$C$1</f>
        <v>135.46784142293856</v>
      </c>
      <c r="AS72" s="37">
        <f>'2015 Fares'!AS72*'2015 Fares Conv'!$C$1</f>
        <v>0</v>
      </c>
      <c r="AT72" s="37">
        <f>'2015 Fares'!AT72*'2015 Fares Conv'!$C$1</f>
        <v>0</v>
      </c>
      <c r="AU72" s="37">
        <f>'2015 Fares'!AU72*'2015 Fares Conv'!$C$1</f>
        <v>0</v>
      </c>
      <c r="AV72" s="37">
        <f>'2015 Fares'!AV72*'2015 Fares Conv'!$C$1</f>
        <v>135.46784142293856</v>
      </c>
      <c r="AW72" s="37">
        <f>'2015 Fares'!AW72*'2015 Fares Conv'!$C$1</f>
        <v>0</v>
      </c>
      <c r="AX72" s="37">
        <f>'2015 Fares'!AX72*'2015 Fares Conv'!$C$1</f>
        <v>135.46784142293856</v>
      </c>
      <c r="AY72" s="37">
        <f>'2015 Fares'!AY72*'2015 Fares Conv'!$C$1</f>
        <v>0</v>
      </c>
      <c r="AZ72" s="37">
        <f>'2015 Fares'!AZ72*'2015 Fares Conv'!$C$1</f>
        <v>0</v>
      </c>
      <c r="BA72" s="37">
        <f>'2015 Fares'!BA72*'2015 Fares Conv'!$C$1</f>
        <v>0</v>
      </c>
      <c r="BB72" s="37">
        <f>'2015 Fares'!BB72*'2015 Fares Conv'!$C$1</f>
        <v>0</v>
      </c>
      <c r="BC72" s="37">
        <f>'2015 Fares'!BC72*'2015 Fares Conv'!$C$1</f>
        <v>118.53436124507125</v>
      </c>
      <c r="BD72" s="37">
        <f>'2015 Fares'!BD72*'2015 Fares Conv'!$C$1</f>
        <v>0</v>
      </c>
      <c r="BE72" s="37">
        <f>'2015 Fares'!BE72*'2015 Fares Conv'!$C$1</f>
        <v>0</v>
      </c>
      <c r="BF72" s="37">
        <f>'2015 Fares'!BF72*'2015 Fares Conv'!$C$1</f>
        <v>118.53436124507125</v>
      </c>
      <c r="BG72" s="37">
        <f>'2015 Fares'!BG72*'2015 Fares Conv'!$C$1</f>
        <v>0</v>
      </c>
      <c r="BH72" s="37">
        <f>'2015 Fares'!BH72*'2015 Fares Conv'!$C$1</f>
        <v>0</v>
      </c>
      <c r="BI72" s="37">
        <f>'2015 Fares'!BI72*'2015 Fares Conv'!$C$1</f>
        <v>67.733920711469281</v>
      </c>
      <c r="BJ72" s="37">
        <f>'2015 Fares'!BJ72*'2015 Fares Conv'!$C$1</f>
        <v>0</v>
      </c>
      <c r="BK72" s="37">
        <f>'2015 Fares'!BK72*'2015 Fares Conv'!$C$1</f>
        <v>0</v>
      </c>
      <c r="BL72" s="37">
        <f>'2015 Fares'!BL72*'2015 Fares Conv'!$C$1</f>
        <v>108.37427313835086</v>
      </c>
      <c r="BM72" s="37">
        <f>'2015 Fares'!BM72*'2015 Fares Conv'!$C$1</f>
        <v>0</v>
      </c>
      <c r="BN72" s="37">
        <f>'2015 Fares'!BN72*'2015 Fares Conv'!$C$1</f>
        <v>0</v>
      </c>
      <c r="BO72" s="37">
        <f>'2015 Fares'!BO72*'2015 Fares Conv'!$C$1</f>
        <v>0</v>
      </c>
      <c r="BP72" s="37">
        <f>'2015 Fares'!BP72*'2015 Fares Conv'!$C$1</f>
        <v>0</v>
      </c>
      <c r="BQ72" s="37">
        <f>'2015 Fares'!BQ72*'2015 Fares Conv'!$C$1</f>
        <v>0</v>
      </c>
      <c r="BR72" s="37">
        <f>'2015 Fares'!BR72*'2015 Fares Conv'!$C$1</f>
        <v>0</v>
      </c>
      <c r="BS72" s="37">
        <f>'2015 Fares'!BS72*'2015 Fares Conv'!$C$1</f>
        <v>0</v>
      </c>
      <c r="BT72" s="37">
        <f>'2015 Fares'!BT72*'2015 Fares Conv'!$C$1</f>
        <v>0</v>
      </c>
      <c r="BU72" s="37">
        <f>'2015 Fares'!BU72*'2015 Fares Conv'!$C$1</f>
        <v>0</v>
      </c>
      <c r="BV72" s="37">
        <f>'2015 Fares'!BV72*'2015 Fares Conv'!$C$1</f>
        <v>0</v>
      </c>
      <c r="BW72" s="37">
        <f>'2015 Fares'!BW72*'2015 Fares Conv'!$C$1</f>
        <v>0</v>
      </c>
      <c r="BX72" s="37">
        <f>'2015 Fares'!BX72*'2015 Fares Conv'!$C$1</f>
        <v>67.733920711469281</v>
      </c>
      <c r="BY72" s="37">
        <f>'2015 Fares'!BY72*'2015 Fares Conv'!$C$1</f>
        <v>0</v>
      </c>
      <c r="BZ72" s="37">
        <f>'2015 Fares'!BZ72*'2015 Fares Conv'!$C$1</f>
        <v>0</v>
      </c>
      <c r="CA72" s="37">
        <f>'2015 Fares'!CA72*'2015 Fares Conv'!$C$1</f>
        <v>0</v>
      </c>
      <c r="CB72" s="37">
        <f>'2015 Fares'!CB72*'2015 Fares Conv'!$C$1</f>
        <v>0</v>
      </c>
      <c r="CC72" s="37">
        <f>'2015 Fares'!CC72*'2015 Fares Conv'!$C$1</f>
        <v>0</v>
      </c>
      <c r="CD72" s="37">
        <f>'2015 Fares'!CD72*'2015 Fares Conv'!$C$1</f>
        <v>0</v>
      </c>
      <c r="CE72" s="37">
        <f>'2015 Fares'!CE72*'2015 Fares Conv'!$C$1</f>
        <v>0</v>
      </c>
      <c r="CF72" s="37">
        <f>'2015 Fares'!CF72*'2015 Fares Conv'!$C$1</f>
        <v>101.60088106720393</v>
      </c>
      <c r="CG72" s="37">
        <f>'2015 Fares'!CG72*'2015 Fares Conv'!$C$1</f>
        <v>0</v>
      </c>
      <c r="CH72" s="66">
        <f>'2015 Fares'!CH72*'2015 Fares Conv'!$C$1</f>
        <v>222.84459914073395</v>
      </c>
      <c r="CI72" s="37">
        <f>'2015 Fares'!CI72*'2015 Fares Conv'!$C$1</f>
        <v>270.93568284587712</v>
      </c>
      <c r="CJ72" s="37">
        <f>'2015 Fares'!CJ72*'2015 Fares Conv'!$C$1</f>
        <v>284.48246698817098</v>
      </c>
      <c r="CK72" s="37">
        <f>'2015 Fares'!CK72*'2015 Fares Conv'!$C$1</f>
        <v>284.48246698817098</v>
      </c>
      <c r="CL72" s="37">
        <f>'2015 Fares'!CL72*'2015 Fares Conv'!$C$1</f>
        <v>284.48246698817098</v>
      </c>
      <c r="CM72" s="37">
        <f>'2015 Fares'!CM72*'2015 Fares Conv'!$C$1</f>
        <v>135.46784142293856</v>
      </c>
      <c r="CN72" s="37">
        <f>'2015 Fares'!CN72*'2015 Fares Conv'!$C$1</f>
        <v>50.123101326487273</v>
      </c>
      <c r="CO72" s="37">
        <f>'2015 Fares'!CO72*'2015 Fares Conv'!$C$1</f>
        <v>237.06872249014251</v>
      </c>
      <c r="CP72" s="37">
        <f>'2015 Fares'!CP72*'2015 Fares Conv'!$C$1</f>
        <v>196.42837006326093</v>
      </c>
      <c r="CQ72" s="37">
        <f>'2015 Fares'!CQ72*'2015 Fares Conv'!$C$1</f>
        <v>152.40132160080589</v>
      </c>
      <c r="CR72" s="37">
        <f>'2015 Fares'!CR72*'2015 Fares Conv'!$C$1</f>
        <v>338.66960355734642</v>
      </c>
      <c r="CS72" s="37">
        <f>'2015 Fares'!CS72*'2015 Fares Conv'!$C$1</f>
        <v>118.53436124507125</v>
      </c>
      <c r="CT72" s="37">
        <f>'2015 Fares'!CT72*'2015 Fares Conv'!$C$1</f>
        <v>186.26828195654053</v>
      </c>
      <c r="CU72" s="37">
        <f>'2015 Fares'!CU72*'2015 Fares Conv'!$C$1</f>
        <v>220.13524231227518</v>
      </c>
      <c r="CV72" s="37">
        <f>'2015 Fares'!CV72*'2015 Fares Conv'!$C$1</f>
        <v>148.33728635811775</v>
      </c>
      <c r="CW72" s="37">
        <f>'2015 Fares'!CW72*'2015 Fares Conv'!$C$1</f>
        <v>108.37427313835086</v>
      </c>
      <c r="CX72" s="37">
        <f>'2015 Fares'!CX72*'2015 Fares Conv'!$C$1</f>
        <v>0</v>
      </c>
      <c r="CY72" s="37">
        <f>'2015 Fares'!CY72*'2015 Fares Conv'!$C$1</f>
        <v>0</v>
      </c>
      <c r="CZ72" s="37">
        <f>'2015 Fares'!CZ72*'2015 Fares Conv'!$C$1</f>
        <v>306.83466082295587</v>
      </c>
      <c r="DA72" s="37">
        <f>'2015 Fares'!DA72*'2015 Fares Conv'!$C$1</f>
        <v>0</v>
      </c>
      <c r="DB72" s="66">
        <f>'2015 Fares'!DB72*'2015 Fares Conv'!$C$1</f>
        <v>0</v>
      </c>
      <c r="DC72" s="37">
        <f>'2015 Fares'!DC72*'2015 Fares Conv'!$C$1</f>
        <v>0</v>
      </c>
      <c r="DD72" s="37">
        <f>'2015 Fares'!DD72*'2015 Fares Conv'!$C$1</f>
        <v>0</v>
      </c>
      <c r="DE72" s="37">
        <f>'2015 Fares'!DE72*'2015 Fares Conv'!$C$1</f>
        <v>0</v>
      </c>
      <c r="DF72" s="37">
        <f>'2015 Fares'!DF72*'2015 Fares Conv'!$C$1</f>
        <v>0</v>
      </c>
      <c r="DG72" s="37">
        <f>'2015 Fares'!DG72*'2015 Fares Conv'!$C$1</f>
        <v>0</v>
      </c>
      <c r="DH72" s="37">
        <f>'2015 Fares'!DH72*'2015 Fares Conv'!$C$1</f>
        <v>0</v>
      </c>
      <c r="DI72" s="37">
        <f>'2015 Fares'!DI72*'2015 Fares Conv'!$C$1</f>
        <v>0</v>
      </c>
      <c r="DJ72" s="37">
        <f>'2015 Fares'!DJ72*'2015 Fares Conv'!$C$1</f>
        <v>0</v>
      </c>
      <c r="DK72" s="37">
        <f>'2015 Fares'!DK72*'2015 Fares Conv'!$C$1</f>
        <v>0</v>
      </c>
      <c r="DL72" s="66">
        <f>'2015 Fares'!DL72*'2015 Fares Conv'!$C$1</f>
        <v>152.40132160080589</v>
      </c>
      <c r="DM72" s="37">
        <f>'2015 Fares'!DM72*'2015 Fares Conv'!$C$1</f>
        <v>135.46784142293856</v>
      </c>
      <c r="DN72" s="37">
        <f>'2015 Fares'!DN72*'2015 Fares Conv'!$C$1</f>
        <v>0</v>
      </c>
      <c r="DO72" s="37">
        <f>'2015 Fares'!DO72*'2015 Fares Conv'!$C$1</f>
        <v>135.46784142293856</v>
      </c>
      <c r="DP72" s="37">
        <f>'2015 Fares'!DP72*'2015 Fares Conv'!$C$1</f>
        <v>749.81450227596497</v>
      </c>
      <c r="DQ72" s="37">
        <f>'2015 Fares'!DQ72*'2015 Fares Conv'!$C$1</f>
        <v>218.78056389804578</v>
      </c>
      <c r="DR72" s="37">
        <f>'2015 Fares'!DR72*'2015 Fares Conv'!$C$1</f>
        <v>0</v>
      </c>
      <c r="DS72" s="37">
        <f>'2015 Fares'!DS72*'2015 Fares Conv'!$C$1</f>
        <v>0</v>
      </c>
      <c r="DT72" s="37">
        <f>'2015 Fares'!DT72*'2015 Fares Conv'!$C$1</f>
        <v>0</v>
      </c>
      <c r="DU72" s="37">
        <f>'2015 Fares'!DU72*'2015 Fares Conv'!$C$1</f>
        <v>0</v>
      </c>
      <c r="DV72" s="66">
        <f>'2015 Fares'!DV72*'2015 Fares Conv'!$C$1</f>
        <v>0</v>
      </c>
      <c r="DW72" s="37">
        <f>'2015 Fares'!DW72*'2015 Fares Conv'!$C$1</f>
        <v>0</v>
      </c>
      <c r="DX72" s="37">
        <f>'2015 Fares'!DX72*'2015 Fares Conv'!$C$1</f>
        <v>0</v>
      </c>
      <c r="DY72" s="37">
        <f>'2015 Fares'!DY72*'2015 Fares Conv'!$C$1</f>
        <v>0</v>
      </c>
      <c r="DZ72" s="37">
        <f>'2015 Fares'!DZ72*'2015 Fares Conv'!$C$1</f>
        <v>0</v>
      </c>
      <c r="EA72" s="37">
        <f>'2015 Fares'!EA72*'2015 Fares Conv'!$C$1</f>
        <v>0</v>
      </c>
      <c r="EB72" s="37">
        <f>'2015 Fares'!EB72*'2015 Fares Conv'!$C$1</f>
        <v>0</v>
      </c>
      <c r="EC72" s="37">
        <f>'2015 Fares'!EC72*'2015 Fares Conv'!$C$1</f>
        <v>0</v>
      </c>
      <c r="ED72" s="37">
        <f>'2015 Fares'!ED72*'2015 Fares Conv'!$C$1</f>
        <v>0</v>
      </c>
      <c r="EE72" s="40">
        <f>'2015 Fares'!EE72*'2015 Fares Conv'!$C$1</f>
        <v>0</v>
      </c>
      <c r="EF72" s="66">
        <f>'2015 Fares'!EF72*'2015 Fares Conv'!$C$1</f>
        <v>0</v>
      </c>
      <c r="EG72" s="37">
        <f>'2015 Fares'!EG72*'2015 Fares Conv'!$C$1</f>
        <v>0</v>
      </c>
      <c r="EH72" s="37">
        <f>'2015 Fares'!EH72*'2015 Fares Conv'!$C$1</f>
        <v>0</v>
      </c>
      <c r="EI72" s="37">
        <f>'2015 Fares'!EI72*'2015 Fares Conv'!$C$1</f>
        <v>0</v>
      </c>
      <c r="EJ72" s="37">
        <f>'2015 Fares'!EJ72*'2015 Fares Conv'!$C$1</f>
        <v>0</v>
      </c>
      <c r="EK72" s="37">
        <f>'2015 Fares'!EK72*'2015 Fares Conv'!$C$1</f>
        <v>-101.60088106720393</v>
      </c>
      <c r="EL72" s="37">
        <f>'2015 Fares'!EL72*'2015 Fares Conv'!$C$1</f>
        <v>0</v>
      </c>
      <c r="EM72" s="40">
        <f>'2015 Fares'!EM72*'2015 Fares Conv'!$C$1</f>
        <v>0</v>
      </c>
    </row>
    <row r="73" spans="1:143" x14ac:dyDescent="0.2">
      <c r="A73" s="83"/>
      <c r="B73" s="47">
        <v>69</v>
      </c>
      <c r="C73" s="49"/>
      <c r="D73" s="43"/>
      <c r="E73" s="43"/>
      <c r="F73" s="48"/>
      <c r="G73" s="37">
        <f>'2015 Fares'!G73*'2015 Fares Conv'!$C$1</f>
        <v>0</v>
      </c>
      <c r="H73" s="37">
        <f>'2015 Fares'!H73*'2015 Fares Conv'!$C$1</f>
        <v>0</v>
      </c>
      <c r="I73" s="37">
        <f>'2015 Fares'!I73*'2015 Fares Conv'!$C$1</f>
        <v>0</v>
      </c>
      <c r="J73" s="37">
        <f>'2015 Fares'!J73*'2015 Fares Conv'!$C$1</f>
        <v>0</v>
      </c>
      <c r="K73" s="37">
        <f>'2015 Fares'!K73*'2015 Fares Conv'!$C$1</f>
        <v>0</v>
      </c>
      <c r="L73" s="37">
        <f>'2015 Fares'!L73*'2015 Fares Conv'!$C$1</f>
        <v>0</v>
      </c>
      <c r="M73" s="37">
        <f>'2015 Fares'!M73*'2015 Fares Conv'!$C$1</f>
        <v>0</v>
      </c>
      <c r="N73" s="37">
        <f>'2015 Fares'!N73*'2015 Fares Conv'!$C$1</f>
        <v>0</v>
      </c>
      <c r="O73" s="40">
        <f>'2015 Fares'!O73*'2015 Fares Conv'!$C$1</f>
        <v>0</v>
      </c>
      <c r="P73" s="66">
        <f>'2015 Fares'!P73*'2015 Fares Conv'!$C$1</f>
        <v>0</v>
      </c>
      <c r="Q73" s="37">
        <f>'2015 Fares'!Q73*'2015 Fares Conv'!$C$1</f>
        <v>0</v>
      </c>
      <c r="R73" s="37">
        <f>'2015 Fares'!R73*'2015 Fares Conv'!$C$1</f>
        <v>0</v>
      </c>
      <c r="S73" s="37">
        <f>'2015 Fares'!S73*'2015 Fares Conv'!$C$1</f>
        <v>0</v>
      </c>
      <c r="T73" s="37">
        <f>'2015 Fares'!T73*'2015 Fares Conv'!$C$1</f>
        <v>0</v>
      </c>
      <c r="U73" s="37">
        <f>'2015 Fares'!U73*'2015 Fares Conv'!$C$1</f>
        <v>0</v>
      </c>
      <c r="V73" s="37">
        <f>'2015 Fares'!V73*'2015 Fares Conv'!$C$1</f>
        <v>0</v>
      </c>
      <c r="W73" s="37">
        <f>'2015 Fares'!W73*'2015 Fares Conv'!$C$1</f>
        <v>0</v>
      </c>
      <c r="X73" s="37">
        <f>'2015 Fares'!X73*'2015 Fares Conv'!$C$1</f>
        <v>0</v>
      </c>
      <c r="Y73" s="40">
        <f>'2015 Fares'!Y73*'2015 Fares Conv'!$C$1</f>
        <v>0</v>
      </c>
      <c r="Z73" s="66">
        <f>'2015 Fares'!Z73*'2015 Fares Conv'!$C$1</f>
        <v>474.13744498028501</v>
      </c>
      <c r="AA73" s="37">
        <f>'2015 Fares'!AA73*'2015 Fares Conv'!$C$1</f>
        <v>152.40132160080589</v>
      </c>
      <c r="AB73" s="37">
        <f>'2015 Fares'!AB73*'2015 Fares Conv'!$C$1</f>
        <v>0</v>
      </c>
      <c r="AC73" s="37">
        <f>'2015 Fares'!AC73*'2015 Fares Conv'!$C$1</f>
        <v>0</v>
      </c>
      <c r="AD73" s="37">
        <f>'2015 Fares'!AD73*'2015 Fares Conv'!$C$1</f>
        <v>135.46784142293856</v>
      </c>
      <c r="AE73" s="37">
        <f>'2015 Fares'!AE73*'2015 Fares Conv'!$C$1</f>
        <v>0</v>
      </c>
      <c r="AF73" s="37">
        <f>'2015 Fares'!AF73*'2015 Fares Conv'!$C$1</f>
        <v>0</v>
      </c>
      <c r="AG73" s="37">
        <f>'2015 Fares'!AG73*'2015 Fares Conv'!$C$1</f>
        <v>84.667400889336605</v>
      </c>
      <c r="AH73" s="37">
        <f>'2015 Fares'!AH73*'2015 Fares Conv'!$C$1</f>
        <v>135.46784142293856</v>
      </c>
      <c r="AI73" s="37">
        <f>'2015 Fares'!AI73*'2015 Fares Conv'!$C$1</f>
        <v>0</v>
      </c>
      <c r="AJ73" s="37">
        <f>'2015 Fares'!AJ73*'2015 Fares Conv'!$C$1</f>
        <v>135.46784142293856</v>
      </c>
      <c r="AK73" s="37">
        <f>'2015 Fares'!AK73*'2015 Fares Conv'!$C$1</f>
        <v>0</v>
      </c>
      <c r="AL73" s="37">
        <f>'2015 Fares'!AL73*'2015 Fares Conv'!$C$1</f>
        <v>0</v>
      </c>
      <c r="AM73" s="37">
        <f>'2015 Fares'!AM73*'2015 Fares Conv'!$C$1</f>
        <v>135.46784142293856</v>
      </c>
      <c r="AN73" s="37">
        <f>'2015 Fares'!AN73*'2015 Fares Conv'!$C$1</f>
        <v>0</v>
      </c>
      <c r="AO73" s="37">
        <f>'2015 Fares'!AO73*'2015 Fares Conv'!$C$1</f>
        <v>0</v>
      </c>
      <c r="AP73" s="37">
        <f>'2015 Fares'!AP73*'2015 Fares Conv'!$C$1</f>
        <v>0</v>
      </c>
      <c r="AQ73" s="37">
        <f>'2015 Fares'!AQ73*'2015 Fares Conv'!$C$1</f>
        <v>0</v>
      </c>
      <c r="AR73" s="37">
        <f>'2015 Fares'!AR73*'2015 Fares Conv'!$C$1</f>
        <v>135.46784142293856</v>
      </c>
      <c r="AS73" s="37">
        <f>'2015 Fares'!AS73*'2015 Fares Conv'!$C$1</f>
        <v>0</v>
      </c>
      <c r="AT73" s="37">
        <f>'2015 Fares'!AT73*'2015 Fares Conv'!$C$1</f>
        <v>0</v>
      </c>
      <c r="AU73" s="37">
        <f>'2015 Fares'!AU73*'2015 Fares Conv'!$C$1</f>
        <v>0</v>
      </c>
      <c r="AV73" s="37">
        <f>'2015 Fares'!AV73*'2015 Fares Conv'!$C$1</f>
        <v>135.46784142293856</v>
      </c>
      <c r="AW73" s="37">
        <f>'2015 Fares'!AW73*'2015 Fares Conv'!$C$1</f>
        <v>0</v>
      </c>
      <c r="AX73" s="37">
        <f>'2015 Fares'!AX73*'2015 Fares Conv'!$C$1</f>
        <v>135.46784142293856</v>
      </c>
      <c r="AY73" s="37">
        <f>'2015 Fares'!AY73*'2015 Fares Conv'!$C$1</f>
        <v>0</v>
      </c>
      <c r="AZ73" s="37">
        <f>'2015 Fares'!AZ73*'2015 Fares Conv'!$C$1</f>
        <v>118.53436124507125</v>
      </c>
      <c r="BA73" s="37">
        <f>'2015 Fares'!BA73*'2015 Fares Conv'!$C$1</f>
        <v>0</v>
      </c>
      <c r="BB73" s="37">
        <f>'2015 Fares'!BB73*'2015 Fares Conv'!$C$1</f>
        <v>0</v>
      </c>
      <c r="BC73" s="37">
        <f>'2015 Fares'!BC73*'2015 Fares Conv'!$C$1</f>
        <v>118.53436124507125</v>
      </c>
      <c r="BD73" s="37">
        <f>'2015 Fares'!BD73*'2015 Fares Conv'!$C$1</f>
        <v>0</v>
      </c>
      <c r="BE73" s="37">
        <f>'2015 Fares'!BE73*'2015 Fares Conv'!$C$1</f>
        <v>0</v>
      </c>
      <c r="BF73" s="37">
        <f>'2015 Fares'!BF73*'2015 Fares Conv'!$C$1</f>
        <v>118.53436124507125</v>
      </c>
      <c r="BG73" s="37">
        <f>'2015 Fares'!BG73*'2015 Fares Conv'!$C$1</f>
        <v>0</v>
      </c>
      <c r="BH73" s="37">
        <f>'2015 Fares'!BH73*'2015 Fares Conv'!$C$1</f>
        <v>0</v>
      </c>
      <c r="BI73" s="37">
        <f>'2015 Fares'!BI73*'2015 Fares Conv'!$C$1</f>
        <v>67.733920711469281</v>
      </c>
      <c r="BJ73" s="37">
        <f>'2015 Fares'!BJ73*'2015 Fares Conv'!$C$1</f>
        <v>108.37427313835086</v>
      </c>
      <c r="BK73" s="37">
        <f>'2015 Fares'!BK73*'2015 Fares Conv'!$C$1</f>
        <v>0</v>
      </c>
      <c r="BL73" s="37">
        <f>'2015 Fares'!BL73*'2015 Fares Conv'!$C$1</f>
        <v>108.37427313835086</v>
      </c>
      <c r="BM73" s="37">
        <f>'2015 Fares'!BM73*'2015 Fares Conv'!$C$1</f>
        <v>0</v>
      </c>
      <c r="BN73" s="37">
        <f>'2015 Fares'!BN73*'2015 Fares Conv'!$C$1</f>
        <v>108.37427313835086</v>
      </c>
      <c r="BO73" s="37">
        <f>'2015 Fares'!BO73*'2015 Fares Conv'!$C$1</f>
        <v>0</v>
      </c>
      <c r="BP73" s="37">
        <f>'2015 Fares'!BP73*'2015 Fares Conv'!$C$1</f>
        <v>0</v>
      </c>
      <c r="BQ73" s="37">
        <f>'2015 Fares'!BQ73*'2015 Fares Conv'!$C$1</f>
        <v>101.60088106720393</v>
      </c>
      <c r="BR73" s="37">
        <f>'2015 Fares'!BR73*'2015 Fares Conv'!$C$1</f>
        <v>0</v>
      </c>
      <c r="BS73" s="37">
        <f>'2015 Fares'!BS73*'2015 Fares Conv'!$C$1</f>
        <v>0</v>
      </c>
      <c r="BT73" s="37">
        <f>'2015 Fares'!BT73*'2015 Fares Conv'!$C$1</f>
        <v>101.60088106720393</v>
      </c>
      <c r="BU73" s="37">
        <f>'2015 Fares'!BU73*'2015 Fares Conv'!$C$1</f>
        <v>0</v>
      </c>
      <c r="BV73" s="37">
        <f>'2015 Fares'!BV73*'2015 Fares Conv'!$C$1</f>
        <v>101.60088106720393</v>
      </c>
      <c r="BW73" s="37">
        <f>'2015 Fares'!BW73*'2015 Fares Conv'!$C$1</f>
        <v>0</v>
      </c>
      <c r="BX73" s="37">
        <f>'2015 Fares'!BX73*'2015 Fares Conv'!$C$1</f>
        <v>121.92105728064472</v>
      </c>
      <c r="BY73" s="37">
        <f>'2015 Fares'!BY73*'2015 Fares Conv'!$C$1</f>
        <v>0</v>
      </c>
      <c r="BZ73" s="37">
        <f>'2015 Fares'!BZ73*'2015 Fares Conv'!$C$1</f>
        <v>0</v>
      </c>
      <c r="CA73" s="37">
        <f>'2015 Fares'!CA73*'2015 Fares Conv'!$C$1</f>
        <v>0</v>
      </c>
      <c r="CB73" s="37">
        <f>'2015 Fares'!CB73*'2015 Fares Conv'!$C$1</f>
        <v>0</v>
      </c>
      <c r="CC73" s="37">
        <f>'2015 Fares'!CC73*'2015 Fares Conv'!$C$1</f>
        <v>0</v>
      </c>
      <c r="CD73" s="37">
        <f>'2015 Fares'!CD73*'2015 Fares Conv'!$C$1</f>
        <v>0</v>
      </c>
      <c r="CE73" s="37">
        <f>'2015 Fares'!CE73*'2015 Fares Conv'!$C$1</f>
        <v>0</v>
      </c>
      <c r="CF73" s="37">
        <f>'2015 Fares'!CF73*'2015 Fares Conv'!$C$1</f>
        <v>135.46784142293856</v>
      </c>
      <c r="CG73" s="37">
        <f>'2015 Fares'!CG73*'2015 Fares Conv'!$C$1</f>
        <v>0</v>
      </c>
      <c r="CH73" s="66">
        <f>'2015 Fares'!CH73*'2015 Fares Conv'!$C$1</f>
        <v>222.84459914073395</v>
      </c>
      <c r="CI73" s="37">
        <f>'2015 Fares'!CI73*'2015 Fares Conv'!$C$1</f>
        <v>270.93568284587712</v>
      </c>
      <c r="CJ73" s="37">
        <f>'2015 Fares'!CJ73*'2015 Fares Conv'!$C$1</f>
        <v>284.48246698817098</v>
      </c>
      <c r="CK73" s="37">
        <f>'2015 Fares'!CK73*'2015 Fares Conv'!$C$1</f>
        <v>284.48246698817098</v>
      </c>
      <c r="CL73" s="37">
        <f>'2015 Fares'!CL73*'2015 Fares Conv'!$C$1</f>
        <v>284.48246698817098</v>
      </c>
      <c r="CM73" s="37">
        <f>'2015 Fares'!CM73*'2015 Fares Conv'!$C$1</f>
        <v>135.46784142293856</v>
      </c>
      <c r="CN73" s="37">
        <f>'2015 Fares'!CN73*'2015 Fares Conv'!$C$1</f>
        <v>152.40132160080589</v>
      </c>
      <c r="CO73" s="37">
        <f>'2015 Fares'!CO73*'2015 Fares Conv'!$C$1</f>
        <v>338.66960355734642</v>
      </c>
      <c r="CP73" s="37">
        <f>'2015 Fares'!CP73*'2015 Fares Conv'!$C$1</f>
        <v>298.02925113046484</v>
      </c>
      <c r="CQ73" s="37">
        <f>'2015 Fares'!CQ73*'2015 Fares Conv'!$C$1</f>
        <v>152.40132160080589</v>
      </c>
      <c r="CR73" s="37">
        <f>'2015 Fares'!CR73*'2015 Fares Conv'!$C$1</f>
        <v>338.66960355734642</v>
      </c>
      <c r="CS73" s="37">
        <f>'2015 Fares'!CS73*'2015 Fares Conv'!$C$1</f>
        <v>118.53436124507125</v>
      </c>
      <c r="CT73" s="37">
        <f>'2015 Fares'!CT73*'2015 Fares Conv'!$C$1</f>
        <v>186.26828195654053</v>
      </c>
      <c r="CU73" s="37">
        <f>'2015 Fares'!CU73*'2015 Fares Conv'!$C$1</f>
        <v>220.13524231227518</v>
      </c>
      <c r="CV73" s="37">
        <f>'2015 Fares'!CV73*'2015 Fares Conv'!$C$1</f>
        <v>249.93816742532167</v>
      </c>
      <c r="CW73" s="37">
        <f>'2015 Fares'!CW73*'2015 Fares Conv'!$C$1</f>
        <v>108.37427313835086</v>
      </c>
      <c r="CX73" s="37">
        <f>'2015 Fares'!CX73*'2015 Fares Conv'!$C$1</f>
        <v>0</v>
      </c>
      <c r="CY73" s="37">
        <f>'2015 Fares'!CY73*'2015 Fares Conv'!$C$1</f>
        <v>0</v>
      </c>
      <c r="CZ73" s="37">
        <f>'2015 Fares'!CZ73*'2015 Fares Conv'!$C$1</f>
        <v>340.02428197157582</v>
      </c>
      <c r="DA73" s="37">
        <f>'2015 Fares'!DA73*'2015 Fares Conv'!$C$1</f>
        <v>0</v>
      </c>
      <c r="DB73" s="66">
        <f>'2015 Fares'!DB73*'2015 Fares Conv'!$C$1</f>
        <v>0</v>
      </c>
      <c r="DC73" s="37">
        <f>'2015 Fares'!DC73*'2015 Fares Conv'!$C$1</f>
        <v>0</v>
      </c>
      <c r="DD73" s="37">
        <f>'2015 Fares'!DD73*'2015 Fares Conv'!$C$1</f>
        <v>0</v>
      </c>
      <c r="DE73" s="37">
        <f>'2015 Fares'!DE73*'2015 Fares Conv'!$C$1</f>
        <v>0</v>
      </c>
      <c r="DF73" s="37">
        <f>'2015 Fares'!DF73*'2015 Fares Conv'!$C$1</f>
        <v>0</v>
      </c>
      <c r="DG73" s="37">
        <f>'2015 Fares'!DG73*'2015 Fares Conv'!$C$1</f>
        <v>0</v>
      </c>
      <c r="DH73" s="37">
        <f>'2015 Fares'!DH73*'2015 Fares Conv'!$C$1</f>
        <v>0</v>
      </c>
      <c r="DI73" s="37">
        <f>'2015 Fares'!DI73*'2015 Fares Conv'!$C$1</f>
        <v>0</v>
      </c>
      <c r="DJ73" s="37">
        <f>'2015 Fares'!DJ73*'2015 Fares Conv'!$C$1</f>
        <v>0</v>
      </c>
      <c r="DK73" s="37">
        <f>'2015 Fares'!DK73*'2015 Fares Conv'!$C$1</f>
        <v>0</v>
      </c>
      <c r="DL73" s="66">
        <f>'2015 Fares'!DL73*'2015 Fares Conv'!$C$1</f>
        <v>152.40132160080589</v>
      </c>
      <c r="DM73" s="37">
        <f>'2015 Fares'!DM73*'2015 Fares Conv'!$C$1</f>
        <v>135.46784142293856</v>
      </c>
      <c r="DN73" s="37">
        <f>'2015 Fares'!DN73*'2015 Fares Conv'!$C$1</f>
        <v>0</v>
      </c>
      <c r="DO73" s="37">
        <f>'2015 Fares'!DO73*'2015 Fares Conv'!$C$1</f>
        <v>135.46784142293856</v>
      </c>
      <c r="DP73" s="37">
        <f>'2015 Fares'!DP73*'2015 Fares Conv'!$C$1</f>
        <v>749.81450227596497</v>
      </c>
      <c r="DQ73" s="37">
        <f>'2015 Fares'!DQ73*'2015 Fares Conv'!$C$1</f>
        <v>218.78056389804578</v>
      </c>
      <c r="DR73" s="37">
        <f>'2015 Fares'!DR73*'2015 Fares Conv'!$C$1</f>
        <v>0</v>
      </c>
      <c r="DS73" s="37">
        <f>'2015 Fares'!DS73*'2015 Fares Conv'!$C$1</f>
        <v>0</v>
      </c>
      <c r="DT73" s="37">
        <f>'2015 Fares'!DT73*'2015 Fares Conv'!$C$1</f>
        <v>0</v>
      </c>
      <c r="DU73" s="37">
        <f>'2015 Fares'!DU73*'2015 Fares Conv'!$C$1</f>
        <v>0</v>
      </c>
      <c r="DV73" s="66">
        <f>'2015 Fares'!DV73*'2015 Fares Conv'!$C$1</f>
        <v>0</v>
      </c>
      <c r="DW73" s="37">
        <f>'2015 Fares'!DW73*'2015 Fares Conv'!$C$1</f>
        <v>0</v>
      </c>
      <c r="DX73" s="37">
        <f>'2015 Fares'!DX73*'2015 Fares Conv'!$C$1</f>
        <v>0</v>
      </c>
      <c r="DY73" s="37">
        <f>'2015 Fares'!DY73*'2015 Fares Conv'!$C$1</f>
        <v>0</v>
      </c>
      <c r="DZ73" s="37">
        <f>'2015 Fares'!DZ73*'2015 Fares Conv'!$C$1</f>
        <v>0</v>
      </c>
      <c r="EA73" s="37">
        <f>'2015 Fares'!EA73*'2015 Fares Conv'!$C$1</f>
        <v>0</v>
      </c>
      <c r="EB73" s="37">
        <f>'2015 Fares'!EB73*'2015 Fares Conv'!$C$1</f>
        <v>0</v>
      </c>
      <c r="EC73" s="37">
        <f>'2015 Fares'!EC73*'2015 Fares Conv'!$C$1</f>
        <v>0</v>
      </c>
      <c r="ED73" s="37">
        <f>'2015 Fares'!ED73*'2015 Fares Conv'!$C$1</f>
        <v>0</v>
      </c>
      <c r="EE73" s="40">
        <f>'2015 Fares'!EE73*'2015 Fares Conv'!$C$1</f>
        <v>0</v>
      </c>
      <c r="EF73" s="66">
        <f>'2015 Fares'!EF73*'2015 Fares Conv'!$C$1</f>
        <v>0</v>
      </c>
      <c r="EG73" s="37">
        <f>'2015 Fares'!EG73*'2015 Fares Conv'!$C$1</f>
        <v>0</v>
      </c>
      <c r="EH73" s="37">
        <f>'2015 Fares'!EH73*'2015 Fares Conv'!$C$1</f>
        <v>0</v>
      </c>
      <c r="EI73" s="37">
        <f>'2015 Fares'!EI73*'2015 Fares Conv'!$C$1</f>
        <v>0</v>
      </c>
      <c r="EJ73" s="37">
        <f>'2015 Fares'!EJ73*'2015 Fares Conv'!$C$1</f>
        <v>0</v>
      </c>
      <c r="EK73" s="37">
        <f>'2015 Fares'!EK73*'2015 Fares Conv'!$C$1</f>
        <v>0</v>
      </c>
      <c r="EL73" s="37">
        <f>'2015 Fares'!EL73*'2015 Fares Conv'!$C$1</f>
        <v>0</v>
      </c>
      <c r="EM73" s="40">
        <f>'2015 Fares'!EM73*'2015 Fares Conv'!$C$1</f>
        <v>0</v>
      </c>
    </row>
    <row r="74" spans="1:143" x14ac:dyDescent="0.2">
      <c r="A74" s="83"/>
      <c r="B74" s="47">
        <v>70</v>
      </c>
      <c r="C74" s="43" t="s">
        <v>78</v>
      </c>
      <c r="D74" s="43">
        <f>ROUND(F74*0.6665,0)</f>
        <v>133</v>
      </c>
      <c r="E74" s="43">
        <v>75</v>
      </c>
      <c r="F74" s="48">
        <v>200</v>
      </c>
      <c r="G74" s="37">
        <f>'2015 Fares'!G74*'2015 Fares Conv'!$C$1</f>
        <v>0</v>
      </c>
      <c r="H74" s="37">
        <f>'2015 Fares'!H74*'2015 Fares Conv'!$C$1</f>
        <v>0</v>
      </c>
      <c r="I74" s="37">
        <f>'2015 Fares'!I74*'2015 Fares Conv'!$C$1</f>
        <v>0</v>
      </c>
      <c r="J74" s="37">
        <f>'2015 Fares'!J74*'2015 Fares Conv'!$C$1</f>
        <v>0</v>
      </c>
      <c r="K74" s="37">
        <f>'2015 Fares'!K74*'2015 Fares Conv'!$C$1</f>
        <v>0</v>
      </c>
      <c r="L74" s="37">
        <f>'2015 Fares'!L74*'2015 Fares Conv'!$C$1</f>
        <v>0</v>
      </c>
      <c r="M74" s="37">
        <f>'2015 Fares'!M74*'2015 Fares Conv'!$C$1</f>
        <v>0</v>
      </c>
      <c r="N74" s="37">
        <f>'2015 Fares'!N74*'2015 Fares Conv'!$C$1</f>
        <v>0</v>
      </c>
      <c r="O74" s="40">
        <f>'2015 Fares'!O74*'2015 Fares Conv'!$C$1</f>
        <v>0</v>
      </c>
      <c r="P74" s="66">
        <f>'2015 Fares'!P74*'2015 Fares Conv'!$C$1</f>
        <v>0</v>
      </c>
      <c r="Q74" s="37">
        <f>'2015 Fares'!Q74*'2015 Fares Conv'!$C$1</f>
        <v>0</v>
      </c>
      <c r="R74" s="37">
        <f>'2015 Fares'!R74*'2015 Fares Conv'!$C$1</f>
        <v>0</v>
      </c>
      <c r="S74" s="37">
        <f>'2015 Fares'!S74*'2015 Fares Conv'!$C$1</f>
        <v>0</v>
      </c>
      <c r="T74" s="37">
        <f>'2015 Fares'!T74*'2015 Fares Conv'!$C$1</f>
        <v>0</v>
      </c>
      <c r="U74" s="37">
        <f>'2015 Fares'!U74*'2015 Fares Conv'!$C$1</f>
        <v>0</v>
      </c>
      <c r="V74" s="37">
        <f>'2015 Fares'!V74*'2015 Fares Conv'!$C$1</f>
        <v>0</v>
      </c>
      <c r="W74" s="37">
        <f>'2015 Fares'!W74*'2015 Fares Conv'!$C$1</f>
        <v>0</v>
      </c>
      <c r="X74" s="37">
        <f>'2015 Fares'!X74*'2015 Fares Conv'!$C$1</f>
        <v>0</v>
      </c>
      <c r="Y74" s="40">
        <f>'2015 Fares'!Y74*'2015 Fares Conv'!$C$1</f>
        <v>0</v>
      </c>
      <c r="Z74" s="66">
        <f>'2015 Fares'!Z74*'2015 Fares Conv'!$C$1</f>
        <v>474.13744498028501</v>
      </c>
      <c r="AA74" s="37">
        <f>'2015 Fares'!AA74*'2015 Fares Conv'!$C$1</f>
        <v>118.53436124507125</v>
      </c>
      <c r="AB74" s="37">
        <f>'2015 Fares'!AB74*'2015 Fares Conv'!$C$1</f>
        <v>0</v>
      </c>
      <c r="AC74" s="37">
        <f>'2015 Fares'!AC74*'2015 Fares Conv'!$C$1</f>
        <v>0</v>
      </c>
      <c r="AD74" s="37">
        <f>'2015 Fares'!AD74*'2015 Fares Conv'!$C$1</f>
        <v>135.46784142293856</v>
      </c>
      <c r="AE74" s="37">
        <f>'2015 Fares'!AE74*'2015 Fares Conv'!$C$1</f>
        <v>0</v>
      </c>
      <c r="AF74" s="37">
        <f>'2015 Fares'!AF74*'2015 Fares Conv'!$C$1</f>
        <v>0</v>
      </c>
      <c r="AG74" s="37">
        <f>'2015 Fares'!AG74*'2015 Fares Conv'!$C$1</f>
        <v>84.667400889336605</v>
      </c>
      <c r="AH74" s="37">
        <f>'2015 Fares'!AH74*'2015 Fares Conv'!$C$1</f>
        <v>135.46784142293856</v>
      </c>
      <c r="AI74" s="37">
        <f>'2015 Fares'!AI74*'2015 Fares Conv'!$C$1</f>
        <v>0</v>
      </c>
      <c r="AJ74" s="37">
        <f>'2015 Fares'!AJ74*'2015 Fares Conv'!$C$1</f>
        <v>0</v>
      </c>
      <c r="AK74" s="37">
        <f>'2015 Fares'!AK74*'2015 Fares Conv'!$C$1</f>
        <v>0</v>
      </c>
      <c r="AL74" s="37">
        <f>'2015 Fares'!AL74*'2015 Fares Conv'!$C$1</f>
        <v>0</v>
      </c>
      <c r="AM74" s="37">
        <f>'2015 Fares'!AM74*'2015 Fares Conv'!$C$1</f>
        <v>135.46784142293856</v>
      </c>
      <c r="AN74" s="37">
        <f>'2015 Fares'!AN74*'2015 Fares Conv'!$C$1</f>
        <v>0</v>
      </c>
      <c r="AO74" s="37">
        <f>'2015 Fares'!AO74*'2015 Fares Conv'!$C$1</f>
        <v>0</v>
      </c>
      <c r="AP74" s="37">
        <f>'2015 Fares'!AP74*'2015 Fares Conv'!$C$1</f>
        <v>0</v>
      </c>
      <c r="AQ74" s="37">
        <f>'2015 Fares'!AQ74*'2015 Fares Conv'!$C$1</f>
        <v>0</v>
      </c>
      <c r="AR74" s="37">
        <f>'2015 Fares'!AR74*'2015 Fares Conv'!$C$1</f>
        <v>135.46784142293856</v>
      </c>
      <c r="AS74" s="37">
        <f>'2015 Fares'!AS74*'2015 Fares Conv'!$C$1</f>
        <v>0</v>
      </c>
      <c r="AT74" s="37">
        <f>'2015 Fares'!AT74*'2015 Fares Conv'!$C$1</f>
        <v>0</v>
      </c>
      <c r="AU74" s="37">
        <f>'2015 Fares'!AU74*'2015 Fares Conv'!$C$1</f>
        <v>0</v>
      </c>
      <c r="AV74" s="37">
        <f>'2015 Fares'!AV74*'2015 Fares Conv'!$C$1</f>
        <v>135.46784142293856</v>
      </c>
      <c r="AW74" s="37">
        <f>'2015 Fares'!AW74*'2015 Fares Conv'!$C$1</f>
        <v>0</v>
      </c>
      <c r="AX74" s="37">
        <f>'2015 Fares'!AX74*'2015 Fares Conv'!$C$1</f>
        <v>135.46784142293856</v>
      </c>
      <c r="AY74" s="37">
        <f>'2015 Fares'!AY74*'2015 Fares Conv'!$C$1</f>
        <v>0</v>
      </c>
      <c r="AZ74" s="37">
        <f>'2015 Fares'!AZ74*'2015 Fares Conv'!$C$1</f>
        <v>0</v>
      </c>
      <c r="BA74" s="37">
        <f>'2015 Fares'!BA74*'2015 Fares Conv'!$C$1</f>
        <v>0</v>
      </c>
      <c r="BB74" s="37">
        <f>'2015 Fares'!BB74*'2015 Fares Conv'!$C$1</f>
        <v>0</v>
      </c>
      <c r="BC74" s="37">
        <f>'2015 Fares'!BC74*'2015 Fares Conv'!$C$1</f>
        <v>0</v>
      </c>
      <c r="BD74" s="37">
        <f>'2015 Fares'!BD74*'2015 Fares Conv'!$C$1</f>
        <v>0</v>
      </c>
      <c r="BE74" s="37">
        <f>'2015 Fares'!BE74*'2015 Fares Conv'!$C$1</f>
        <v>0</v>
      </c>
      <c r="BF74" s="37">
        <f>'2015 Fares'!BF74*'2015 Fares Conv'!$C$1</f>
        <v>118.53436124507125</v>
      </c>
      <c r="BG74" s="37">
        <f>'2015 Fares'!BG74*'2015 Fares Conv'!$C$1</f>
        <v>0</v>
      </c>
      <c r="BH74" s="37">
        <f>'2015 Fares'!BH74*'2015 Fares Conv'!$C$1</f>
        <v>0</v>
      </c>
      <c r="BI74" s="37">
        <f>'2015 Fares'!BI74*'2015 Fares Conv'!$C$1</f>
        <v>67.733920711469281</v>
      </c>
      <c r="BJ74" s="37">
        <f>'2015 Fares'!BJ74*'2015 Fares Conv'!$C$1</f>
        <v>0</v>
      </c>
      <c r="BK74" s="37">
        <f>'2015 Fares'!BK74*'2015 Fares Conv'!$C$1</f>
        <v>0</v>
      </c>
      <c r="BL74" s="37">
        <f>'2015 Fares'!BL74*'2015 Fares Conv'!$C$1</f>
        <v>108.37427313835086</v>
      </c>
      <c r="BM74" s="37">
        <f>'2015 Fares'!BM74*'2015 Fares Conv'!$C$1</f>
        <v>0</v>
      </c>
      <c r="BN74" s="37">
        <f>'2015 Fares'!BN74*'2015 Fares Conv'!$C$1</f>
        <v>108.37427313835086</v>
      </c>
      <c r="BO74" s="37">
        <f>'2015 Fares'!BO74*'2015 Fares Conv'!$C$1</f>
        <v>0</v>
      </c>
      <c r="BP74" s="37">
        <f>'2015 Fares'!BP74*'2015 Fares Conv'!$C$1</f>
        <v>0</v>
      </c>
      <c r="BQ74" s="37">
        <f>'2015 Fares'!BQ74*'2015 Fares Conv'!$C$1</f>
        <v>0</v>
      </c>
      <c r="BR74" s="37">
        <f>'2015 Fares'!BR74*'2015 Fares Conv'!$C$1</f>
        <v>0</v>
      </c>
      <c r="BS74" s="37">
        <f>'2015 Fares'!BS74*'2015 Fares Conv'!$C$1</f>
        <v>0</v>
      </c>
      <c r="BT74" s="37">
        <f>'2015 Fares'!BT74*'2015 Fares Conv'!$C$1</f>
        <v>0</v>
      </c>
      <c r="BU74" s="37">
        <f>'2015 Fares'!BU74*'2015 Fares Conv'!$C$1</f>
        <v>0</v>
      </c>
      <c r="BV74" s="37">
        <f>'2015 Fares'!BV74*'2015 Fares Conv'!$C$1</f>
        <v>0</v>
      </c>
      <c r="BW74" s="37">
        <f>'2015 Fares'!BW74*'2015 Fares Conv'!$C$1</f>
        <v>0</v>
      </c>
      <c r="BX74" s="37">
        <f>'2015 Fares'!BX74*'2015 Fares Conv'!$C$1</f>
        <v>0</v>
      </c>
      <c r="BY74" s="37">
        <f>'2015 Fares'!BY74*'2015 Fares Conv'!$C$1</f>
        <v>0</v>
      </c>
      <c r="BZ74" s="37">
        <f>'2015 Fares'!BZ74*'2015 Fares Conv'!$C$1</f>
        <v>0</v>
      </c>
      <c r="CA74" s="37">
        <f>'2015 Fares'!CA74*'2015 Fares Conv'!$C$1</f>
        <v>0</v>
      </c>
      <c r="CB74" s="37">
        <f>'2015 Fares'!CB74*'2015 Fares Conv'!$C$1</f>
        <v>0</v>
      </c>
      <c r="CC74" s="37">
        <f>'2015 Fares'!CC74*'2015 Fares Conv'!$C$1</f>
        <v>0</v>
      </c>
      <c r="CD74" s="37">
        <f>'2015 Fares'!CD74*'2015 Fares Conv'!$C$1</f>
        <v>0</v>
      </c>
      <c r="CE74" s="37">
        <f>'2015 Fares'!CE74*'2015 Fares Conv'!$C$1</f>
        <v>0</v>
      </c>
      <c r="CF74" s="37">
        <f>'2015 Fares'!CF74*'2015 Fares Conv'!$C$1</f>
        <v>101.60088106720393</v>
      </c>
      <c r="CG74" s="37">
        <f>'2015 Fares'!CG74*'2015 Fares Conv'!$C$1</f>
        <v>0</v>
      </c>
      <c r="CH74" s="66">
        <f>'2015 Fares'!CH74*'2015 Fares Conv'!$C$1</f>
        <v>222.84459914073395</v>
      </c>
      <c r="CI74" s="37">
        <f>'2015 Fares'!CI74*'2015 Fares Conv'!$C$1</f>
        <v>270.93568284587712</v>
      </c>
      <c r="CJ74" s="37">
        <f>'2015 Fares'!CJ74*'2015 Fares Conv'!$C$1</f>
        <v>284.48246698817098</v>
      </c>
      <c r="CK74" s="37">
        <f>'2015 Fares'!CK74*'2015 Fares Conv'!$C$1</f>
        <v>161.88407050041158</v>
      </c>
      <c r="CL74" s="37">
        <f>'2015 Fares'!CL74*'2015 Fares Conv'!$C$1</f>
        <v>161.88407050041158</v>
      </c>
      <c r="CM74" s="37">
        <f>'2015 Fares'!CM74*'2015 Fares Conv'!$C$1</f>
        <v>12.869444935179164</v>
      </c>
      <c r="CN74" s="37">
        <f>'2015 Fares'!CN74*'2015 Fares Conv'!$C$1</f>
        <v>30.480264320161179</v>
      </c>
      <c r="CO74" s="37">
        <f>'2015 Fares'!CO74*'2015 Fares Conv'!$C$1</f>
        <v>216.74854627670172</v>
      </c>
      <c r="CP74" s="37">
        <f>'2015 Fares'!CP74*'2015 Fares Conv'!$C$1</f>
        <v>176.10819384982014</v>
      </c>
      <c r="CQ74" s="37">
        <f>'2015 Fares'!CQ74*'2015 Fares Conv'!$C$1</f>
        <v>152.40132160080589</v>
      </c>
      <c r="CR74" s="37">
        <f>'2015 Fares'!CR74*'2015 Fares Conv'!$C$1</f>
        <v>338.66960355734642</v>
      </c>
      <c r="CS74" s="37">
        <f>'2015 Fares'!CS74*'2015 Fares Conv'!$C$1</f>
        <v>-3.3866960355734643</v>
      </c>
      <c r="CT74" s="37">
        <f>'2015 Fares'!CT74*'2015 Fares Conv'!$C$1</f>
        <v>186.26828195654053</v>
      </c>
      <c r="CU74" s="37">
        <f>'2015 Fares'!CU74*'2015 Fares Conv'!$C$1</f>
        <v>220.13524231227518</v>
      </c>
      <c r="CV74" s="37">
        <f>'2015 Fares'!CV74*'2015 Fares Conv'!$C$1</f>
        <v>128.01711014467696</v>
      </c>
      <c r="CW74" s="37">
        <f>'2015 Fares'!CW74*'2015 Fares Conv'!$C$1</f>
        <v>108.37427313835086</v>
      </c>
      <c r="CX74" s="37">
        <f>'2015 Fares'!CX74*'2015 Fares Conv'!$C$1</f>
        <v>0</v>
      </c>
      <c r="CY74" s="37">
        <f>'2015 Fares'!CY74*'2015 Fares Conv'!$C$1</f>
        <v>0</v>
      </c>
      <c r="CZ74" s="37">
        <f>'2015 Fares'!CZ74*'2015 Fares Conv'!$C$1</f>
        <v>306.83466082295587</v>
      </c>
      <c r="DA74" s="37">
        <f>'2015 Fares'!DA74*'2015 Fares Conv'!$C$1</f>
        <v>0</v>
      </c>
      <c r="DB74" s="66">
        <f>'2015 Fares'!DB74*'2015 Fares Conv'!$C$1</f>
        <v>0</v>
      </c>
      <c r="DC74" s="37">
        <f>'2015 Fares'!DC74*'2015 Fares Conv'!$C$1</f>
        <v>0</v>
      </c>
      <c r="DD74" s="37">
        <f>'2015 Fares'!DD74*'2015 Fares Conv'!$C$1</f>
        <v>0</v>
      </c>
      <c r="DE74" s="37">
        <f>'2015 Fares'!DE74*'2015 Fares Conv'!$C$1</f>
        <v>0</v>
      </c>
      <c r="DF74" s="37">
        <f>'2015 Fares'!DF74*'2015 Fares Conv'!$C$1</f>
        <v>0</v>
      </c>
      <c r="DG74" s="37">
        <f>'2015 Fares'!DG74*'2015 Fares Conv'!$C$1</f>
        <v>0</v>
      </c>
      <c r="DH74" s="37">
        <f>'2015 Fares'!DH74*'2015 Fares Conv'!$C$1</f>
        <v>0</v>
      </c>
      <c r="DI74" s="37">
        <f>'2015 Fares'!DI74*'2015 Fares Conv'!$C$1</f>
        <v>0</v>
      </c>
      <c r="DJ74" s="37">
        <f>'2015 Fares'!DJ74*'2015 Fares Conv'!$C$1</f>
        <v>0</v>
      </c>
      <c r="DK74" s="37">
        <f>'2015 Fares'!DK74*'2015 Fares Conv'!$C$1</f>
        <v>0</v>
      </c>
      <c r="DL74" s="66">
        <f>'2015 Fares'!DL74*'2015 Fares Conv'!$C$1</f>
        <v>118.53436124507125</v>
      </c>
      <c r="DM74" s="37">
        <f>'2015 Fares'!DM74*'2015 Fares Conv'!$C$1</f>
        <v>135.46784142293856</v>
      </c>
      <c r="DN74" s="37">
        <f>'2015 Fares'!DN74*'2015 Fares Conv'!$C$1</f>
        <v>0</v>
      </c>
      <c r="DO74" s="37">
        <f>'2015 Fares'!DO74*'2015 Fares Conv'!$C$1</f>
        <v>135.46784142293856</v>
      </c>
      <c r="DP74" s="37">
        <f>'2015 Fares'!DP74*'2015 Fares Conv'!$C$1</f>
        <v>749.81450227596497</v>
      </c>
      <c r="DQ74" s="37">
        <f>'2015 Fares'!DQ74*'2015 Fares Conv'!$C$1</f>
        <v>218.78056389804578</v>
      </c>
      <c r="DR74" s="37">
        <f>'2015 Fares'!DR74*'2015 Fares Conv'!$C$1</f>
        <v>0</v>
      </c>
      <c r="DS74" s="37">
        <f>'2015 Fares'!DS74*'2015 Fares Conv'!$C$1</f>
        <v>0</v>
      </c>
      <c r="DT74" s="37">
        <f>'2015 Fares'!DT74*'2015 Fares Conv'!$C$1</f>
        <v>0</v>
      </c>
      <c r="DU74" s="37">
        <f>'2015 Fares'!DU74*'2015 Fares Conv'!$C$1</f>
        <v>0</v>
      </c>
      <c r="DV74" s="66">
        <f>'2015 Fares'!DV74*'2015 Fares Conv'!$C$1</f>
        <v>0</v>
      </c>
      <c r="DW74" s="37">
        <f>'2015 Fares'!DW74*'2015 Fares Conv'!$C$1</f>
        <v>0</v>
      </c>
      <c r="DX74" s="37">
        <f>'2015 Fares'!DX74*'2015 Fares Conv'!$C$1</f>
        <v>0</v>
      </c>
      <c r="DY74" s="37">
        <f>'2015 Fares'!DY74*'2015 Fares Conv'!$C$1</f>
        <v>0</v>
      </c>
      <c r="DZ74" s="37">
        <f>'2015 Fares'!DZ74*'2015 Fares Conv'!$C$1</f>
        <v>0</v>
      </c>
      <c r="EA74" s="37">
        <f>'2015 Fares'!EA74*'2015 Fares Conv'!$C$1</f>
        <v>0</v>
      </c>
      <c r="EB74" s="37">
        <f>'2015 Fares'!EB74*'2015 Fares Conv'!$C$1</f>
        <v>0</v>
      </c>
      <c r="EC74" s="37">
        <f>'2015 Fares'!EC74*'2015 Fares Conv'!$C$1</f>
        <v>0</v>
      </c>
      <c r="ED74" s="37">
        <f>'2015 Fares'!ED74*'2015 Fares Conv'!$C$1</f>
        <v>0</v>
      </c>
      <c r="EE74" s="40">
        <f>'2015 Fares'!EE74*'2015 Fares Conv'!$C$1</f>
        <v>0</v>
      </c>
      <c r="EF74" s="66">
        <f>'2015 Fares'!EF74*'2015 Fares Conv'!$C$1</f>
        <v>0</v>
      </c>
      <c r="EG74" s="37">
        <f>'2015 Fares'!EG74*'2015 Fares Conv'!$C$1</f>
        <v>0</v>
      </c>
      <c r="EH74" s="37">
        <f>'2015 Fares'!EH74*'2015 Fares Conv'!$C$1</f>
        <v>0</v>
      </c>
      <c r="EI74" s="37">
        <f>'2015 Fares'!EI74*'2015 Fares Conv'!$C$1</f>
        <v>0</v>
      </c>
      <c r="EJ74" s="37">
        <f>'2015 Fares'!EJ74*'2015 Fares Conv'!$C$1</f>
        <v>0</v>
      </c>
      <c r="EK74" s="37">
        <f>'2015 Fares'!EK74*'2015 Fares Conv'!$C$1</f>
        <v>-101.60088106720393</v>
      </c>
      <c r="EL74" s="37">
        <f>'2015 Fares'!EL74*'2015 Fares Conv'!$C$1</f>
        <v>0</v>
      </c>
      <c r="EM74" s="40">
        <f>'2015 Fares'!EM74*'2015 Fares Conv'!$C$1</f>
        <v>0</v>
      </c>
    </row>
    <row r="75" spans="1:143" x14ac:dyDescent="0.2">
      <c r="A75" s="83"/>
      <c r="B75" s="47">
        <v>71</v>
      </c>
      <c r="C75" s="43"/>
      <c r="D75" s="43">
        <f>ROUND(F75*0.6665,0)</f>
        <v>0</v>
      </c>
      <c r="E75" s="43">
        <v>75</v>
      </c>
      <c r="F75" s="48"/>
      <c r="G75" s="37">
        <f>'2015 Fares'!G75*'2015 Fares Conv'!$C$1</f>
        <v>0</v>
      </c>
      <c r="H75" s="37">
        <f>'2015 Fares'!H75*'2015 Fares Conv'!$C$1</f>
        <v>0</v>
      </c>
      <c r="I75" s="37">
        <f>'2015 Fares'!I75*'2015 Fares Conv'!$C$1</f>
        <v>0</v>
      </c>
      <c r="J75" s="37">
        <f>'2015 Fares'!J75*'2015 Fares Conv'!$C$1</f>
        <v>0</v>
      </c>
      <c r="K75" s="37">
        <f>'2015 Fares'!K75*'2015 Fares Conv'!$C$1</f>
        <v>0</v>
      </c>
      <c r="L75" s="37">
        <f>'2015 Fares'!L75*'2015 Fares Conv'!$C$1</f>
        <v>0</v>
      </c>
      <c r="M75" s="37">
        <f>'2015 Fares'!M75*'2015 Fares Conv'!$C$1</f>
        <v>0</v>
      </c>
      <c r="N75" s="37">
        <f>'2015 Fares'!N75*'2015 Fares Conv'!$C$1</f>
        <v>0</v>
      </c>
      <c r="O75" s="40">
        <f>'2015 Fares'!O75*'2015 Fares Conv'!$C$1</f>
        <v>0</v>
      </c>
      <c r="P75" s="66">
        <f>'2015 Fares'!P75*'2015 Fares Conv'!$C$1</f>
        <v>0</v>
      </c>
      <c r="Q75" s="37">
        <f>'2015 Fares'!Q75*'2015 Fares Conv'!$C$1</f>
        <v>0</v>
      </c>
      <c r="R75" s="37">
        <f>'2015 Fares'!R75*'2015 Fares Conv'!$C$1</f>
        <v>0</v>
      </c>
      <c r="S75" s="37">
        <f>'2015 Fares'!S75*'2015 Fares Conv'!$C$1</f>
        <v>0</v>
      </c>
      <c r="T75" s="37">
        <f>'2015 Fares'!T75*'2015 Fares Conv'!$C$1</f>
        <v>0</v>
      </c>
      <c r="U75" s="37">
        <f>'2015 Fares'!U75*'2015 Fares Conv'!$C$1</f>
        <v>0</v>
      </c>
      <c r="V75" s="37">
        <f>'2015 Fares'!V75*'2015 Fares Conv'!$C$1</f>
        <v>0</v>
      </c>
      <c r="W75" s="37">
        <f>'2015 Fares'!W75*'2015 Fares Conv'!$C$1</f>
        <v>0</v>
      </c>
      <c r="X75" s="37">
        <f>'2015 Fares'!X75*'2015 Fares Conv'!$C$1</f>
        <v>0</v>
      </c>
      <c r="Y75" s="40">
        <f>'2015 Fares'!Y75*'2015 Fares Conv'!$C$1</f>
        <v>0</v>
      </c>
      <c r="Z75" s="66">
        <f>'2015 Fares'!Z75*'2015 Fares Conv'!$C$1</f>
        <v>474.13744498028501</v>
      </c>
      <c r="AA75" s="37">
        <f>'2015 Fares'!AA75*'2015 Fares Conv'!$C$1</f>
        <v>152.40132160080589</v>
      </c>
      <c r="AB75" s="37">
        <f>'2015 Fares'!AB75*'2015 Fares Conv'!$C$1</f>
        <v>0</v>
      </c>
      <c r="AC75" s="37">
        <f>'2015 Fares'!AC75*'2015 Fares Conv'!$C$1</f>
        <v>0</v>
      </c>
      <c r="AD75" s="37">
        <f>'2015 Fares'!AD75*'2015 Fares Conv'!$C$1</f>
        <v>135.46784142293856</v>
      </c>
      <c r="AE75" s="37">
        <f>'2015 Fares'!AE75*'2015 Fares Conv'!$C$1</f>
        <v>0</v>
      </c>
      <c r="AF75" s="37">
        <f>'2015 Fares'!AF75*'2015 Fares Conv'!$C$1</f>
        <v>0</v>
      </c>
      <c r="AG75" s="37">
        <f>'2015 Fares'!AG75*'2015 Fares Conv'!$C$1</f>
        <v>84.667400889336605</v>
      </c>
      <c r="AH75" s="37">
        <f>'2015 Fares'!AH75*'2015 Fares Conv'!$C$1</f>
        <v>135.46784142293856</v>
      </c>
      <c r="AI75" s="37">
        <f>'2015 Fares'!AI75*'2015 Fares Conv'!$C$1</f>
        <v>0</v>
      </c>
      <c r="AJ75" s="37">
        <f>'2015 Fares'!AJ75*'2015 Fares Conv'!$C$1</f>
        <v>135.46784142293856</v>
      </c>
      <c r="AK75" s="37">
        <f>'2015 Fares'!AK75*'2015 Fares Conv'!$C$1</f>
        <v>0</v>
      </c>
      <c r="AL75" s="37">
        <f>'2015 Fares'!AL75*'2015 Fares Conv'!$C$1</f>
        <v>0</v>
      </c>
      <c r="AM75" s="37">
        <f>'2015 Fares'!AM75*'2015 Fares Conv'!$C$1</f>
        <v>135.46784142293856</v>
      </c>
      <c r="AN75" s="37">
        <f>'2015 Fares'!AN75*'2015 Fares Conv'!$C$1</f>
        <v>0</v>
      </c>
      <c r="AO75" s="37">
        <f>'2015 Fares'!AO75*'2015 Fares Conv'!$C$1</f>
        <v>0</v>
      </c>
      <c r="AP75" s="37">
        <f>'2015 Fares'!AP75*'2015 Fares Conv'!$C$1</f>
        <v>0</v>
      </c>
      <c r="AQ75" s="37">
        <f>'2015 Fares'!AQ75*'2015 Fares Conv'!$C$1</f>
        <v>0</v>
      </c>
      <c r="AR75" s="37">
        <f>'2015 Fares'!AR75*'2015 Fares Conv'!$C$1</f>
        <v>135.46784142293856</v>
      </c>
      <c r="AS75" s="37">
        <f>'2015 Fares'!AS75*'2015 Fares Conv'!$C$1</f>
        <v>0</v>
      </c>
      <c r="AT75" s="37">
        <f>'2015 Fares'!AT75*'2015 Fares Conv'!$C$1</f>
        <v>0</v>
      </c>
      <c r="AU75" s="37">
        <f>'2015 Fares'!AU75*'2015 Fares Conv'!$C$1</f>
        <v>0</v>
      </c>
      <c r="AV75" s="37">
        <f>'2015 Fares'!AV75*'2015 Fares Conv'!$C$1</f>
        <v>135.46784142293856</v>
      </c>
      <c r="AW75" s="37">
        <f>'2015 Fares'!AW75*'2015 Fares Conv'!$C$1</f>
        <v>0</v>
      </c>
      <c r="AX75" s="37">
        <f>'2015 Fares'!AX75*'2015 Fares Conv'!$C$1</f>
        <v>135.46784142293856</v>
      </c>
      <c r="AY75" s="37">
        <f>'2015 Fares'!AY75*'2015 Fares Conv'!$C$1</f>
        <v>0</v>
      </c>
      <c r="AZ75" s="37">
        <f>'2015 Fares'!AZ75*'2015 Fares Conv'!$C$1</f>
        <v>118.53436124507125</v>
      </c>
      <c r="BA75" s="37">
        <f>'2015 Fares'!BA75*'2015 Fares Conv'!$C$1</f>
        <v>0</v>
      </c>
      <c r="BB75" s="37">
        <f>'2015 Fares'!BB75*'2015 Fares Conv'!$C$1</f>
        <v>0</v>
      </c>
      <c r="BC75" s="37">
        <f>'2015 Fares'!BC75*'2015 Fares Conv'!$C$1</f>
        <v>118.53436124507125</v>
      </c>
      <c r="BD75" s="37">
        <f>'2015 Fares'!BD75*'2015 Fares Conv'!$C$1</f>
        <v>0</v>
      </c>
      <c r="BE75" s="37">
        <f>'2015 Fares'!BE75*'2015 Fares Conv'!$C$1</f>
        <v>0</v>
      </c>
      <c r="BF75" s="37">
        <f>'2015 Fares'!BF75*'2015 Fares Conv'!$C$1</f>
        <v>118.53436124507125</v>
      </c>
      <c r="BG75" s="37">
        <f>'2015 Fares'!BG75*'2015 Fares Conv'!$C$1</f>
        <v>0</v>
      </c>
      <c r="BH75" s="37">
        <f>'2015 Fares'!BH75*'2015 Fares Conv'!$C$1</f>
        <v>0</v>
      </c>
      <c r="BI75" s="37">
        <f>'2015 Fares'!BI75*'2015 Fares Conv'!$C$1</f>
        <v>67.733920711469281</v>
      </c>
      <c r="BJ75" s="37">
        <f>'2015 Fares'!BJ75*'2015 Fares Conv'!$C$1</f>
        <v>108.37427313835086</v>
      </c>
      <c r="BK75" s="37">
        <f>'2015 Fares'!BK75*'2015 Fares Conv'!$C$1</f>
        <v>0</v>
      </c>
      <c r="BL75" s="37">
        <f>'2015 Fares'!BL75*'2015 Fares Conv'!$C$1</f>
        <v>108.37427313835086</v>
      </c>
      <c r="BM75" s="37">
        <f>'2015 Fares'!BM75*'2015 Fares Conv'!$C$1</f>
        <v>0</v>
      </c>
      <c r="BN75" s="37">
        <f>'2015 Fares'!BN75*'2015 Fares Conv'!$C$1</f>
        <v>108.37427313835086</v>
      </c>
      <c r="BO75" s="37">
        <f>'2015 Fares'!BO75*'2015 Fares Conv'!$C$1</f>
        <v>0</v>
      </c>
      <c r="BP75" s="37">
        <f>'2015 Fares'!BP75*'2015 Fares Conv'!$C$1</f>
        <v>0</v>
      </c>
      <c r="BQ75" s="37">
        <f>'2015 Fares'!BQ75*'2015 Fares Conv'!$C$1</f>
        <v>101.60088106720393</v>
      </c>
      <c r="BR75" s="37">
        <f>'2015 Fares'!BR75*'2015 Fares Conv'!$C$1</f>
        <v>0</v>
      </c>
      <c r="BS75" s="37">
        <f>'2015 Fares'!BS75*'2015 Fares Conv'!$C$1</f>
        <v>0</v>
      </c>
      <c r="BT75" s="37">
        <f>'2015 Fares'!BT75*'2015 Fares Conv'!$C$1</f>
        <v>101.60088106720393</v>
      </c>
      <c r="BU75" s="37">
        <f>'2015 Fares'!BU75*'2015 Fares Conv'!$C$1</f>
        <v>0</v>
      </c>
      <c r="BV75" s="37">
        <f>'2015 Fares'!BV75*'2015 Fares Conv'!$C$1</f>
        <v>101.60088106720393</v>
      </c>
      <c r="BW75" s="37">
        <f>'2015 Fares'!BW75*'2015 Fares Conv'!$C$1</f>
        <v>0</v>
      </c>
      <c r="BX75" s="37">
        <f>'2015 Fares'!BX75*'2015 Fares Conv'!$C$1</f>
        <v>121.92105728064472</v>
      </c>
      <c r="BY75" s="37">
        <f>'2015 Fares'!BY75*'2015 Fares Conv'!$C$1</f>
        <v>0</v>
      </c>
      <c r="BZ75" s="37">
        <f>'2015 Fares'!BZ75*'2015 Fares Conv'!$C$1</f>
        <v>0</v>
      </c>
      <c r="CA75" s="37">
        <f>'2015 Fares'!CA75*'2015 Fares Conv'!$C$1</f>
        <v>0</v>
      </c>
      <c r="CB75" s="37">
        <f>'2015 Fares'!CB75*'2015 Fares Conv'!$C$1</f>
        <v>0</v>
      </c>
      <c r="CC75" s="37">
        <f>'2015 Fares'!CC75*'2015 Fares Conv'!$C$1</f>
        <v>0</v>
      </c>
      <c r="CD75" s="37">
        <f>'2015 Fares'!CD75*'2015 Fares Conv'!$C$1</f>
        <v>0</v>
      </c>
      <c r="CE75" s="37">
        <f>'2015 Fares'!CE75*'2015 Fares Conv'!$C$1</f>
        <v>0</v>
      </c>
      <c r="CF75" s="37">
        <f>'2015 Fares'!CF75*'2015 Fares Conv'!$C$1</f>
        <v>101.60088106720393</v>
      </c>
      <c r="CG75" s="37">
        <f>'2015 Fares'!CG75*'2015 Fares Conv'!$C$1</f>
        <v>0</v>
      </c>
      <c r="CH75" s="66">
        <f>'2015 Fares'!CH75*'2015 Fares Conv'!$C$1</f>
        <v>222.84459914073395</v>
      </c>
      <c r="CI75" s="37">
        <f>'2015 Fares'!CI75*'2015 Fares Conv'!$C$1</f>
        <v>270.93568284587712</v>
      </c>
      <c r="CJ75" s="37">
        <f>'2015 Fares'!CJ75*'2015 Fares Conv'!$C$1</f>
        <v>284.48246698817098</v>
      </c>
      <c r="CK75" s="37">
        <f>'2015 Fares'!CK75*'2015 Fares Conv'!$C$1</f>
        <v>284.48246698817098</v>
      </c>
      <c r="CL75" s="37">
        <f>'2015 Fares'!CL75*'2015 Fares Conv'!$C$1</f>
        <v>284.48246698817098</v>
      </c>
      <c r="CM75" s="37">
        <f>'2015 Fares'!CM75*'2015 Fares Conv'!$C$1</f>
        <v>135.46784142293856</v>
      </c>
      <c r="CN75" s="37">
        <f>'2015 Fares'!CN75*'2015 Fares Conv'!$C$1</f>
        <v>152.40132160080589</v>
      </c>
      <c r="CO75" s="37">
        <f>'2015 Fares'!CO75*'2015 Fares Conv'!$C$1</f>
        <v>338.66960355734642</v>
      </c>
      <c r="CP75" s="37">
        <f>'2015 Fares'!CP75*'2015 Fares Conv'!$C$1</f>
        <v>298.02925113046484</v>
      </c>
      <c r="CQ75" s="37">
        <f>'2015 Fares'!CQ75*'2015 Fares Conv'!$C$1</f>
        <v>152.40132160080589</v>
      </c>
      <c r="CR75" s="37">
        <f>'2015 Fares'!CR75*'2015 Fares Conv'!$C$1</f>
        <v>338.66960355734642</v>
      </c>
      <c r="CS75" s="37">
        <f>'2015 Fares'!CS75*'2015 Fares Conv'!$C$1</f>
        <v>118.53436124507125</v>
      </c>
      <c r="CT75" s="37">
        <f>'2015 Fares'!CT75*'2015 Fares Conv'!$C$1</f>
        <v>186.26828195654053</v>
      </c>
      <c r="CU75" s="37">
        <f>'2015 Fares'!CU75*'2015 Fares Conv'!$C$1</f>
        <v>220.13524231227518</v>
      </c>
      <c r="CV75" s="37">
        <f>'2015 Fares'!CV75*'2015 Fares Conv'!$C$1</f>
        <v>249.93816742532167</v>
      </c>
      <c r="CW75" s="37">
        <f>'2015 Fares'!CW75*'2015 Fares Conv'!$C$1</f>
        <v>108.37427313835086</v>
      </c>
      <c r="CX75" s="37">
        <f>'2015 Fares'!CX75*'2015 Fares Conv'!$C$1</f>
        <v>0</v>
      </c>
      <c r="CY75" s="37">
        <f>'2015 Fares'!CY75*'2015 Fares Conv'!$C$1</f>
        <v>0</v>
      </c>
      <c r="CZ75" s="37">
        <f>'2015 Fares'!CZ75*'2015 Fares Conv'!$C$1</f>
        <v>306.83466082295587</v>
      </c>
      <c r="DA75" s="37">
        <f>'2015 Fares'!DA75*'2015 Fares Conv'!$C$1</f>
        <v>0</v>
      </c>
      <c r="DB75" s="66">
        <f>'2015 Fares'!DB75*'2015 Fares Conv'!$C$1</f>
        <v>0</v>
      </c>
      <c r="DC75" s="37">
        <f>'2015 Fares'!DC75*'2015 Fares Conv'!$C$1</f>
        <v>0</v>
      </c>
      <c r="DD75" s="37">
        <f>'2015 Fares'!DD75*'2015 Fares Conv'!$C$1</f>
        <v>0</v>
      </c>
      <c r="DE75" s="37">
        <f>'2015 Fares'!DE75*'2015 Fares Conv'!$C$1</f>
        <v>0</v>
      </c>
      <c r="DF75" s="37">
        <f>'2015 Fares'!DF75*'2015 Fares Conv'!$C$1</f>
        <v>0</v>
      </c>
      <c r="DG75" s="37">
        <f>'2015 Fares'!DG75*'2015 Fares Conv'!$C$1</f>
        <v>0</v>
      </c>
      <c r="DH75" s="37">
        <f>'2015 Fares'!DH75*'2015 Fares Conv'!$C$1</f>
        <v>0</v>
      </c>
      <c r="DI75" s="37">
        <f>'2015 Fares'!DI75*'2015 Fares Conv'!$C$1</f>
        <v>0</v>
      </c>
      <c r="DJ75" s="37">
        <f>'2015 Fares'!DJ75*'2015 Fares Conv'!$C$1</f>
        <v>0</v>
      </c>
      <c r="DK75" s="37">
        <f>'2015 Fares'!DK75*'2015 Fares Conv'!$C$1</f>
        <v>0</v>
      </c>
      <c r="DL75" s="66">
        <f>'2015 Fares'!DL75*'2015 Fares Conv'!$C$1</f>
        <v>152.40132160080589</v>
      </c>
      <c r="DM75" s="37">
        <f>'2015 Fares'!DM75*'2015 Fares Conv'!$C$1</f>
        <v>135.46784142293856</v>
      </c>
      <c r="DN75" s="37">
        <f>'2015 Fares'!DN75*'2015 Fares Conv'!$C$1</f>
        <v>0</v>
      </c>
      <c r="DO75" s="37">
        <f>'2015 Fares'!DO75*'2015 Fares Conv'!$C$1</f>
        <v>135.46784142293856</v>
      </c>
      <c r="DP75" s="37">
        <f>'2015 Fares'!DP75*'2015 Fares Conv'!$C$1</f>
        <v>749.81450227596497</v>
      </c>
      <c r="DQ75" s="37">
        <f>'2015 Fares'!DQ75*'2015 Fares Conv'!$C$1</f>
        <v>218.78056389804578</v>
      </c>
      <c r="DR75" s="37">
        <f>'2015 Fares'!DR75*'2015 Fares Conv'!$C$1</f>
        <v>0</v>
      </c>
      <c r="DS75" s="37">
        <f>'2015 Fares'!DS75*'2015 Fares Conv'!$C$1</f>
        <v>0</v>
      </c>
      <c r="DT75" s="37">
        <f>'2015 Fares'!DT75*'2015 Fares Conv'!$C$1</f>
        <v>0</v>
      </c>
      <c r="DU75" s="37">
        <f>'2015 Fares'!DU75*'2015 Fares Conv'!$C$1</f>
        <v>0</v>
      </c>
      <c r="DV75" s="66">
        <f>'2015 Fares'!DV75*'2015 Fares Conv'!$C$1</f>
        <v>0</v>
      </c>
      <c r="DW75" s="37">
        <f>'2015 Fares'!DW75*'2015 Fares Conv'!$C$1</f>
        <v>0</v>
      </c>
      <c r="DX75" s="37">
        <f>'2015 Fares'!DX75*'2015 Fares Conv'!$C$1</f>
        <v>0</v>
      </c>
      <c r="DY75" s="37">
        <f>'2015 Fares'!DY75*'2015 Fares Conv'!$C$1</f>
        <v>0</v>
      </c>
      <c r="DZ75" s="37">
        <f>'2015 Fares'!DZ75*'2015 Fares Conv'!$C$1</f>
        <v>0</v>
      </c>
      <c r="EA75" s="37">
        <f>'2015 Fares'!EA75*'2015 Fares Conv'!$C$1</f>
        <v>0</v>
      </c>
      <c r="EB75" s="37">
        <f>'2015 Fares'!EB75*'2015 Fares Conv'!$C$1</f>
        <v>0</v>
      </c>
      <c r="EC75" s="37">
        <f>'2015 Fares'!EC75*'2015 Fares Conv'!$C$1</f>
        <v>0</v>
      </c>
      <c r="ED75" s="37">
        <f>'2015 Fares'!ED75*'2015 Fares Conv'!$C$1</f>
        <v>0</v>
      </c>
      <c r="EE75" s="40">
        <f>'2015 Fares'!EE75*'2015 Fares Conv'!$C$1</f>
        <v>0</v>
      </c>
      <c r="EF75" s="66">
        <f>'2015 Fares'!EF75*'2015 Fares Conv'!$C$1</f>
        <v>0</v>
      </c>
      <c r="EG75" s="37">
        <f>'2015 Fares'!EG75*'2015 Fares Conv'!$C$1</f>
        <v>0</v>
      </c>
      <c r="EH75" s="37">
        <f>'2015 Fares'!EH75*'2015 Fares Conv'!$C$1</f>
        <v>0</v>
      </c>
      <c r="EI75" s="37">
        <f>'2015 Fares'!EI75*'2015 Fares Conv'!$C$1</f>
        <v>0</v>
      </c>
      <c r="EJ75" s="37">
        <f>'2015 Fares'!EJ75*'2015 Fares Conv'!$C$1</f>
        <v>0</v>
      </c>
      <c r="EK75" s="37">
        <f>'2015 Fares'!EK75*'2015 Fares Conv'!$C$1</f>
        <v>0</v>
      </c>
      <c r="EL75" s="37">
        <f>'2015 Fares'!EL75*'2015 Fares Conv'!$C$1</f>
        <v>0</v>
      </c>
      <c r="EM75" s="40">
        <f>'2015 Fares'!EM75*'2015 Fares Conv'!$C$1</f>
        <v>0</v>
      </c>
    </row>
    <row r="76" spans="1:143" x14ac:dyDescent="0.2">
      <c r="A76" s="83"/>
      <c r="B76" s="47">
        <v>72</v>
      </c>
      <c r="C76" s="43"/>
      <c r="D76" s="43"/>
      <c r="E76" s="43"/>
      <c r="F76" s="48"/>
      <c r="G76" s="37">
        <f>'2015 Fares'!G76*'2015 Fares Conv'!$C$1</f>
        <v>0</v>
      </c>
      <c r="H76" s="37">
        <f>'2015 Fares'!H76*'2015 Fares Conv'!$C$1</f>
        <v>0</v>
      </c>
      <c r="I76" s="37">
        <f>'2015 Fares'!I76*'2015 Fares Conv'!$C$1</f>
        <v>0</v>
      </c>
      <c r="J76" s="37">
        <f>'2015 Fares'!J76*'2015 Fares Conv'!$C$1</f>
        <v>0</v>
      </c>
      <c r="K76" s="37">
        <f>'2015 Fares'!K76*'2015 Fares Conv'!$C$1</f>
        <v>0</v>
      </c>
      <c r="L76" s="37">
        <f>'2015 Fares'!L76*'2015 Fares Conv'!$C$1</f>
        <v>0</v>
      </c>
      <c r="M76" s="37">
        <f>'2015 Fares'!M76*'2015 Fares Conv'!$C$1</f>
        <v>0</v>
      </c>
      <c r="N76" s="37">
        <f>'2015 Fares'!N76*'2015 Fares Conv'!$C$1</f>
        <v>0</v>
      </c>
      <c r="O76" s="40">
        <f>'2015 Fares'!O76*'2015 Fares Conv'!$C$1</f>
        <v>0</v>
      </c>
      <c r="P76" s="66">
        <f>'2015 Fares'!P76*'2015 Fares Conv'!$C$1</f>
        <v>0</v>
      </c>
      <c r="Q76" s="37">
        <f>'2015 Fares'!Q76*'2015 Fares Conv'!$C$1</f>
        <v>0</v>
      </c>
      <c r="R76" s="37">
        <f>'2015 Fares'!R76*'2015 Fares Conv'!$C$1</f>
        <v>0</v>
      </c>
      <c r="S76" s="37">
        <f>'2015 Fares'!S76*'2015 Fares Conv'!$C$1</f>
        <v>0</v>
      </c>
      <c r="T76" s="37">
        <f>'2015 Fares'!T76*'2015 Fares Conv'!$C$1</f>
        <v>0</v>
      </c>
      <c r="U76" s="37">
        <f>'2015 Fares'!U76*'2015 Fares Conv'!$C$1</f>
        <v>0</v>
      </c>
      <c r="V76" s="37">
        <f>'2015 Fares'!V76*'2015 Fares Conv'!$C$1</f>
        <v>0</v>
      </c>
      <c r="W76" s="37">
        <f>'2015 Fares'!W76*'2015 Fares Conv'!$C$1</f>
        <v>0</v>
      </c>
      <c r="X76" s="37">
        <f>'2015 Fares'!X76*'2015 Fares Conv'!$C$1</f>
        <v>0</v>
      </c>
      <c r="Y76" s="40">
        <f>'2015 Fares'!Y76*'2015 Fares Conv'!$C$1</f>
        <v>0</v>
      </c>
      <c r="Z76" s="66">
        <f>'2015 Fares'!Z76*'2015 Fares Conv'!$C$1</f>
        <v>474.13744498028501</v>
      </c>
      <c r="AA76" s="37">
        <f>'2015 Fares'!AA76*'2015 Fares Conv'!$C$1</f>
        <v>152.40132160080589</v>
      </c>
      <c r="AB76" s="37">
        <f>'2015 Fares'!AB76*'2015 Fares Conv'!$C$1</f>
        <v>0</v>
      </c>
      <c r="AC76" s="37">
        <f>'2015 Fares'!AC76*'2015 Fares Conv'!$C$1</f>
        <v>0</v>
      </c>
      <c r="AD76" s="37">
        <f>'2015 Fares'!AD76*'2015 Fares Conv'!$C$1</f>
        <v>135.46784142293856</v>
      </c>
      <c r="AE76" s="37">
        <f>'2015 Fares'!AE76*'2015 Fares Conv'!$C$1</f>
        <v>0</v>
      </c>
      <c r="AF76" s="37">
        <f>'2015 Fares'!AF76*'2015 Fares Conv'!$C$1</f>
        <v>0</v>
      </c>
      <c r="AG76" s="37">
        <f>'2015 Fares'!AG76*'2015 Fares Conv'!$C$1</f>
        <v>84.667400889336605</v>
      </c>
      <c r="AH76" s="37">
        <f>'2015 Fares'!AH76*'2015 Fares Conv'!$C$1</f>
        <v>135.46784142293856</v>
      </c>
      <c r="AI76" s="37">
        <f>'2015 Fares'!AI76*'2015 Fares Conv'!$C$1</f>
        <v>0</v>
      </c>
      <c r="AJ76" s="37">
        <f>'2015 Fares'!AJ76*'2015 Fares Conv'!$C$1</f>
        <v>135.46784142293856</v>
      </c>
      <c r="AK76" s="37">
        <f>'2015 Fares'!AK76*'2015 Fares Conv'!$C$1</f>
        <v>0</v>
      </c>
      <c r="AL76" s="37">
        <f>'2015 Fares'!AL76*'2015 Fares Conv'!$C$1</f>
        <v>0</v>
      </c>
      <c r="AM76" s="37">
        <f>'2015 Fares'!AM76*'2015 Fares Conv'!$C$1</f>
        <v>135.46784142293856</v>
      </c>
      <c r="AN76" s="37">
        <f>'2015 Fares'!AN76*'2015 Fares Conv'!$C$1</f>
        <v>0</v>
      </c>
      <c r="AO76" s="37">
        <f>'2015 Fares'!AO76*'2015 Fares Conv'!$C$1</f>
        <v>0</v>
      </c>
      <c r="AP76" s="37">
        <f>'2015 Fares'!AP76*'2015 Fares Conv'!$C$1</f>
        <v>0</v>
      </c>
      <c r="AQ76" s="37">
        <f>'2015 Fares'!AQ76*'2015 Fares Conv'!$C$1</f>
        <v>0</v>
      </c>
      <c r="AR76" s="37">
        <f>'2015 Fares'!AR76*'2015 Fares Conv'!$C$1</f>
        <v>135.46784142293856</v>
      </c>
      <c r="AS76" s="37">
        <f>'2015 Fares'!AS76*'2015 Fares Conv'!$C$1</f>
        <v>0</v>
      </c>
      <c r="AT76" s="37">
        <f>'2015 Fares'!AT76*'2015 Fares Conv'!$C$1</f>
        <v>0</v>
      </c>
      <c r="AU76" s="37">
        <f>'2015 Fares'!AU76*'2015 Fares Conv'!$C$1</f>
        <v>0</v>
      </c>
      <c r="AV76" s="37">
        <f>'2015 Fares'!AV76*'2015 Fares Conv'!$C$1</f>
        <v>135.46784142293856</v>
      </c>
      <c r="AW76" s="37">
        <f>'2015 Fares'!AW76*'2015 Fares Conv'!$C$1</f>
        <v>0</v>
      </c>
      <c r="AX76" s="37">
        <f>'2015 Fares'!AX76*'2015 Fares Conv'!$C$1</f>
        <v>135.46784142293856</v>
      </c>
      <c r="AY76" s="37">
        <f>'2015 Fares'!AY76*'2015 Fares Conv'!$C$1</f>
        <v>0</v>
      </c>
      <c r="AZ76" s="37">
        <f>'2015 Fares'!AZ76*'2015 Fares Conv'!$C$1</f>
        <v>118.53436124507125</v>
      </c>
      <c r="BA76" s="37">
        <f>'2015 Fares'!BA76*'2015 Fares Conv'!$C$1</f>
        <v>0</v>
      </c>
      <c r="BB76" s="37">
        <f>'2015 Fares'!BB76*'2015 Fares Conv'!$C$1</f>
        <v>0</v>
      </c>
      <c r="BC76" s="37">
        <f>'2015 Fares'!BC76*'2015 Fares Conv'!$C$1</f>
        <v>118.53436124507125</v>
      </c>
      <c r="BD76" s="37">
        <f>'2015 Fares'!BD76*'2015 Fares Conv'!$C$1</f>
        <v>0</v>
      </c>
      <c r="BE76" s="37">
        <f>'2015 Fares'!BE76*'2015 Fares Conv'!$C$1</f>
        <v>0</v>
      </c>
      <c r="BF76" s="37">
        <f>'2015 Fares'!BF76*'2015 Fares Conv'!$C$1</f>
        <v>118.53436124507125</v>
      </c>
      <c r="BG76" s="37">
        <f>'2015 Fares'!BG76*'2015 Fares Conv'!$C$1</f>
        <v>0</v>
      </c>
      <c r="BH76" s="37">
        <f>'2015 Fares'!BH76*'2015 Fares Conv'!$C$1</f>
        <v>0</v>
      </c>
      <c r="BI76" s="37">
        <f>'2015 Fares'!BI76*'2015 Fares Conv'!$C$1</f>
        <v>67.733920711469281</v>
      </c>
      <c r="BJ76" s="37">
        <f>'2015 Fares'!BJ76*'2015 Fares Conv'!$C$1</f>
        <v>108.37427313835086</v>
      </c>
      <c r="BK76" s="37">
        <f>'2015 Fares'!BK76*'2015 Fares Conv'!$C$1</f>
        <v>0</v>
      </c>
      <c r="BL76" s="37">
        <f>'2015 Fares'!BL76*'2015 Fares Conv'!$C$1</f>
        <v>108.37427313835086</v>
      </c>
      <c r="BM76" s="37">
        <f>'2015 Fares'!BM76*'2015 Fares Conv'!$C$1</f>
        <v>0</v>
      </c>
      <c r="BN76" s="37">
        <f>'2015 Fares'!BN76*'2015 Fares Conv'!$C$1</f>
        <v>108.37427313835086</v>
      </c>
      <c r="BO76" s="37">
        <f>'2015 Fares'!BO76*'2015 Fares Conv'!$C$1</f>
        <v>0</v>
      </c>
      <c r="BP76" s="37">
        <f>'2015 Fares'!BP76*'2015 Fares Conv'!$C$1</f>
        <v>0</v>
      </c>
      <c r="BQ76" s="37">
        <f>'2015 Fares'!BQ76*'2015 Fares Conv'!$C$1</f>
        <v>101.60088106720393</v>
      </c>
      <c r="BR76" s="37">
        <f>'2015 Fares'!BR76*'2015 Fares Conv'!$C$1</f>
        <v>0</v>
      </c>
      <c r="BS76" s="37">
        <f>'2015 Fares'!BS76*'2015 Fares Conv'!$C$1</f>
        <v>0</v>
      </c>
      <c r="BT76" s="37">
        <f>'2015 Fares'!BT76*'2015 Fares Conv'!$C$1</f>
        <v>101.60088106720393</v>
      </c>
      <c r="BU76" s="37">
        <f>'2015 Fares'!BU76*'2015 Fares Conv'!$C$1</f>
        <v>0</v>
      </c>
      <c r="BV76" s="37">
        <f>'2015 Fares'!BV76*'2015 Fares Conv'!$C$1</f>
        <v>101.60088106720393</v>
      </c>
      <c r="BW76" s="37">
        <f>'2015 Fares'!BW76*'2015 Fares Conv'!$C$1</f>
        <v>0</v>
      </c>
      <c r="BX76" s="37">
        <f>'2015 Fares'!BX76*'2015 Fares Conv'!$C$1</f>
        <v>121.92105728064472</v>
      </c>
      <c r="BY76" s="37">
        <f>'2015 Fares'!BY76*'2015 Fares Conv'!$C$1</f>
        <v>0</v>
      </c>
      <c r="BZ76" s="37">
        <f>'2015 Fares'!BZ76*'2015 Fares Conv'!$C$1</f>
        <v>0</v>
      </c>
      <c r="CA76" s="37">
        <f>'2015 Fares'!CA76*'2015 Fares Conv'!$C$1</f>
        <v>0</v>
      </c>
      <c r="CB76" s="37">
        <f>'2015 Fares'!CB76*'2015 Fares Conv'!$C$1</f>
        <v>0</v>
      </c>
      <c r="CC76" s="37">
        <f>'2015 Fares'!CC76*'2015 Fares Conv'!$C$1</f>
        <v>0</v>
      </c>
      <c r="CD76" s="37">
        <f>'2015 Fares'!CD76*'2015 Fares Conv'!$C$1</f>
        <v>0</v>
      </c>
      <c r="CE76" s="37">
        <f>'2015 Fares'!CE76*'2015 Fares Conv'!$C$1</f>
        <v>0</v>
      </c>
      <c r="CF76" s="37">
        <f>'2015 Fares'!CF76*'2015 Fares Conv'!$C$1</f>
        <v>101.60088106720393</v>
      </c>
      <c r="CG76" s="37">
        <f>'2015 Fares'!CG76*'2015 Fares Conv'!$C$1</f>
        <v>0</v>
      </c>
      <c r="CH76" s="66">
        <f>'2015 Fares'!CH76*'2015 Fares Conv'!$C$1</f>
        <v>222.84459914073395</v>
      </c>
      <c r="CI76" s="37">
        <f>'2015 Fares'!CI76*'2015 Fares Conv'!$C$1</f>
        <v>270.93568284587712</v>
      </c>
      <c r="CJ76" s="37">
        <f>'2015 Fares'!CJ76*'2015 Fares Conv'!$C$1</f>
        <v>284.48246698817098</v>
      </c>
      <c r="CK76" s="37">
        <f>'2015 Fares'!CK76*'2015 Fares Conv'!$C$1</f>
        <v>284.48246698817098</v>
      </c>
      <c r="CL76" s="37">
        <f>'2015 Fares'!CL76*'2015 Fares Conv'!$C$1</f>
        <v>284.48246698817098</v>
      </c>
      <c r="CM76" s="37">
        <f>'2015 Fares'!CM76*'2015 Fares Conv'!$C$1</f>
        <v>135.46784142293856</v>
      </c>
      <c r="CN76" s="37">
        <f>'2015 Fares'!CN76*'2015 Fares Conv'!$C$1</f>
        <v>152.40132160080589</v>
      </c>
      <c r="CO76" s="37">
        <f>'2015 Fares'!CO76*'2015 Fares Conv'!$C$1</f>
        <v>338.66960355734642</v>
      </c>
      <c r="CP76" s="37">
        <f>'2015 Fares'!CP76*'2015 Fares Conv'!$C$1</f>
        <v>298.02925113046484</v>
      </c>
      <c r="CQ76" s="37">
        <f>'2015 Fares'!CQ76*'2015 Fares Conv'!$C$1</f>
        <v>152.40132160080589</v>
      </c>
      <c r="CR76" s="37">
        <f>'2015 Fares'!CR76*'2015 Fares Conv'!$C$1</f>
        <v>338.66960355734642</v>
      </c>
      <c r="CS76" s="37">
        <f>'2015 Fares'!CS76*'2015 Fares Conv'!$C$1</f>
        <v>118.53436124507125</v>
      </c>
      <c r="CT76" s="37">
        <f>'2015 Fares'!CT76*'2015 Fares Conv'!$C$1</f>
        <v>186.26828195654053</v>
      </c>
      <c r="CU76" s="37">
        <f>'2015 Fares'!CU76*'2015 Fares Conv'!$C$1</f>
        <v>220.13524231227518</v>
      </c>
      <c r="CV76" s="37">
        <f>'2015 Fares'!CV76*'2015 Fares Conv'!$C$1</f>
        <v>249.93816742532167</v>
      </c>
      <c r="CW76" s="37">
        <f>'2015 Fares'!CW76*'2015 Fares Conv'!$C$1</f>
        <v>108.37427313835086</v>
      </c>
      <c r="CX76" s="37">
        <f>'2015 Fares'!CX76*'2015 Fares Conv'!$C$1</f>
        <v>0</v>
      </c>
      <c r="CY76" s="37">
        <f>'2015 Fares'!CY76*'2015 Fares Conv'!$C$1</f>
        <v>0</v>
      </c>
      <c r="CZ76" s="37">
        <f>'2015 Fares'!CZ76*'2015 Fares Conv'!$C$1</f>
        <v>306.83466082295587</v>
      </c>
      <c r="DA76" s="37">
        <f>'2015 Fares'!DA76*'2015 Fares Conv'!$C$1</f>
        <v>0</v>
      </c>
      <c r="DB76" s="66">
        <f>'2015 Fares'!DB76*'2015 Fares Conv'!$C$1</f>
        <v>0</v>
      </c>
      <c r="DC76" s="37">
        <f>'2015 Fares'!DC76*'2015 Fares Conv'!$C$1</f>
        <v>0</v>
      </c>
      <c r="DD76" s="37">
        <f>'2015 Fares'!DD76*'2015 Fares Conv'!$C$1</f>
        <v>0</v>
      </c>
      <c r="DE76" s="37">
        <f>'2015 Fares'!DE76*'2015 Fares Conv'!$C$1</f>
        <v>0</v>
      </c>
      <c r="DF76" s="37">
        <f>'2015 Fares'!DF76*'2015 Fares Conv'!$C$1</f>
        <v>0</v>
      </c>
      <c r="DG76" s="37">
        <f>'2015 Fares'!DG76*'2015 Fares Conv'!$C$1</f>
        <v>0</v>
      </c>
      <c r="DH76" s="37">
        <f>'2015 Fares'!DH76*'2015 Fares Conv'!$C$1</f>
        <v>0</v>
      </c>
      <c r="DI76" s="37">
        <f>'2015 Fares'!DI76*'2015 Fares Conv'!$C$1</f>
        <v>0</v>
      </c>
      <c r="DJ76" s="37">
        <f>'2015 Fares'!DJ76*'2015 Fares Conv'!$C$1</f>
        <v>0</v>
      </c>
      <c r="DK76" s="37">
        <f>'2015 Fares'!DK76*'2015 Fares Conv'!$C$1</f>
        <v>0</v>
      </c>
      <c r="DL76" s="66">
        <f>'2015 Fares'!DL76*'2015 Fares Conv'!$C$1</f>
        <v>152.40132160080589</v>
      </c>
      <c r="DM76" s="37">
        <f>'2015 Fares'!DM76*'2015 Fares Conv'!$C$1</f>
        <v>135.46784142293856</v>
      </c>
      <c r="DN76" s="37">
        <f>'2015 Fares'!DN76*'2015 Fares Conv'!$C$1</f>
        <v>0</v>
      </c>
      <c r="DO76" s="37">
        <f>'2015 Fares'!DO76*'2015 Fares Conv'!$C$1</f>
        <v>135.46784142293856</v>
      </c>
      <c r="DP76" s="37">
        <f>'2015 Fares'!DP76*'2015 Fares Conv'!$C$1</f>
        <v>749.81450227596497</v>
      </c>
      <c r="DQ76" s="37">
        <f>'2015 Fares'!DQ76*'2015 Fares Conv'!$C$1</f>
        <v>218.78056389804578</v>
      </c>
      <c r="DR76" s="37">
        <f>'2015 Fares'!DR76*'2015 Fares Conv'!$C$1</f>
        <v>0</v>
      </c>
      <c r="DS76" s="37">
        <f>'2015 Fares'!DS76*'2015 Fares Conv'!$C$1</f>
        <v>0</v>
      </c>
      <c r="DT76" s="37">
        <f>'2015 Fares'!DT76*'2015 Fares Conv'!$C$1</f>
        <v>0</v>
      </c>
      <c r="DU76" s="37">
        <f>'2015 Fares'!DU76*'2015 Fares Conv'!$C$1</f>
        <v>0</v>
      </c>
      <c r="DV76" s="66">
        <f>'2015 Fares'!DV76*'2015 Fares Conv'!$C$1</f>
        <v>0</v>
      </c>
      <c r="DW76" s="37">
        <f>'2015 Fares'!DW76*'2015 Fares Conv'!$C$1</f>
        <v>0</v>
      </c>
      <c r="DX76" s="37">
        <f>'2015 Fares'!DX76*'2015 Fares Conv'!$C$1</f>
        <v>0</v>
      </c>
      <c r="DY76" s="37">
        <f>'2015 Fares'!DY76*'2015 Fares Conv'!$C$1</f>
        <v>0</v>
      </c>
      <c r="DZ76" s="37">
        <f>'2015 Fares'!DZ76*'2015 Fares Conv'!$C$1</f>
        <v>0</v>
      </c>
      <c r="EA76" s="37">
        <f>'2015 Fares'!EA76*'2015 Fares Conv'!$C$1</f>
        <v>0</v>
      </c>
      <c r="EB76" s="37">
        <f>'2015 Fares'!EB76*'2015 Fares Conv'!$C$1</f>
        <v>0</v>
      </c>
      <c r="EC76" s="37">
        <f>'2015 Fares'!EC76*'2015 Fares Conv'!$C$1</f>
        <v>0</v>
      </c>
      <c r="ED76" s="37">
        <f>'2015 Fares'!ED76*'2015 Fares Conv'!$C$1</f>
        <v>0</v>
      </c>
      <c r="EE76" s="40">
        <f>'2015 Fares'!EE76*'2015 Fares Conv'!$C$1</f>
        <v>0</v>
      </c>
      <c r="EF76" s="66">
        <f>'2015 Fares'!EF76*'2015 Fares Conv'!$C$1</f>
        <v>0</v>
      </c>
      <c r="EG76" s="37">
        <f>'2015 Fares'!EG76*'2015 Fares Conv'!$C$1</f>
        <v>0</v>
      </c>
      <c r="EH76" s="37">
        <f>'2015 Fares'!EH76*'2015 Fares Conv'!$C$1</f>
        <v>0</v>
      </c>
      <c r="EI76" s="37">
        <f>'2015 Fares'!EI76*'2015 Fares Conv'!$C$1</f>
        <v>0</v>
      </c>
      <c r="EJ76" s="37">
        <f>'2015 Fares'!EJ76*'2015 Fares Conv'!$C$1</f>
        <v>0</v>
      </c>
      <c r="EK76" s="37">
        <f>'2015 Fares'!EK76*'2015 Fares Conv'!$C$1</f>
        <v>0</v>
      </c>
      <c r="EL76" s="37">
        <f>'2015 Fares'!EL76*'2015 Fares Conv'!$C$1</f>
        <v>0</v>
      </c>
      <c r="EM76" s="40">
        <f>'2015 Fares'!EM76*'2015 Fares Conv'!$C$1</f>
        <v>0</v>
      </c>
    </row>
    <row r="77" spans="1:143" x14ac:dyDescent="0.2">
      <c r="A77" s="83"/>
      <c r="B77" s="47">
        <v>73</v>
      </c>
      <c r="C77" s="43"/>
      <c r="D77" s="43"/>
      <c r="E77" s="43"/>
      <c r="F77" s="48"/>
      <c r="G77" s="37">
        <f>'2015 Fares'!G77*'2015 Fares Conv'!$C$1</f>
        <v>0</v>
      </c>
      <c r="H77" s="37">
        <f>'2015 Fares'!H77*'2015 Fares Conv'!$C$1</f>
        <v>0</v>
      </c>
      <c r="I77" s="37">
        <f>'2015 Fares'!I77*'2015 Fares Conv'!$C$1</f>
        <v>0</v>
      </c>
      <c r="J77" s="37">
        <f>'2015 Fares'!J77*'2015 Fares Conv'!$C$1</f>
        <v>0</v>
      </c>
      <c r="K77" s="37">
        <f>'2015 Fares'!K77*'2015 Fares Conv'!$C$1</f>
        <v>0</v>
      </c>
      <c r="L77" s="37">
        <f>'2015 Fares'!L77*'2015 Fares Conv'!$C$1</f>
        <v>0</v>
      </c>
      <c r="M77" s="37">
        <f>'2015 Fares'!M77*'2015 Fares Conv'!$C$1</f>
        <v>0</v>
      </c>
      <c r="N77" s="37">
        <f>'2015 Fares'!N77*'2015 Fares Conv'!$C$1</f>
        <v>0</v>
      </c>
      <c r="O77" s="40">
        <f>'2015 Fares'!O77*'2015 Fares Conv'!$C$1</f>
        <v>0</v>
      </c>
      <c r="P77" s="66">
        <f>'2015 Fares'!P77*'2015 Fares Conv'!$C$1</f>
        <v>0</v>
      </c>
      <c r="Q77" s="37">
        <f>'2015 Fares'!Q77*'2015 Fares Conv'!$C$1</f>
        <v>0</v>
      </c>
      <c r="R77" s="37">
        <f>'2015 Fares'!R77*'2015 Fares Conv'!$C$1</f>
        <v>0</v>
      </c>
      <c r="S77" s="37">
        <f>'2015 Fares'!S77*'2015 Fares Conv'!$C$1</f>
        <v>0</v>
      </c>
      <c r="T77" s="37">
        <f>'2015 Fares'!T77*'2015 Fares Conv'!$C$1</f>
        <v>0</v>
      </c>
      <c r="U77" s="37">
        <f>'2015 Fares'!U77*'2015 Fares Conv'!$C$1</f>
        <v>0</v>
      </c>
      <c r="V77" s="37">
        <f>'2015 Fares'!V77*'2015 Fares Conv'!$C$1</f>
        <v>0</v>
      </c>
      <c r="W77" s="37">
        <f>'2015 Fares'!W77*'2015 Fares Conv'!$C$1</f>
        <v>0</v>
      </c>
      <c r="X77" s="37">
        <f>'2015 Fares'!X77*'2015 Fares Conv'!$C$1</f>
        <v>0</v>
      </c>
      <c r="Y77" s="40">
        <f>'2015 Fares'!Y77*'2015 Fares Conv'!$C$1</f>
        <v>0</v>
      </c>
      <c r="Z77" s="66">
        <f>'2015 Fares'!Z77*'2015 Fares Conv'!$C$1</f>
        <v>474.13744498028501</v>
      </c>
      <c r="AA77" s="37">
        <f>'2015 Fares'!AA77*'2015 Fares Conv'!$C$1</f>
        <v>152.40132160080589</v>
      </c>
      <c r="AB77" s="37">
        <f>'2015 Fares'!AB77*'2015 Fares Conv'!$C$1</f>
        <v>0</v>
      </c>
      <c r="AC77" s="37">
        <f>'2015 Fares'!AC77*'2015 Fares Conv'!$C$1</f>
        <v>0</v>
      </c>
      <c r="AD77" s="37">
        <f>'2015 Fares'!AD77*'2015 Fares Conv'!$C$1</f>
        <v>135.46784142293856</v>
      </c>
      <c r="AE77" s="37">
        <f>'2015 Fares'!AE77*'2015 Fares Conv'!$C$1</f>
        <v>0</v>
      </c>
      <c r="AF77" s="37">
        <f>'2015 Fares'!AF77*'2015 Fares Conv'!$C$1</f>
        <v>0</v>
      </c>
      <c r="AG77" s="37">
        <f>'2015 Fares'!AG77*'2015 Fares Conv'!$C$1</f>
        <v>84.667400889336605</v>
      </c>
      <c r="AH77" s="37">
        <f>'2015 Fares'!AH77*'2015 Fares Conv'!$C$1</f>
        <v>135.46784142293856</v>
      </c>
      <c r="AI77" s="37">
        <f>'2015 Fares'!AI77*'2015 Fares Conv'!$C$1</f>
        <v>0</v>
      </c>
      <c r="AJ77" s="37">
        <f>'2015 Fares'!AJ77*'2015 Fares Conv'!$C$1</f>
        <v>135.46784142293856</v>
      </c>
      <c r="AK77" s="37">
        <f>'2015 Fares'!AK77*'2015 Fares Conv'!$C$1</f>
        <v>0</v>
      </c>
      <c r="AL77" s="37">
        <f>'2015 Fares'!AL77*'2015 Fares Conv'!$C$1</f>
        <v>0</v>
      </c>
      <c r="AM77" s="37">
        <f>'2015 Fares'!AM77*'2015 Fares Conv'!$C$1</f>
        <v>135.46784142293856</v>
      </c>
      <c r="AN77" s="37">
        <f>'2015 Fares'!AN77*'2015 Fares Conv'!$C$1</f>
        <v>0</v>
      </c>
      <c r="AO77" s="37">
        <f>'2015 Fares'!AO77*'2015 Fares Conv'!$C$1</f>
        <v>0</v>
      </c>
      <c r="AP77" s="37">
        <f>'2015 Fares'!AP77*'2015 Fares Conv'!$C$1</f>
        <v>0</v>
      </c>
      <c r="AQ77" s="37">
        <f>'2015 Fares'!AQ77*'2015 Fares Conv'!$C$1</f>
        <v>0</v>
      </c>
      <c r="AR77" s="37">
        <f>'2015 Fares'!AR77*'2015 Fares Conv'!$C$1</f>
        <v>135.46784142293856</v>
      </c>
      <c r="AS77" s="37">
        <f>'2015 Fares'!AS77*'2015 Fares Conv'!$C$1</f>
        <v>0</v>
      </c>
      <c r="AT77" s="37">
        <f>'2015 Fares'!AT77*'2015 Fares Conv'!$C$1</f>
        <v>0</v>
      </c>
      <c r="AU77" s="37">
        <f>'2015 Fares'!AU77*'2015 Fares Conv'!$C$1</f>
        <v>0</v>
      </c>
      <c r="AV77" s="37">
        <f>'2015 Fares'!AV77*'2015 Fares Conv'!$C$1</f>
        <v>135.46784142293856</v>
      </c>
      <c r="AW77" s="37">
        <f>'2015 Fares'!AW77*'2015 Fares Conv'!$C$1</f>
        <v>0</v>
      </c>
      <c r="AX77" s="37">
        <f>'2015 Fares'!AX77*'2015 Fares Conv'!$C$1</f>
        <v>135.46784142293856</v>
      </c>
      <c r="AY77" s="37">
        <f>'2015 Fares'!AY77*'2015 Fares Conv'!$C$1</f>
        <v>0</v>
      </c>
      <c r="AZ77" s="37">
        <f>'2015 Fares'!AZ77*'2015 Fares Conv'!$C$1</f>
        <v>118.53436124507125</v>
      </c>
      <c r="BA77" s="37">
        <f>'2015 Fares'!BA77*'2015 Fares Conv'!$C$1</f>
        <v>0</v>
      </c>
      <c r="BB77" s="37">
        <f>'2015 Fares'!BB77*'2015 Fares Conv'!$C$1</f>
        <v>0</v>
      </c>
      <c r="BC77" s="37">
        <f>'2015 Fares'!BC77*'2015 Fares Conv'!$C$1</f>
        <v>118.53436124507125</v>
      </c>
      <c r="BD77" s="37">
        <f>'2015 Fares'!BD77*'2015 Fares Conv'!$C$1</f>
        <v>0</v>
      </c>
      <c r="BE77" s="37">
        <f>'2015 Fares'!BE77*'2015 Fares Conv'!$C$1</f>
        <v>0</v>
      </c>
      <c r="BF77" s="37">
        <f>'2015 Fares'!BF77*'2015 Fares Conv'!$C$1</f>
        <v>118.53436124507125</v>
      </c>
      <c r="BG77" s="37">
        <f>'2015 Fares'!BG77*'2015 Fares Conv'!$C$1</f>
        <v>0</v>
      </c>
      <c r="BH77" s="37">
        <f>'2015 Fares'!BH77*'2015 Fares Conv'!$C$1</f>
        <v>0</v>
      </c>
      <c r="BI77" s="37">
        <f>'2015 Fares'!BI77*'2015 Fares Conv'!$C$1</f>
        <v>67.733920711469281</v>
      </c>
      <c r="BJ77" s="37">
        <f>'2015 Fares'!BJ77*'2015 Fares Conv'!$C$1</f>
        <v>108.37427313835086</v>
      </c>
      <c r="BK77" s="37">
        <f>'2015 Fares'!BK77*'2015 Fares Conv'!$C$1</f>
        <v>0</v>
      </c>
      <c r="BL77" s="37">
        <f>'2015 Fares'!BL77*'2015 Fares Conv'!$C$1</f>
        <v>108.37427313835086</v>
      </c>
      <c r="BM77" s="37">
        <f>'2015 Fares'!BM77*'2015 Fares Conv'!$C$1</f>
        <v>0</v>
      </c>
      <c r="BN77" s="37">
        <f>'2015 Fares'!BN77*'2015 Fares Conv'!$C$1</f>
        <v>108.37427313835086</v>
      </c>
      <c r="BO77" s="37">
        <f>'2015 Fares'!BO77*'2015 Fares Conv'!$C$1</f>
        <v>0</v>
      </c>
      <c r="BP77" s="37">
        <f>'2015 Fares'!BP77*'2015 Fares Conv'!$C$1</f>
        <v>0</v>
      </c>
      <c r="BQ77" s="37">
        <f>'2015 Fares'!BQ77*'2015 Fares Conv'!$C$1</f>
        <v>101.60088106720393</v>
      </c>
      <c r="BR77" s="37">
        <f>'2015 Fares'!BR77*'2015 Fares Conv'!$C$1</f>
        <v>0</v>
      </c>
      <c r="BS77" s="37">
        <f>'2015 Fares'!BS77*'2015 Fares Conv'!$C$1</f>
        <v>0</v>
      </c>
      <c r="BT77" s="37">
        <f>'2015 Fares'!BT77*'2015 Fares Conv'!$C$1</f>
        <v>101.60088106720393</v>
      </c>
      <c r="BU77" s="37">
        <f>'2015 Fares'!BU77*'2015 Fares Conv'!$C$1</f>
        <v>0</v>
      </c>
      <c r="BV77" s="37">
        <f>'2015 Fares'!BV77*'2015 Fares Conv'!$C$1</f>
        <v>101.60088106720393</v>
      </c>
      <c r="BW77" s="37">
        <f>'2015 Fares'!BW77*'2015 Fares Conv'!$C$1</f>
        <v>0</v>
      </c>
      <c r="BX77" s="37">
        <f>'2015 Fares'!BX77*'2015 Fares Conv'!$C$1</f>
        <v>121.92105728064472</v>
      </c>
      <c r="BY77" s="37">
        <f>'2015 Fares'!BY77*'2015 Fares Conv'!$C$1</f>
        <v>0</v>
      </c>
      <c r="BZ77" s="37">
        <f>'2015 Fares'!BZ77*'2015 Fares Conv'!$C$1</f>
        <v>0</v>
      </c>
      <c r="CA77" s="37">
        <f>'2015 Fares'!CA77*'2015 Fares Conv'!$C$1</f>
        <v>0</v>
      </c>
      <c r="CB77" s="37">
        <f>'2015 Fares'!CB77*'2015 Fares Conv'!$C$1</f>
        <v>0</v>
      </c>
      <c r="CC77" s="37">
        <f>'2015 Fares'!CC77*'2015 Fares Conv'!$C$1</f>
        <v>0</v>
      </c>
      <c r="CD77" s="37">
        <f>'2015 Fares'!CD77*'2015 Fares Conv'!$C$1</f>
        <v>0</v>
      </c>
      <c r="CE77" s="37">
        <f>'2015 Fares'!CE77*'2015 Fares Conv'!$C$1</f>
        <v>0</v>
      </c>
      <c r="CF77" s="37">
        <f>'2015 Fares'!CF77*'2015 Fares Conv'!$C$1</f>
        <v>101.60088106720393</v>
      </c>
      <c r="CG77" s="37">
        <f>'2015 Fares'!CG77*'2015 Fares Conv'!$C$1</f>
        <v>0</v>
      </c>
      <c r="CH77" s="66">
        <f>'2015 Fares'!CH77*'2015 Fares Conv'!$C$1</f>
        <v>222.84459914073395</v>
      </c>
      <c r="CI77" s="37">
        <f>'2015 Fares'!CI77*'2015 Fares Conv'!$C$1</f>
        <v>270.93568284587712</v>
      </c>
      <c r="CJ77" s="37">
        <f>'2015 Fares'!CJ77*'2015 Fares Conv'!$C$1</f>
        <v>284.48246698817098</v>
      </c>
      <c r="CK77" s="37">
        <f>'2015 Fares'!CK77*'2015 Fares Conv'!$C$1</f>
        <v>284.48246698817098</v>
      </c>
      <c r="CL77" s="37">
        <f>'2015 Fares'!CL77*'2015 Fares Conv'!$C$1</f>
        <v>284.48246698817098</v>
      </c>
      <c r="CM77" s="37">
        <f>'2015 Fares'!CM77*'2015 Fares Conv'!$C$1</f>
        <v>135.46784142293856</v>
      </c>
      <c r="CN77" s="37">
        <f>'2015 Fares'!CN77*'2015 Fares Conv'!$C$1</f>
        <v>152.40132160080589</v>
      </c>
      <c r="CO77" s="37">
        <f>'2015 Fares'!CO77*'2015 Fares Conv'!$C$1</f>
        <v>338.66960355734642</v>
      </c>
      <c r="CP77" s="37">
        <f>'2015 Fares'!CP77*'2015 Fares Conv'!$C$1</f>
        <v>298.02925113046484</v>
      </c>
      <c r="CQ77" s="37">
        <f>'2015 Fares'!CQ77*'2015 Fares Conv'!$C$1</f>
        <v>152.40132160080589</v>
      </c>
      <c r="CR77" s="37">
        <f>'2015 Fares'!CR77*'2015 Fares Conv'!$C$1</f>
        <v>338.66960355734642</v>
      </c>
      <c r="CS77" s="37">
        <f>'2015 Fares'!CS77*'2015 Fares Conv'!$C$1</f>
        <v>118.53436124507125</v>
      </c>
      <c r="CT77" s="37">
        <f>'2015 Fares'!CT77*'2015 Fares Conv'!$C$1</f>
        <v>186.26828195654053</v>
      </c>
      <c r="CU77" s="37">
        <f>'2015 Fares'!CU77*'2015 Fares Conv'!$C$1</f>
        <v>220.13524231227518</v>
      </c>
      <c r="CV77" s="37">
        <f>'2015 Fares'!CV77*'2015 Fares Conv'!$C$1</f>
        <v>249.93816742532167</v>
      </c>
      <c r="CW77" s="37">
        <f>'2015 Fares'!CW77*'2015 Fares Conv'!$C$1</f>
        <v>108.37427313835086</v>
      </c>
      <c r="CX77" s="37">
        <f>'2015 Fares'!CX77*'2015 Fares Conv'!$C$1</f>
        <v>0</v>
      </c>
      <c r="CY77" s="37">
        <f>'2015 Fares'!CY77*'2015 Fares Conv'!$C$1</f>
        <v>0</v>
      </c>
      <c r="CZ77" s="37">
        <f>'2015 Fares'!CZ77*'2015 Fares Conv'!$C$1</f>
        <v>306.83466082295587</v>
      </c>
      <c r="DA77" s="37">
        <f>'2015 Fares'!DA77*'2015 Fares Conv'!$C$1</f>
        <v>0</v>
      </c>
      <c r="DB77" s="66">
        <f>'2015 Fares'!DB77*'2015 Fares Conv'!$C$1</f>
        <v>0</v>
      </c>
      <c r="DC77" s="37">
        <f>'2015 Fares'!DC77*'2015 Fares Conv'!$C$1</f>
        <v>0</v>
      </c>
      <c r="DD77" s="37">
        <f>'2015 Fares'!DD77*'2015 Fares Conv'!$C$1</f>
        <v>0</v>
      </c>
      <c r="DE77" s="37">
        <f>'2015 Fares'!DE77*'2015 Fares Conv'!$C$1</f>
        <v>0</v>
      </c>
      <c r="DF77" s="37">
        <f>'2015 Fares'!DF77*'2015 Fares Conv'!$C$1</f>
        <v>0</v>
      </c>
      <c r="DG77" s="37">
        <f>'2015 Fares'!DG77*'2015 Fares Conv'!$C$1</f>
        <v>0</v>
      </c>
      <c r="DH77" s="37">
        <f>'2015 Fares'!DH77*'2015 Fares Conv'!$C$1</f>
        <v>0</v>
      </c>
      <c r="DI77" s="37">
        <f>'2015 Fares'!DI77*'2015 Fares Conv'!$C$1</f>
        <v>0</v>
      </c>
      <c r="DJ77" s="37">
        <f>'2015 Fares'!DJ77*'2015 Fares Conv'!$C$1</f>
        <v>0</v>
      </c>
      <c r="DK77" s="37">
        <f>'2015 Fares'!DK77*'2015 Fares Conv'!$C$1</f>
        <v>0</v>
      </c>
      <c r="DL77" s="66">
        <f>'2015 Fares'!DL77*'2015 Fares Conv'!$C$1</f>
        <v>152.40132160080589</v>
      </c>
      <c r="DM77" s="37">
        <f>'2015 Fares'!DM77*'2015 Fares Conv'!$C$1</f>
        <v>135.46784142293856</v>
      </c>
      <c r="DN77" s="37">
        <f>'2015 Fares'!DN77*'2015 Fares Conv'!$C$1</f>
        <v>0</v>
      </c>
      <c r="DO77" s="37">
        <f>'2015 Fares'!DO77*'2015 Fares Conv'!$C$1</f>
        <v>135.46784142293856</v>
      </c>
      <c r="DP77" s="37">
        <f>'2015 Fares'!DP77*'2015 Fares Conv'!$C$1</f>
        <v>749.81450227596497</v>
      </c>
      <c r="DQ77" s="37">
        <f>'2015 Fares'!DQ77*'2015 Fares Conv'!$C$1</f>
        <v>218.78056389804578</v>
      </c>
      <c r="DR77" s="37">
        <f>'2015 Fares'!DR77*'2015 Fares Conv'!$C$1</f>
        <v>0</v>
      </c>
      <c r="DS77" s="37">
        <f>'2015 Fares'!DS77*'2015 Fares Conv'!$C$1</f>
        <v>0</v>
      </c>
      <c r="DT77" s="37">
        <f>'2015 Fares'!DT77*'2015 Fares Conv'!$C$1</f>
        <v>0</v>
      </c>
      <c r="DU77" s="37">
        <f>'2015 Fares'!DU77*'2015 Fares Conv'!$C$1</f>
        <v>0</v>
      </c>
      <c r="DV77" s="66">
        <f>'2015 Fares'!DV77*'2015 Fares Conv'!$C$1</f>
        <v>0</v>
      </c>
      <c r="DW77" s="37">
        <f>'2015 Fares'!DW77*'2015 Fares Conv'!$C$1</f>
        <v>0</v>
      </c>
      <c r="DX77" s="37">
        <f>'2015 Fares'!DX77*'2015 Fares Conv'!$C$1</f>
        <v>0</v>
      </c>
      <c r="DY77" s="37">
        <f>'2015 Fares'!DY77*'2015 Fares Conv'!$C$1</f>
        <v>0</v>
      </c>
      <c r="DZ77" s="37">
        <f>'2015 Fares'!DZ77*'2015 Fares Conv'!$C$1</f>
        <v>0</v>
      </c>
      <c r="EA77" s="37">
        <f>'2015 Fares'!EA77*'2015 Fares Conv'!$C$1</f>
        <v>0</v>
      </c>
      <c r="EB77" s="37">
        <f>'2015 Fares'!EB77*'2015 Fares Conv'!$C$1</f>
        <v>0</v>
      </c>
      <c r="EC77" s="37">
        <f>'2015 Fares'!EC77*'2015 Fares Conv'!$C$1</f>
        <v>0</v>
      </c>
      <c r="ED77" s="37">
        <f>'2015 Fares'!ED77*'2015 Fares Conv'!$C$1</f>
        <v>0</v>
      </c>
      <c r="EE77" s="40">
        <f>'2015 Fares'!EE77*'2015 Fares Conv'!$C$1</f>
        <v>0</v>
      </c>
      <c r="EF77" s="66">
        <f>'2015 Fares'!EF77*'2015 Fares Conv'!$C$1</f>
        <v>0</v>
      </c>
      <c r="EG77" s="37">
        <f>'2015 Fares'!EG77*'2015 Fares Conv'!$C$1</f>
        <v>0</v>
      </c>
      <c r="EH77" s="37">
        <f>'2015 Fares'!EH77*'2015 Fares Conv'!$C$1</f>
        <v>0</v>
      </c>
      <c r="EI77" s="37">
        <f>'2015 Fares'!EI77*'2015 Fares Conv'!$C$1</f>
        <v>0</v>
      </c>
      <c r="EJ77" s="37">
        <f>'2015 Fares'!EJ77*'2015 Fares Conv'!$C$1</f>
        <v>0</v>
      </c>
      <c r="EK77" s="37">
        <f>'2015 Fares'!EK77*'2015 Fares Conv'!$C$1</f>
        <v>0</v>
      </c>
      <c r="EL77" s="37">
        <f>'2015 Fares'!EL77*'2015 Fares Conv'!$C$1</f>
        <v>0</v>
      </c>
      <c r="EM77" s="40">
        <f>'2015 Fares'!EM77*'2015 Fares Conv'!$C$1</f>
        <v>0</v>
      </c>
    </row>
    <row r="78" spans="1:143" x14ac:dyDescent="0.2">
      <c r="A78" s="83"/>
      <c r="B78" s="47">
        <v>74</v>
      </c>
      <c r="C78" s="43"/>
      <c r="D78" s="43"/>
      <c r="E78" s="43"/>
      <c r="F78" s="48"/>
      <c r="G78" s="37">
        <f>'2015 Fares'!G78*'2015 Fares Conv'!$C$1</f>
        <v>0</v>
      </c>
      <c r="H78" s="37">
        <f>'2015 Fares'!H78*'2015 Fares Conv'!$C$1</f>
        <v>0</v>
      </c>
      <c r="I78" s="37">
        <f>'2015 Fares'!I78*'2015 Fares Conv'!$C$1</f>
        <v>0</v>
      </c>
      <c r="J78" s="37">
        <f>'2015 Fares'!J78*'2015 Fares Conv'!$C$1</f>
        <v>0</v>
      </c>
      <c r="K78" s="37">
        <f>'2015 Fares'!K78*'2015 Fares Conv'!$C$1</f>
        <v>0</v>
      </c>
      <c r="L78" s="37">
        <f>'2015 Fares'!L78*'2015 Fares Conv'!$C$1</f>
        <v>0</v>
      </c>
      <c r="M78" s="37">
        <f>'2015 Fares'!M78*'2015 Fares Conv'!$C$1</f>
        <v>0</v>
      </c>
      <c r="N78" s="37">
        <f>'2015 Fares'!N78*'2015 Fares Conv'!$C$1</f>
        <v>0</v>
      </c>
      <c r="O78" s="40">
        <f>'2015 Fares'!O78*'2015 Fares Conv'!$C$1</f>
        <v>0</v>
      </c>
      <c r="P78" s="66">
        <f>'2015 Fares'!P78*'2015 Fares Conv'!$C$1</f>
        <v>0</v>
      </c>
      <c r="Q78" s="37">
        <f>'2015 Fares'!Q78*'2015 Fares Conv'!$C$1</f>
        <v>0</v>
      </c>
      <c r="R78" s="37">
        <f>'2015 Fares'!R78*'2015 Fares Conv'!$C$1</f>
        <v>0</v>
      </c>
      <c r="S78" s="37">
        <f>'2015 Fares'!S78*'2015 Fares Conv'!$C$1</f>
        <v>0</v>
      </c>
      <c r="T78" s="37">
        <f>'2015 Fares'!T78*'2015 Fares Conv'!$C$1</f>
        <v>0</v>
      </c>
      <c r="U78" s="37">
        <f>'2015 Fares'!U78*'2015 Fares Conv'!$C$1</f>
        <v>0</v>
      </c>
      <c r="V78" s="37">
        <f>'2015 Fares'!V78*'2015 Fares Conv'!$C$1</f>
        <v>0</v>
      </c>
      <c r="W78" s="37">
        <f>'2015 Fares'!W78*'2015 Fares Conv'!$C$1</f>
        <v>0</v>
      </c>
      <c r="X78" s="37">
        <f>'2015 Fares'!X78*'2015 Fares Conv'!$C$1</f>
        <v>0</v>
      </c>
      <c r="Y78" s="40">
        <f>'2015 Fares'!Y78*'2015 Fares Conv'!$C$1</f>
        <v>0</v>
      </c>
      <c r="Z78" s="66">
        <f>'2015 Fares'!Z78*'2015 Fares Conv'!$C$1</f>
        <v>474.13744498028501</v>
      </c>
      <c r="AA78" s="37">
        <f>'2015 Fares'!AA78*'2015 Fares Conv'!$C$1</f>
        <v>152.40132160080589</v>
      </c>
      <c r="AB78" s="37">
        <f>'2015 Fares'!AB78*'2015 Fares Conv'!$C$1</f>
        <v>0</v>
      </c>
      <c r="AC78" s="37">
        <f>'2015 Fares'!AC78*'2015 Fares Conv'!$C$1</f>
        <v>0</v>
      </c>
      <c r="AD78" s="37">
        <f>'2015 Fares'!AD78*'2015 Fares Conv'!$C$1</f>
        <v>135.46784142293856</v>
      </c>
      <c r="AE78" s="37">
        <f>'2015 Fares'!AE78*'2015 Fares Conv'!$C$1</f>
        <v>0</v>
      </c>
      <c r="AF78" s="37">
        <f>'2015 Fares'!AF78*'2015 Fares Conv'!$C$1</f>
        <v>0</v>
      </c>
      <c r="AG78" s="37">
        <f>'2015 Fares'!AG78*'2015 Fares Conv'!$C$1</f>
        <v>84.667400889336605</v>
      </c>
      <c r="AH78" s="37">
        <f>'2015 Fares'!AH78*'2015 Fares Conv'!$C$1</f>
        <v>135.46784142293856</v>
      </c>
      <c r="AI78" s="37">
        <f>'2015 Fares'!AI78*'2015 Fares Conv'!$C$1</f>
        <v>0</v>
      </c>
      <c r="AJ78" s="37">
        <f>'2015 Fares'!AJ78*'2015 Fares Conv'!$C$1</f>
        <v>135.46784142293856</v>
      </c>
      <c r="AK78" s="37">
        <f>'2015 Fares'!AK78*'2015 Fares Conv'!$C$1</f>
        <v>0</v>
      </c>
      <c r="AL78" s="37">
        <f>'2015 Fares'!AL78*'2015 Fares Conv'!$C$1</f>
        <v>0</v>
      </c>
      <c r="AM78" s="37">
        <f>'2015 Fares'!AM78*'2015 Fares Conv'!$C$1</f>
        <v>135.46784142293856</v>
      </c>
      <c r="AN78" s="37">
        <f>'2015 Fares'!AN78*'2015 Fares Conv'!$C$1</f>
        <v>0</v>
      </c>
      <c r="AO78" s="37">
        <f>'2015 Fares'!AO78*'2015 Fares Conv'!$C$1</f>
        <v>0</v>
      </c>
      <c r="AP78" s="37">
        <f>'2015 Fares'!AP78*'2015 Fares Conv'!$C$1</f>
        <v>0</v>
      </c>
      <c r="AQ78" s="37">
        <f>'2015 Fares'!AQ78*'2015 Fares Conv'!$C$1</f>
        <v>0</v>
      </c>
      <c r="AR78" s="37">
        <f>'2015 Fares'!AR78*'2015 Fares Conv'!$C$1</f>
        <v>135.46784142293856</v>
      </c>
      <c r="AS78" s="37">
        <f>'2015 Fares'!AS78*'2015 Fares Conv'!$C$1</f>
        <v>0</v>
      </c>
      <c r="AT78" s="37">
        <f>'2015 Fares'!AT78*'2015 Fares Conv'!$C$1</f>
        <v>0</v>
      </c>
      <c r="AU78" s="37">
        <f>'2015 Fares'!AU78*'2015 Fares Conv'!$C$1</f>
        <v>0</v>
      </c>
      <c r="AV78" s="37">
        <f>'2015 Fares'!AV78*'2015 Fares Conv'!$C$1</f>
        <v>135.46784142293856</v>
      </c>
      <c r="AW78" s="37">
        <f>'2015 Fares'!AW78*'2015 Fares Conv'!$C$1</f>
        <v>0</v>
      </c>
      <c r="AX78" s="37">
        <f>'2015 Fares'!AX78*'2015 Fares Conv'!$C$1</f>
        <v>135.46784142293856</v>
      </c>
      <c r="AY78" s="37">
        <f>'2015 Fares'!AY78*'2015 Fares Conv'!$C$1</f>
        <v>0</v>
      </c>
      <c r="AZ78" s="37">
        <f>'2015 Fares'!AZ78*'2015 Fares Conv'!$C$1</f>
        <v>118.53436124507125</v>
      </c>
      <c r="BA78" s="37">
        <f>'2015 Fares'!BA78*'2015 Fares Conv'!$C$1</f>
        <v>0</v>
      </c>
      <c r="BB78" s="37">
        <f>'2015 Fares'!BB78*'2015 Fares Conv'!$C$1</f>
        <v>0</v>
      </c>
      <c r="BC78" s="37">
        <f>'2015 Fares'!BC78*'2015 Fares Conv'!$C$1</f>
        <v>118.53436124507125</v>
      </c>
      <c r="BD78" s="37">
        <f>'2015 Fares'!BD78*'2015 Fares Conv'!$C$1</f>
        <v>0</v>
      </c>
      <c r="BE78" s="37">
        <f>'2015 Fares'!BE78*'2015 Fares Conv'!$C$1</f>
        <v>0</v>
      </c>
      <c r="BF78" s="37">
        <f>'2015 Fares'!BF78*'2015 Fares Conv'!$C$1</f>
        <v>118.53436124507125</v>
      </c>
      <c r="BG78" s="37">
        <f>'2015 Fares'!BG78*'2015 Fares Conv'!$C$1</f>
        <v>0</v>
      </c>
      <c r="BH78" s="37">
        <f>'2015 Fares'!BH78*'2015 Fares Conv'!$C$1</f>
        <v>0</v>
      </c>
      <c r="BI78" s="37">
        <f>'2015 Fares'!BI78*'2015 Fares Conv'!$C$1</f>
        <v>67.733920711469281</v>
      </c>
      <c r="BJ78" s="37">
        <f>'2015 Fares'!BJ78*'2015 Fares Conv'!$C$1</f>
        <v>108.37427313835086</v>
      </c>
      <c r="BK78" s="37">
        <f>'2015 Fares'!BK78*'2015 Fares Conv'!$C$1</f>
        <v>0</v>
      </c>
      <c r="BL78" s="37">
        <f>'2015 Fares'!BL78*'2015 Fares Conv'!$C$1</f>
        <v>108.37427313835086</v>
      </c>
      <c r="BM78" s="37">
        <f>'2015 Fares'!BM78*'2015 Fares Conv'!$C$1</f>
        <v>0</v>
      </c>
      <c r="BN78" s="37">
        <f>'2015 Fares'!BN78*'2015 Fares Conv'!$C$1</f>
        <v>108.37427313835086</v>
      </c>
      <c r="BO78" s="37">
        <f>'2015 Fares'!BO78*'2015 Fares Conv'!$C$1</f>
        <v>0</v>
      </c>
      <c r="BP78" s="37">
        <f>'2015 Fares'!BP78*'2015 Fares Conv'!$C$1</f>
        <v>0</v>
      </c>
      <c r="BQ78" s="37">
        <f>'2015 Fares'!BQ78*'2015 Fares Conv'!$C$1</f>
        <v>101.60088106720393</v>
      </c>
      <c r="BR78" s="37">
        <f>'2015 Fares'!BR78*'2015 Fares Conv'!$C$1</f>
        <v>0</v>
      </c>
      <c r="BS78" s="37">
        <f>'2015 Fares'!BS78*'2015 Fares Conv'!$C$1</f>
        <v>0</v>
      </c>
      <c r="BT78" s="37">
        <f>'2015 Fares'!BT78*'2015 Fares Conv'!$C$1</f>
        <v>101.60088106720393</v>
      </c>
      <c r="BU78" s="37">
        <f>'2015 Fares'!BU78*'2015 Fares Conv'!$C$1</f>
        <v>0</v>
      </c>
      <c r="BV78" s="37">
        <f>'2015 Fares'!BV78*'2015 Fares Conv'!$C$1</f>
        <v>101.60088106720393</v>
      </c>
      <c r="BW78" s="37">
        <f>'2015 Fares'!BW78*'2015 Fares Conv'!$C$1</f>
        <v>0</v>
      </c>
      <c r="BX78" s="37">
        <f>'2015 Fares'!BX78*'2015 Fares Conv'!$C$1</f>
        <v>121.92105728064472</v>
      </c>
      <c r="BY78" s="37">
        <f>'2015 Fares'!BY78*'2015 Fares Conv'!$C$1</f>
        <v>0</v>
      </c>
      <c r="BZ78" s="37">
        <f>'2015 Fares'!BZ78*'2015 Fares Conv'!$C$1</f>
        <v>0</v>
      </c>
      <c r="CA78" s="37">
        <f>'2015 Fares'!CA78*'2015 Fares Conv'!$C$1</f>
        <v>0</v>
      </c>
      <c r="CB78" s="37">
        <f>'2015 Fares'!CB78*'2015 Fares Conv'!$C$1</f>
        <v>0</v>
      </c>
      <c r="CC78" s="37">
        <f>'2015 Fares'!CC78*'2015 Fares Conv'!$C$1</f>
        <v>0</v>
      </c>
      <c r="CD78" s="37">
        <f>'2015 Fares'!CD78*'2015 Fares Conv'!$C$1</f>
        <v>0</v>
      </c>
      <c r="CE78" s="37">
        <f>'2015 Fares'!CE78*'2015 Fares Conv'!$C$1</f>
        <v>0</v>
      </c>
      <c r="CF78" s="37">
        <f>'2015 Fares'!CF78*'2015 Fares Conv'!$C$1</f>
        <v>101.60088106720393</v>
      </c>
      <c r="CG78" s="37">
        <f>'2015 Fares'!CG78*'2015 Fares Conv'!$C$1</f>
        <v>0</v>
      </c>
      <c r="CH78" s="66">
        <f>'2015 Fares'!CH78*'2015 Fares Conv'!$C$1</f>
        <v>222.84459914073395</v>
      </c>
      <c r="CI78" s="37">
        <f>'2015 Fares'!CI78*'2015 Fares Conv'!$C$1</f>
        <v>270.93568284587712</v>
      </c>
      <c r="CJ78" s="37">
        <f>'2015 Fares'!CJ78*'2015 Fares Conv'!$C$1</f>
        <v>284.48246698817098</v>
      </c>
      <c r="CK78" s="37">
        <f>'2015 Fares'!CK78*'2015 Fares Conv'!$C$1</f>
        <v>284.48246698817098</v>
      </c>
      <c r="CL78" s="37">
        <f>'2015 Fares'!CL78*'2015 Fares Conv'!$C$1</f>
        <v>284.48246698817098</v>
      </c>
      <c r="CM78" s="37">
        <f>'2015 Fares'!CM78*'2015 Fares Conv'!$C$1</f>
        <v>135.46784142293856</v>
      </c>
      <c r="CN78" s="37">
        <f>'2015 Fares'!CN78*'2015 Fares Conv'!$C$1</f>
        <v>152.40132160080589</v>
      </c>
      <c r="CO78" s="37">
        <f>'2015 Fares'!CO78*'2015 Fares Conv'!$C$1</f>
        <v>338.66960355734642</v>
      </c>
      <c r="CP78" s="37">
        <f>'2015 Fares'!CP78*'2015 Fares Conv'!$C$1</f>
        <v>298.02925113046484</v>
      </c>
      <c r="CQ78" s="37">
        <f>'2015 Fares'!CQ78*'2015 Fares Conv'!$C$1</f>
        <v>152.40132160080589</v>
      </c>
      <c r="CR78" s="37">
        <f>'2015 Fares'!CR78*'2015 Fares Conv'!$C$1</f>
        <v>338.66960355734642</v>
      </c>
      <c r="CS78" s="37">
        <f>'2015 Fares'!CS78*'2015 Fares Conv'!$C$1</f>
        <v>118.53436124507125</v>
      </c>
      <c r="CT78" s="37">
        <f>'2015 Fares'!CT78*'2015 Fares Conv'!$C$1</f>
        <v>186.26828195654053</v>
      </c>
      <c r="CU78" s="37">
        <f>'2015 Fares'!CU78*'2015 Fares Conv'!$C$1</f>
        <v>220.13524231227518</v>
      </c>
      <c r="CV78" s="37">
        <f>'2015 Fares'!CV78*'2015 Fares Conv'!$C$1</f>
        <v>249.93816742532167</v>
      </c>
      <c r="CW78" s="37">
        <f>'2015 Fares'!CW78*'2015 Fares Conv'!$C$1</f>
        <v>108.37427313835086</v>
      </c>
      <c r="CX78" s="37">
        <f>'2015 Fares'!CX78*'2015 Fares Conv'!$C$1</f>
        <v>0</v>
      </c>
      <c r="CY78" s="37">
        <f>'2015 Fares'!CY78*'2015 Fares Conv'!$C$1</f>
        <v>0</v>
      </c>
      <c r="CZ78" s="37">
        <f>'2015 Fares'!CZ78*'2015 Fares Conv'!$C$1</f>
        <v>306.83466082295587</v>
      </c>
      <c r="DA78" s="37">
        <f>'2015 Fares'!DA78*'2015 Fares Conv'!$C$1</f>
        <v>0</v>
      </c>
      <c r="DB78" s="66">
        <f>'2015 Fares'!DB78*'2015 Fares Conv'!$C$1</f>
        <v>0</v>
      </c>
      <c r="DC78" s="37">
        <f>'2015 Fares'!DC78*'2015 Fares Conv'!$C$1</f>
        <v>0</v>
      </c>
      <c r="DD78" s="37">
        <f>'2015 Fares'!DD78*'2015 Fares Conv'!$C$1</f>
        <v>0</v>
      </c>
      <c r="DE78" s="37">
        <f>'2015 Fares'!DE78*'2015 Fares Conv'!$C$1</f>
        <v>0</v>
      </c>
      <c r="DF78" s="37">
        <f>'2015 Fares'!DF78*'2015 Fares Conv'!$C$1</f>
        <v>0</v>
      </c>
      <c r="DG78" s="37">
        <f>'2015 Fares'!DG78*'2015 Fares Conv'!$C$1</f>
        <v>0</v>
      </c>
      <c r="DH78" s="37">
        <f>'2015 Fares'!DH78*'2015 Fares Conv'!$C$1</f>
        <v>0</v>
      </c>
      <c r="DI78" s="37">
        <f>'2015 Fares'!DI78*'2015 Fares Conv'!$C$1</f>
        <v>0</v>
      </c>
      <c r="DJ78" s="37">
        <f>'2015 Fares'!DJ78*'2015 Fares Conv'!$C$1</f>
        <v>0</v>
      </c>
      <c r="DK78" s="37">
        <f>'2015 Fares'!DK78*'2015 Fares Conv'!$C$1</f>
        <v>0</v>
      </c>
      <c r="DL78" s="66">
        <f>'2015 Fares'!DL78*'2015 Fares Conv'!$C$1</f>
        <v>152.40132160080589</v>
      </c>
      <c r="DM78" s="37">
        <f>'2015 Fares'!DM78*'2015 Fares Conv'!$C$1</f>
        <v>135.46784142293856</v>
      </c>
      <c r="DN78" s="37">
        <f>'2015 Fares'!DN78*'2015 Fares Conv'!$C$1</f>
        <v>0</v>
      </c>
      <c r="DO78" s="37">
        <f>'2015 Fares'!DO78*'2015 Fares Conv'!$C$1</f>
        <v>135.46784142293856</v>
      </c>
      <c r="DP78" s="37">
        <f>'2015 Fares'!DP78*'2015 Fares Conv'!$C$1</f>
        <v>749.81450227596497</v>
      </c>
      <c r="DQ78" s="37">
        <f>'2015 Fares'!DQ78*'2015 Fares Conv'!$C$1</f>
        <v>218.78056389804578</v>
      </c>
      <c r="DR78" s="37">
        <f>'2015 Fares'!DR78*'2015 Fares Conv'!$C$1</f>
        <v>0</v>
      </c>
      <c r="DS78" s="37">
        <f>'2015 Fares'!DS78*'2015 Fares Conv'!$C$1</f>
        <v>0</v>
      </c>
      <c r="DT78" s="37">
        <f>'2015 Fares'!DT78*'2015 Fares Conv'!$C$1</f>
        <v>0</v>
      </c>
      <c r="DU78" s="37">
        <f>'2015 Fares'!DU78*'2015 Fares Conv'!$C$1</f>
        <v>0</v>
      </c>
      <c r="DV78" s="66">
        <f>'2015 Fares'!DV78*'2015 Fares Conv'!$C$1</f>
        <v>0</v>
      </c>
      <c r="DW78" s="37">
        <f>'2015 Fares'!DW78*'2015 Fares Conv'!$C$1</f>
        <v>0</v>
      </c>
      <c r="DX78" s="37">
        <f>'2015 Fares'!DX78*'2015 Fares Conv'!$C$1</f>
        <v>0</v>
      </c>
      <c r="DY78" s="37">
        <f>'2015 Fares'!DY78*'2015 Fares Conv'!$C$1</f>
        <v>0</v>
      </c>
      <c r="DZ78" s="37">
        <f>'2015 Fares'!DZ78*'2015 Fares Conv'!$C$1</f>
        <v>0</v>
      </c>
      <c r="EA78" s="37">
        <f>'2015 Fares'!EA78*'2015 Fares Conv'!$C$1</f>
        <v>0</v>
      </c>
      <c r="EB78" s="37">
        <f>'2015 Fares'!EB78*'2015 Fares Conv'!$C$1</f>
        <v>0</v>
      </c>
      <c r="EC78" s="37">
        <f>'2015 Fares'!EC78*'2015 Fares Conv'!$C$1</f>
        <v>0</v>
      </c>
      <c r="ED78" s="37">
        <f>'2015 Fares'!ED78*'2015 Fares Conv'!$C$1</f>
        <v>0</v>
      </c>
      <c r="EE78" s="40">
        <f>'2015 Fares'!EE78*'2015 Fares Conv'!$C$1</f>
        <v>0</v>
      </c>
      <c r="EF78" s="66">
        <f>'2015 Fares'!EF78*'2015 Fares Conv'!$C$1</f>
        <v>0</v>
      </c>
      <c r="EG78" s="37">
        <f>'2015 Fares'!EG78*'2015 Fares Conv'!$C$1</f>
        <v>0</v>
      </c>
      <c r="EH78" s="37">
        <f>'2015 Fares'!EH78*'2015 Fares Conv'!$C$1</f>
        <v>0</v>
      </c>
      <c r="EI78" s="37">
        <f>'2015 Fares'!EI78*'2015 Fares Conv'!$C$1</f>
        <v>0</v>
      </c>
      <c r="EJ78" s="37">
        <f>'2015 Fares'!EJ78*'2015 Fares Conv'!$C$1</f>
        <v>0</v>
      </c>
      <c r="EK78" s="37">
        <f>'2015 Fares'!EK78*'2015 Fares Conv'!$C$1</f>
        <v>0</v>
      </c>
      <c r="EL78" s="37">
        <f>'2015 Fares'!EL78*'2015 Fares Conv'!$C$1</f>
        <v>0</v>
      </c>
      <c r="EM78" s="40">
        <f>'2015 Fares'!EM78*'2015 Fares Conv'!$C$1</f>
        <v>0</v>
      </c>
    </row>
    <row r="79" spans="1:143" x14ac:dyDescent="0.2">
      <c r="A79" s="83"/>
      <c r="B79" s="47">
        <v>75</v>
      </c>
      <c r="C79" s="50"/>
      <c r="D79" s="43"/>
      <c r="E79" s="43"/>
      <c r="F79" s="48"/>
      <c r="G79" s="37">
        <f>'2015 Fares'!G79*'2015 Fares Conv'!$C$1</f>
        <v>0</v>
      </c>
      <c r="H79" s="37">
        <f>'2015 Fares'!H79*'2015 Fares Conv'!$C$1</f>
        <v>0</v>
      </c>
      <c r="I79" s="37">
        <f>'2015 Fares'!I79*'2015 Fares Conv'!$C$1</f>
        <v>0</v>
      </c>
      <c r="J79" s="37">
        <f>'2015 Fares'!J79*'2015 Fares Conv'!$C$1</f>
        <v>0</v>
      </c>
      <c r="K79" s="37">
        <f>'2015 Fares'!K79*'2015 Fares Conv'!$C$1</f>
        <v>0</v>
      </c>
      <c r="L79" s="37">
        <f>'2015 Fares'!L79*'2015 Fares Conv'!$C$1</f>
        <v>0</v>
      </c>
      <c r="M79" s="37">
        <f>'2015 Fares'!M79*'2015 Fares Conv'!$C$1</f>
        <v>0</v>
      </c>
      <c r="N79" s="37">
        <f>'2015 Fares'!N79*'2015 Fares Conv'!$C$1</f>
        <v>0</v>
      </c>
      <c r="O79" s="40">
        <f>'2015 Fares'!O79*'2015 Fares Conv'!$C$1</f>
        <v>0</v>
      </c>
      <c r="P79" s="66">
        <f>'2015 Fares'!P79*'2015 Fares Conv'!$C$1</f>
        <v>0</v>
      </c>
      <c r="Q79" s="37">
        <f>'2015 Fares'!Q79*'2015 Fares Conv'!$C$1</f>
        <v>0</v>
      </c>
      <c r="R79" s="37">
        <f>'2015 Fares'!R79*'2015 Fares Conv'!$C$1</f>
        <v>0</v>
      </c>
      <c r="S79" s="37">
        <f>'2015 Fares'!S79*'2015 Fares Conv'!$C$1</f>
        <v>0</v>
      </c>
      <c r="T79" s="37">
        <f>'2015 Fares'!T79*'2015 Fares Conv'!$C$1</f>
        <v>0</v>
      </c>
      <c r="U79" s="37">
        <f>'2015 Fares'!U79*'2015 Fares Conv'!$C$1</f>
        <v>0</v>
      </c>
      <c r="V79" s="37">
        <f>'2015 Fares'!V79*'2015 Fares Conv'!$C$1</f>
        <v>0</v>
      </c>
      <c r="W79" s="37">
        <f>'2015 Fares'!W79*'2015 Fares Conv'!$C$1</f>
        <v>0</v>
      </c>
      <c r="X79" s="37">
        <f>'2015 Fares'!X79*'2015 Fares Conv'!$C$1</f>
        <v>0</v>
      </c>
      <c r="Y79" s="40">
        <f>'2015 Fares'!Y79*'2015 Fares Conv'!$C$1</f>
        <v>0</v>
      </c>
      <c r="Z79" s="66">
        <f>'2015 Fares'!Z79*'2015 Fares Conv'!$C$1</f>
        <v>474.13744498028501</v>
      </c>
      <c r="AA79" s="37">
        <f>'2015 Fares'!AA79*'2015 Fares Conv'!$C$1</f>
        <v>152.40132160080589</v>
      </c>
      <c r="AB79" s="37">
        <f>'2015 Fares'!AB79*'2015 Fares Conv'!$C$1</f>
        <v>0</v>
      </c>
      <c r="AC79" s="37">
        <f>'2015 Fares'!AC79*'2015 Fares Conv'!$C$1</f>
        <v>0</v>
      </c>
      <c r="AD79" s="37">
        <f>'2015 Fares'!AD79*'2015 Fares Conv'!$C$1</f>
        <v>135.46784142293856</v>
      </c>
      <c r="AE79" s="37">
        <f>'2015 Fares'!AE79*'2015 Fares Conv'!$C$1</f>
        <v>0</v>
      </c>
      <c r="AF79" s="37">
        <f>'2015 Fares'!AF79*'2015 Fares Conv'!$C$1</f>
        <v>0</v>
      </c>
      <c r="AG79" s="37">
        <f>'2015 Fares'!AG79*'2015 Fares Conv'!$C$1</f>
        <v>84.667400889336605</v>
      </c>
      <c r="AH79" s="37">
        <f>'2015 Fares'!AH79*'2015 Fares Conv'!$C$1</f>
        <v>135.46784142293856</v>
      </c>
      <c r="AI79" s="37">
        <f>'2015 Fares'!AI79*'2015 Fares Conv'!$C$1</f>
        <v>0</v>
      </c>
      <c r="AJ79" s="37">
        <f>'2015 Fares'!AJ79*'2015 Fares Conv'!$C$1</f>
        <v>135.46784142293856</v>
      </c>
      <c r="AK79" s="37">
        <f>'2015 Fares'!AK79*'2015 Fares Conv'!$C$1</f>
        <v>0</v>
      </c>
      <c r="AL79" s="37">
        <f>'2015 Fares'!AL79*'2015 Fares Conv'!$C$1</f>
        <v>0</v>
      </c>
      <c r="AM79" s="37">
        <f>'2015 Fares'!AM79*'2015 Fares Conv'!$C$1</f>
        <v>135.46784142293856</v>
      </c>
      <c r="AN79" s="37">
        <f>'2015 Fares'!AN79*'2015 Fares Conv'!$C$1</f>
        <v>0</v>
      </c>
      <c r="AO79" s="37">
        <f>'2015 Fares'!AO79*'2015 Fares Conv'!$C$1</f>
        <v>0</v>
      </c>
      <c r="AP79" s="37">
        <f>'2015 Fares'!AP79*'2015 Fares Conv'!$C$1</f>
        <v>0</v>
      </c>
      <c r="AQ79" s="37">
        <f>'2015 Fares'!AQ79*'2015 Fares Conv'!$C$1</f>
        <v>0</v>
      </c>
      <c r="AR79" s="37">
        <f>'2015 Fares'!AR79*'2015 Fares Conv'!$C$1</f>
        <v>135.46784142293856</v>
      </c>
      <c r="AS79" s="37">
        <f>'2015 Fares'!AS79*'2015 Fares Conv'!$C$1</f>
        <v>0</v>
      </c>
      <c r="AT79" s="37">
        <f>'2015 Fares'!AT79*'2015 Fares Conv'!$C$1</f>
        <v>0</v>
      </c>
      <c r="AU79" s="37">
        <f>'2015 Fares'!AU79*'2015 Fares Conv'!$C$1</f>
        <v>0</v>
      </c>
      <c r="AV79" s="37">
        <f>'2015 Fares'!AV79*'2015 Fares Conv'!$C$1</f>
        <v>135.46784142293856</v>
      </c>
      <c r="AW79" s="37">
        <f>'2015 Fares'!AW79*'2015 Fares Conv'!$C$1</f>
        <v>0</v>
      </c>
      <c r="AX79" s="37">
        <f>'2015 Fares'!AX79*'2015 Fares Conv'!$C$1</f>
        <v>135.46784142293856</v>
      </c>
      <c r="AY79" s="37">
        <f>'2015 Fares'!AY79*'2015 Fares Conv'!$C$1</f>
        <v>0</v>
      </c>
      <c r="AZ79" s="37">
        <f>'2015 Fares'!AZ79*'2015 Fares Conv'!$C$1</f>
        <v>118.53436124507125</v>
      </c>
      <c r="BA79" s="37">
        <f>'2015 Fares'!BA79*'2015 Fares Conv'!$C$1</f>
        <v>0</v>
      </c>
      <c r="BB79" s="37">
        <f>'2015 Fares'!BB79*'2015 Fares Conv'!$C$1</f>
        <v>0</v>
      </c>
      <c r="BC79" s="37">
        <f>'2015 Fares'!BC79*'2015 Fares Conv'!$C$1</f>
        <v>118.53436124507125</v>
      </c>
      <c r="BD79" s="37">
        <f>'2015 Fares'!BD79*'2015 Fares Conv'!$C$1</f>
        <v>0</v>
      </c>
      <c r="BE79" s="37">
        <f>'2015 Fares'!BE79*'2015 Fares Conv'!$C$1</f>
        <v>0</v>
      </c>
      <c r="BF79" s="37">
        <f>'2015 Fares'!BF79*'2015 Fares Conv'!$C$1</f>
        <v>118.53436124507125</v>
      </c>
      <c r="BG79" s="37">
        <f>'2015 Fares'!BG79*'2015 Fares Conv'!$C$1</f>
        <v>0</v>
      </c>
      <c r="BH79" s="37">
        <f>'2015 Fares'!BH79*'2015 Fares Conv'!$C$1</f>
        <v>0</v>
      </c>
      <c r="BI79" s="37">
        <f>'2015 Fares'!BI79*'2015 Fares Conv'!$C$1</f>
        <v>67.733920711469281</v>
      </c>
      <c r="BJ79" s="37">
        <f>'2015 Fares'!BJ79*'2015 Fares Conv'!$C$1</f>
        <v>108.37427313835086</v>
      </c>
      <c r="BK79" s="37">
        <f>'2015 Fares'!BK79*'2015 Fares Conv'!$C$1</f>
        <v>0</v>
      </c>
      <c r="BL79" s="37">
        <f>'2015 Fares'!BL79*'2015 Fares Conv'!$C$1</f>
        <v>108.37427313835086</v>
      </c>
      <c r="BM79" s="37">
        <f>'2015 Fares'!BM79*'2015 Fares Conv'!$C$1</f>
        <v>0</v>
      </c>
      <c r="BN79" s="37">
        <f>'2015 Fares'!BN79*'2015 Fares Conv'!$C$1</f>
        <v>108.37427313835086</v>
      </c>
      <c r="BO79" s="37">
        <f>'2015 Fares'!BO79*'2015 Fares Conv'!$C$1</f>
        <v>0</v>
      </c>
      <c r="BP79" s="37">
        <f>'2015 Fares'!BP79*'2015 Fares Conv'!$C$1</f>
        <v>0</v>
      </c>
      <c r="BQ79" s="37">
        <f>'2015 Fares'!BQ79*'2015 Fares Conv'!$C$1</f>
        <v>101.60088106720393</v>
      </c>
      <c r="BR79" s="37">
        <f>'2015 Fares'!BR79*'2015 Fares Conv'!$C$1</f>
        <v>0</v>
      </c>
      <c r="BS79" s="37">
        <f>'2015 Fares'!BS79*'2015 Fares Conv'!$C$1</f>
        <v>0</v>
      </c>
      <c r="BT79" s="37">
        <f>'2015 Fares'!BT79*'2015 Fares Conv'!$C$1</f>
        <v>101.60088106720393</v>
      </c>
      <c r="BU79" s="37">
        <f>'2015 Fares'!BU79*'2015 Fares Conv'!$C$1</f>
        <v>0</v>
      </c>
      <c r="BV79" s="37">
        <f>'2015 Fares'!BV79*'2015 Fares Conv'!$C$1</f>
        <v>101.60088106720393</v>
      </c>
      <c r="BW79" s="37">
        <f>'2015 Fares'!BW79*'2015 Fares Conv'!$C$1</f>
        <v>0</v>
      </c>
      <c r="BX79" s="37">
        <f>'2015 Fares'!BX79*'2015 Fares Conv'!$C$1</f>
        <v>121.92105728064472</v>
      </c>
      <c r="BY79" s="37">
        <f>'2015 Fares'!BY79*'2015 Fares Conv'!$C$1</f>
        <v>0</v>
      </c>
      <c r="BZ79" s="37">
        <f>'2015 Fares'!BZ79*'2015 Fares Conv'!$C$1</f>
        <v>0</v>
      </c>
      <c r="CA79" s="37">
        <f>'2015 Fares'!CA79*'2015 Fares Conv'!$C$1</f>
        <v>0</v>
      </c>
      <c r="CB79" s="37">
        <f>'2015 Fares'!CB79*'2015 Fares Conv'!$C$1</f>
        <v>0</v>
      </c>
      <c r="CC79" s="37">
        <f>'2015 Fares'!CC79*'2015 Fares Conv'!$C$1</f>
        <v>0</v>
      </c>
      <c r="CD79" s="37">
        <f>'2015 Fares'!CD79*'2015 Fares Conv'!$C$1</f>
        <v>0</v>
      </c>
      <c r="CE79" s="37">
        <f>'2015 Fares'!CE79*'2015 Fares Conv'!$C$1</f>
        <v>0</v>
      </c>
      <c r="CF79" s="37">
        <f>'2015 Fares'!CF79*'2015 Fares Conv'!$C$1</f>
        <v>101.60088106720393</v>
      </c>
      <c r="CG79" s="37">
        <f>'2015 Fares'!CG79*'2015 Fares Conv'!$C$1</f>
        <v>0</v>
      </c>
      <c r="CH79" s="66">
        <f>'2015 Fares'!CH79*'2015 Fares Conv'!$C$1</f>
        <v>222.84459914073395</v>
      </c>
      <c r="CI79" s="37">
        <f>'2015 Fares'!CI79*'2015 Fares Conv'!$C$1</f>
        <v>270.93568284587712</v>
      </c>
      <c r="CJ79" s="37">
        <f>'2015 Fares'!CJ79*'2015 Fares Conv'!$C$1</f>
        <v>284.48246698817098</v>
      </c>
      <c r="CK79" s="37">
        <f>'2015 Fares'!CK79*'2015 Fares Conv'!$C$1</f>
        <v>284.48246698817098</v>
      </c>
      <c r="CL79" s="37">
        <f>'2015 Fares'!CL79*'2015 Fares Conv'!$C$1</f>
        <v>284.48246698817098</v>
      </c>
      <c r="CM79" s="37">
        <f>'2015 Fares'!CM79*'2015 Fares Conv'!$C$1</f>
        <v>135.46784142293856</v>
      </c>
      <c r="CN79" s="37">
        <f>'2015 Fares'!CN79*'2015 Fares Conv'!$C$1</f>
        <v>152.40132160080589</v>
      </c>
      <c r="CO79" s="37">
        <f>'2015 Fares'!CO79*'2015 Fares Conv'!$C$1</f>
        <v>338.66960355734642</v>
      </c>
      <c r="CP79" s="37">
        <f>'2015 Fares'!CP79*'2015 Fares Conv'!$C$1</f>
        <v>298.02925113046484</v>
      </c>
      <c r="CQ79" s="37">
        <f>'2015 Fares'!CQ79*'2015 Fares Conv'!$C$1</f>
        <v>152.40132160080589</v>
      </c>
      <c r="CR79" s="37">
        <f>'2015 Fares'!CR79*'2015 Fares Conv'!$C$1</f>
        <v>338.66960355734642</v>
      </c>
      <c r="CS79" s="37">
        <f>'2015 Fares'!CS79*'2015 Fares Conv'!$C$1</f>
        <v>118.53436124507125</v>
      </c>
      <c r="CT79" s="37">
        <f>'2015 Fares'!CT79*'2015 Fares Conv'!$C$1</f>
        <v>186.26828195654053</v>
      </c>
      <c r="CU79" s="37">
        <f>'2015 Fares'!CU79*'2015 Fares Conv'!$C$1</f>
        <v>220.13524231227518</v>
      </c>
      <c r="CV79" s="37">
        <f>'2015 Fares'!CV79*'2015 Fares Conv'!$C$1</f>
        <v>249.93816742532167</v>
      </c>
      <c r="CW79" s="37">
        <f>'2015 Fares'!CW79*'2015 Fares Conv'!$C$1</f>
        <v>108.37427313835086</v>
      </c>
      <c r="CX79" s="37">
        <f>'2015 Fares'!CX79*'2015 Fares Conv'!$C$1</f>
        <v>0</v>
      </c>
      <c r="CY79" s="37">
        <f>'2015 Fares'!CY79*'2015 Fares Conv'!$C$1</f>
        <v>0</v>
      </c>
      <c r="CZ79" s="37">
        <f>'2015 Fares'!CZ79*'2015 Fares Conv'!$C$1</f>
        <v>306.83466082295587</v>
      </c>
      <c r="DA79" s="37">
        <f>'2015 Fares'!DA79*'2015 Fares Conv'!$C$1</f>
        <v>0</v>
      </c>
      <c r="DB79" s="66">
        <f>'2015 Fares'!DB79*'2015 Fares Conv'!$C$1</f>
        <v>0</v>
      </c>
      <c r="DC79" s="37">
        <f>'2015 Fares'!DC79*'2015 Fares Conv'!$C$1</f>
        <v>0</v>
      </c>
      <c r="DD79" s="37">
        <f>'2015 Fares'!DD79*'2015 Fares Conv'!$C$1</f>
        <v>0</v>
      </c>
      <c r="DE79" s="37">
        <f>'2015 Fares'!DE79*'2015 Fares Conv'!$C$1</f>
        <v>0</v>
      </c>
      <c r="DF79" s="37">
        <f>'2015 Fares'!DF79*'2015 Fares Conv'!$C$1</f>
        <v>0</v>
      </c>
      <c r="DG79" s="37">
        <f>'2015 Fares'!DG79*'2015 Fares Conv'!$C$1</f>
        <v>0</v>
      </c>
      <c r="DH79" s="37">
        <f>'2015 Fares'!DH79*'2015 Fares Conv'!$C$1</f>
        <v>0</v>
      </c>
      <c r="DI79" s="37">
        <f>'2015 Fares'!DI79*'2015 Fares Conv'!$C$1</f>
        <v>0</v>
      </c>
      <c r="DJ79" s="37">
        <f>'2015 Fares'!DJ79*'2015 Fares Conv'!$C$1</f>
        <v>0</v>
      </c>
      <c r="DK79" s="37">
        <f>'2015 Fares'!DK79*'2015 Fares Conv'!$C$1</f>
        <v>0</v>
      </c>
      <c r="DL79" s="66">
        <f>'2015 Fares'!DL79*'2015 Fares Conv'!$C$1</f>
        <v>152.40132160080589</v>
      </c>
      <c r="DM79" s="37">
        <f>'2015 Fares'!DM79*'2015 Fares Conv'!$C$1</f>
        <v>135.46784142293856</v>
      </c>
      <c r="DN79" s="37">
        <f>'2015 Fares'!DN79*'2015 Fares Conv'!$C$1</f>
        <v>0</v>
      </c>
      <c r="DO79" s="37">
        <f>'2015 Fares'!DO79*'2015 Fares Conv'!$C$1</f>
        <v>135.46784142293856</v>
      </c>
      <c r="DP79" s="37">
        <f>'2015 Fares'!DP79*'2015 Fares Conv'!$C$1</f>
        <v>749.81450227596497</v>
      </c>
      <c r="DQ79" s="37">
        <f>'2015 Fares'!DQ79*'2015 Fares Conv'!$C$1</f>
        <v>218.78056389804578</v>
      </c>
      <c r="DR79" s="37">
        <f>'2015 Fares'!DR79*'2015 Fares Conv'!$C$1</f>
        <v>0</v>
      </c>
      <c r="DS79" s="37">
        <f>'2015 Fares'!DS79*'2015 Fares Conv'!$C$1</f>
        <v>0</v>
      </c>
      <c r="DT79" s="37">
        <f>'2015 Fares'!DT79*'2015 Fares Conv'!$C$1</f>
        <v>0</v>
      </c>
      <c r="DU79" s="37">
        <f>'2015 Fares'!DU79*'2015 Fares Conv'!$C$1</f>
        <v>0</v>
      </c>
      <c r="DV79" s="66">
        <f>'2015 Fares'!DV79*'2015 Fares Conv'!$C$1</f>
        <v>0</v>
      </c>
      <c r="DW79" s="37">
        <f>'2015 Fares'!DW79*'2015 Fares Conv'!$C$1</f>
        <v>0</v>
      </c>
      <c r="DX79" s="37">
        <f>'2015 Fares'!DX79*'2015 Fares Conv'!$C$1</f>
        <v>0</v>
      </c>
      <c r="DY79" s="37">
        <f>'2015 Fares'!DY79*'2015 Fares Conv'!$C$1</f>
        <v>0</v>
      </c>
      <c r="DZ79" s="37">
        <f>'2015 Fares'!DZ79*'2015 Fares Conv'!$C$1</f>
        <v>0</v>
      </c>
      <c r="EA79" s="37">
        <f>'2015 Fares'!EA79*'2015 Fares Conv'!$C$1</f>
        <v>0</v>
      </c>
      <c r="EB79" s="37">
        <f>'2015 Fares'!EB79*'2015 Fares Conv'!$C$1</f>
        <v>0</v>
      </c>
      <c r="EC79" s="37">
        <f>'2015 Fares'!EC79*'2015 Fares Conv'!$C$1</f>
        <v>0</v>
      </c>
      <c r="ED79" s="37">
        <f>'2015 Fares'!ED79*'2015 Fares Conv'!$C$1</f>
        <v>0</v>
      </c>
      <c r="EE79" s="40">
        <f>'2015 Fares'!EE79*'2015 Fares Conv'!$C$1</f>
        <v>0</v>
      </c>
      <c r="EF79" s="66">
        <f>'2015 Fares'!EF79*'2015 Fares Conv'!$C$1</f>
        <v>0</v>
      </c>
      <c r="EG79" s="37">
        <f>'2015 Fares'!EG79*'2015 Fares Conv'!$C$1</f>
        <v>0</v>
      </c>
      <c r="EH79" s="37">
        <f>'2015 Fares'!EH79*'2015 Fares Conv'!$C$1</f>
        <v>0</v>
      </c>
      <c r="EI79" s="37">
        <f>'2015 Fares'!EI79*'2015 Fares Conv'!$C$1</f>
        <v>0</v>
      </c>
      <c r="EJ79" s="37">
        <f>'2015 Fares'!EJ79*'2015 Fares Conv'!$C$1</f>
        <v>0</v>
      </c>
      <c r="EK79" s="37">
        <f>'2015 Fares'!EK79*'2015 Fares Conv'!$C$1</f>
        <v>0</v>
      </c>
      <c r="EL79" s="37">
        <f>'2015 Fares'!EL79*'2015 Fares Conv'!$C$1</f>
        <v>0</v>
      </c>
      <c r="EM79" s="40">
        <f>'2015 Fares'!EM79*'2015 Fares Conv'!$C$1</f>
        <v>0</v>
      </c>
    </row>
    <row r="80" spans="1:143" x14ac:dyDescent="0.2">
      <c r="A80" s="83"/>
      <c r="B80" s="47">
        <v>76</v>
      </c>
      <c r="C80" s="43"/>
      <c r="D80" s="43">
        <f>ROUND(F80*0.6665,0)</f>
        <v>0</v>
      </c>
      <c r="E80" s="43">
        <v>100</v>
      </c>
      <c r="F80" s="48"/>
      <c r="G80" s="37">
        <f>'2015 Fares'!G80*'2015 Fares Conv'!$C$1</f>
        <v>0</v>
      </c>
      <c r="H80" s="37">
        <f>'2015 Fares'!H80*'2015 Fares Conv'!$C$1</f>
        <v>0</v>
      </c>
      <c r="I80" s="37">
        <f>'2015 Fares'!I80*'2015 Fares Conv'!$C$1</f>
        <v>0</v>
      </c>
      <c r="J80" s="37">
        <f>'2015 Fares'!J80*'2015 Fares Conv'!$C$1</f>
        <v>0</v>
      </c>
      <c r="K80" s="37">
        <f>'2015 Fares'!K80*'2015 Fares Conv'!$C$1</f>
        <v>0</v>
      </c>
      <c r="L80" s="37">
        <f>'2015 Fares'!L80*'2015 Fares Conv'!$C$1</f>
        <v>0</v>
      </c>
      <c r="M80" s="37">
        <f>'2015 Fares'!M80*'2015 Fares Conv'!$C$1</f>
        <v>0</v>
      </c>
      <c r="N80" s="37">
        <f>'2015 Fares'!N80*'2015 Fares Conv'!$C$1</f>
        <v>0</v>
      </c>
      <c r="O80" s="40">
        <f>'2015 Fares'!O80*'2015 Fares Conv'!$C$1</f>
        <v>0</v>
      </c>
      <c r="P80" s="66">
        <f>'2015 Fares'!P80*'2015 Fares Conv'!$C$1</f>
        <v>0</v>
      </c>
      <c r="Q80" s="37">
        <f>'2015 Fares'!Q80*'2015 Fares Conv'!$C$1</f>
        <v>0</v>
      </c>
      <c r="R80" s="37">
        <f>'2015 Fares'!R80*'2015 Fares Conv'!$C$1</f>
        <v>0</v>
      </c>
      <c r="S80" s="37">
        <f>'2015 Fares'!S80*'2015 Fares Conv'!$C$1</f>
        <v>0</v>
      </c>
      <c r="T80" s="37">
        <f>'2015 Fares'!T80*'2015 Fares Conv'!$C$1</f>
        <v>0</v>
      </c>
      <c r="U80" s="37">
        <f>'2015 Fares'!U80*'2015 Fares Conv'!$C$1</f>
        <v>0</v>
      </c>
      <c r="V80" s="37">
        <f>'2015 Fares'!V80*'2015 Fares Conv'!$C$1</f>
        <v>0</v>
      </c>
      <c r="W80" s="37">
        <f>'2015 Fares'!W80*'2015 Fares Conv'!$C$1</f>
        <v>0</v>
      </c>
      <c r="X80" s="37">
        <f>'2015 Fares'!X80*'2015 Fares Conv'!$C$1</f>
        <v>0</v>
      </c>
      <c r="Y80" s="40">
        <f>'2015 Fares'!Y80*'2015 Fares Conv'!$C$1</f>
        <v>0</v>
      </c>
      <c r="Z80" s="66">
        <f>'2015 Fares'!Z80*'2015 Fares Conv'!$C$1</f>
        <v>474.13744498028501</v>
      </c>
      <c r="AA80" s="37">
        <f>'2015 Fares'!AA80*'2015 Fares Conv'!$C$1</f>
        <v>152.40132160080589</v>
      </c>
      <c r="AB80" s="37">
        <f>'2015 Fares'!AB80*'2015 Fares Conv'!$C$1</f>
        <v>0</v>
      </c>
      <c r="AC80" s="37">
        <f>'2015 Fares'!AC80*'2015 Fares Conv'!$C$1</f>
        <v>0</v>
      </c>
      <c r="AD80" s="37">
        <f>'2015 Fares'!AD80*'2015 Fares Conv'!$C$1</f>
        <v>135.46784142293856</v>
      </c>
      <c r="AE80" s="37">
        <f>'2015 Fares'!AE80*'2015 Fares Conv'!$C$1</f>
        <v>0</v>
      </c>
      <c r="AF80" s="37">
        <f>'2015 Fares'!AF80*'2015 Fares Conv'!$C$1</f>
        <v>0</v>
      </c>
      <c r="AG80" s="37">
        <f>'2015 Fares'!AG80*'2015 Fares Conv'!$C$1</f>
        <v>84.667400889336605</v>
      </c>
      <c r="AH80" s="37">
        <f>'2015 Fares'!AH80*'2015 Fares Conv'!$C$1</f>
        <v>135.46784142293856</v>
      </c>
      <c r="AI80" s="37">
        <f>'2015 Fares'!AI80*'2015 Fares Conv'!$C$1</f>
        <v>0</v>
      </c>
      <c r="AJ80" s="37">
        <f>'2015 Fares'!AJ80*'2015 Fares Conv'!$C$1</f>
        <v>135.46784142293856</v>
      </c>
      <c r="AK80" s="37">
        <f>'2015 Fares'!AK80*'2015 Fares Conv'!$C$1</f>
        <v>0</v>
      </c>
      <c r="AL80" s="37">
        <f>'2015 Fares'!AL80*'2015 Fares Conv'!$C$1</f>
        <v>0</v>
      </c>
      <c r="AM80" s="37">
        <f>'2015 Fares'!AM80*'2015 Fares Conv'!$C$1</f>
        <v>135.46784142293856</v>
      </c>
      <c r="AN80" s="37">
        <f>'2015 Fares'!AN80*'2015 Fares Conv'!$C$1</f>
        <v>0</v>
      </c>
      <c r="AO80" s="37">
        <f>'2015 Fares'!AO80*'2015 Fares Conv'!$C$1</f>
        <v>0</v>
      </c>
      <c r="AP80" s="37">
        <f>'2015 Fares'!AP80*'2015 Fares Conv'!$C$1</f>
        <v>0</v>
      </c>
      <c r="AQ80" s="37">
        <f>'2015 Fares'!AQ80*'2015 Fares Conv'!$C$1</f>
        <v>0</v>
      </c>
      <c r="AR80" s="37">
        <f>'2015 Fares'!AR80*'2015 Fares Conv'!$C$1</f>
        <v>135.46784142293856</v>
      </c>
      <c r="AS80" s="37">
        <f>'2015 Fares'!AS80*'2015 Fares Conv'!$C$1</f>
        <v>0</v>
      </c>
      <c r="AT80" s="37">
        <f>'2015 Fares'!AT80*'2015 Fares Conv'!$C$1</f>
        <v>0</v>
      </c>
      <c r="AU80" s="37">
        <f>'2015 Fares'!AU80*'2015 Fares Conv'!$C$1</f>
        <v>0</v>
      </c>
      <c r="AV80" s="37">
        <f>'2015 Fares'!AV80*'2015 Fares Conv'!$C$1</f>
        <v>135.46784142293856</v>
      </c>
      <c r="AW80" s="37">
        <f>'2015 Fares'!AW80*'2015 Fares Conv'!$C$1</f>
        <v>0</v>
      </c>
      <c r="AX80" s="37">
        <f>'2015 Fares'!AX80*'2015 Fares Conv'!$C$1</f>
        <v>135.46784142293856</v>
      </c>
      <c r="AY80" s="37">
        <f>'2015 Fares'!AY80*'2015 Fares Conv'!$C$1</f>
        <v>0</v>
      </c>
      <c r="AZ80" s="37">
        <f>'2015 Fares'!AZ80*'2015 Fares Conv'!$C$1</f>
        <v>118.53436124507125</v>
      </c>
      <c r="BA80" s="37">
        <f>'2015 Fares'!BA80*'2015 Fares Conv'!$C$1</f>
        <v>0</v>
      </c>
      <c r="BB80" s="37">
        <f>'2015 Fares'!BB80*'2015 Fares Conv'!$C$1</f>
        <v>0</v>
      </c>
      <c r="BC80" s="37">
        <f>'2015 Fares'!BC80*'2015 Fares Conv'!$C$1</f>
        <v>118.53436124507125</v>
      </c>
      <c r="BD80" s="37">
        <f>'2015 Fares'!BD80*'2015 Fares Conv'!$C$1</f>
        <v>0</v>
      </c>
      <c r="BE80" s="37">
        <f>'2015 Fares'!BE80*'2015 Fares Conv'!$C$1</f>
        <v>0</v>
      </c>
      <c r="BF80" s="37">
        <f>'2015 Fares'!BF80*'2015 Fares Conv'!$C$1</f>
        <v>118.53436124507125</v>
      </c>
      <c r="BG80" s="37">
        <f>'2015 Fares'!BG80*'2015 Fares Conv'!$C$1</f>
        <v>0</v>
      </c>
      <c r="BH80" s="37">
        <f>'2015 Fares'!BH80*'2015 Fares Conv'!$C$1</f>
        <v>0</v>
      </c>
      <c r="BI80" s="37">
        <f>'2015 Fares'!BI80*'2015 Fares Conv'!$C$1</f>
        <v>67.733920711469281</v>
      </c>
      <c r="BJ80" s="37">
        <f>'2015 Fares'!BJ80*'2015 Fares Conv'!$C$1</f>
        <v>108.37427313835086</v>
      </c>
      <c r="BK80" s="37">
        <f>'2015 Fares'!BK80*'2015 Fares Conv'!$C$1</f>
        <v>0</v>
      </c>
      <c r="BL80" s="37">
        <f>'2015 Fares'!BL80*'2015 Fares Conv'!$C$1</f>
        <v>108.37427313835086</v>
      </c>
      <c r="BM80" s="37">
        <f>'2015 Fares'!BM80*'2015 Fares Conv'!$C$1</f>
        <v>0</v>
      </c>
      <c r="BN80" s="37">
        <f>'2015 Fares'!BN80*'2015 Fares Conv'!$C$1</f>
        <v>108.37427313835086</v>
      </c>
      <c r="BO80" s="37">
        <f>'2015 Fares'!BO80*'2015 Fares Conv'!$C$1</f>
        <v>0</v>
      </c>
      <c r="BP80" s="37">
        <f>'2015 Fares'!BP80*'2015 Fares Conv'!$C$1</f>
        <v>0</v>
      </c>
      <c r="BQ80" s="37">
        <f>'2015 Fares'!BQ80*'2015 Fares Conv'!$C$1</f>
        <v>101.60088106720393</v>
      </c>
      <c r="BR80" s="37">
        <f>'2015 Fares'!BR80*'2015 Fares Conv'!$C$1</f>
        <v>0</v>
      </c>
      <c r="BS80" s="37">
        <f>'2015 Fares'!BS80*'2015 Fares Conv'!$C$1</f>
        <v>0</v>
      </c>
      <c r="BT80" s="37">
        <f>'2015 Fares'!BT80*'2015 Fares Conv'!$C$1</f>
        <v>101.60088106720393</v>
      </c>
      <c r="BU80" s="37">
        <f>'2015 Fares'!BU80*'2015 Fares Conv'!$C$1</f>
        <v>0</v>
      </c>
      <c r="BV80" s="37">
        <f>'2015 Fares'!BV80*'2015 Fares Conv'!$C$1</f>
        <v>101.60088106720393</v>
      </c>
      <c r="BW80" s="37">
        <f>'2015 Fares'!BW80*'2015 Fares Conv'!$C$1</f>
        <v>0</v>
      </c>
      <c r="BX80" s="37">
        <f>'2015 Fares'!BX80*'2015 Fares Conv'!$C$1</f>
        <v>121.92105728064472</v>
      </c>
      <c r="BY80" s="37">
        <f>'2015 Fares'!BY80*'2015 Fares Conv'!$C$1</f>
        <v>0</v>
      </c>
      <c r="BZ80" s="37">
        <f>'2015 Fares'!BZ80*'2015 Fares Conv'!$C$1</f>
        <v>0</v>
      </c>
      <c r="CA80" s="37">
        <f>'2015 Fares'!CA80*'2015 Fares Conv'!$C$1</f>
        <v>0</v>
      </c>
      <c r="CB80" s="37">
        <f>'2015 Fares'!CB80*'2015 Fares Conv'!$C$1</f>
        <v>0</v>
      </c>
      <c r="CC80" s="37">
        <f>'2015 Fares'!CC80*'2015 Fares Conv'!$C$1</f>
        <v>0</v>
      </c>
      <c r="CD80" s="37">
        <f>'2015 Fares'!CD80*'2015 Fares Conv'!$C$1</f>
        <v>0</v>
      </c>
      <c r="CE80" s="37">
        <f>'2015 Fares'!CE80*'2015 Fares Conv'!$C$1</f>
        <v>0</v>
      </c>
      <c r="CF80" s="37">
        <f>'2015 Fares'!CF80*'2015 Fares Conv'!$C$1</f>
        <v>101.60088106720393</v>
      </c>
      <c r="CG80" s="37">
        <f>'2015 Fares'!CG80*'2015 Fares Conv'!$C$1</f>
        <v>0</v>
      </c>
      <c r="CH80" s="66">
        <f>'2015 Fares'!CH80*'2015 Fares Conv'!$C$1</f>
        <v>222.84459914073395</v>
      </c>
      <c r="CI80" s="37">
        <f>'2015 Fares'!CI80*'2015 Fares Conv'!$C$1</f>
        <v>270.93568284587712</v>
      </c>
      <c r="CJ80" s="37">
        <f>'2015 Fares'!CJ80*'2015 Fares Conv'!$C$1</f>
        <v>284.48246698817098</v>
      </c>
      <c r="CK80" s="37">
        <f>'2015 Fares'!CK80*'2015 Fares Conv'!$C$1</f>
        <v>284.48246698817098</v>
      </c>
      <c r="CL80" s="37">
        <f>'2015 Fares'!CL80*'2015 Fares Conv'!$C$1</f>
        <v>284.48246698817098</v>
      </c>
      <c r="CM80" s="37">
        <f>'2015 Fares'!CM80*'2015 Fares Conv'!$C$1</f>
        <v>135.46784142293856</v>
      </c>
      <c r="CN80" s="37">
        <f>'2015 Fares'!CN80*'2015 Fares Conv'!$C$1</f>
        <v>152.40132160080589</v>
      </c>
      <c r="CO80" s="37">
        <f>'2015 Fares'!CO80*'2015 Fares Conv'!$C$1</f>
        <v>338.66960355734642</v>
      </c>
      <c r="CP80" s="37">
        <f>'2015 Fares'!CP80*'2015 Fares Conv'!$C$1</f>
        <v>298.02925113046484</v>
      </c>
      <c r="CQ80" s="37">
        <f>'2015 Fares'!CQ80*'2015 Fares Conv'!$C$1</f>
        <v>152.40132160080589</v>
      </c>
      <c r="CR80" s="37">
        <f>'2015 Fares'!CR80*'2015 Fares Conv'!$C$1</f>
        <v>338.66960355734642</v>
      </c>
      <c r="CS80" s="37">
        <f>'2015 Fares'!CS80*'2015 Fares Conv'!$C$1</f>
        <v>118.53436124507125</v>
      </c>
      <c r="CT80" s="37">
        <f>'2015 Fares'!CT80*'2015 Fares Conv'!$C$1</f>
        <v>186.26828195654053</v>
      </c>
      <c r="CU80" s="37">
        <f>'2015 Fares'!CU80*'2015 Fares Conv'!$C$1</f>
        <v>220.13524231227518</v>
      </c>
      <c r="CV80" s="37">
        <f>'2015 Fares'!CV80*'2015 Fares Conv'!$C$1</f>
        <v>249.93816742532167</v>
      </c>
      <c r="CW80" s="37">
        <f>'2015 Fares'!CW80*'2015 Fares Conv'!$C$1</f>
        <v>108.37427313835086</v>
      </c>
      <c r="CX80" s="37">
        <f>'2015 Fares'!CX80*'2015 Fares Conv'!$C$1</f>
        <v>0</v>
      </c>
      <c r="CY80" s="37">
        <f>'2015 Fares'!CY80*'2015 Fares Conv'!$C$1</f>
        <v>0</v>
      </c>
      <c r="CZ80" s="37">
        <f>'2015 Fares'!CZ80*'2015 Fares Conv'!$C$1</f>
        <v>306.83466082295587</v>
      </c>
      <c r="DA80" s="37">
        <f>'2015 Fares'!DA80*'2015 Fares Conv'!$C$1</f>
        <v>0</v>
      </c>
      <c r="DB80" s="66">
        <f>'2015 Fares'!DB80*'2015 Fares Conv'!$C$1</f>
        <v>0</v>
      </c>
      <c r="DC80" s="37">
        <f>'2015 Fares'!DC80*'2015 Fares Conv'!$C$1</f>
        <v>0</v>
      </c>
      <c r="DD80" s="37">
        <f>'2015 Fares'!DD80*'2015 Fares Conv'!$C$1</f>
        <v>0</v>
      </c>
      <c r="DE80" s="37">
        <f>'2015 Fares'!DE80*'2015 Fares Conv'!$C$1</f>
        <v>0</v>
      </c>
      <c r="DF80" s="37">
        <f>'2015 Fares'!DF80*'2015 Fares Conv'!$C$1</f>
        <v>0</v>
      </c>
      <c r="DG80" s="37">
        <f>'2015 Fares'!DG80*'2015 Fares Conv'!$C$1</f>
        <v>0</v>
      </c>
      <c r="DH80" s="37">
        <f>'2015 Fares'!DH80*'2015 Fares Conv'!$C$1</f>
        <v>0</v>
      </c>
      <c r="DI80" s="37">
        <f>'2015 Fares'!DI80*'2015 Fares Conv'!$C$1</f>
        <v>0</v>
      </c>
      <c r="DJ80" s="37">
        <f>'2015 Fares'!DJ80*'2015 Fares Conv'!$C$1</f>
        <v>0</v>
      </c>
      <c r="DK80" s="37">
        <f>'2015 Fares'!DK80*'2015 Fares Conv'!$C$1</f>
        <v>0</v>
      </c>
      <c r="DL80" s="66">
        <f>'2015 Fares'!DL80*'2015 Fares Conv'!$C$1</f>
        <v>152.40132160080589</v>
      </c>
      <c r="DM80" s="37">
        <f>'2015 Fares'!DM80*'2015 Fares Conv'!$C$1</f>
        <v>135.46784142293856</v>
      </c>
      <c r="DN80" s="37">
        <f>'2015 Fares'!DN80*'2015 Fares Conv'!$C$1</f>
        <v>0</v>
      </c>
      <c r="DO80" s="37">
        <f>'2015 Fares'!DO80*'2015 Fares Conv'!$C$1</f>
        <v>135.46784142293856</v>
      </c>
      <c r="DP80" s="37">
        <f>'2015 Fares'!DP80*'2015 Fares Conv'!$C$1</f>
        <v>749.81450227596497</v>
      </c>
      <c r="DQ80" s="37">
        <f>'2015 Fares'!DQ80*'2015 Fares Conv'!$C$1</f>
        <v>218.78056389804578</v>
      </c>
      <c r="DR80" s="37">
        <f>'2015 Fares'!DR80*'2015 Fares Conv'!$C$1</f>
        <v>0</v>
      </c>
      <c r="DS80" s="37">
        <f>'2015 Fares'!DS80*'2015 Fares Conv'!$C$1</f>
        <v>0</v>
      </c>
      <c r="DT80" s="37">
        <f>'2015 Fares'!DT80*'2015 Fares Conv'!$C$1</f>
        <v>0</v>
      </c>
      <c r="DU80" s="37">
        <f>'2015 Fares'!DU80*'2015 Fares Conv'!$C$1</f>
        <v>0</v>
      </c>
      <c r="DV80" s="66">
        <f>'2015 Fares'!DV80*'2015 Fares Conv'!$C$1</f>
        <v>0</v>
      </c>
      <c r="DW80" s="37">
        <f>'2015 Fares'!DW80*'2015 Fares Conv'!$C$1</f>
        <v>0</v>
      </c>
      <c r="DX80" s="37">
        <f>'2015 Fares'!DX80*'2015 Fares Conv'!$C$1</f>
        <v>0</v>
      </c>
      <c r="DY80" s="37">
        <f>'2015 Fares'!DY80*'2015 Fares Conv'!$C$1</f>
        <v>0</v>
      </c>
      <c r="DZ80" s="37">
        <f>'2015 Fares'!DZ80*'2015 Fares Conv'!$C$1</f>
        <v>0</v>
      </c>
      <c r="EA80" s="37">
        <f>'2015 Fares'!EA80*'2015 Fares Conv'!$C$1</f>
        <v>0</v>
      </c>
      <c r="EB80" s="37">
        <f>'2015 Fares'!EB80*'2015 Fares Conv'!$C$1</f>
        <v>0</v>
      </c>
      <c r="EC80" s="37">
        <f>'2015 Fares'!EC80*'2015 Fares Conv'!$C$1</f>
        <v>0</v>
      </c>
      <c r="ED80" s="37">
        <f>'2015 Fares'!ED80*'2015 Fares Conv'!$C$1</f>
        <v>0</v>
      </c>
      <c r="EE80" s="40">
        <f>'2015 Fares'!EE80*'2015 Fares Conv'!$C$1</f>
        <v>0</v>
      </c>
      <c r="EF80" s="66">
        <f>'2015 Fares'!EF80*'2015 Fares Conv'!$C$1</f>
        <v>0</v>
      </c>
      <c r="EG80" s="37">
        <f>'2015 Fares'!EG80*'2015 Fares Conv'!$C$1</f>
        <v>0</v>
      </c>
      <c r="EH80" s="37">
        <f>'2015 Fares'!EH80*'2015 Fares Conv'!$C$1</f>
        <v>0</v>
      </c>
      <c r="EI80" s="37">
        <f>'2015 Fares'!EI80*'2015 Fares Conv'!$C$1</f>
        <v>0</v>
      </c>
      <c r="EJ80" s="37">
        <f>'2015 Fares'!EJ80*'2015 Fares Conv'!$C$1</f>
        <v>0</v>
      </c>
      <c r="EK80" s="37">
        <f>'2015 Fares'!EK80*'2015 Fares Conv'!$C$1</f>
        <v>0</v>
      </c>
      <c r="EL80" s="37">
        <f>'2015 Fares'!EL80*'2015 Fares Conv'!$C$1</f>
        <v>0</v>
      </c>
      <c r="EM80" s="40">
        <f>'2015 Fares'!EM80*'2015 Fares Conv'!$C$1</f>
        <v>0</v>
      </c>
    </row>
    <row r="81" spans="1:143" x14ac:dyDescent="0.2">
      <c r="A81" s="83"/>
      <c r="B81" s="47">
        <v>77</v>
      </c>
      <c r="C81" s="50"/>
      <c r="D81" s="43"/>
      <c r="E81" s="43"/>
      <c r="F81" s="48"/>
      <c r="G81" s="37">
        <f>'2015 Fares'!G81*'2015 Fares Conv'!$C$1</f>
        <v>0</v>
      </c>
      <c r="H81" s="37">
        <f>'2015 Fares'!H81*'2015 Fares Conv'!$C$1</f>
        <v>0</v>
      </c>
      <c r="I81" s="37">
        <f>'2015 Fares'!I81*'2015 Fares Conv'!$C$1</f>
        <v>0</v>
      </c>
      <c r="J81" s="37">
        <f>'2015 Fares'!J81*'2015 Fares Conv'!$C$1</f>
        <v>0</v>
      </c>
      <c r="K81" s="37">
        <f>'2015 Fares'!K81*'2015 Fares Conv'!$C$1</f>
        <v>0</v>
      </c>
      <c r="L81" s="37">
        <f>'2015 Fares'!L81*'2015 Fares Conv'!$C$1</f>
        <v>0</v>
      </c>
      <c r="M81" s="37">
        <f>'2015 Fares'!M81*'2015 Fares Conv'!$C$1</f>
        <v>0</v>
      </c>
      <c r="N81" s="37">
        <f>'2015 Fares'!N81*'2015 Fares Conv'!$C$1</f>
        <v>0</v>
      </c>
      <c r="O81" s="40">
        <f>'2015 Fares'!O81*'2015 Fares Conv'!$C$1</f>
        <v>0</v>
      </c>
      <c r="P81" s="66">
        <f>'2015 Fares'!P81*'2015 Fares Conv'!$C$1</f>
        <v>0</v>
      </c>
      <c r="Q81" s="37">
        <f>'2015 Fares'!Q81*'2015 Fares Conv'!$C$1</f>
        <v>0</v>
      </c>
      <c r="R81" s="37">
        <f>'2015 Fares'!R81*'2015 Fares Conv'!$C$1</f>
        <v>0</v>
      </c>
      <c r="S81" s="37">
        <f>'2015 Fares'!S81*'2015 Fares Conv'!$C$1</f>
        <v>0</v>
      </c>
      <c r="T81" s="37">
        <f>'2015 Fares'!T81*'2015 Fares Conv'!$C$1</f>
        <v>0</v>
      </c>
      <c r="U81" s="37">
        <f>'2015 Fares'!U81*'2015 Fares Conv'!$C$1</f>
        <v>0</v>
      </c>
      <c r="V81" s="37">
        <f>'2015 Fares'!V81*'2015 Fares Conv'!$C$1</f>
        <v>0</v>
      </c>
      <c r="W81" s="37">
        <f>'2015 Fares'!W81*'2015 Fares Conv'!$C$1</f>
        <v>0</v>
      </c>
      <c r="X81" s="37">
        <f>'2015 Fares'!X81*'2015 Fares Conv'!$C$1</f>
        <v>0</v>
      </c>
      <c r="Y81" s="40">
        <f>'2015 Fares'!Y81*'2015 Fares Conv'!$C$1</f>
        <v>0</v>
      </c>
      <c r="Z81" s="66">
        <f>'2015 Fares'!Z81*'2015 Fares Conv'!$C$1</f>
        <v>474.13744498028501</v>
      </c>
      <c r="AA81" s="37">
        <f>'2015 Fares'!AA81*'2015 Fares Conv'!$C$1</f>
        <v>152.40132160080589</v>
      </c>
      <c r="AB81" s="37">
        <f>'2015 Fares'!AB81*'2015 Fares Conv'!$C$1</f>
        <v>0</v>
      </c>
      <c r="AC81" s="37">
        <f>'2015 Fares'!AC81*'2015 Fares Conv'!$C$1</f>
        <v>0</v>
      </c>
      <c r="AD81" s="37">
        <f>'2015 Fares'!AD81*'2015 Fares Conv'!$C$1</f>
        <v>135.46784142293856</v>
      </c>
      <c r="AE81" s="37">
        <f>'2015 Fares'!AE81*'2015 Fares Conv'!$C$1</f>
        <v>0</v>
      </c>
      <c r="AF81" s="37">
        <f>'2015 Fares'!AF81*'2015 Fares Conv'!$C$1</f>
        <v>0</v>
      </c>
      <c r="AG81" s="37">
        <f>'2015 Fares'!AG81*'2015 Fares Conv'!$C$1</f>
        <v>84.667400889336605</v>
      </c>
      <c r="AH81" s="37">
        <f>'2015 Fares'!AH81*'2015 Fares Conv'!$C$1</f>
        <v>135.46784142293856</v>
      </c>
      <c r="AI81" s="37">
        <f>'2015 Fares'!AI81*'2015 Fares Conv'!$C$1</f>
        <v>0</v>
      </c>
      <c r="AJ81" s="37">
        <f>'2015 Fares'!AJ81*'2015 Fares Conv'!$C$1</f>
        <v>135.46784142293856</v>
      </c>
      <c r="AK81" s="37">
        <f>'2015 Fares'!AK81*'2015 Fares Conv'!$C$1</f>
        <v>0</v>
      </c>
      <c r="AL81" s="37">
        <f>'2015 Fares'!AL81*'2015 Fares Conv'!$C$1</f>
        <v>0</v>
      </c>
      <c r="AM81" s="37">
        <f>'2015 Fares'!AM81*'2015 Fares Conv'!$C$1</f>
        <v>135.46784142293856</v>
      </c>
      <c r="AN81" s="37">
        <f>'2015 Fares'!AN81*'2015 Fares Conv'!$C$1</f>
        <v>0</v>
      </c>
      <c r="AO81" s="37">
        <f>'2015 Fares'!AO81*'2015 Fares Conv'!$C$1</f>
        <v>0</v>
      </c>
      <c r="AP81" s="37">
        <f>'2015 Fares'!AP81*'2015 Fares Conv'!$C$1</f>
        <v>0</v>
      </c>
      <c r="AQ81" s="37">
        <f>'2015 Fares'!AQ81*'2015 Fares Conv'!$C$1</f>
        <v>0</v>
      </c>
      <c r="AR81" s="37">
        <f>'2015 Fares'!AR81*'2015 Fares Conv'!$C$1</f>
        <v>135.46784142293856</v>
      </c>
      <c r="AS81" s="37">
        <f>'2015 Fares'!AS81*'2015 Fares Conv'!$C$1</f>
        <v>0</v>
      </c>
      <c r="AT81" s="37">
        <f>'2015 Fares'!AT81*'2015 Fares Conv'!$C$1</f>
        <v>0</v>
      </c>
      <c r="AU81" s="37">
        <f>'2015 Fares'!AU81*'2015 Fares Conv'!$C$1</f>
        <v>0</v>
      </c>
      <c r="AV81" s="37">
        <f>'2015 Fares'!AV81*'2015 Fares Conv'!$C$1</f>
        <v>135.46784142293856</v>
      </c>
      <c r="AW81" s="37">
        <f>'2015 Fares'!AW81*'2015 Fares Conv'!$C$1</f>
        <v>0</v>
      </c>
      <c r="AX81" s="37">
        <f>'2015 Fares'!AX81*'2015 Fares Conv'!$C$1</f>
        <v>135.46784142293856</v>
      </c>
      <c r="AY81" s="37">
        <f>'2015 Fares'!AY81*'2015 Fares Conv'!$C$1</f>
        <v>0</v>
      </c>
      <c r="AZ81" s="37">
        <f>'2015 Fares'!AZ81*'2015 Fares Conv'!$C$1</f>
        <v>118.53436124507125</v>
      </c>
      <c r="BA81" s="37">
        <f>'2015 Fares'!BA81*'2015 Fares Conv'!$C$1</f>
        <v>0</v>
      </c>
      <c r="BB81" s="37">
        <f>'2015 Fares'!BB81*'2015 Fares Conv'!$C$1</f>
        <v>0</v>
      </c>
      <c r="BC81" s="37">
        <f>'2015 Fares'!BC81*'2015 Fares Conv'!$C$1</f>
        <v>118.53436124507125</v>
      </c>
      <c r="BD81" s="37">
        <f>'2015 Fares'!BD81*'2015 Fares Conv'!$C$1</f>
        <v>0</v>
      </c>
      <c r="BE81" s="37">
        <f>'2015 Fares'!BE81*'2015 Fares Conv'!$C$1</f>
        <v>0</v>
      </c>
      <c r="BF81" s="37">
        <f>'2015 Fares'!BF81*'2015 Fares Conv'!$C$1</f>
        <v>118.53436124507125</v>
      </c>
      <c r="BG81" s="37">
        <f>'2015 Fares'!BG81*'2015 Fares Conv'!$C$1</f>
        <v>0</v>
      </c>
      <c r="BH81" s="37">
        <f>'2015 Fares'!BH81*'2015 Fares Conv'!$C$1</f>
        <v>0</v>
      </c>
      <c r="BI81" s="37">
        <f>'2015 Fares'!BI81*'2015 Fares Conv'!$C$1</f>
        <v>67.733920711469281</v>
      </c>
      <c r="BJ81" s="37">
        <f>'2015 Fares'!BJ81*'2015 Fares Conv'!$C$1</f>
        <v>108.37427313835086</v>
      </c>
      <c r="BK81" s="37">
        <f>'2015 Fares'!BK81*'2015 Fares Conv'!$C$1</f>
        <v>0</v>
      </c>
      <c r="BL81" s="37">
        <f>'2015 Fares'!BL81*'2015 Fares Conv'!$C$1</f>
        <v>108.37427313835086</v>
      </c>
      <c r="BM81" s="37">
        <f>'2015 Fares'!BM81*'2015 Fares Conv'!$C$1</f>
        <v>0</v>
      </c>
      <c r="BN81" s="37">
        <f>'2015 Fares'!BN81*'2015 Fares Conv'!$C$1</f>
        <v>108.37427313835086</v>
      </c>
      <c r="BO81" s="37">
        <f>'2015 Fares'!BO81*'2015 Fares Conv'!$C$1</f>
        <v>0</v>
      </c>
      <c r="BP81" s="37">
        <f>'2015 Fares'!BP81*'2015 Fares Conv'!$C$1</f>
        <v>0</v>
      </c>
      <c r="BQ81" s="37">
        <f>'2015 Fares'!BQ81*'2015 Fares Conv'!$C$1</f>
        <v>101.60088106720393</v>
      </c>
      <c r="BR81" s="37">
        <f>'2015 Fares'!BR81*'2015 Fares Conv'!$C$1</f>
        <v>0</v>
      </c>
      <c r="BS81" s="37">
        <f>'2015 Fares'!BS81*'2015 Fares Conv'!$C$1</f>
        <v>0</v>
      </c>
      <c r="BT81" s="37">
        <f>'2015 Fares'!BT81*'2015 Fares Conv'!$C$1</f>
        <v>101.60088106720393</v>
      </c>
      <c r="BU81" s="37">
        <f>'2015 Fares'!BU81*'2015 Fares Conv'!$C$1</f>
        <v>0</v>
      </c>
      <c r="BV81" s="37">
        <f>'2015 Fares'!BV81*'2015 Fares Conv'!$C$1</f>
        <v>101.60088106720393</v>
      </c>
      <c r="BW81" s="37">
        <f>'2015 Fares'!BW81*'2015 Fares Conv'!$C$1</f>
        <v>0</v>
      </c>
      <c r="BX81" s="37">
        <f>'2015 Fares'!BX81*'2015 Fares Conv'!$C$1</f>
        <v>121.92105728064472</v>
      </c>
      <c r="BY81" s="37">
        <f>'2015 Fares'!BY81*'2015 Fares Conv'!$C$1</f>
        <v>0</v>
      </c>
      <c r="BZ81" s="37">
        <f>'2015 Fares'!BZ81*'2015 Fares Conv'!$C$1</f>
        <v>0</v>
      </c>
      <c r="CA81" s="37">
        <f>'2015 Fares'!CA81*'2015 Fares Conv'!$C$1</f>
        <v>0</v>
      </c>
      <c r="CB81" s="37">
        <f>'2015 Fares'!CB81*'2015 Fares Conv'!$C$1</f>
        <v>0</v>
      </c>
      <c r="CC81" s="37">
        <f>'2015 Fares'!CC81*'2015 Fares Conv'!$C$1</f>
        <v>0</v>
      </c>
      <c r="CD81" s="37">
        <f>'2015 Fares'!CD81*'2015 Fares Conv'!$C$1</f>
        <v>0</v>
      </c>
      <c r="CE81" s="37">
        <f>'2015 Fares'!CE81*'2015 Fares Conv'!$C$1</f>
        <v>0</v>
      </c>
      <c r="CF81" s="37">
        <f>'2015 Fares'!CF81*'2015 Fares Conv'!$C$1</f>
        <v>101.60088106720393</v>
      </c>
      <c r="CG81" s="37">
        <f>'2015 Fares'!CG81*'2015 Fares Conv'!$C$1</f>
        <v>0</v>
      </c>
      <c r="CH81" s="66">
        <f>'2015 Fares'!CH81*'2015 Fares Conv'!$C$1</f>
        <v>222.84459914073395</v>
      </c>
      <c r="CI81" s="37">
        <f>'2015 Fares'!CI81*'2015 Fares Conv'!$C$1</f>
        <v>270.93568284587712</v>
      </c>
      <c r="CJ81" s="37">
        <f>'2015 Fares'!CJ81*'2015 Fares Conv'!$C$1</f>
        <v>284.48246698817098</v>
      </c>
      <c r="CK81" s="37">
        <f>'2015 Fares'!CK81*'2015 Fares Conv'!$C$1</f>
        <v>284.48246698817098</v>
      </c>
      <c r="CL81" s="37">
        <f>'2015 Fares'!CL81*'2015 Fares Conv'!$C$1</f>
        <v>284.48246698817098</v>
      </c>
      <c r="CM81" s="37">
        <f>'2015 Fares'!CM81*'2015 Fares Conv'!$C$1</f>
        <v>135.46784142293856</v>
      </c>
      <c r="CN81" s="37">
        <f>'2015 Fares'!CN81*'2015 Fares Conv'!$C$1</f>
        <v>152.40132160080589</v>
      </c>
      <c r="CO81" s="37">
        <f>'2015 Fares'!CO81*'2015 Fares Conv'!$C$1</f>
        <v>338.66960355734642</v>
      </c>
      <c r="CP81" s="37">
        <f>'2015 Fares'!CP81*'2015 Fares Conv'!$C$1</f>
        <v>298.02925113046484</v>
      </c>
      <c r="CQ81" s="37">
        <f>'2015 Fares'!CQ81*'2015 Fares Conv'!$C$1</f>
        <v>152.40132160080589</v>
      </c>
      <c r="CR81" s="37">
        <f>'2015 Fares'!CR81*'2015 Fares Conv'!$C$1</f>
        <v>338.66960355734642</v>
      </c>
      <c r="CS81" s="37">
        <f>'2015 Fares'!CS81*'2015 Fares Conv'!$C$1</f>
        <v>118.53436124507125</v>
      </c>
      <c r="CT81" s="37">
        <f>'2015 Fares'!CT81*'2015 Fares Conv'!$C$1</f>
        <v>186.26828195654053</v>
      </c>
      <c r="CU81" s="37">
        <f>'2015 Fares'!CU81*'2015 Fares Conv'!$C$1</f>
        <v>220.13524231227518</v>
      </c>
      <c r="CV81" s="37">
        <f>'2015 Fares'!CV81*'2015 Fares Conv'!$C$1</f>
        <v>249.93816742532167</v>
      </c>
      <c r="CW81" s="37">
        <f>'2015 Fares'!CW81*'2015 Fares Conv'!$C$1</f>
        <v>108.37427313835086</v>
      </c>
      <c r="CX81" s="37">
        <f>'2015 Fares'!CX81*'2015 Fares Conv'!$C$1</f>
        <v>0</v>
      </c>
      <c r="CY81" s="37">
        <f>'2015 Fares'!CY81*'2015 Fares Conv'!$C$1</f>
        <v>0</v>
      </c>
      <c r="CZ81" s="37">
        <f>'2015 Fares'!CZ81*'2015 Fares Conv'!$C$1</f>
        <v>306.83466082295587</v>
      </c>
      <c r="DA81" s="37">
        <f>'2015 Fares'!DA81*'2015 Fares Conv'!$C$1</f>
        <v>0</v>
      </c>
      <c r="DB81" s="66">
        <f>'2015 Fares'!DB81*'2015 Fares Conv'!$C$1</f>
        <v>0</v>
      </c>
      <c r="DC81" s="37">
        <f>'2015 Fares'!DC81*'2015 Fares Conv'!$C$1</f>
        <v>0</v>
      </c>
      <c r="DD81" s="37">
        <f>'2015 Fares'!DD81*'2015 Fares Conv'!$C$1</f>
        <v>0</v>
      </c>
      <c r="DE81" s="37">
        <f>'2015 Fares'!DE81*'2015 Fares Conv'!$C$1</f>
        <v>0</v>
      </c>
      <c r="DF81" s="37">
        <f>'2015 Fares'!DF81*'2015 Fares Conv'!$C$1</f>
        <v>0</v>
      </c>
      <c r="DG81" s="37">
        <f>'2015 Fares'!DG81*'2015 Fares Conv'!$C$1</f>
        <v>0</v>
      </c>
      <c r="DH81" s="37">
        <f>'2015 Fares'!DH81*'2015 Fares Conv'!$C$1</f>
        <v>0</v>
      </c>
      <c r="DI81" s="37">
        <f>'2015 Fares'!DI81*'2015 Fares Conv'!$C$1</f>
        <v>0</v>
      </c>
      <c r="DJ81" s="37">
        <f>'2015 Fares'!DJ81*'2015 Fares Conv'!$C$1</f>
        <v>0</v>
      </c>
      <c r="DK81" s="37">
        <f>'2015 Fares'!DK81*'2015 Fares Conv'!$C$1</f>
        <v>0</v>
      </c>
      <c r="DL81" s="66">
        <f>'2015 Fares'!DL81*'2015 Fares Conv'!$C$1</f>
        <v>152.40132160080589</v>
      </c>
      <c r="DM81" s="37">
        <f>'2015 Fares'!DM81*'2015 Fares Conv'!$C$1</f>
        <v>135.46784142293856</v>
      </c>
      <c r="DN81" s="37">
        <f>'2015 Fares'!DN81*'2015 Fares Conv'!$C$1</f>
        <v>0</v>
      </c>
      <c r="DO81" s="37">
        <f>'2015 Fares'!DO81*'2015 Fares Conv'!$C$1</f>
        <v>135.46784142293856</v>
      </c>
      <c r="DP81" s="37">
        <f>'2015 Fares'!DP81*'2015 Fares Conv'!$C$1</f>
        <v>749.81450227596497</v>
      </c>
      <c r="DQ81" s="37">
        <f>'2015 Fares'!DQ81*'2015 Fares Conv'!$C$1</f>
        <v>218.78056389804578</v>
      </c>
      <c r="DR81" s="37">
        <f>'2015 Fares'!DR81*'2015 Fares Conv'!$C$1</f>
        <v>0</v>
      </c>
      <c r="DS81" s="37">
        <f>'2015 Fares'!DS81*'2015 Fares Conv'!$C$1</f>
        <v>0</v>
      </c>
      <c r="DT81" s="37">
        <f>'2015 Fares'!DT81*'2015 Fares Conv'!$C$1</f>
        <v>0</v>
      </c>
      <c r="DU81" s="37">
        <f>'2015 Fares'!DU81*'2015 Fares Conv'!$C$1</f>
        <v>0</v>
      </c>
      <c r="DV81" s="66">
        <f>'2015 Fares'!DV81*'2015 Fares Conv'!$C$1</f>
        <v>0</v>
      </c>
      <c r="DW81" s="37">
        <f>'2015 Fares'!DW81*'2015 Fares Conv'!$C$1</f>
        <v>0</v>
      </c>
      <c r="DX81" s="37">
        <f>'2015 Fares'!DX81*'2015 Fares Conv'!$C$1</f>
        <v>0</v>
      </c>
      <c r="DY81" s="37">
        <f>'2015 Fares'!DY81*'2015 Fares Conv'!$C$1</f>
        <v>0</v>
      </c>
      <c r="DZ81" s="37">
        <f>'2015 Fares'!DZ81*'2015 Fares Conv'!$C$1</f>
        <v>0</v>
      </c>
      <c r="EA81" s="37">
        <f>'2015 Fares'!EA81*'2015 Fares Conv'!$C$1</f>
        <v>0</v>
      </c>
      <c r="EB81" s="37">
        <f>'2015 Fares'!EB81*'2015 Fares Conv'!$C$1</f>
        <v>0</v>
      </c>
      <c r="EC81" s="37">
        <f>'2015 Fares'!EC81*'2015 Fares Conv'!$C$1</f>
        <v>0</v>
      </c>
      <c r="ED81" s="37">
        <f>'2015 Fares'!ED81*'2015 Fares Conv'!$C$1</f>
        <v>0</v>
      </c>
      <c r="EE81" s="40">
        <f>'2015 Fares'!EE81*'2015 Fares Conv'!$C$1</f>
        <v>0</v>
      </c>
      <c r="EF81" s="66">
        <f>'2015 Fares'!EF81*'2015 Fares Conv'!$C$1</f>
        <v>0</v>
      </c>
      <c r="EG81" s="37">
        <f>'2015 Fares'!EG81*'2015 Fares Conv'!$C$1</f>
        <v>0</v>
      </c>
      <c r="EH81" s="37">
        <f>'2015 Fares'!EH81*'2015 Fares Conv'!$C$1</f>
        <v>0</v>
      </c>
      <c r="EI81" s="37">
        <f>'2015 Fares'!EI81*'2015 Fares Conv'!$C$1</f>
        <v>0</v>
      </c>
      <c r="EJ81" s="37">
        <f>'2015 Fares'!EJ81*'2015 Fares Conv'!$C$1</f>
        <v>0</v>
      </c>
      <c r="EK81" s="37">
        <f>'2015 Fares'!EK81*'2015 Fares Conv'!$C$1</f>
        <v>0</v>
      </c>
      <c r="EL81" s="37">
        <f>'2015 Fares'!EL81*'2015 Fares Conv'!$C$1</f>
        <v>0</v>
      </c>
      <c r="EM81" s="40">
        <f>'2015 Fares'!EM81*'2015 Fares Conv'!$C$1</f>
        <v>0</v>
      </c>
    </row>
    <row r="82" spans="1:143" x14ac:dyDescent="0.2">
      <c r="A82" s="83"/>
      <c r="B82" s="47">
        <v>78</v>
      </c>
      <c r="C82" s="43"/>
      <c r="D82" s="43">
        <f>ROUND(F82*0.6665,0)</f>
        <v>0</v>
      </c>
      <c r="E82" s="43">
        <v>75</v>
      </c>
      <c r="F82" s="48"/>
      <c r="G82" s="37">
        <f>'2015 Fares'!G82*'2015 Fares Conv'!$C$1</f>
        <v>0</v>
      </c>
      <c r="H82" s="37">
        <f>'2015 Fares'!H82*'2015 Fares Conv'!$C$1</f>
        <v>0</v>
      </c>
      <c r="I82" s="37">
        <f>'2015 Fares'!I82*'2015 Fares Conv'!$C$1</f>
        <v>0</v>
      </c>
      <c r="J82" s="37">
        <f>'2015 Fares'!J82*'2015 Fares Conv'!$C$1</f>
        <v>0</v>
      </c>
      <c r="K82" s="37">
        <f>'2015 Fares'!K82*'2015 Fares Conv'!$C$1</f>
        <v>0</v>
      </c>
      <c r="L82" s="37">
        <f>'2015 Fares'!L82*'2015 Fares Conv'!$C$1</f>
        <v>0</v>
      </c>
      <c r="M82" s="37">
        <f>'2015 Fares'!M82*'2015 Fares Conv'!$C$1</f>
        <v>0</v>
      </c>
      <c r="N82" s="37">
        <f>'2015 Fares'!N82*'2015 Fares Conv'!$C$1</f>
        <v>0</v>
      </c>
      <c r="O82" s="40">
        <f>'2015 Fares'!O82*'2015 Fares Conv'!$C$1</f>
        <v>0</v>
      </c>
      <c r="P82" s="66">
        <f>'2015 Fares'!P82*'2015 Fares Conv'!$C$1</f>
        <v>0</v>
      </c>
      <c r="Q82" s="37">
        <f>'2015 Fares'!Q82*'2015 Fares Conv'!$C$1</f>
        <v>0</v>
      </c>
      <c r="R82" s="37">
        <f>'2015 Fares'!R82*'2015 Fares Conv'!$C$1</f>
        <v>0</v>
      </c>
      <c r="S82" s="37">
        <f>'2015 Fares'!S82*'2015 Fares Conv'!$C$1</f>
        <v>0</v>
      </c>
      <c r="T82" s="37">
        <f>'2015 Fares'!T82*'2015 Fares Conv'!$C$1</f>
        <v>0</v>
      </c>
      <c r="U82" s="37">
        <f>'2015 Fares'!U82*'2015 Fares Conv'!$C$1</f>
        <v>0</v>
      </c>
      <c r="V82" s="37">
        <f>'2015 Fares'!V82*'2015 Fares Conv'!$C$1</f>
        <v>0</v>
      </c>
      <c r="W82" s="37">
        <f>'2015 Fares'!W82*'2015 Fares Conv'!$C$1</f>
        <v>0</v>
      </c>
      <c r="X82" s="37">
        <f>'2015 Fares'!X82*'2015 Fares Conv'!$C$1</f>
        <v>0</v>
      </c>
      <c r="Y82" s="40">
        <f>'2015 Fares'!Y82*'2015 Fares Conv'!$C$1</f>
        <v>0</v>
      </c>
      <c r="Z82" s="66">
        <f>'2015 Fares'!Z82*'2015 Fares Conv'!$C$1</f>
        <v>474.13744498028501</v>
      </c>
      <c r="AA82" s="37">
        <f>'2015 Fares'!AA82*'2015 Fares Conv'!$C$1</f>
        <v>119.21170045218594</v>
      </c>
      <c r="AB82" s="37">
        <f>'2015 Fares'!AB82*'2015 Fares Conv'!$C$1</f>
        <v>-33.189621148619949</v>
      </c>
      <c r="AC82" s="37">
        <f>'2015 Fares'!AC82*'2015 Fares Conv'!$C$1</f>
        <v>-33.189621148619949</v>
      </c>
      <c r="AD82" s="37">
        <f>'2015 Fares'!AD82*'2015 Fares Conv'!$C$1</f>
        <v>102.27822027431863</v>
      </c>
      <c r="AE82" s="37">
        <f>'2015 Fares'!AE82*'2015 Fares Conv'!$C$1</f>
        <v>-33.189621148619949</v>
      </c>
      <c r="AF82" s="37">
        <f>'2015 Fares'!AF82*'2015 Fares Conv'!$C$1</f>
        <v>-33.189621148619949</v>
      </c>
      <c r="AG82" s="37">
        <f>'2015 Fares'!AG82*'2015 Fares Conv'!$C$1</f>
        <v>52.155118947831347</v>
      </c>
      <c r="AH82" s="37">
        <f>'2015 Fares'!AH82*'2015 Fares Conv'!$C$1</f>
        <v>102.27822027431863</v>
      </c>
      <c r="AI82" s="37">
        <f>'2015 Fares'!AI82*'2015 Fares Conv'!$C$1</f>
        <v>-33.189621148619949</v>
      </c>
      <c r="AJ82" s="37">
        <f>'2015 Fares'!AJ82*'2015 Fares Conv'!$C$1</f>
        <v>102.27822027431863</v>
      </c>
      <c r="AK82" s="37">
        <f>'2015 Fares'!AK82*'2015 Fares Conv'!$C$1</f>
        <v>-33.189621148619949</v>
      </c>
      <c r="AL82" s="37">
        <f>'2015 Fares'!AL82*'2015 Fares Conv'!$C$1</f>
        <v>-33.189621148619949</v>
      </c>
      <c r="AM82" s="37">
        <f>'2015 Fares'!AM82*'2015 Fares Conv'!$C$1</f>
        <v>102.27822027431863</v>
      </c>
      <c r="AN82" s="37">
        <f>'2015 Fares'!AN82*'2015 Fares Conv'!$C$1</f>
        <v>-33.189621148619949</v>
      </c>
      <c r="AO82" s="37">
        <f>'2015 Fares'!AO82*'2015 Fares Conv'!$C$1</f>
        <v>-33.189621148619949</v>
      </c>
      <c r="AP82" s="37">
        <f>'2015 Fares'!AP82*'2015 Fares Conv'!$C$1</f>
        <v>-33.189621148619949</v>
      </c>
      <c r="AQ82" s="37">
        <f>'2015 Fares'!AQ82*'2015 Fares Conv'!$C$1</f>
        <v>-33.189621148619949</v>
      </c>
      <c r="AR82" s="37">
        <f>'2015 Fares'!AR82*'2015 Fares Conv'!$C$1</f>
        <v>102.27822027431863</v>
      </c>
      <c r="AS82" s="37">
        <f>'2015 Fares'!AS82*'2015 Fares Conv'!$C$1</f>
        <v>-33.189621148619949</v>
      </c>
      <c r="AT82" s="37">
        <f>'2015 Fares'!AT82*'2015 Fares Conv'!$C$1</f>
        <v>-33.189621148619949</v>
      </c>
      <c r="AU82" s="37">
        <f>'2015 Fares'!AU82*'2015 Fares Conv'!$C$1</f>
        <v>-33.189621148619949</v>
      </c>
      <c r="AV82" s="37">
        <f>'2015 Fares'!AV82*'2015 Fares Conv'!$C$1</f>
        <v>102.27822027431863</v>
      </c>
      <c r="AW82" s="37">
        <f>'2015 Fares'!AW82*'2015 Fares Conv'!$C$1</f>
        <v>-33.189621148619949</v>
      </c>
      <c r="AX82" s="37">
        <f>'2015 Fares'!AX82*'2015 Fares Conv'!$C$1</f>
        <v>102.27822027431863</v>
      </c>
      <c r="AY82" s="37">
        <f>'2015 Fares'!AY82*'2015 Fares Conv'!$C$1</f>
        <v>-33.189621148619949</v>
      </c>
      <c r="AZ82" s="37">
        <f>'2015 Fares'!AZ82*'2015 Fares Conv'!$C$1</f>
        <v>86.022079303565988</v>
      </c>
      <c r="BA82" s="37">
        <f>'2015 Fares'!BA82*'2015 Fares Conv'!$C$1</f>
        <v>-33.189621148619949</v>
      </c>
      <c r="BB82" s="37">
        <f>'2015 Fares'!BB82*'2015 Fares Conv'!$C$1</f>
        <v>-33.189621148619949</v>
      </c>
      <c r="BC82" s="37">
        <f>'2015 Fares'!BC82*'2015 Fares Conv'!$C$1</f>
        <v>86.022079303565988</v>
      </c>
      <c r="BD82" s="37">
        <f>'2015 Fares'!BD82*'2015 Fares Conv'!$C$1</f>
        <v>-33.189621148619949</v>
      </c>
      <c r="BE82" s="37">
        <f>'2015 Fares'!BE82*'2015 Fares Conv'!$C$1</f>
        <v>-33.189621148619949</v>
      </c>
      <c r="BF82" s="37">
        <f>'2015 Fares'!BF82*'2015 Fares Conv'!$C$1</f>
        <v>86.022079303565988</v>
      </c>
      <c r="BG82" s="37">
        <f>'2015 Fares'!BG82*'2015 Fares Conv'!$C$1</f>
        <v>-33.189621148619949</v>
      </c>
      <c r="BH82" s="37">
        <f>'2015 Fares'!BH82*'2015 Fares Conv'!$C$1</f>
        <v>-33.189621148619949</v>
      </c>
      <c r="BI82" s="37">
        <f>'2015 Fares'!BI82*'2015 Fares Conv'!$C$1</f>
        <v>34.544299562849339</v>
      </c>
      <c r="BJ82" s="37">
        <f>'2015 Fares'!BJ82*'2015 Fares Conv'!$C$1</f>
        <v>75.184651989730909</v>
      </c>
      <c r="BK82" s="37">
        <f>'2015 Fares'!BK82*'2015 Fares Conv'!$C$1</f>
        <v>-33.189621148619949</v>
      </c>
      <c r="BL82" s="37">
        <f>'2015 Fares'!BL82*'2015 Fares Conv'!$C$1</f>
        <v>75.184651989730909</v>
      </c>
      <c r="BM82" s="37">
        <f>'2015 Fares'!BM82*'2015 Fares Conv'!$C$1</f>
        <v>-33.189621148619949</v>
      </c>
      <c r="BN82" s="37">
        <f>'2015 Fares'!BN82*'2015 Fares Conv'!$C$1</f>
        <v>75.184651989730909</v>
      </c>
      <c r="BO82" s="37">
        <f>'2015 Fares'!BO82*'2015 Fares Conv'!$C$1</f>
        <v>-33.189621148619949</v>
      </c>
      <c r="BP82" s="37">
        <f>'2015 Fares'!BP82*'2015 Fares Conv'!$C$1</f>
        <v>-33.189621148619949</v>
      </c>
      <c r="BQ82" s="37">
        <f>'2015 Fares'!BQ82*'2015 Fares Conv'!$C$1</f>
        <v>69.088599125698678</v>
      </c>
      <c r="BR82" s="37">
        <f>'2015 Fares'!BR82*'2015 Fares Conv'!$C$1</f>
        <v>-33.189621148619949</v>
      </c>
      <c r="BS82" s="37">
        <f>'2015 Fares'!BS82*'2015 Fares Conv'!$C$1</f>
        <v>-33.189621148619949</v>
      </c>
      <c r="BT82" s="37">
        <f>'2015 Fares'!BT82*'2015 Fares Conv'!$C$1</f>
        <v>69.088599125698678</v>
      </c>
      <c r="BU82" s="37">
        <f>'2015 Fares'!BU82*'2015 Fares Conv'!$C$1</f>
        <v>-33.189621148619949</v>
      </c>
      <c r="BV82" s="37">
        <f>'2015 Fares'!BV82*'2015 Fares Conv'!$C$1</f>
        <v>69.088599125698678</v>
      </c>
      <c r="BW82" s="37">
        <f>'2015 Fares'!BW82*'2015 Fares Conv'!$C$1</f>
        <v>-33.189621148619949</v>
      </c>
      <c r="BX82" s="37">
        <f>'2015 Fares'!BX82*'2015 Fares Conv'!$C$1</f>
        <v>88.731436132024768</v>
      </c>
      <c r="BY82" s="37">
        <f>'2015 Fares'!BY82*'2015 Fares Conv'!$C$1</f>
        <v>-33.189621148619949</v>
      </c>
      <c r="BZ82" s="37">
        <f>'2015 Fares'!BZ82*'2015 Fares Conv'!$C$1</f>
        <v>-33.189621148619949</v>
      </c>
      <c r="CA82" s="37">
        <f>'2015 Fares'!CA82*'2015 Fares Conv'!$C$1</f>
        <v>-33.189621148619949</v>
      </c>
      <c r="CB82" s="37">
        <f>'2015 Fares'!CB82*'2015 Fares Conv'!$C$1</f>
        <v>-33.189621148619949</v>
      </c>
      <c r="CC82" s="37">
        <f>'2015 Fares'!CC82*'2015 Fares Conv'!$C$1</f>
        <v>-33.189621148619949</v>
      </c>
      <c r="CD82" s="37">
        <f>'2015 Fares'!CD82*'2015 Fares Conv'!$C$1</f>
        <v>-33.189621148619949</v>
      </c>
      <c r="CE82" s="37">
        <f>'2015 Fares'!CE82*'2015 Fares Conv'!$C$1</f>
        <v>-33.189621148619949</v>
      </c>
      <c r="CF82" s="37">
        <f>'2015 Fares'!CF82*'2015 Fares Conv'!$C$1</f>
        <v>0</v>
      </c>
      <c r="CG82" s="37">
        <f>'2015 Fares'!CG82*'2015 Fares Conv'!$C$1</f>
        <v>-33.189621148619949</v>
      </c>
      <c r="CH82" s="66">
        <f>'2015 Fares'!CH82*'2015 Fares Conv'!$C$1</f>
        <v>189.654977992114</v>
      </c>
      <c r="CI82" s="37">
        <f>'2015 Fares'!CI82*'2015 Fares Conv'!$C$1</f>
        <v>237.7460616972572</v>
      </c>
      <c r="CJ82" s="37">
        <f>'2015 Fares'!CJ82*'2015 Fares Conv'!$C$1</f>
        <v>251.29284583955106</v>
      </c>
      <c r="CK82" s="37">
        <f>'2015 Fares'!CK82*'2015 Fares Conv'!$C$1</f>
        <v>251.29284583955106</v>
      </c>
      <c r="CL82" s="37">
        <f>'2015 Fares'!CL82*'2015 Fares Conv'!$C$1</f>
        <v>251.29284583955106</v>
      </c>
      <c r="CM82" s="37">
        <f>'2015 Fares'!CM82*'2015 Fares Conv'!$C$1</f>
        <v>102.27822027431863</v>
      </c>
      <c r="CN82" s="37">
        <f>'2015 Fares'!CN82*'2015 Fares Conv'!$C$1</f>
        <v>119.21170045218594</v>
      </c>
      <c r="CO82" s="37">
        <f>'2015 Fares'!CO82*'2015 Fares Conv'!$C$1</f>
        <v>306.15732161584117</v>
      </c>
      <c r="CP82" s="37">
        <f>'2015 Fares'!CP82*'2015 Fares Conv'!$C$1</f>
        <v>264.83962998184489</v>
      </c>
      <c r="CQ82" s="37">
        <f>'2015 Fares'!CQ82*'2015 Fares Conv'!$C$1</f>
        <v>119.21170045218594</v>
      </c>
      <c r="CR82" s="37">
        <f>'2015 Fares'!CR82*'2015 Fares Conv'!$C$1</f>
        <v>306.15732161584117</v>
      </c>
      <c r="CS82" s="37">
        <f>'2015 Fares'!CS82*'2015 Fares Conv'!$C$1</f>
        <v>86.022079303565988</v>
      </c>
      <c r="CT82" s="37">
        <f>'2015 Fares'!CT82*'2015 Fares Conv'!$C$1</f>
        <v>153.07866080792058</v>
      </c>
      <c r="CU82" s="37">
        <f>'2015 Fares'!CU82*'2015 Fares Conv'!$C$1</f>
        <v>186.94562116365523</v>
      </c>
      <c r="CV82" s="37">
        <f>'2015 Fares'!CV82*'2015 Fares Conv'!$C$1</f>
        <v>216.74854627670172</v>
      </c>
      <c r="CW82" s="37">
        <f>'2015 Fares'!CW82*'2015 Fares Conv'!$C$1</f>
        <v>75.184651989730909</v>
      </c>
      <c r="CX82" s="37">
        <f>'2015 Fares'!CX82*'2015 Fares Conv'!$C$1</f>
        <v>-33.189621148619949</v>
      </c>
      <c r="CY82" s="37">
        <f>'2015 Fares'!CY82*'2015 Fares Conv'!$C$1</f>
        <v>-33.189621148619949</v>
      </c>
      <c r="CZ82" s="37">
        <f>'2015 Fares'!CZ82*'2015 Fares Conv'!$C$1</f>
        <v>204.55644054863726</v>
      </c>
      <c r="DA82" s="37">
        <f>'2015 Fares'!DA82*'2015 Fares Conv'!$C$1</f>
        <v>-33.189621148619949</v>
      </c>
      <c r="DB82" s="66">
        <f>'2015 Fares'!DB82*'2015 Fares Conv'!$C$1</f>
        <v>-33.189621148619949</v>
      </c>
      <c r="DC82" s="37">
        <f>'2015 Fares'!DC82*'2015 Fares Conv'!$C$1</f>
        <v>-33.189621148619949</v>
      </c>
      <c r="DD82" s="37">
        <f>'2015 Fares'!DD82*'2015 Fares Conv'!$C$1</f>
        <v>-33.189621148619949</v>
      </c>
      <c r="DE82" s="37">
        <f>'2015 Fares'!DE82*'2015 Fares Conv'!$C$1</f>
        <v>-33.189621148619949</v>
      </c>
      <c r="DF82" s="37">
        <f>'2015 Fares'!DF82*'2015 Fares Conv'!$C$1</f>
        <v>-33.189621148619949</v>
      </c>
      <c r="DG82" s="37">
        <f>'2015 Fares'!DG82*'2015 Fares Conv'!$C$1</f>
        <v>-33.189621148619949</v>
      </c>
      <c r="DH82" s="37">
        <f>'2015 Fares'!DH82*'2015 Fares Conv'!$C$1</f>
        <v>-33.189621148619949</v>
      </c>
      <c r="DI82" s="37">
        <f>'2015 Fares'!DI82*'2015 Fares Conv'!$C$1</f>
        <v>-33.189621148619949</v>
      </c>
      <c r="DJ82" s="37">
        <f>'2015 Fares'!DJ82*'2015 Fares Conv'!$C$1</f>
        <v>-33.189621148619949</v>
      </c>
      <c r="DK82" s="37">
        <f>'2015 Fares'!DK82*'2015 Fares Conv'!$C$1</f>
        <v>-33.189621148619949</v>
      </c>
      <c r="DL82" s="66">
        <f>'2015 Fares'!DL82*'2015 Fares Conv'!$C$1</f>
        <v>119.21170045218594</v>
      </c>
      <c r="DM82" s="37">
        <f>'2015 Fares'!DM82*'2015 Fares Conv'!$C$1</f>
        <v>102.27822027431863</v>
      </c>
      <c r="DN82" s="37">
        <f>'2015 Fares'!DN82*'2015 Fares Conv'!$C$1</f>
        <v>-33.189621148619949</v>
      </c>
      <c r="DO82" s="37">
        <f>'2015 Fares'!DO82*'2015 Fares Conv'!$C$1</f>
        <v>102.27822027431863</v>
      </c>
      <c r="DP82" s="37">
        <f>'2015 Fares'!DP82*'2015 Fares Conv'!$C$1</f>
        <v>716.62488112734502</v>
      </c>
      <c r="DQ82" s="37">
        <f>'2015 Fares'!DQ82*'2015 Fares Conv'!$C$1</f>
        <v>185.59094274942584</v>
      </c>
      <c r="DR82" s="37">
        <f>'2015 Fares'!DR82*'2015 Fares Conv'!$C$1</f>
        <v>0</v>
      </c>
      <c r="DS82" s="37">
        <f>'2015 Fares'!DS82*'2015 Fares Conv'!$C$1</f>
        <v>0</v>
      </c>
      <c r="DT82" s="37">
        <f>'2015 Fares'!DT82*'2015 Fares Conv'!$C$1</f>
        <v>0</v>
      </c>
      <c r="DU82" s="37">
        <f>'2015 Fares'!DU82*'2015 Fares Conv'!$C$1</f>
        <v>0</v>
      </c>
      <c r="DV82" s="66">
        <f>'2015 Fares'!DV82*'2015 Fares Conv'!$C$1</f>
        <v>0</v>
      </c>
      <c r="DW82" s="37">
        <f>'2015 Fares'!DW82*'2015 Fares Conv'!$C$1</f>
        <v>0</v>
      </c>
      <c r="DX82" s="37">
        <f>'2015 Fares'!DX82*'2015 Fares Conv'!$C$1</f>
        <v>0</v>
      </c>
      <c r="DY82" s="37">
        <f>'2015 Fares'!DY82*'2015 Fares Conv'!$C$1</f>
        <v>0</v>
      </c>
      <c r="DZ82" s="37">
        <f>'2015 Fares'!DZ82*'2015 Fares Conv'!$C$1</f>
        <v>0</v>
      </c>
      <c r="EA82" s="37">
        <f>'2015 Fares'!EA82*'2015 Fares Conv'!$C$1</f>
        <v>0</v>
      </c>
      <c r="EB82" s="37">
        <f>'2015 Fares'!EB82*'2015 Fares Conv'!$C$1</f>
        <v>0</v>
      </c>
      <c r="EC82" s="37">
        <f>'2015 Fares'!EC82*'2015 Fares Conv'!$C$1</f>
        <v>0</v>
      </c>
      <c r="ED82" s="37">
        <f>'2015 Fares'!ED82*'2015 Fares Conv'!$C$1</f>
        <v>0</v>
      </c>
      <c r="EE82" s="40">
        <f>'2015 Fares'!EE82*'2015 Fares Conv'!$C$1</f>
        <v>0</v>
      </c>
      <c r="EF82" s="66">
        <f>'2015 Fares'!EF82*'2015 Fares Conv'!$C$1</f>
        <v>0</v>
      </c>
      <c r="EG82" s="37">
        <f>'2015 Fares'!EG82*'2015 Fares Conv'!$C$1</f>
        <v>0</v>
      </c>
      <c r="EH82" s="37">
        <f>'2015 Fares'!EH82*'2015 Fares Conv'!$C$1</f>
        <v>0</v>
      </c>
      <c r="EI82" s="37">
        <f>'2015 Fares'!EI82*'2015 Fares Conv'!$C$1</f>
        <v>0</v>
      </c>
      <c r="EJ82" s="37">
        <f>'2015 Fares'!EJ82*'2015 Fares Conv'!$C$1</f>
        <v>0</v>
      </c>
      <c r="EK82" s="37">
        <f>'2015 Fares'!EK82*'2015 Fares Conv'!$C$1</f>
        <v>-33.189621148619949</v>
      </c>
      <c r="EL82" s="37">
        <f>'2015 Fares'!EL82*'2015 Fares Conv'!$C$1</f>
        <v>0</v>
      </c>
      <c r="EM82" s="40">
        <f>'2015 Fares'!EM82*'2015 Fares Conv'!$C$1</f>
        <v>0</v>
      </c>
    </row>
    <row r="83" spans="1:143" x14ac:dyDescent="0.2">
      <c r="A83" s="84"/>
      <c r="B83" s="52">
        <v>79</v>
      </c>
      <c r="C83" s="53"/>
      <c r="D83" s="44"/>
      <c r="E83" s="44"/>
      <c r="F83" s="54"/>
      <c r="G83" s="41">
        <f>'2015 Fares'!G83*'2015 Fares Conv'!$C$1</f>
        <v>0</v>
      </c>
      <c r="H83" s="41">
        <f>'2015 Fares'!H83*'2015 Fares Conv'!$C$1</f>
        <v>0</v>
      </c>
      <c r="I83" s="41">
        <f>'2015 Fares'!I83*'2015 Fares Conv'!$C$1</f>
        <v>0</v>
      </c>
      <c r="J83" s="41">
        <f>'2015 Fares'!J83*'2015 Fares Conv'!$C$1</f>
        <v>0</v>
      </c>
      <c r="K83" s="41">
        <f>'2015 Fares'!K83*'2015 Fares Conv'!$C$1</f>
        <v>0</v>
      </c>
      <c r="L83" s="41">
        <f>'2015 Fares'!L83*'2015 Fares Conv'!$C$1</f>
        <v>0</v>
      </c>
      <c r="M83" s="41">
        <f>'2015 Fares'!M83*'2015 Fares Conv'!$C$1</f>
        <v>0</v>
      </c>
      <c r="N83" s="41">
        <f>'2015 Fares'!N83*'2015 Fares Conv'!$C$1</f>
        <v>0</v>
      </c>
      <c r="O83" s="42">
        <f>'2015 Fares'!O83*'2015 Fares Conv'!$C$1</f>
        <v>0</v>
      </c>
      <c r="P83" s="67">
        <f>'2015 Fares'!P83*'2015 Fares Conv'!$C$1</f>
        <v>0</v>
      </c>
      <c r="Q83" s="41">
        <f>'2015 Fares'!Q83*'2015 Fares Conv'!$C$1</f>
        <v>0</v>
      </c>
      <c r="R83" s="41">
        <f>'2015 Fares'!R83*'2015 Fares Conv'!$C$1</f>
        <v>0</v>
      </c>
      <c r="S83" s="41">
        <f>'2015 Fares'!S83*'2015 Fares Conv'!$C$1</f>
        <v>0</v>
      </c>
      <c r="T83" s="41">
        <f>'2015 Fares'!T83*'2015 Fares Conv'!$C$1</f>
        <v>0</v>
      </c>
      <c r="U83" s="41">
        <f>'2015 Fares'!U83*'2015 Fares Conv'!$C$1</f>
        <v>0</v>
      </c>
      <c r="V83" s="41">
        <f>'2015 Fares'!V83*'2015 Fares Conv'!$C$1</f>
        <v>0</v>
      </c>
      <c r="W83" s="41">
        <f>'2015 Fares'!W83*'2015 Fares Conv'!$C$1</f>
        <v>0</v>
      </c>
      <c r="X83" s="41">
        <f>'2015 Fares'!X83*'2015 Fares Conv'!$C$1</f>
        <v>0</v>
      </c>
      <c r="Y83" s="42">
        <f>'2015 Fares'!Y83*'2015 Fares Conv'!$C$1</f>
        <v>0</v>
      </c>
      <c r="Z83" s="67">
        <f>'2015 Fares'!Z83*'2015 Fares Conv'!$C$1</f>
        <v>474.13744498028501</v>
      </c>
      <c r="AA83" s="41">
        <f>'2015 Fares'!AA83*'2015 Fares Conv'!$C$1</f>
        <v>152.40132160080589</v>
      </c>
      <c r="AB83" s="41">
        <f>'2015 Fares'!AB83*'2015 Fares Conv'!$C$1</f>
        <v>0</v>
      </c>
      <c r="AC83" s="41">
        <f>'2015 Fares'!AC83*'2015 Fares Conv'!$C$1</f>
        <v>0</v>
      </c>
      <c r="AD83" s="41">
        <f>'2015 Fares'!AD83*'2015 Fares Conv'!$C$1</f>
        <v>135.46784142293856</v>
      </c>
      <c r="AE83" s="41">
        <f>'2015 Fares'!AE83*'2015 Fares Conv'!$C$1</f>
        <v>0</v>
      </c>
      <c r="AF83" s="41">
        <f>'2015 Fares'!AF83*'2015 Fares Conv'!$C$1</f>
        <v>0</v>
      </c>
      <c r="AG83" s="41">
        <f>'2015 Fares'!AG83*'2015 Fares Conv'!$C$1</f>
        <v>84.667400889336605</v>
      </c>
      <c r="AH83" s="41">
        <f>'2015 Fares'!AH83*'2015 Fares Conv'!$C$1</f>
        <v>135.46784142293856</v>
      </c>
      <c r="AI83" s="41">
        <f>'2015 Fares'!AI83*'2015 Fares Conv'!$C$1</f>
        <v>0</v>
      </c>
      <c r="AJ83" s="41">
        <f>'2015 Fares'!AJ83*'2015 Fares Conv'!$C$1</f>
        <v>135.46784142293856</v>
      </c>
      <c r="AK83" s="41">
        <f>'2015 Fares'!AK83*'2015 Fares Conv'!$C$1</f>
        <v>0</v>
      </c>
      <c r="AL83" s="41">
        <f>'2015 Fares'!AL83*'2015 Fares Conv'!$C$1</f>
        <v>0</v>
      </c>
      <c r="AM83" s="41">
        <f>'2015 Fares'!AM83*'2015 Fares Conv'!$C$1</f>
        <v>135.46784142293856</v>
      </c>
      <c r="AN83" s="41">
        <f>'2015 Fares'!AN83*'2015 Fares Conv'!$C$1</f>
        <v>0</v>
      </c>
      <c r="AO83" s="41">
        <f>'2015 Fares'!AO83*'2015 Fares Conv'!$C$1</f>
        <v>0</v>
      </c>
      <c r="AP83" s="41">
        <f>'2015 Fares'!AP83*'2015 Fares Conv'!$C$1</f>
        <v>0</v>
      </c>
      <c r="AQ83" s="41">
        <f>'2015 Fares'!AQ83*'2015 Fares Conv'!$C$1</f>
        <v>0</v>
      </c>
      <c r="AR83" s="41">
        <f>'2015 Fares'!AR83*'2015 Fares Conv'!$C$1</f>
        <v>135.46784142293856</v>
      </c>
      <c r="AS83" s="41">
        <f>'2015 Fares'!AS83*'2015 Fares Conv'!$C$1</f>
        <v>0</v>
      </c>
      <c r="AT83" s="41">
        <f>'2015 Fares'!AT83*'2015 Fares Conv'!$C$1</f>
        <v>0</v>
      </c>
      <c r="AU83" s="41">
        <f>'2015 Fares'!AU83*'2015 Fares Conv'!$C$1</f>
        <v>0</v>
      </c>
      <c r="AV83" s="41">
        <f>'2015 Fares'!AV83*'2015 Fares Conv'!$C$1</f>
        <v>135.46784142293856</v>
      </c>
      <c r="AW83" s="41">
        <f>'2015 Fares'!AW83*'2015 Fares Conv'!$C$1</f>
        <v>0</v>
      </c>
      <c r="AX83" s="41">
        <f>'2015 Fares'!AX83*'2015 Fares Conv'!$C$1</f>
        <v>135.46784142293856</v>
      </c>
      <c r="AY83" s="41">
        <f>'2015 Fares'!AY83*'2015 Fares Conv'!$C$1</f>
        <v>0</v>
      </c>
      <c r="AZ83" s="41">
        <f>'2015 Fares'!AZ83*'2015 Fares Conv'!$C$1</f>
        <v>118.53436124507125</v>
      </c>
      <c r="BA83" s="41">
        <f>'2015 Fares'!BA83*'2015 Fares Conv'!$C$1</f>
        <v>0</v>
      </c>
      <c r="BB83" s="41">
        <f>'2015 Fares'!BB83*'2015 Fares Conv'!$C$1</f>
        <v>0</v>
      </c>
      <c r="BC83" s="41">
        <f>'2015 Fares'!BC83*'2015 Fares Conv'!$C$1</f>
        <v>118.53436124507125</v>
      </c>
      <c r="BD83" s="41">
        <f>'2015 Fares'!BD83*'2015 Fares Conv'!$C$1</f>
        <v>0</v>
      </c>
      <c r="BE83" s="41">
        <f>'2015 Fares'!BE83*'2015 Fares Conv'!$C$1</f>
        <v>0</v>
      </c>
      <c r="BF83" s="41">
        <f>'2015 Fares'!BF83*'2015 Fares Conv'!$C$1</f>
        <v>118.53436124507125</v>
      </c>
      <c r="BG83" s="41">
        <f>'2015 Fares'!BG83*'2015 Fares Conv'!$C$1</f>
        <v>0</v>
      </c>
      <c r="BH83" s="41">
        <f>'2015 Fares'!BH83*'2015 Fares Conv'!$C$1</f>
        <v>0</v>
      </c>
      <c r="BI83" s="41">
        <f>'2015 Fares'!BI83*'2015 Fares Conv'!$C$1</f>
        <v>67.733920711469281</v>
      </c>
      <c r="BJ83" s="41">
        <f>'2015 Fares'!BJ83*'2015 Fares Conv'!$C$1</f>
        <v>108.37427313835086</v>
      </c>
      <c r="BK83" s="41">
        <f>'2015 Fares'!BK83*'2015 Fares Conv'!$C$1</f>
        <v>0</v>
      </c>
      <c r="BL83" s="41">
        <f>'2015 Fares'!BL83*'2015 Fares Conv'!$C$1</f>
        <v>108.37427313835086</v>
      </c>
      <c r="BM83" s="41">
        <f>'2015 Fares'!BM83*'2015 Fares Conv'!$C$1</f>
        <v>0</v>
      </c>
      <c r="BN83" s="41">
        <f>'2015 Fares'!BN83*'2015 Fares Conv'!$C$1</f>
        <v>108.37427313835086</v>
      </c>
      <c r="BO83" s="41">
        <f>'2015 Fares'!BO83*'2015 Fares Conv'!$C$1</f>
        <v>0</v>
      </c>
      <c r="BP83" s="41">
        <f>'2015 Fares'!BP83*'2015 Fares Conv'!$C$1</f>
        <v>0</v>
      </c>
      <c r="BQ83" s="41">
        <f>'2015 Fares'!BQ83*'2015 Fares Conv'!$C$1</f>
        <v>101.60088106720393</v>
      </c>
      <c r="BR83" s="41">
        <f>'2015 Fares'!BR83*'2015 Fares Conv'!$C$1</f>
        <v>0</v>
      </c>
      <c r="BS83" s="41">
        <f>'2015 Fares'!BS83*'2015 Fares Conv'!$C$1</f>
        <v>0</v>
      </c>
      <c r="BT83" s="41">
        <f>'2015 Fares'!BT83*'2015 Fares Conv'!$C$1</f>
        <v>101.60088106720393</v>
      </c>
      <c r="BU83" s="41">
        <f>'2015 Fares'!BU83*'2015 Fares Conv'!$C$1</f>
        <v>0</v>
      </c>
      <c r="BV83" s="41">
        <f>'2015 Fares'!BV83*'2015 Fares Conv'!$C$1</f>
        <v>101.60088106720393</v>
      </c>
      <c r="BW83" s="41">
        <f>'2015 Fares'!BW83*'2015 Fares Conv'!$C$1</f>
        <v>0</v>
      </c>
      <c r="BX83" s="41">
        <f>'2015 Fares'!BX83*'2015 Fares Conv'!$C$1</f>
        <v>121.92105728064472</v>
      </c>
      <c r="BY83" s="41">
        <f>'2015 Fares'!BY83*'2015 Fares Conv'!$C$1</f>
        <v>0</v>
      </c>
      <c r="BZ83" s="41">
        <f>'2015 Fares'!BZ83*'2015 Fares Conv'!$C$1</f>
        <v>0</v>
      </c>
      <c r="CA83" s="41">
        <f>'2015 Fares'!CA83*'2015 Fares Conv'!$C$1</f>
        <v>0</v>
      </c>
      <c r="CB83" s="41">
        <f>'2015 Fares'!CB83*'2015 Fares Conv'!$C$1</f>
        <v>0</v>
      </c>
      <c r="CC83" s="41">
        <f>'2015 Fares'!CC83*'2015 Fares Conv'!$C$1</f>
        <v>0</v>
      </c>
      <c r="CD83" s="41">
        <f>'2015 Fares'!CD83*'2015 Fares Conv'!$C$1</f>
        <v>0</v>
      </c>
      <c r="CE83" s="41">
        <f>'2015 Fares'!CE83*'2015 Fares Conv'!$C$1</f>
        <v>0</v>
      </c>
      <c r="CF83" s="41">
        <f>'2015 Fares'!CF83*'2015 Fares Conv'!$C$1</f>
        <v>101.60088106720393</v>
      </c>
      <c r="CG83" s="41">
        <f>'2015 Fares'!CG83*'2015 Fares Conv'!$C$1</f>
        <v>0</v>
      </c>
      <c r="CH83" s="67">
        <f>'2015 Fares'!CH83*'2015 Fares Conv'!$C$1</f>
        <v>222.84459914073395</v>
      </c>
      <c r="CI83" s="41">
        <f>'2015 Fares'!CI83*'2015 Fares Conv'!$C$1</f>
        <v>270.93568284587712</v>
      </c>
      <c r="CJ83" s="41">
        <f>'2015 Fares'!CJ83*'2015 Fares Conv'!$C$1</f>
        <v>284.48246698817098</v>
      </c>
      <c r="CK83" s="41">
        <f>'2015 Fares'!CK83*'2015 Fares Conv'!$C$1</f>
        <v>284.48246698817098</v>
      </c>
      <c r="CL83" s="41">
        <f>'2015 Fares'!CL83*'2015 Fares Conv'!$C$1</f>
        <v>284.48246698817098</v>
      </c>
      <c r="CM83" s="41">
        <f>'2015 Fares'!CM83*'2015 Fares Conv'!$C$1</f>
        <v>135.46784142293856</v>
      </c>
      <c r="CN83" s="41">
        <f>'2015 Fares'!CN83*'2015 Fares Conv'!$C$1</f>
        <v>152.40132160080589</v>
      </c>
      <c r="CO83" s="41">
        <f>'2015 Fares'!CO83*'2015 Fares Conv'!$C$1</f>
        <v>338.66960355734642</v>
      </c>
      <c r="CP83" s="41">
        <f>'2015 Fares'!CP83*'2015 Fares Conv'!$C$1</f>
        <v>298.02925113046484</v>
      </c>
      <c r="CQ83" s="41">
        <f>'2015 Fares'!CQ83*'2015 Fares Conv'!$C$1</f>
        <v>152.40132160080589</v>
      </c>
      <c r="CR83" s="41">
        <f>'2015 Fares'!CR83*'2015 Fares Conv'!$C$1</f>
        <v>338.66960355734642</v>
      </c>
      <c r="CS83" s="41">
        <f>'2015 Fares'!CS83*'2015 Fares Conv'!$C$1</f>
        <v>118.53436124507125</v>
      </c>
      <c r="CT83" s="41">
        <f>'2015 Fares'!CT83*'2015 Fares Conv'!$C$1</f>
        <v>186.26828195654053</v>
      </c>
      <c r="CU83" s="41">
        <f>'2015 Fares'!CU83*'2015 Fares Conv'!$C$1</f>
        <v>220.13524231227518</v>
      </c>
      <c r="CV83" s="41">
        <f>'2015 Fares'!CV83*'2015 Fares Conv'!$C$1</f>
        <v>249.93816742532167</v>
      </c>
      <c r="CW83" s="41">
        <f>'2015 Fares'!CW83*'2015 Fares Conv'!$C$1</f>
        <v>108.37427313835086</v>
      </c>
      <c r="CX83" s="41">
        <f>'2015 Fares'!CX83*'2015 Fares Conv'!$C$1</f>
        <v>0</v>
      </c>
      <c r="CY83" s="41">
        <f>'2015 Fares'!CY83*'2015 Fares Conv'!$C$1</f>
        <v>0</v>
      </c>
      <c r="CZ83" s="41">
        <f>'2015 Fares'!CZ83*'2015 Fares Conv'!$C$1</f>
        <v>306.83466082295587</v>
      </c>
      <c r="DA83" s="41">
        <f>'2015 Fares'!DA83*'2015 Fares Conv'!$C$1</f>
        <v>0</v>
      </c>
      <c r="DB83" s="67">
        <f>'2015 Fares'!DB83*'2015 Fares Conv'!$C$1</f>
        <v>0</v>
      </c>
      <c r="DC83" s="41">
        <f>'2015 Fares'!DC83*'2015 Fares Conv'!$C$1</f>
        <v>0</v>
      </c>
      <c r="DD83" s="41">
        <f>'2015 Fares'!DD83*'2015 Fares Conv'!$C$1</f>
        <v>0</v>
      </c>
      <c r="DE83" s="41">
        <f>'2015 Fares'!DE83*'2015 Fares Conv'!$C$1</f>
        <v>0</v>
      </c>
      <c r="DF83" s="41">
        <f>'2015 Fares'!DF83*'2015 Fares Conv'!$C$1</f>
        <v>0</v>
      </c>
      <c r="DG83" s="41">
        <f>'2015 Fares'!DG83*'2015 Fares Conv'!$C$1</f>
        <v>0</v>
      </c>
      <c r="DH83" s="41">
        <f>'2015 Fares'!DH83*'2015 Fares Conv'!$C$1</f>
        <v>0</v>
      </c>
      <c r="DI83" s="41">
        <f>'2015 Fares'!DI83*'2015 Fares Conv'!$C$1</f>
        <v>0</v>
      </c>
      <c r="DJ83" s="41">
        <f>'2015 Fares'!DJ83*'2015 Fares Conv'!$C$1</f>
        <v>0</v>
      </c>
      <c r="DK83" s="41">
        <f>'2015 Fares'!DK83*'2015 Fares Conv'!$C$1</f>
        <v>0</v>
      </c>
      <c r="DL83" s="67">
        <f>'2015 Fares'!DL83*'2015 Fares Conv'!$C$1</f>
        <v>152.40132160080589</v>
      </c>
      <c r="DM83" s="41">
        <f>'2015 Fares'!DM83*'2015 Fares Conv'!$C$1</f>
        <v>135.46784142293856</v>
      </c>
      <c r="DN83" s="41">
        <f>'2015 Fares'!DN83*'2015 Fares Conv'!$C$1</f>
        <v>0</v>
      </c>
      <c r="DO83" s="41">
        <f>'2015 Fares'!DO83*'2015 Fares Conv'!$C$1</f>
        <v>135.46784142293856</v>
      </c>
      <c r="DP83" s="41">
        <f>'2015 Fares'!DP83*'2015 Fares Conv'!$C$1</f>
        <v>749.81450227596497</v>
      </c>
      <c r="DQ83" s="41">
        <f>'2015 Fares'!DQ83*'2015 Fares Conv'!$C$1</f>
        <v>218.78056389804578</v>
      </c>
      <c r="DR83" s="41">
        <f>'2015 Fares'!DR83*'2015 Fares Conv'!$C$1</f>
        <v>0</v>
      </c>
      <c r="DS83" s="41">
        <f>'2015 Fares'!DS83*'2015 Fares Conv'!$C$1</f>
        <v>0</v>
      </c>
      <c r="DT83" s="41">
        <f>'2015 Fares'!DT83*'2015 Fares Conv'!$C$1</f>
        <v>0</v>
      </c>
      <c r="DU83" s="41">
        <f>'2015 Fares'!DU83*'2015 Fares Conv'!$C$1</f>
        <v>0</v>
      </c>
      <c r="DV83" s="67">
        <f>'2015 Fares'!DV83*'2015 Fares Conv'!$C$1</f>
        <v>0</v>
      </c>
      <c r="DW83" s="41">
        <f>'2015 Fares'!DW83*'2015 Fares Conv'!$C$1</f>
        <v>0</v>
      </c>
      <c r="DX83" s="41">
        <f>'2015 Fares'!DX83*'2015 Fares Conv'!$C$1</f>
        <v>0</v>
      </c>
      <c r="DY83" s="41">
        <f>'2015 Fares'!DY83*'2015 Fares Conv'!$C$1</f>
        <v>0</v>
      </c>
      <c r="DZ83" s="41">
        <f>'2015 Fares'!DZ83*'2015 Fares Conv'!$C$1</f>
        <v>0</v>
      </c>
      <c r="EA83" s="41">
        <f>'2015 Fares'!EA83*'2015 Fares Conv'!$C$1</f>
        <v>0</v>
      </c>
      <c r="EB83" s="41">
        <f>'2015 Fares'!EB83*'2015 Fares Conv'!$C$1</f>
        <v>0</v>
      </c>
      <c r="EC83" s="41">
        <f>'2015 Fares'!EC83*'2015 Fares Conv'!$C$1</f>
        <v>0</v>
      </c>
      <c r="ED83" s="41">
        <f>'2015 Fares'!ED83*'2015 Fares Conv'!$C$1</f>
        <v>0</v>
      </c>
      <c r="EE83" s="42">
        <f>'2015 Fares'!EE83*'2015 Fares Conv'!$C$1</f>
        <v>0</v>
      </c>
      <c r="EF83" s="67">
        <f>'2015 Fares'!EF83*'2015 Fares Conv'!$C$1</f>
        <v>0</v>
      </c>
      <c r="EG83" s="41">
        <f>'2015 Fares'!EG83*'2015 Fares Conv'!$C$1</f>
        <v>0</v>
      </c>
      <c r="EH83" s="41">
        <f>'2015 Fares'!EH83*'2015 Fares Conv'!$C$1</f>
        <v>0</v>
      </c>
      <c r="EI83" s="41">
        <f>'2015 Fares'!EI83*'2015 Fares Conv'!$C$1</f>
        <v>0</v>
      </c>
      <c r="EJ83" s="41">
        <f>'2015 Fares'!EJ83*'2015 Fares Conv'!$C$1</f>
        <v>0</v>
      </c>
      <c r="EK83" s="41">
        <f>'2015 Fares'!EK83*'2015 Fares Conv'!$C$1</f>
        <v>0</v>
      </c>
      <c r="EL83" s="41">
        <f>'2015 Fares'!EL83*'2015 Fares Conv'!$C$1</f>
        <v>0</v>
      </c>
      <c r="EM83" s="42">
        <f>'2015 Fares'!EM83*'2015 Fares Conv'!$C$1</f>
        <v>0</v>
      </c>
    </row>
    <row r="84" spans="1:143" x14ac:dyDescent="0.2">
      <c r="A84" s="82" t="s">
        <v>98</v>
      </c>
      <c r="B84" s="55">
        <v>80</v>
      </c>
      <c r="C84" s="45" t="s">
        <v>42</v>
      </c>
      <c r="D84" s="45">
        <f>ROUND(F84*0.6665,0)</f>
        <v>133</v>
      </c>
      <c r="E84" s="45">
        <v>125</v>
      </c>
      <c r="F84" s="56">
        <v>200</v>
      </c>
      <c r="G84" s="68">
        <f>'2015 Fares'!G84*'2015 Fares Conv'!$C$1</f>
        <v>0</v>
      </c>
      <c r="H84" s="38">
        <f>'2015 Fares'!H84*'2015 Fares Conv'!$C$1</f>
        <v>0</v>
      </c>
      <c r="I84" s="38">
        <f>'2015 Fares'!I84*'2015 Fares Conv'!$C$1</f>
        <v>0</v>
      </c>
      <c r="J84" s="38">
        <f>'2015 Fares'!J84*'2015 Fares Conv'!$C$1</f>
        <v>0</v>
      </c>
      <c r="K84" s="38">
        <f>'2015 Fares'!K84*'2015 Fares Conv'!$C$1</f>
        <v>0</v>
      </c>
      <c r="L84" s="38">
        <f>'2015 Fares'!L84*'2015 Fares Conv'!$C$1</f>
        <v>0</v>
      </c>
      <c r="M84" s="38">
        <f>'2015 Fares'!M84*'2015 Fares Conv'!$C$1</f>
        <v>0</v>
      </c>
      <c r="N84" s="38">
        <f>'2015 Fares'!N84*'2015 Fares Conv'!$C$1</f>
        <v>0</v>
      </c>
      <c r="O84" s="39">
        <f>'2015 Fares'!O84*'2015 Fares Conv'!$C$1</f>
        <v>0</v>
      </c>
      <c r="P84" s="68">
        <f>'2015 Fares'!P84*'2015 Fares Conv'!$C$1</f>
        <v>0</v>
      </c>
      <c r="Q84" s="38">
        <f>'2015 Fares'!Q84*'2015 Fares Conv'!$C$1</f>
        <v>0</v>
      </c>
      <c r="R84" s="38">
        <f>'2015 Fares'!R84*'2015 Fares Conv'!$C$1</f>
        <v>0</v>
      </c>
      <c r="S84" s="38">
        <f>'2015 Fares'!S84*'2015 Fares Conv'!$C$1</f>
        <v>0</v>
      </c>
      <c r="T84" s="38">
        <f>'2015 Fares'!T84*'2015 Fares Conv'!$C$1</f>
        <v>0</v>
      </c>
      <c r="U84" s="38">
        <f>'2015 Fares'!U84*'2015 Fares Conv'!$C$1</f>
        <v>0</v>
      </c>
      <c r="V84" s="38">
        <f>'2015 Fares'!V84*'2015 Fares Conv'!$C$1</f>
        <v>0</v>
      </c>
      <c r="W84" s="38">
        <f>'2015 Fares'!W84*'2015 Fares Conv'!$C$1</f>
        <v>0</v>
      </c>
      <c r="X84" s="38">
        <f>'2015 Fares'!X84*'2015 Fares Conv'!$C$1</f>
        <v>0</v>
      </c>
      <c r="Y84" s="39">
        <f>'2015 Fares'!Y84*'2015 Fares Conv'!$C$1</f>
        <v>0</v>
      </c>
      <c r="Z84" s="68">
        <f>'2015 Fares'!Z84*'2015 Fares Conv'!$C$1</f>
        <v>474.13744498028501</v>
      </c>
      <c r="AA84" s="38">
        <f>'2015 Fares'!AA84*'2015 Fares Conv'!$C$1</f>
        <v>118.53436124507125</v>
      </c>
      <c r="AB84" s="38">
        <f>'2015 Fares'!AB84*'2015 Fares Conv'!$C$1</f>
        <v>0</v>
      </c>
      <c r="AC84" s="38">
        <f>'2015 Fares'!AC84*'2015 Fares Conv'!$C$1</f>
        <v>0</v>
      </c>
      <c r="AD84" s="38">
        <f>'2015 Fares'!AD84*'2015 Fares Conv'!$C$1</f>
        <v>0</v>
      </c>
      <c r="AE84" s="38">
        <f>'2015 Fares'!AE84*'2015 Fares Conv'!$C$1</f>
        <v>0</v>
      </c>
      <c r="AF84" s="38">
        <f>'2015 Fares'!AF84*'2015 Fares Conv'!$C$1</f>
        <v>0</v>
      </c>
      <c r="AG84" s="38">
        <f>'2015 Fares'!AG84*'2015 Fares Conv'!$C$1</f>
        <v>0</v>
      </c>
      <c r="AH84" s="38">
        <f>'2015 Fares'!AH84*'2015 Fares Conv'!$C$1</f>
        <v>0</v>
      </c>
      <c r="AI84" s="38">
        <f>'2015 Fares'!AI84*'2015 Fares Conv'!$C$1</f>
        <v>0</v>
      </c>
      <c r="AJ84" s="38">
        <f>'2015 Fares'!AJ84*'2015 Fares Conv'!$C$1</f>
        <v>0</v>
      </c>
      <c r="AK84" s="38">
        <f>'2015 Fares'!AK84*'2015 Fares Conv'!$C$1</f>
        <v>0</v>
      </c>
      <c r="AL84" s="38">
        <f>'2015 Fares'!AL84*'2015 Fares Conv'!$C$1</f>
        <v>0</v>
      </c>
      <c r="AM84" s="38">
        <f>'2015 Fares'!AM84*'2015 Fares Conv'!$C$1</f>
        <v>135.46784142293856</v>
      </c>
      <c r="AN84" s="38">
        <f>'2015 Fares'!AN84*'2015 Fares Conv'!$C$1</f>
        <v>0</v>
      </c>
      <c r="AO84" s="38">
        <f>'2015 Fares'!AO84*'2015 Fares Conv'!$C$1</f>
        <v>0</v>
      </c>
      <c r="AP84" s="38">
        <f>'2015 Fares'!AP84*'2015 Fares Conv'!$C$1</f>
        <v>0</v>
      </c>
      <c r="AQ84" s="38">
        <f>'2015 Fares'!AQ84*'2015 Fares Conv'!$C$1</f>
        <v>0</v>
      </c>
      <c r="AR84" s="38">
        <f>'2015 Fares'!AR84*'2015 Fares Conv'!$C$1</f>
        <v>135.46784142293856</v>
      </c>
      <c r="AS84" s="38">
        <f>'2015 Fares'!AS84*'2015 Fares Conv'!$C$1</f>
        <v>0</v>
      </c>
      <c r="AT84" s="38">
        <f>'2015 Fares'!AT84*'2015 Fares Conv'!$C$1</f>
        <v>0</v>
      </c>
      <c r="AU84" s="38">
        <f>'2015 Fares'!AU84*'2015 Fares Conv'!$C$1</f>
        <v>0</v>
      </c>
      <c r="AV84" s="38">
        <f>'2015 Fares'!AV84*'2015 Fares Conv'!$C$1</f>
        <v>135.46784142293856</v>
      </c>
      <c r="AW84" s="38">
        <f>'2015 Fares'!AW84*'2015 Fares Conv'!$C$1</f>
        <v>0</v>
      </c>
      <c r="AX84" s="38">
        <f>'2015 Fares'!AX84*'2015 Fares Conv'!$C$1</f>
        <v>135.46784142293856</v>
      </c>
      <c r="AY84" s="38">
        <f>'2015 Fares'!AY84*'2015 Fares Conv'!$C$1</f>
        <v>0</v>
      </c>
      <c r="AZ84" s="38">
        <f>'2015 Fares'!AZ84*'2015 Fares Conv'!$C$1</f>
        <v>118.53436124507125</v>
      </c>
      <c r="BA84" s="38">
        <f>'2015 Fares'!BA84*'2015 Fares Conv'!$C$1</f>
        <v>0</v>
      </c>
      <c r="BB84" s="38">
        <f>'2015 Fares'!BB84*'2015 Fares Conv'!$C$1</f>
        <v>0</v>
      </c>
      <c r="BC84" s="38">
        <f>'2015 Fares'!BC84*'2015 Fares Conv'!$C$1</f>
        <v>118.53436124507125</v>
      </c>
      <c r="BD84" s="38">
        <f>'2015 Fares'!BD84*'2015 Fares Conv'!$C$1</f>
        <v>0</v>
      </c>
      <c r="BE84" s="38">
        <f>'2015 Fares'!BE84*'2015 Fares Conv'!$C$1</f>
        <v>0</v>
      </c>
      <c r="BF84" s="38">
        <f>'2015 Fares'!BF84*'2015 Fares Conv'!$C$1</f>
        <v>118.53436124507125</v>
      </c>
      <c r="BG84" s="38">
        <f>'2015 Fares'!BG84*'2015 Fares Conv'!$C$1</f>
        <v>0</v>
      </c>
      <c r="BH84" s="38">
        <f>'2015 Fares'!BH84*'2015 Fares Conv'!$C$1</f>
        <v>0</v>
      </c>
      <c r="BI84" s="38">
        <f>'2015 Fares'!BI84*'2015 Fares Conv'!$C$1</f>
        <v>67.733920711469281</v>
      </c>
      <c r="BJ84" s="38">
        <f>'2015 Fares'!BJ84*'2015 Fares Conv'!$C$1</f>
        <v>108.37427313835086</v>
      </c>
      <c r="BK84" s="38">
        <f>'2015 Fares'!BK84*'2015 Fares Conv'!$C$1</f>
        <v>0</v>
      </c>
      <c r="BL84" s="38">
        <f>'2015 Fares'!BL84*'2015 Fares Conv'!$C$1</f>
        <v>108.37427313835086</v>
      </c>
      <c r="BM84" s="38">
        <f>'2015 Fares'!BM84*'2015 Fares Conv'!$C$1</f>
        <v>0</v>
      </c>
      <c r="BN84" s="38">
        <f>'2015 Fares'!BN84*'2015 Fares Conv'!$C$1</f>
        <v>108.37427313835086</v>
      </c>
      <c r="BO84" s="38">
        <f>'2015 Fares'!BO84*'2015 Fares Conv'!$C$1</f>
        <v>0</v>
      </c>
      <c r="BP84" s="38">
        <f>'2015 Fares'!BP84*'2015 Fares Conv'!$C$1</f>
        <v>0</v>
      </c>
      <c r="BQ84" s="38">
        <f>'2015 Fares'!BQ84*'2015 Fares Conv'!$C$1</f>
        <v>101.60088106720393</v>
      </c>
      <c r="BR84" s="38">
        <f>'2015 Fares'!BR84*'2015 Fares Conv'!$C$1</f>
        <v>0</v>
      </c>
      <c r="BS84" s="38">
        <f>'2015 Fares'!BS84*'2015 Fares Conv'!$C$1</f>
        <v>0</v>
      </c>
      <c r="BT84" s="38">
        <f>'2015 Fares'!BT84*'2015 Fares Conv'!$C$1</f>
        <v>101.60088106720393</v>
      </c>
      <c r="BU84" s="38">
        <f>'2015 Fares'!BU84*'2015 Fares Conv'!$C$1</f>
        <v>0</v>
      </c>
      <c r="BV84" s="38">
        <f>'2015 Fares'!BV84*'2015 Fares Conv'!$C$1</f>
        <v>101.60088106720393</v>
      </c>
      <c r="BW84" s="38">
        <f>'2015 Fares'!BW84*'2015 Fares Conv'!$C$1</f>
        <v>0</v>
      </c>
      <c r="BX84" s="38">
        <f>'2015 Fares'!BX84*'2015 Fares Conv'!$C$1</f>
        <v>121.92105728064472</v>
      </c>
      <c r="BY84" s="38">
        <f>'2015 Fares'!BY84*'2015 Fares Conv'!$C$1</f>
        <v>0</v>
      </c>
      <c r="BZ84" s="38">
        <f>'2015 Fares'!BZ84*'2015 Fares Conv'!$C$1</f>
        <v>0</v>
      </c>
      <c r="CA84" s="38">
        <f>'2015 Fares'!CA84*'2015 Fares Conv'!$C$1</f>
        <v>0</v>
      </c>
      <c r="CB84" s="38">
        <f>'2015 Fares'!CB84*'2015 Fares Conv'!$C$1</f>
        <v>0</v>
      </c>
      <c r="CC84" s="38">
        <f>'2015 Fares'!CC84*'2015 Fares Conv'!$C$1</f>
        <v>0</v>
      </c>
      <c r="CD84" s="38">
        <f>'2015 Fares'!CD84*'2015 Fares Conv'!$C$1</f>
        <v>0</v>
      </c>
      <c r="CE84" s="38">
        <f>'2015 Fares'!CE84*'2015 Fares Conv'!$C$1</f>
        <v>0</v>
      </c>
      <c r="CF84" s="38">
        <f>'2015 Fares'!CF84*'2015 Fares Conv'!$C$1</f>
        <v>101.60088106720393</v>
      </c>
      <c r="CG84" s="38">
        <f>'2015 Fares'!CG84*'2015 Fares Conv'!$C$1</f>
        <v>0</v>
      </c>
      <c r="CH84" s="68">
        <f>'2015 Fares'!CH84*'2015 Fares Conv'!$C$1</f>
        <v>0</v>
      </c>
      <c r="CI84" s="38">
        <f>'2015 Fares'!CI84*'2015 Fares Conv'!$C$1</f>
        <v>270.93568284587712</v>
      </c>
      <c r="CJ84" s="38">
        <f>'2015 Fares'!CJ84*'2015 Fares Conv'!$C$1</f>
        <v>284.48246698817098</v>
      </c>
      <c r="CK84" s="38">
        <f>'2015 Fares'!CK84*'2015 Fares Conv'!$C$1</f>
        <v>284.48246698817098</v>
      </c>
      <c r="CL84" s="38">
        <f>'2015 Fares'!CL84*'2015 Fares Conv'!$C$1</f>
        <v>284.48246698817098</v>
      </c>
      <c r="CM84" s="38">
        <f>'2015 Fares'!CM84*'2015 Fares Conv'!$C$1</f>
        <v>0</v>
      </c>
      <c r="CN84" s="38">
        <f>'2015 Fares'!CN84*'2015 Fares Conv'!$C$1</f>
        <v>152.40132160080589</v>
      </c>
      <c r="CO84" s="38">
        <f>'2015 Fares'!CO84*'2015 Fares Conv'!$C$1</f>
        <v>338.66960355734642</v>
      </c>
      <c r="CP84" s="38">
        <f>'2015 Fares'!CP84*'2015 Fares Conv'!$C$1</f>
        <v>298.02925113046484</v>
      </c>
      <c r="CQ84" s="38">
        <f>'2015 Fares'!CQ84*'2015 Fares Conv'!$C$1</f>
        <v>118.53436124507125</v>
      </c>
      <c r="CR84" s="38">
        <f>'2015 Fares'!CR84*'2015 Fares Conv'!$C$1</f>
        <v>338.66960355734642</v>
      </c>
      <c r="CS84" s="38">
        <f>'2015 Fares'!CS84*'2015 Fares Conv'!$C$1</f>
        <v>118.53436124507125</v>
      </c>
      <c r="CT84" s="38">
        <f>'2015 Fares'!CT84*'2015 Fares Conv'!$C$1</f>
        <v>186.26828195654053</v>
      </c>
      <c r="CU84" s="38">
        <f>'2015 Fares'!CU84*'2015 Fares Conv'!$C$1</f>
        <v>220.13524231227518</v>
      </c>
      <c r="CV84" s="38">
        <f>'2015 Fares'!CV84*'2015 Fares Conv'!$C$1</f>
        <v>249.93816742532167</v>
      </c>
      <c r="CW84" s="38">
        <f>'2015 Fares'!CW84*'2015 Fares Conv'!$C$1</f>
        <v>108.37427313835086</v>
      </c>
      <c r="CX84" s="38">
        <f>'2015 Fares'!CX84*'2015 Fares Conv'!$C$1</f>
        <v>0</v>
      </c>
      <c r="CY84" s="38">
        <f>'2015 Fares'!CY84*'2015 Fares Conv'!$C$1</f>
        <v>0</v>
      </c>
      <c r="CZ84" s="38">
        <f>'2015 Fares'!CZ84*'2015 Fares Conv'!$C$1</f>
        <v>306.83466082295587</v>
      </c>
      <c r="DA84" s="38">
        <f>'2015 Fares'!DA84*'2015 Fares Conv'!$C$1</f>
        <v>0</v>
      </c>
      <c r="DB84" s="68">
        <f>'2015 Fares'!DB84*'2015 Fares Conv'!$C$1</f>
        <v>0</v>
      </c>
      <c r="DC84" s="38">
        <f>'2015 Fares'!DC84*'2015 Fares Conv'!$C$1</f>
        <v>0</v>
      </c>
      <c r="DD84" s="38">
        <f>'2015 Fares'!DD84*'2015 Fares Conv'!$C$1</f>
        <v>0</v>
      </c>
      <c r="DE84" s="38">
        <f>'2015 Fares'!DE84*'2015 Fares Conv'!$C$1</f>
        <v>0</v>
      </c>
      <c r="DF84" s="38">
        <f>'2015 Fares'!DF84*'2015 Fares Conv'!$C$1</f>
        <v>0</v>
      </c>
      <c r="DG84" s="38">
        <f>'2015 Fares'!DG84*'2015 Fares Conv'!$C$1</f>
        <v>0</v>
      </c>
      <c r="DH84" s="38">
        <f>'2015 Fares'!DH84*'2015 Fares Conv'!$C$1</f>
        <v>0</v>
      </c>
      <c r="DI84" s="38">
        <f>'2015 Fares'!DI84*'2015 Fares Conv'!$C$1</f>
        <v>0</v>
      </c>
      <c r="DJ84" s="38">
        <f>'2015 Fares'!DJ84*'2015 Fares Conv'!$C$1</f>
        <v>0</v>
      </c>
      <c r="DK84" s="38">
        <f>'2015 Fares'!DK84*'2015 Fares Conv'!$C$1</f>
        <v>0</v>
      </c>
      <c r="DL84" s="68">
        <f>'2015 Fares'!DL84*'2015 Fares Conv'!$C$1</f>
        <v>118.53436124507125</v>
      </c>
      <c r="DM84" s="38">
        <f>'2015 Fares'!DM84*'2015 Fares Conv'!$C$1</f>
        <v>135.46784142293856</v>
      </c>
      <c r="DN84" s="38">
        <f>'2015 Fares'!DN84*'2015 Fares Conv'!$C$1</f>
        <v>0</v>
      </c>
      <c r="DO84" s="38">
        <f>'2015 Fares'!DO84*'2015 Fares Conv'!$C$1</f>
        <v>135.46784142293856</v>
      </c>
      <c r="DP84" s="38">
        <f>'2015 Fares'!DP84*'2015 Fares Conv'!$C$1</f>
        <v>749.81450227596497</v>
      </c>
      <c r="DQ84" s="38">
        <f>'2015 Fares'!DQ84*'2015 Fares Conv'!$C$1</f>
        <v>218.78056389804578</v>
      </c>
      <c r="DR84" s="38">
        <f>'2015 Fares'!DR84*'2015 Fares Conv'!$C$1</f>
        <v>0</v>
      </c>
      <c r="DS84" s="38">
        <f>'2015 Fares'!DS84*'2015 Fares Conv'!$C$1</f>
        <v>0</v>
      </c>
      <c r="DT84" s="38">
        <f>'2015 Fares'!DT84*'2015 Fares Conv'!$C$1</f>
        <v>0</v>
      </c>
      <c r="DU84" s="38">
        <f>'2015 Fares'!DU84*'2015 Fares Conv'!$C$1</f>
        <v>0</v>
      </c>
      <c r="DV84" s="68">
        <f>'2015 Fares'!DV84*'2015 Fares Conv'!$C$1</f>
        <v>0</v>
      </c>
      <c r="DW84" s="38">
        <f>'2015 Fares'!DW84*'2015 Fares Conv'!$C$1</f>
        <v>0</v>
      </c>
      <c r="DX84" s="38">
        <f>'2015 Fares'!DX84*'2015 Fares Conv'!$C$1</f>
        <v>0</v>
      </c>
      <c r="DY84" s="38">
        <f>'2015 Fares'!DY84*'2015 Fares Conv'!$C$1</f>
        <v>0</v>
      </c>
      <c r="DZ84" s="38">
        <f>'2015 Fares'!DZ84*'2015 Fares Conv'!$C$1</f>
        <v>0</v>
      </c>
      <c r="EA84" s="38">
        <f>'2015 Fares'!EA84*'2015 Fares Conv'!$C$1</f>
        <v>0</v>
      </c>
      <c r="EB84" s="38">
        <f>'2015 Fares'!EB84*'2015 Fares Conv'!$C$1</f>
        <v>0</v>
      </c>
      <c r="EC84" s="38">
        <f>'2015 Fares'!EC84*'2015 Fares Conv'!$C$1</f>
        <v>0</v>
      </c>
      <c r="ED84" s="38">
        <f>'2015 Fares'!ED84*'2015 Fares Conv'!$C$1</f>
        <v>0</v>
      </c>
      <c r="EE84" s="39">
        <f>'2015 Fares'!EE84*'2015 Fares Conv'!$C$1</f>
        <v>0</v>
      </c>
      <c r="EF84" s="68">
        <f>'2015 Fares'!EF84*'2015 Fares Conv'!$C$1</f>
        <v>0</v>
      </c>
      <c r="EG84" s="38">
        <f>'2015 Fares'!EG84*'2015 Fares Conv'!$C$1</f>
        <v>0</v>
      </c>
      <c r="EH84" s="38">
        <f>'2015 Fares'!EH84*'2015 Fares Conv'!$C$1</f>
        <v>0</v>
      </c>
      <c r="EI84" s="38">
        <f>'2015 Fares'!EI84*'2015 Fares Conv'!$C$1</f>
        <v>0</v>
      </c>
      <c r="EJ84" s="38">
        <f>'2015 Fares'!EJ84*'2015 Fares Conv'!$C$1</f>
        <v>0</v>
      </c>
      <c r="EK84" s="38">
        <f>'2015 Fares'!EK84*'2015 Fares Conv'!$C$1</f>
        <v>0</v>
      </c>
      <c r="EL84" s="38">
        <f>'2015 Fares'!EL84*'2015 Fares Conv'!$C$1</f>
        <v>0</v>
      </c>
      <c r="EM84" s="39">
        <f>'2015 Fares'!EM84*'2015 Fares Conv'!$C$1</f>
        <v>0</v>
      </c>
    </row>
    <row r="85" spans="1:143" x14ac:dyDescent="0.2">
      <c r="A85" s="83"/>
      <c r="B85" s="47">
        <v>81</v>
      </c>
      <c r="C85" s="43" t="s">
        <v>79</v>
      </c>
      <c r="D85" s="43">
        <f>ROUND(F85*0.6665,0)</f>
        <v>267</v>
      </c>
      <c r="E85" s="43">
        <v>175</v>
      </c>
      <c r="F85" s="48">
        <v>400</v>
      </c>
      <c r="G85" s="66">
        <f>'2015 Fares'!G85*'2015 Fares Conv'!$C$1</f>
        <v>0</v>
      </c>
      <c r="H85" s="37">
        <f>'2015 Fares'!H85*'2015 Fares Conv'!$C$1</f>
        <v>0</v>
      </c>
      <c r="I85" s="37">
        <f>'2015 Fares'!I85*'2015 Fares Conv'!$C$1</f>
        <v>0</v>
      </c>
      <c r="J85" s="37">
        <f>'2015 Fares'!J85*'2015 Fares Conv'!$C$1</f>
        <v>0</v>
      </c>
      <c r="K85" s="37">
        <f>'2015 Fares'!K85*'2015 Fares Conv'!$C$1</f>
        <v>0</v>
      </c>
      <c r="L85" s="37">
        <f>'2015 Fares'!L85*'2015 Fares Conv'!$C$1</f>
        <v>0</v>
      </c>
      <c r="M85" s="37">
        <f>'2015 Fares'!M85*'2015 Fares Conv'!$C$1</f>
        <v>0</v>
      </c>
      <c r="N85" s="37">
        <f>'2015 Fares'!N85*'2015 Fares Conv'!$C$1</f>
        <v>0</v>
      </c>
      <c r="O85" s="40">
        <f>'2015 Fares'!O85*'2015 Fares Conv'!$C$1</f>
        <v>0</v>
      </c>
      <c r="P85" s="66">
        <f>'2015 Fares'!P85*'2015 Fares Conv'!$C$1</f>
        <v>0</v>
      </c>
      <c r="Q85" s="37">
        <f>'2015 Fares'!Q85*'2015 Fares Conv'!$C$1</f>
        <v>0</v>
      </c>
      <c r="R85" s="37">
        <f>'2015 Fares'!R85*'2015 Fares Conv'!$C$1</f>
        <v>0</v>
      </c>
      <c r="S85" s="37">
        <f>'2015 Fares'!S85*'2015 Fares Conv'!$C$1</f>
        <v>0</v>
      </c>
      <c r="T85" s="37">
        <f>'2015 Fares'!T85*'2015 Fares Conv'!$C$1</f>
        <v>0</v>
      </c>
      <c r="U85" s="37">
        <f>'2015 Fares'!U85*'2015 Fares Conv'!$C$1</f>
        <v>0</v>
      </c>
      <c r="V85" s="37">
        <f>'2015 Fares'!V85*'2015 Fares Conv'!$C$1</f>
        <v>0</v>
      </c>
      <c r="W85" s="37">
        <f>'2015 Fares'!W85*'2015 Fares Conv'!$C$1</f>
        <v>0</v>
      </c>
      <c r="X85" s="37">
        <f>'2015 Fares'!X85*'2015 Fares Conv'!$C$1</f>
        <v>0</v>
      </c>
      <c r="Y85" s="40">
        <f>'2015 Fares'!Y85*'2015 Fares Conv'!$C$1</f>
        <v>0</v>
      </c>
      <c r="Z85" s="66">
        <f>'2015 Fares'!Z85*'2015 Fares Conv'!$C$1</f>
        <v>474.13744498028501</v>
      </c>
      <c r="AA85" s="37">
        <f>'2015 Fares'!AA85*'2015 Fares Conv'!$C$1</f>
        <v>152.40132160080589</v>
      </c>
      <c r="AB85" s="37">
        <f>'2015 Fares'!AB85*'2015 Fares Conv'!$C$1</f>
        <v>0</v>
      </c>
      <c r="AC85" s="37">
        <f>'2015 Fares'!AC85*'2015 Fares Conv'!$C$1</f>
        <v>0</v>
      </c>
      <c r="AD85" s="37">
        <f>'2015 Fares'!AD85*'2015 Fares Conv'!$C$1</f>
        <v>135.46784142293856</v>
      </c>
      <c r="AE85" s="37">
        <f>'2015 Fares'!AE85*'2015 Fares Conv'!$C$1</f>
        <v>0</v>
      </c>
      <c r="AF85" s="37">
        <f>'2015 Fares'!AF85*'2015 Fares Conv'!$C$1</f>
        <v>0</v>
      </c>
      <c r="AG85" s="37">
        <f>'2015 Fares'!AG85*'2015 Fares Conv'!$C$1</f>
        <v>0</v>
      </c>
      <c r="AH85" s="37">
        <f>'2015 Fares'!AH85*'2015 Fares Conv'!$C$1</f>
        <v>0</v>
      </c>
      <c r="AI85" s="37">
        <f>'2015 Fares'!AI85*'2015 Fares Conv'!$C$1</f>
        <v>0</v>
      </c>
      <c r="AJ85" s="37">
        <f>'2015 Fares'!AJ85*'2015 Fares Conv'!$C$1</f>
        <v>135.46784142293856</v>
      </c>
      <c r="AK85" s="37">
        <f>'2015 Fares'!AK85*'2015 Fares Conv'!$C$1</f>
        <v>0</v>
      </c>
      <c r="AL85" s="37">
        <f>'2015 Fares'!AL85*'2015 Fares Conv'!$C$1</f>
        <v>0</v>
      </c>
      <c r="AM85" s="37">
        <f>'2015 Fares'!AM85*'2015 Fares Conv'!$C$1</f>
        <v>135.46784142293856</v>
      </c>
      <c r="AN85" s="37">
        <f>'2015 Fares'!AN85*'2015 Fares Conv'!$C$1</f>
        <v>0</v>
      </c>
      <c r="AO85" s="37">
        <f>'2015 Fares'!AO85*'2015 Fares Conv'!$C$1</f>
        <v>0</v>
      </c>
      <c r="AP85" s="37">
        <f>'2015 Fares'!AP85*'2015 Fares Conv'!$C$1</f>
        <v>0</v>
      </c>
      <c r="AQ85" s="37">
        <f>'2015 Fares'!AQ85*'2015 Fares Conv'!$C$1</f>
        <v>0</v>
      </c>
      <c r="AR85" s="37">
        <f>'2015 Fares'!AR85*'2015 Fares Conv'!$C$1</f>
        <v>135.46784142293856</v>
      </c>
      <c r="AS85" s="37">
        <f>'2015 Fares'!AS85*'2015 Fares Conv'!$C$1</f>
        <v>0</v>
      </c>
      <c r="AT85" s="37">
        <f>'2015 Fares'!AT85*'2015 Fares Conv'!$C$1</f>
        <v>0</v>
      </c>
      <c r="AU85" s="37">
        <f>'2015 Fares'!AU85*'2015 Fares Conv'!$C$1</f>
        <v>0</v>
      </c>
      <c r="AV85" s="37">
        <f>'2015 Fares'!AV85*'2015 Fares Conv'!$C$1</f>
        <v>135.46784142293856</v>
      </c>
      <c r="AW85" s="37">
        <f>'2015 Fares'!AW85*'2015 Fares Conv'!$C$1</f>
        <v>0</v>
      </c>
      <c r="AX85" s="37">
        <f>'2015 Fares'!AX85*'2015 Fares Conv'!$C$1</f>
        <v>135.46784142293856</v>
      </c>
      <c r="AY85" s="37">
        <f>'2015 Fares'!AY85*'2015 Fares Conv'!$C$1</f>
        <v>0</v>
      </c>
      <c r="AZ85" s="37">
        <f>'2015 Fares'!AZ85*'2015 Fares Conv'!$C$1</f>
        <v>118.53436124507125</v>
      </c>
      <c r="BA85" s="37">
        <f>'2015 Fares'!BA85*'2015 Fares Conv'!$C$1</f>
        <v>0</v>
      </c>
      <c r="BB85" s="37">
        <f>'2015 Fares'!BB85*'2015 Fares Conv'!$C$1</f>
        <v>0</v>
      </c>
      <c r="BC85" s="37">
        <f>'2015 Fares'!BC85*'2015 Fares Conv'!$C$1</f>
        <v>118.53436124507125</v>
      </c>
      <c r="BD85" s="37">
        <f>'2015 Fares'!BD85*'2015 Fares Conv'!$C$1</f>
        <v>0</v>
      </c>
      <c r="BE85" s="37">
        <f>'2015 Fares'!BE85*'2015 Fares Conv'!$C$1</f>
        <v>0</v>
      </c>
      <c r="BF85" s="37">
        <f>'2015 Fares'!BF85*'2015 Fares Conv'!$C$1</f>
        <v>118.53436124507125</v>
      </c>
      <c r="BG85" s="37">
        <f>'2015 Fares'!BG85*'2015 Fares Conv'!$C$1</f>
        <v>0</v>
      </c>
      <c r="BH85" s="37">
        <f>'2015 Fares'!BH85*'2015 Fares Conv'!$C$1</f>
        <v>0</v>
      </c>
      <c r="BI85" s="37">
        <f>'2015 Fares'!BI85*'2015 Fares Conv'!$C$1</f>
        <v>67.733920711469281</v>
      </c>
      <c r="BJ85" s="37">
        <f>'2015 Fares'!BJ85*'2015 Fares Conv'!$C$1</f>
        <v>108.37427313835086</v>
      </c>
      <c r="BK85" s="37">
        <f>'2015 Fares'!BK85*'2015 Fares Conv'!$C$1</f>
        <v>0</v>
      </c>
      <c r="BL85" s="37">
        <f>'2015 Fares'!BL85*'2015 Fares Conv'!$C$1</f>
        <v>108.37427313835086</v>
      </c>
      <c r="BM85" s="37">
        <f>'2015 Fares'!BM85*'2015 Fares Conv'!$C$1</f>
        <v>0</v>
      </c>
      <c r="BN85" s="37">
        <f>'2015 Fares'!BN85*'2015 Fares Conv'!$C$1</f>
        <v>108.37427313835086</v>
      </c>
      <c r="BO85" s="37">
        <f>'2015 Fares'!BO85*'2015 Fares Conv'!$C$1</f>
        <v>0</v>
      </c>
      <c r="BP85" s="37">
        <f>'2015 Fares'!BP85*'2015 Fares Conv'!$C$1</f>
        <v>0</v>
      </c>
      <c r="BQ85" s="37">
        <f>'2015 Fares'!BQ85*'2015 Fares Conv'!$C$1</f>
        <v>101.60088106720393</v>
      </c>
      <c r="BR85" s="37">
        <f>'2015 Fares'!BR85*'2015 Fares Conv'!$C$1</f>
        <v>0</v>
      </c>
      <c r="BS85" s="37">
        <f>'2015 Fares'!BS85*'2015 Fares Conv'!$C$1</f>
        <v>0</v>
      </c>
      <c r="BT85" s="37">
        <f>'2015 Fares'!BT85*'2015 Fares Conv'!$C$1</f>
        <v>101.60088106720393</v>
      </c>
      <c r="BU85" s="37">
        <f>'2015 Fares'!BU85*'2015 Fares Conv'!$C$1</f>
        <v>0</v>
      </c>
      <c r="BV85" s="37">
        <f>'2015 Fares'!BV85*'2015 Fares Conv'!$C$1</f>
        <v>101.60088106720393</v>
      </c>
      <c r="BW85" s="37">
        <f>'2015 Fares'!BW85*'2015 Fares Conv'!$C$1</f>
        <v>0</v>
      </c>
      <c r="BX85" s="37">
        <f>'2015 Fares'!BX85*'2015 Fares Conv'!$C$1</f>
        <v>121.92105728064472</v>
      </c>
      <c r="BY85" s="37">
        <f>'2015 Fares'!BY85*'2015 Fares Conv'!$C$1</f>
        <v>0</v>
      </c>
      <c r="BZ85" s="37">
        <f>'2015 Fares'!BZ85*'2015 Fares Conv'!$C$1</f>
        <v>0</v>
      </c>
      <c r="CA85" s="37">
        <f>'2015 Fares'!CA85*'2015 Fares Conv'!$C$1</f>
        <v>0</v>
      </c>
      <c r="CB85" s="37">
        <f>'2015 Fares'!CB85*'2015 Fares Conv'!$C$1</f>
        <v>0</v>
      </c>
      <c r="CC85" s="37">
        <f>'2015 Fares'!CC85*'2015 Fares Conv'!$C$1</f>
        <v>0</v>
      </c>
      <c r="CD85" s="37">
        <f>'2015 Fares'!CD85*'2015 Fares Conv'!$C$1</f>
        <v>0</v>
      </c>
      <c r="CE85" s="37">
        <f>'2015 Fares'!CE85*'2015 Fares Conv'!$C$1</f>
        <v>0</v>
      </c>
      <c r="CF85" s="37">
        <f>'2015 Fares'!CF85*'2015 Fares Conv'!$C$1</f>
        <v>101.60088106720393</v>
      </c>
      <c r="CG85" s="37">
        <f>'2015 Fares'!CG85*'2015 Fares Conv'!$C$1</f>
        <v>0</v>
      </c>
      <c r="CH85" s="66">
        <f>'2015 Fares'!CH85*'2015 Fares Conv'!$C$1</f>
        <v>222.84459914073395</v>
      </c>
      <c r="CI85" s="37">
        <f>'2015 Fares'!CI85*'2015 Fares Conv'!$C$1</f>
        <v>0</v>
      </c>
      <c r="CJ85" s="37">
        <f>'2015 Fares'!CJ85*'2015 Fares Conv'!$C$1</f>
        <v>284.48246698817098</v>
      </c>
      <c r="CK85" s="37">
        <f>'2015 Fares'!CK85*'2015 Fares Conv'!$C$1</f>
        <v>284.48246698817098</v>
      </c>
      <c r="CL85" s="37">
        <f>'2015 Fares'!CL85*'2015 Fares Conv'!$C$1</f>
        <v>284.48246698817098</v>
      </c>
      <c r="CM85" s="37">
        <f>'2015 Fares'!CM85*'2015 Fares Conv'!$C$1</f>
        <v>135.46784142293856</v>
      </c>
      <c r="CN85" s="37">
        <f>'2015 Fares'!CN85*'2015 Fares Conv'!$C$1</f>
        <v>152.40132160080589</v>
      </c>
      <c r="CO85" s="37">
        <f>'2015 Fares'!CO85*'2015 Fares Conv'!$C$1</f>
        <v>338.66960355734642</v>
      </c>
      <c r="CP85" s="37">
        <f>'2015 Fares'!CP85*'2015 Fares Conv'!$C$1</f>
        <v>298.02925113046484</v>
      </c>
      <c r="CQ85" s="37">
        <f>'2015 Fares'!CQ85*'2015 Fares Conv'!$C$1</f>
        <v>152.40132160080589</v>
      </c>
      <c r="CR85" s="37">
        <f>'2015 Fares'!CR85*'2015 Fares Conv'!$C$1</f>
        <v>338.66960355734642</v>
      </c>
      <c r="CS85" s="37">
        <f>'2015 Fares'!CS85*'2015 Fares Conv'!$C$1</f>
        <v>118.53436124507125</v>
      </c>
      <c r="CT85" s="37">
        <f>'2015 Fares'!CT85*'2015 Fares Conv'!$C$1</f>
        <v>186.26828195654053</v>
      </c>
      <c r="CU85" s="37">
        <f>'2015 Fares'!CU85*'2015 Fares Conv'!$C$1</f>
        <v>220.13524231227518</v>
      </c>
      <c r="CV85" s="37">
        <f>'2015 Fares'!CV85*'2015 Fares Conv'!$C$1</f>
        <v>249.93816742532167</v>
      </c>
      <c r="CW85" s="37">
        <f>'2015 Fares'!CW85*'2015 Fares Conv'!$C$1</f>
        <v>108.37427313835086</v>
      </c>
      <c r="CX85" s="37">
        <f>'2015 Fares'!CX85*'2015 Fares Conv'!$C$1</f>
        <v>0</v>
      </c>
      <c r="CY85" s="37">
        <f>'2015 Fares'!CY85*'2015 Fares Conv'!$C$1</f>
        <v>0</v>
      </c>
      <c r="CZ85" s="37">
        <f>'2015 Fares'!CZ85*'2015 Fares Conv'!$C$1</f>
        <v>306.83466082295587</v>
      </c>
      <c r="DA85" s="37">
        <f>'2015 Fares'!DA85*'2015 Fares Conv'!$C$1</f>
        <v>0</v>
      </c>
      <c r="DB85" s="66">
        <f>'2015 Fares'!DB85*'2015 Fares Conv'!$C$1</f>
        <v>0</v>
      </c>
      <c r="DC85" s="37">
        <f>'2015 Fares'!DC85*'2015 Fares Conv'!$C$1</f>
        <v>0</v>
      </c>
      <c r="DD85" s="37">
        <f>'2015 Fares'!DD85*'2015 Fares Conv'!$C$1</f>
        <v>0</v>
      </c>
      <c r="DE85" s="37">
        <f>'2015 Fares'!DE85*'2015 Fares Conv'!$C$1</f>
        <v>0</v>
      </c>
      <c r="DF85" s="37">
        <f>'2015 Fares'!DF85*'2015 Fares Conv'!$C$1</f>
        <v>0</v>
      </c>
      <c r="DG85" s="37">
        <f>'2015 Fares'!DG85*'2015 Fares Conv'!$C$1</f>
        <v>0</v>
      </c>
      <c r="DH85" s="37">
        <f>'2015 Fares'!DH85*'2015 Fares Conv'!$C$1</f>
        <v>0</v>
      </c>
      <c r="DI85" s="37">
        <f>'2015 Fares'!DI85*'2015 Fares Conv'!$C$1</f>
        <v>0</v>
      </c>
      <c r="DJ85" s="37">
        <f>'2015 Fares'!DJ85*'2015 Fares Conv'!$C$1</f>
        <v>0</v>
      </c>
      <c r="DK85" s="37">
        <f>'2015 Fares'!DK85*'2015 Fares Conv'!$C$1</f>
        <v>0</v>
      </c>
      <c r="DL85" s="66">
        <f>'2015 Fares'!DL85*'2015 Fares Conv'!$C$1</f>
        <v>152.40132160080589</v>
      </c>
      <c r="DM85" s="37">
        <f>'2015 Fares'!DM85*'2015 Fares Conv'!$C$1</f>
        <v>0</v>
      </c>
      <c r="DN85" s="37">
        <f>'2015 Fares'!DN85*'2015 Fares Conv'!$C$1</f>
        <v>0</v>
      </c>
      <c r="DO85" s="37">
        <f>'2015 Fares'!DO85*'2015 Fares Conv'!$C$1</f>
        <v>135.46784142293856</v>
      </c>
      <c r="DP85" s="37">
        <f>'2015 Fares'!DP85*'2015 Fares Conv'!$C$1</f>
        <v>615.02400006014113</v>
      </c>
      <c r="DQ85" s="37">
        <f>'2015 Fares'!DQ85*'2015 Fares Conv'!$C$1</f>
        <v>83.990061682221921</v>
      </c>
      <c r="DR85" s="37">
        <f>'2015 Fares'!DR85*'2015 Fares Conv'!$C$1</f>
        <v>0</v>
      </c>
      <c r="DS85" s="37">
        <f>'2015 Fares'!DS85*'2015 Fares Conv'!$C$1</f>
        <v>0</v>
      </c>
      <c r="DT85" s="37">
        <f>'2015 Fares'!DT85*'2015 Fares Conv'!$C$1</f>
        <v>0</v>
      </c>
      <c r="DU85" s="37">
        <f>'2015 Fares'!DU85*'2015 Fares Conv'!$C$1</f>
        <v>0</v>
      </c>
      <c r="DV85" s="66">
        <f>'2015 Fares'!DV85*'2015 Fares Conv'!$C$1</f>
        <v>0</v>
      </c>
      <c r="DW85" s="37">
        <f>'2015 Fares'!DW85*'2015 Fares Conv'!$C$1</f>
        <v>0</v>
      </c>
      <c r="DX85" s="37">
        <f>'2015 Fares'!DX85*'2015 Fares Conv'!$C$1</f>
        <v>0</v>
      </c>
      <c r="DY85" s="37">
        <f>'2015 Fares'!DY85*'2015 Fares Conv'!$C$1</f>
        <v>0</v>
      </c>
      <c r="DZ85" s="37">
        <f>'2015 Fares'!DZ85*'2015 Fares Conv'!$C$1</f>
        <v>0</v>
      </c>
      <c r="EA85" s="37">
        <f>'2015 Fares'!EA85*'2015 Fares Conv'!$C$1</f>
        <v>0</v>
      </c>
      <c r="EB85" s="37">
        <f>'2015 Fares'!EB85*'2015 Fares Conv'!$C$1</f>
        <v>0</v>
      </c>
      <c r="EC85" s="37">
        <f>'2015 Fares'!EC85*'2015 Fares Conv'!$C$1</f>
        <v>0</v>
      </c>
      <c r="ED85" s="37">
        <f>'2015 Fares'!ED85*'2015 Fares Conv'!$C$1</f>
        <v>0</v>
      </c>
      <c r="EE85" s="40">
        <f>'2015 Fares'!EE85*'2015 Fares Conv'!$C$1</f>
        <v>0</v>
      </c>
      <c r="EF85" s="66">
        <f>'2015 Fares'!EF85*'2015 Fares Conv'!$C$1</f>
        <v>0</v>
      </c>
      <c r="EG85" s="37">
        <f>'2015 Fares'!EG85*'2015 Fares Conv'!$C$1</f>
        <v>0</v>
      </c>
      <c r="EH85" s="37">
        <f>'2015 Fares'!EH85*'2015 Fares Conv'!$C$1</f>
        <v>0</v>
      </c>
      <c r="EI85" s="37">
        <f>'2015 Fares'!EI85*'2015 Fares Conv'!$C$1</f>
        <v>0</v>
      </c>
      <c r="EJ85" s="37">
        <f>'2015 Fares'!EJ85*'2015 Fares Conv'!$C$1</f>
        <v>0</v>
      </c>
      <c r="EK85" s="37">
        <f>'2015 Fares'!EK85*'2015 Fares Conv'!$C$1</f>
        <v>0</v>
      </c>
      <c r="EL85" s="37">
        <f>'2015 Fares'!EL85*'2015 Fares Conv'!$C$1</f>
        <v>0</v>
      </c>
      <c r="EM85" s="40">
        <f>'2015 Fares'!EM85*'2015 Fares Conv'!$C$1</f>
        <v>0</v>
      </c>
    </row>
    <row r="86" spans="1:143" x14ac:dyDescent="0.2">
      <c r="A86" s="83"/>
      <c r="B86" s="47">
        <v>82</v>
      </c>
      <c r="C86" s="43" t="s">
        <v>67</v>
      </c>
      <c r="D86" s="43">
        <f>ROUND(F86*0.6665,0)</f>
        <v>133</v>
      </c>
      <c r="E86" s="43">
        <v>125</v>
      </c>
      <c r="F86" s="48">
        <v>200</v>
      </c>
      <c r="G86" s="66">
        <f>'2015 Fares'!G86*'2015 Fares Conv'!$C$1</f>
        <v>0</v>
      </c>
      <c r="H86" s="37">
        <f>'2015 Fares'!H86*'2015 Fares Conv'!$C$1</f>
        <v>0</v>
      </c>
      <c r="I86" s="37">
        <f>'2015 Fares'!I86*'2015 Fares Conv'!$C$1</f>
        <v>0</v>
      </c>
      <c r="J86" s="37">
        <f>'2015 Fares'!J86*'2015 Fares Conv'!$C$1</f>
        <v>0</v>
      </c>
      <c r="K86" s="37">
        <f>'2015 Fares'!K86*'2015 Fares Conv'!$C$1</f>
        <v>0</v>
      </c>
      <c r="L86" s="37">
        <f>'2015 Fares'!L86*'2015 Fares Conv'!$C$1</f>
        <v>0</v>
      </c>
      <c r="M86" s="37">
        <f>'2015 Fares'!M86*'2015 Fares Conv'!$C$1</f>
        <v>0</v>
      </c>
      <c r="N86" s="37">
        <f>'2015 Fares'!N86*'2015 Fares Conv'!$C$1</f>
        <v>0</v>
      </c>
      <c r="O86" s="40">
        <f>'2015 Fares'!O86*'2015 Fares Conv'!$C$1</f>
        <v>0</v>
      </c>
      <c r="P86" s="66">
        <f>'2015 Fares'!P86*'2015 Fares Conv'!$C$1</f>
        <v>0</v>
      </c>
      <c r="Q86" s="37">
        <f>'2015 Fares'!Q86*'2015 Fares Conv'!$C$1</f>
        <v>0</v>
      </c>
      <c r="R86" s="37">
        <f>'2015 Fares'!R86*'2015 Fares Conv'!$C$1</f>
        <v>0</v>
      </c>
      <c r="S86" s="37">
        <f>'2015 Fares'!S86*'2015 Fares Conv'!$C$1</f>
        <v>0</v>
      </c>
      <c r="T86" s="37">
        <f>'2015 Fares'!T86*'2015 Fares Conv'!$C$1</f>
        <v>0</v>
      </c>
      <c r="U86" s="37">
        <f>'2015 Fares'!U86*'2015 Fares Conv'!$C$1</f>
        <v>0</v>
      </c>
      <c r="V86" s="37">
        <f>'2015 Fares'!V86*'2015 Fares Conv'!$C$1</f>
        <v>0</v>
      </c>
      <c r="W86" s="37">
        <f>'2015 Fares'!W86*'2015 Fares Conv'!$C$1</f>
        <v>0</v>
      </c>
      <c r="X86" s="37">
        <f>'2015 Fares'!X86*'2015 Fares Conv'!$C$1</f>
        <v>0</v>
      </c>
      <c r="Y86" s="40">
        <f>'2015 Fares'!Y86*'2015 Fares Conv'!$C$1</f>
        <v>0</v>
      </c>
      <c r="Z86" s="66">
        <f>'2015 Fares'!Z86*'2015 Fares Conv'!$C$1</f>
        <v>474.13744498028501</v>
      </c>
      <c r="AA86" s="37">
        <f>'2015 Fares'!AA86*'2015 Fares Conv'!$C$1</f>
        <v>152.40132160080589</v>
      </c>
      <c r="AB86" s="37">
        <f>'2015 Fares'!AB86*'2015 Fares Conv'!$C$1</f>
        <v>0</v>
      </c>
      <c r="AC86" s="37">
        <f>'2015 Fares'!AC86*'2015 Fares Conv'!$C$1</f>
        <v>0</v>
      </c>
      <c r="AD86" s="37">
        <f>'2015 Fares'!AD86*'2015 Fares Conv'!$C$1</f>
        <v>0</v>
      </c>
      <c r="AE86" s="37">
        <f>'2015 Fares'!AE86*'2015 Fares Conv'!$C$1</f>
        <v>0</v>
      </c>
      <c r="AF86" s="37">
        <f>'2015 Fares'!AF86*'2015 Fares Conv'!$C$1</f>
        <v>0</v>
      </c>
      <c r="AG86" s="37">
        <f>'2015 Fares'!AG86*'2015 Fares Conv'!$C$1</f>
        <v>0</v>
      </c>
      <c r="AH86" s="37">
        <f>'2015 Fares'!AH86*'2015 Fares Conv'!$C$1</f>
        <v>0</v>
      </c>
      <c r="AI86" s="37">
        <f>'2015 Fares'!AI86*'2015 Fares Conv'!$C$1</f>
        <v>0</v>
      </c>
      <c r="AJ86" s="37">
        <f>'2015 Fares'!AJ86*'2015 Fares Conv'!$C$1</f>
        <v>0</v>
      </c>
      <c r="AK86" s="37">
        <f>'2015 Fares'!AK86*'2015 Fares Conv'!$C$1</f>
        <v>0</v>
      </c>
      <c r="AL86" s="37">
        <f>'2015 Fares'!AL86*'2015 Fares Conv'!$C$1</f>
        <v>0</v>
      </c>
      <c r="AM86" s="37">
        <f>'2015 Fares'!AM86*'2015 Fares Conv'!$C$1</f>
        <v>135.46784142293856</v>
      </c>
      <c r="AN86" s="37">
        <f>'2015 Fares'!AN86*'2015 Fares Conv'!$C$1</f>
        <v>0</v>
      </c>
      <c r="AO86" s="37">
        <f>'2015 Fares'!AO86*'2015 Fares Conv'!$C$1</f>
        <v>0</v>
      </c>
      <c r="AP86" s="37">
        <f>'2015 Fares'!AP86*'2015 Fares Conv'!$C$1</f>
        <v>0</v>
      </c>
      <c r="AQ86" s="37">
        <f>'2015 Fares'!AQ86*'2015 Fares Conv'!$C$1</f>
        <v>0</v>
      </c>
      <c r="AR86" s="37">
        <f>'2015 Fares'!AR86*'2015 Fares Conv'!$C$1</f>
        <v>16.93348017786732</v>
      </c>
      <c r="AS86" s="37">
        <f>'2015 Fares'!AS86*'2015 Fares Conv'!$C$1</f>
        <v>0</v>
      </c>
      <c r="AT86" s="37">
        <f>'2015 Fares'!AT86*'2015 Fares Conv'!$C$1</f>
        <v>0</v>
      </c>
      <c r="AU86" s="37">
        <f>'2015 Fares'!AU86*'2015 Fares Conv'!$C$1</f>
        <v>0</v>
      </c>
      <c r="AV86" s="37">
        <f>'2015 Fares'!AV86*'2015 Fares Conv'!$C$1</f>
        <v>135.46784142293856</v>
      </c>
      <c r="AW86" s="37">
        <f>'2015 Fares'!AW86*'2015 Fares Conv'!$C$1</f>
        <v>0</v>
      </c>
      <c r="AX86" s="37">
        <f>'2015 Fares'!AX86*'2015 Fares Conv'!$C$1</f>
        <v>135.46784142293856</v>
      </c>
      <c r="AY86" s="37">
        <f>'2015 Fares'!AY86*'2015 Fares Conv'!$C$1</f>
        <v>0</v>
      </c>
      <c r="AZ86" s="37">
        <f>'2015 Fares'!AZ86*'2015 Fares Conv'!$C$1</f>
        <v>118.53436124507125</v>
      </c>
      <c r="BA86" s="37">
        <f>'2015 Fares'!BA86*'2015 Fares Conv'!$C$1</f>
        <v>0</v>
      </c>
      <c r="BB86" s="37">
        <f>'2015 Fares'!BB86*'2015 Fares Conv'!$C$1</f>
        <v>0</v>
      </c>
      <c r="BC86" s="37">
        <f>'2015 Fares'!BC86*'2015 Fares Conv'!$C$1</f>
        <v>118.53436124507125</v>
      </c>
      <c r="BD86" s="37">
        <f>'2015 Fares'!BD86*'2015 Fares Conv'!$C$1</f>
        <v>0</v>
      </c>
      <c r="BE86" s="37">
        <f>'2015 Fares'!BE86*'2015 Fares Conv'!$C$1</f>
        <v>0</v>
      </c>
      <c r="BF86" s="37">
        <f>'2015 Fares'!BF86*'2015 Fares Conv'!$C$1</f>
        <v>118.53436124507125</v>
      </c>
      <c r="BG86" s="37">
        <f>'2015 Fares'!BG86*'2015 Fares Conv'!$C$1</f>
        <v>0</v>
      </c>
      <c r="BH86" s="37">
        <f>'2015 Fares'!BH86*'2015 Fares Conv'!$C$1</f>
        <v>0</v>
      </c>
      <c r="BI86" s="37">
        <f>'2015 Fares'!BI86*'2015 Fares Conv'!$C$1</f>
        <v>67.733920711469281</v>
      </c>
      <c r="BJ86" s="37">
        <f>'2015 Fares'!BJ86*'2015 Fares Conv'!$C$1</f>
        <v>108.37427313835086</v>
      </c>
      <c r="BK86" s="37">
        <f>'2015 Fares'!BK86*'2015 Fares Conv'!$C$1</f>
        <v>0</v>
      </c>
      <c r="BL86" s="37">
        <f>'2015 Fares'!BL86*'2015 Fares Conv'!$C$1</f>
        <v>108.37427313835086</v>
      </c>
      <c r="BM86" s="37">
        <f>'2015 Fares'!BM86*'2015 Fares Conv'!$C$1</f>
        <v>0</v>
      </c>
      <c r="BN86" s="37">
        <f>'2015 Fares'!BN86*'2015 Fares Conv'!$C$1</f>
        <v>108.37427313835086</v>
      </c>
      <c r="BO86" s="37">
        <f>'2015 Fares'!BO86*'2015 Fares Conv'!$C$1</f>
        <v>0</v>
      </c>
      <c r="BP86" s="37">
        <f>'2015 Fares'!BP86*'2015 Fares Conv'!$C$1</f>
        <v>0</v>
      </c>
      <c r="BQ86" s="37">
        <f>'2015 Fares'!BQ86*'2015 Fares Conv'!$C$1</f>
        <v>101.60088106720393</v>
      </c>
      <c r="BR86" s="37">
        <f>'2015 Fares'!BR86*'2015 Fares Conv'!$C$1</f>
        <v>0</v>
      </c>
      <c r="BS86" s="37">
        <f>'2015 Fares'!BS86*'2015 Fares Conv'!$C$1</f>
        <v>0</v>
      </c>
      <c r="BT86" s="37">
        <f>'2015 Fares'!BT86*'2015 Fares Conv'!$C$1</f>
        <v>101.60088106720393</v>
      </c>
      <c r="BU86" s="37">
        <f>'2015 Fares'!BU86*'2015 Fares Conv'!$C$1</f>
        <v>0</v>
      </c>
      <c r="BV86" s="37">
        <f>'2015 Fares'!BV86*'2015 Fares Conv'!$C$1</f>
        <v>101.60088106720393</v>
      </c>
      <c r="BW86" s="37">
        <f>'2015 Fares'!BW86*'2015 Fares Conv'!$C$1</f>
        <v>0</v>
      </c>
      <c r="BX86" s="37">
        <f>'2015 Fares'!BX86*'2015 Fares Conv'!$C$1</f>
        <v>121.92105728064472</v>
      </c>
      <c r="BY86" s="37">
        <f>'2015 Fares'!BY86*'2015 Fares Conv'!$C$1</f>
        <v>0</v>
      </c>
      <c r="BZ86" s="37">
        <f>'2015 Fares'!BZ86*'2015 Fares Conv'!$C$1</f>
        <v>0</v>
      </c>
      <c r="CA86" s="37">
        <f>'2015 Fares'!CA86*'2015 Fares Conv'!$C$1</f>
        <v>0</v>
      </c>
      <c r="CB86" s="37">
        <f>'2015 Fares'!CB86*'2015 Fares Conv'!$C$1</f>
        <v>0</v>
      </c>
      <c r="CC86" s="37">
        <f>'2015 Fares'!CC86*'2015 Fares Conv'!$C$1</f>
        <v>0</v>
      </c>
      <c r="CD86" s="37">
        <f>'2015 Fares'!CD86*'2015 Fares Conv'!$C$1</f>
        <v>0</v>
      </c>
      <c r="CE86" s="37">
        <f>'2015 Fares'!CE86*'2015 Fares Conv'!$C$1</f>
        <v>0</v>
      </c>
      <c r="CF86" s="37">
        <f>'2015 Fares'!CF86*'2015 Fares Conv'!$C$1</f>
        <v>101.60088106720393</v>
      </c>
      <c r="CG86" s="37">
        <f>'2015 Fares'!CG86*'2015 Fares Conv'!$C$1</f>
        <v>0</v>
      </c>
      <c r="CH86" s="66">
        <f>'2015 Fares'!CH86*'2015 Fares Conv'!$C$1</f>
        <v>0</v>
      </c>
      <c r="CI86" s="37">
        <f>'2015 Fares'!CI86*'2015 Fares Conv'!$C$1</f>
        <v>135.46784142293856</v>
      </c>
      <c r="CJ86" s="37">
        <f>'2015 Fares'!CJ86*'2015 Fares Conv'!$C$1</f>
        <v>0</v>
      </c>
      <c r="CK86" s="37">
        <f>'2015 Fares'!CK86*'2015 Fares Conv'!$C$1</f>
        <v>0</v>
      </c>
      <c r="CL86" s="37">
        <f>'2015 Fares'!CL86*'2015 Fares Conv'!$C$1</f>
        <v>0</v>
      </c>
      <c r="CM86" s="37">
        <f>'2015 Fares'!CM86*'2015 Fares Conv'!$C$1</f>
        <v>0</v>
      </c>
      <c r="CN86" s="37">
        <f>'2015 Fares'!CN86*'2015 Fares Conv'!$C$1</f>
        <v>152.40132160080589</v>
      </c>
      <c r="CO86" s="37">
        <f>'2015 Fares'!CO86*'2015 Fares Conv'!$C$1</f>
        <v>203.87910134152256</v>
      </c>
      <c r="CP86" s="37">
        <f>'2015 Fares'!CP86*'2015 Fares Conv'!$C$1</f>
        <v>162.56140970752628</v>
      </c>
      <c r="CQ86" s="37">
        <f>'2015 Fares'!CQ86*'2015 Fares Conv'!$C$1</f>
        <v>152.40132160080589</v>
      </c>
      <c r="CR86" s="37">
        <f>'2015 Fares'!CR86*'2015 Fares Conv'!$C$1</f>
        <v>338.66960355734642</v>
      </c>
      <c r="CS86" s="37">
        <f>'2015 Fares'!CS86*'2015 Fares Conv'!$C$1</f>
        <v>118.53436124507125</v>
      </c>
      <c r="CT86" s="37">
        <f>'2015 Fares'!CT86*'2015 Fares Conv'!$C$1</f>
        <v>186.26828195654053</v>
      </c>
      <c r="CU86" s="37">
        <f>'2015 Fares'!CU86*'2015 Fares Conv'!$C$1</f>
        <v>220.13524231227518</v>
      </c>
      <c r="CV86" s="37">
        <f>'2015 Fares'!CV86*'2015 Fares Conv'!$C$1</f>
        <v>249.93816742532167</v>
      </c>
      <c r="CW86" s="37">
        <f>'2015 Fares'!CW86*'2015 Fares Conv'!$C$1</f>
        <v>108.37427313835086</v>
      </c>
      <c r="CX86" s="37">
        <f>'2015 Fares'!CX86*'2015 Fares Conv'!$C$1</f>
        <v>0</v>
      </c>
      <c r="CY86" s="37">
        <f>'2015 Fares'!CY86*'2015 Fares Conv'!$C$1</f>
        <v>0</v>
      </c>
      <c r="CZ86" s="37">
        <f>'2015 Fares'!CZ86*'2015 Fares Conv'!$C$1</f>
        <v>306.83466082295587</v>
      </c>
      <c r="DA86" s="37">
        <f>'2015 Fares'!DA86*'2015 Fares Conv'!$C$1</f>
        <v>0</v>
      </c>
      <c r="DB86" s="66">
        <f>'2015 Fares'!DB86*'2015 Fares Conv'!$C$1</f>
        <v>0</v>
      </c>
      <c r="DC86" s="37">
        <f>'2015 Fares'!DC86*'2015 Fares Conv'!$C$1</f>
        <v>0</v>
      </c>
      <c r="DD86" s="37">
        <f>'2015 Fares'!DD86*'2015 Fares Conv'!$C$1</f>
        <v>0</v>
      </c>
      <c r="DE86" s="37">
        <f>'2015 Fares'!DE86*'2015 Fares Conv'!$C$1</f>
        <v>0</v>
      </c>
      <c r="DF86" s="37">
        <f>'2015 Fares'!DF86*'2015 Fares Conv'!$C$1</f>
        <v>0</v>
      </c>
      <c r="DG86" s="37">
        <f>'2015 Fares'!DG86*'2015 Fares Conv'!$C$1</f>
        <v>0</v>
      </c>
      <c r="DH86" s="37">
        <f>'2015 Fares'!DH86*'2015 Fares Conv'!$C$1</f>
        <v>0</v>
      </c>
      <c r="DI86" s="37">
        <f>'2015 Fares'!DI86*'2015 Fares Conv'!$C$1</f>
        <v>0</v>
      </c>
      <c r="DJ86" s="37">
        <f>'2015 Fares'!DJ86*'2015 Fares Conv'!$C$1</f>
        <v>0</v>
      </c>
      <c r="DK86" s="37">
        <f>'2015 Fares'!DK86*'2015 Fares Conv'!$C$1</f>
        <v>0</v>
      </c>
      <c r="DL86" s="66">
        <f>'2015 Fares'!DL86*'2015 Fares Conv'!$C$1</f>
        <v>152.40132160080589</v>
      </c>
      <c r="DM86" s="37">
        <f>'2015 Fares'!DM86*'2015 Fares Conv'!$C$1</f>
        <v>0</v>
      </c>
      <c r="DN86" s="37">
        <f>'2015 Fares'!DN86*'2015 Fares Conv'!$C$1</f>
        <v>0</v>
      </c>
      <c r="DO86" s="37">
        <f>'2015 Fares'!DO86*'2015 Fares Conv'!$C$1</f>
        <v>0</v>
      </c>
      <c r="DP86" s="37">
        <f>'2015 Fares'!DP86*'2015 Fares Conv'!$C$1</f>
        <v>615.02400006014113</v>
      </c>
      <c r="DQ86" s="37">
        <f>'2015 Fares'!DQ86*'2015 Fares Conv'!$C$1</f>
        <v>83.990061682221921</v>
      </c>
      <c r="DR86" s="37">
        <f>'2015 Fares'!DR86*'2015 Fares Conv'!$C$1</f>
        <v>0</v>
      </c>
      <c r="DS86" s="37">
        <f>'2015 Fares'!DS86*'2015 Fares Conv'!$C$1</f>
        <v>0</v>
      </c>
      <c r="DT86" s="37">
        <f>'2015 Fares'!DT86*'2015 Fares Conv'!$C$1</f>
        <v>0</v>
      </c>
      <c r="DU86" s="37">
        <f>'2015 Fares'!DU86*'2015 Fares Conv'!$C$1</f>
        <v>0</v>
      </c>
      <c r="DV86" s="66">
        <f>'2015 Fares'!DV86*'2015 Fares Conv'!$C$1</f>
        <v>0</v>
      </c>
      <c r="DW86" s="37">
        <f>'2015 Fares'!DW86*'2015 Fares Conv'!$C$1</f>
        <v>0</v>
      </c>
      <c r="DX86" s="37">
        <f>'2015 Fares'!DX86*'2015 Fares Conv'!$C$1</f>
        <v>0</v>
      </c>
      <c r="DY86" s="37">
        <f>'2015 Fares'!DY86*'2015 Fares Conv'!$C$1</f>
        <v>0</v>
      </c>
      <c r="DZ86" s="37">
        <f>'2015 Fares'!DZ86*'2015 Fares Conv'!$C$1</f>
        <v>0</v>
      </c>
      <c r="EA86" s="37">
        <f>'2015 Fares'!EA86*'2015 Fares Conv'!$C$1</f>
        <v>0</v>
      </c>
      <c r="EB86" s="37">
        <f>'2015 Fares'!EB86*'2015 Fares Conv'!$C$1</f>
        <v>0</v>
      </c>
      <c r="EC86" s="37">
        <f>'2015 Fares'!EC86*'2015 Fares Conv'!$C$1</f>
        <v>0</v>
      </c>
      <c r="ED86" s="37">
        <f>'2015 Fares'!ED86*'2015 Fares Conv'!$C$1</f>
        <v>0</v>
      </c>
      <c r="EE86" s="40">
        <f>'2015 Fares'!EE86*'2015 Fares Conv'!$C$1</f>
        <v>0</v>
      </c>
      <c r="EF86" s="66">
        <f>'2015 Fares'!EF86*'2015 Fares Conv'!$C$1</f>
        <v>0</v>
      </c>
      <c r="EG86" s="37">
        <f>'2015 Fares'!EG86*'2015 Fares Conv'!$C$1</f>
        <v>0</v>
      </c>
      <c r="EH86" s="37">
        <f>'2015 Fares'!EH86*'2015 Fares Conv'!$C$1</f>
        <v>0</v>
      </c>
      <c r="EI86" s="37">
        <f>'2015 Fares'!EI86*'2015 Fares Conv'!$C$1</f>
        <v>0</v>
      </c>
      <c r="EJ86" s="37">
        <f>'2015 Fares'!EJ86*'2015 Fares Conv'!$C$1</f>
        <v>0</v>
      </c>
      <c r="EK86" s="37">
        <f>'2015 Fares'!EK86*'2015 Fares Conv'!$C$1</f>
        <v>0</v>
      </c>
      <c r="EL86" s="37">
        <f>'2015 Fares'!EL86*'2015 Fares Conv'!$C$1</f>
        <v>0</v>
      </c>
      <c r="EM86" s="40">
        <f>'2015 Fares'!EM86*'2015 Fares Conv'!$C$1</f>
        <v>0</v>
      </c>
    </row>
    <row r="87" spans="1:143" x14ac:dyDescent="0.2">
      <c r="A87" s="83"/>
      <c r="B87" s="47">
        <v>83</v>
      </c>
      <c r="C87" s="43"/>
      <c r="D87" s="43"/>
      <c r="E87" s="43"/>
      <c r="F87" s="48"/>
      <c r="G87" s="66">
        <f>'2015 Fares'!G87*'2015 Fares Conv'!$C$1</f>
        <v>0</v>
      </c>
      <c r="H87" s="37">
        <f>'2015 Fares'!H87*'2015 Fares Conv'!$C$1</f>
        <v>0</v>
      </c>
      <c r="I87" s="37">
        <f>'2015 Fares'!I87*'2015 Fares Conv'!$C$1</f>
        <v>0</v>
      </c>
      <c r="J87" s="37">
        <f>'2015 Fares'!J87*'2015 Fares Conv'!$C$1</f>
        <v>0</v>
      </c>
      <c r="K87" s="37">
        <f>'2015 Fares'!K87*'2015 Fares Conv'!$C$1</f>
        <v>0</v>
      </c>
      <c r="L87" s="37">
        <f>'2015 Fares'!L87*'2015 Fares Conv'!$C$1</f>
        <v>0</v>
      </c>
      <c r="M87" s="37">
        <f>'2015 Fares'!M87*'2015 Fares Conv'!$C$1</f>
        <v>0</v>
      </c>
      <c r="N87" s="37">
        <f>'2015 Fares'!N87*'2015 Fares Conv'!$C$1</f>
        <v>0</v>
      </c>
      <c r="O87" s="40">
        <f>'2015 Fares'!O87*'2015 Fares Conv'!$C$1</f>
        <v>0</v>
      </c>
      <c r="P87" s="66">
        <f>'2015 Fares'!P87*'2015 Fares Conv'!$C$1</f>
        <v>0</v>
      </c>
      <c r="Q87" s="37">
        <f>'2015 Fares'!Q87*'2015 Fares Conv'!$C$1</f>
        <v>0</v>
      </c>
      <c r="R87" s="37">
        <f>'2015 Fares'!R87*'2015 Fares Conv'!$C$1</f>
        <v>0</v>
      </c>
      <c r="S87" s="37">
        <f>'2015 Fares'!S87*'2015 Fares Conv'!$C$1</f>
        <v>0</v>
      </c>
      <c r="T87" s="37">
        <f>'2015 Fares'!T87*'2015 Fares Conv'!$C$1</f>
        <v>0</v>
      </c>
      <c r="U87" s="37">
        <f>'2015 Fares'!U87*'2015 Fares Conv'!$C$1</f>
        <v>0</v>
      </c>
      <c r="V87" s="37">
        <f>'2015 Fares'!V87*'2015 Fares Conv'!$C$1</f>
        <v>0</v>
      </c>
      <c r="W87" s="37">
        <f>'2015 Fares'!W87*'2015 Fares Conv'!$C$1</f>
        <v>0</v>
      </c>
      <c r="X87" s="37">
        <f>'2015 Fares'!X87*'2015 Fares Conv'!$C$1</f>
        <v>0</v>
      </c>
      <c r="Y87" s="40">
        <f>'2015 Fares'!Y87*'2015 Fares Conv'!$C$1</f>
        <v>0</v>
      </c>
      <c r="Z87" s="66">
        <f>'2015 Fares'!Z87*'2015 Fares Conv'!$C$1</f>
        <v>474.13744498028501</v>
      </c>
      <c r="AA87" s="37">
        <f>'2015 Fares'!AA87*'2015 Fares Conv'!$C$1</f>
        <v>118.53436124507125</v>
      </c>
      <c r="AB87" s="37">
        <f>'2015 Fares'!AB87*'2015 Fares Conv'!$C$1</f>
        <v>0</v>
      </c>
      <c r="AC87" s="37">
        <f>'2015 Fares'!AC87*'2015 Fares Conv'!$C$1</f>
        <v>0</v>
      </c>
      <c r="AD87" s="37">
        <f>'2015 Fares'!AD87*'2015 Fares Conv'!$C$1</f>
        <v>0</v>
      </c>
      <c r="AE87" s="37">
        <f>'2015 Fares'!AE87*'2015 Fares Conv'!$C$1</f>
        <v>0</v>
      </c>
      <c r="AF87" s="37">
        <f>'2015 Fares'!AF87*'2015 Fares Conv'!$C$1</f>
        <v>0</v>
      </c>
      <c r="AG87" s="37">
        <f>'2015 Fares'!AG87*'2015 Fares Conv'!$C$1</f>
        <v>0</v>
      </c>
      <c r="AH87" s="37">
        <f>'2015 Fares'!AH87*'2015 Fares Conv'!$C$1</f>
        <v>0</v>
      </c>
      <c r="AI87" s="37">
        <f>'2015 Fares'!AI87*'2015 Fares Conv'!$C$1</f>
        <v>0</v>
      </c>
      <c r="AJ87" s="37">
        <f>'2015 Fares'!AJ87*'2015 Fares Conv'!$C$1</f>
        <v>0</v>
      </c>
      <c r="AK87" s="37">
        <f>'2015 Fares'!AK87*'2015 Fares Conv'!$C$1</f>
        <v>0</v>
      </c>
      <c r="AL87" s="37">
        <f>'2015 Fares'!AL87*'2015 Fares Conv'!$C$1</f>
        <v>0</v>
      </c>
      <c r="AM87" s="37">
        <f>'2015 Fares'!AM87*'2015 Fares Conv'!$C$1</f>
        <v>135.46784142293856</v>
      </c>
      <c r="AN87" s="37">
        <f>'2015 Fares'!AN87*'2015 Fares Conv'!$C$1</f>
        <v>0</v>
      </c>
      <c r="AO87" s="37">
        <f>'2015 Fares'!AO87*'2015 Fares Conv'!$C$1</f>
        <v>0</v>
      </c>
      <c r="AP87" s="37">
        <f>'2015 Fares'!AP87*'2015 Fares Conv'!$C$1</f>
        <v>0</v>
      </c>
      <c r="AQ87" s="37">
        <f>'2015 Fares'!AQ87*'2015 Fares Conv'!$C$1</f>
        <v>0</v>
      </c>
      <c r="AR87" s="37">
        <f>'2015 Fares'!AR87*'2015 Fares Conv'!$C$1</f>
        <v>16.93348017786732</v>
      </c>
      <c r="AS87" s="37">
        <f>'2015 Fares'!AS87*'2015 Fares Conv'!$C$1</f>
        <v>0</v>
      </c>
      <c r="AT87" s="37">
        <f>'2015 Fares'!AT87*'2015 Fares Conv'!$C$1</f>
        <v>0</v>
      </c>
      <c r="AU87" s="37">
        <f>'2015 Fares'!AU87*'2015 Fares Conv'!$C$1</f>
        <v>0</v>
      </c>
      <c r="AV87" s="37">
        <f>'2015 Fares'!AV87*'2015 Fares Conv'!$C$1</f>
        <v>101.60088106720393</v>
      </c>
      <c r="AW87" s="37">
        <f>'2015 Fares'!AW87*'2015 Fares Conv'!$C$1</f>
        <v>0</v>
      </c>
      <c r="AX87" s="37">
        <f>'2015 Fares'!AX87*'2015 Fares Conv'!$C$1</f>
        <v>135.46784142293856</v>
      </c>
      <c r="AY87" s="37">
        <f>'2015 Fares'!AY87*'2015 Fares Conv'!$C$1</f>
        <v>0</v>
      </c>
      <c r="AZ87" s="37">
        <f>'2015 Fares'!AZ87*'2015 Fares Conv'!$C$1</f>
        <v>67.733920711469281</v>
      </c>
      <c r="BA87" s="37">
        <f>'2015 Fares'!BA87*'2015 Fares Conv'!$C$1</f>
        <v>0</v>
      </c>
      <c r="BB87" s="37">
        <f>'2015 Fares'!BB87*'2015 Fares Conv'!$C$1</f>
        <v>0</v>
      </c>
      <c r="BC87" s="37">
        <f>'2015 Fares'!BC87*'2015 Fares Conv'!$C$1</f>
        <v>118.53436124507125</v>
      </c>
      <c r="BD87" s="37">
        <f>'2015 Fares'!BD87*'2015 Fares Conv'!$C$1</f>
        <v>0</v>
      </c>
      <c r="BE87" s="37">
        <f>'2015 Fares'!BE87*'2015 Fares Conv'!$C$1</f>
        <v>0</v>
      </c>
      <c r="BF87" s="37">
        <f>'2015 Fares'!BF87*'2015 Fares Conv'!$C$1</f>
        <v>118.53436124507125</v>
      </c>
      <c r="BG87" s="37">
        <f>'2015 Fares'!BG87*'2015 Fares Conv'!$C$1</f>
        <v>0</v>
      </c>
      <c r="BH87" s="37">
        <f>'2015 Fares'!BH87*'2015 Fares Conv'!$C$1</f>
        <v>0</v>
      </c>
      <c r="BI87" s="37">
        <f>'2015 Fares'!BI87*'2015 Fares Conv'!$C$1</f>
        <v>67.733920711469281</v>
      </c>
      <c r="BJ87" s="37">
        <f>'2015 Fares'!BJ87*'2015 Fares Conv'!$C$1</f>
        <v>108.37427313835086</v>
      </c>
      <c r="BK87" s="37">
        <f>'2015 Fares'!BK87*'2015 Fares Conv'!$C$1</f>
        <v>0</v>
      </c>
      <c r="BL87" s="37">
        <f>'2015 Fares'!BL87*'2015 Fares Conv'!$C$1</f>
        <v>108.37427313835086</v>
      </c>
      <c r="BM87" s="37">
        <f>'2015 Fares'!BM87*'2015 Fares Conv'!$C$1</f>
        <v>0</v>
      </c>
      <c r="BN87" s="37">
        <f>'2015 Fares'!BN87*'2015 Fares Conv'!$C$1</f>
        <v>108.37427313835086</v>
      </c>
      <c r="BO87" s="37">
        <f>'2015 Fares'!BO87*'2015 Fares Conv'!$C$1</f>
        <v>0</v>
      </c>
      <c r="BP87" s="37">
        <f>'2015 Fares'!BP87*'2015 Fares Conv'!$C$1</f>
        <v>0</v>
      </c>
      <c r="BQ87" s="37">
        <f>'2015 Fares'!BQ87*'2015 Fares Conv'!$C$1</f>
        <v>101.60088106720393</v>
      </c>
      <c r="BR87" s="37">
        <f>'2015 Fares'!BR87*'2015 Fares Conv'!$C$1</f>
        <v>0</v>
      </c>
      <c r="BS87" s="37">
        <f>'2015 Fares'!BS87*'2015 Fares Conv'!$C$1</f>
        <v>0</v>
      </c>
      <c r="BT87" s="37">
        <f>'2015 Fares'!BT87*'2015 Fares Conv'!$C$1</f>
        <v>101.60088106720393</v>
      </c>
      <c r="BU87" s="37">
        <f>'2015 Fares'!BU87*'2015 Fares Conv'!$C$1</f>
        <v>0</v>
      </c>
      <c r="BV87" s="37">
        <f>'2015 Fares'!BV87*'2015 Fares Conv'!$C$1</f>
        <v>101.60088106720393</v>
      </c>
      <c r="BW87" s="37">
        <f>'2015 Fares'!BW87*'2015 Fares Conv'!$C$1</f>
        <v>0</v>
      </c>
      <c r="BX87" s="37">
        <f>'2015 Fares'!BX87*'2015 Fares Conv'!$C$1</f>
        <v>121.92105728064472</v>
      </c>
      <c r="BY87" s="37">
        <f>'2015 Fares'!BY87*'2015 Fares Conv'!$C$1</f>
        <v>0</v>
      </c>
      <c r="BZ87" s="37">
        <f>'2015 Fares'!BZ87*'2015 Fares Conv'!$C$1</f>
        <v>0</v>
      </c>
      <c r="CA87" s="37">
        <f>'2015 Fares'!CA87*'2015 Fares Conv'!$C$1</f>
        <v>0</v>
      </c>
      <c r="CB87" s="37">
        <f>'2015 Fares'!CB87*'2015 Fares Conv'!$C$1</f>
        <v>0</v>
      </c>
      <c r="CC87" s="37">
        <f>'2015 Fares'!CC87*'2015 Fares Conv'!$C$1</f>
        <v>0</v>
      </c>
      <c r="CD87" s="37">
        <f>'2015 Fares'!CD87*'2015 Fares Conv'!$C$1</f>
        <v>0</v>
      </c>
      <c r="CE87" s="37">
        <f>'2015 Fares'!CE87*'2015 Fares Conv'!$C$1</f>
        <v>0</v>
      </c>
      <c r="CF87" s="37">
        <f>'2015 Fares'!CF87*'2015 Fares Conv'!$C$1</f>
        <v>101.60088106720393</v>
      </c>
      <c r="CG87" s="37">
        <f>'2015 Fares'!CG87*'2015 Fares Conv'!$C$1</f>
        <v>0</v>
      </c>
      <c r="CH87" s="66">
        <f>'2015 Fares'!CH87*'2015 Fares Conv'!$C$1</f>
        <v>222.84459914073395</v>
      </c>
      <c r="CI87" s="37">
        <f>'2015 Fares'!CI87*'2015 Fares Conv'!$C$1</f>
        <v>135.46784142293856</v>
      </c>
      <c r="CJ87" s="37">
        <f>'2015 Fares'!CJ87*'2015 Fares Conv'!$C$1</f>
        <v>0</v>
      </c>
      <c r="CK87" s="37">
        <f>'2015 Fares'!CK87*'2015 Fares Conv'!$C$1</f>
        <v>0</v>
      </c>
      <c r="CL87" s="37">
        <f>'2015 Fares'!CL87*'2015 Fares Conv'!$C$1</f>
        <v>0</v>
      </c>
      <c r="CM87" s="37">
        <f>'2015 Fares'!CM87*'2015 Fares Conv'!$C$1</f>
        <v>0</v>
      </c>
      <c r="CN87" s="37">
        <f>'2015 Fares'!CN87*'2015 Fares Conv'!$C$1</f>
        <v>152.40132160080589</v>
      </c>
      <c r="CO87" s="37">
        <f>'2015 Fares'!CO87*'2015 Fares Conv'!$C$1</f>
        <v>203.87910134152256</v>
      </c>
      <c r="CP87" s="37">
        <f>'2015 Fares'!CP87*'2015 Fares Conv'!$C$1</f>
        <v>162.56140970752628</v>
      </c>
      <c r="CQ87" s="37">
        <f>'2015 Fares'!CQ87*'2015 Fares Conv'!$C$1</f>
        <v>118.53436124507125</v>
      </c>
      <c r="CR87" s="37">
        <f>'2015 Fares'!CR87*'2015 Fares Conv'!$C$1</f>
        <v>338.66960355734642</v>
      </c>
      <c r="CS87" s="37">
        <f>'2015 Fares'!CS87*'2015 Fares Conv'!$C$1</f>
        <v>118.53436124507125</v>
      </c>
      <c r="CT87" s="37">
        <f>'2015 Fares'!CT87*'2015 Fares Conv'!$C$1</f>
        <v>84.667400889336605</v>
      </c>
      <c r="CU87" s="37">
        <f>'2015 Fares'!CU87*'2015 Fares Conv'!$C$1</f>
        <v>220.13524231227518</v>
      </c>
      <c r="CV87" s="37">
        <f>'2015 Fares'!CV87*'2015 Fares Conv'!$C$1</f>
        <v>249.93816742532167</v>
      </c>
      <c r="CW87" s="37">
        <f>'2015 Fares'!CW87*'2015 Fares Conv'!$C$1</f>
        <v>108.37427313835086</v>
      </c>
      <c r="CX87" s="37">
        <f>'2015 Fares'!CX87*'2015 Fares Conv'!$C$1</f>
        <v>0</v>
      </c>
      <c r="CY87" s="37">
        <f>'2015 Fares'!CY87*'2015 Fares Conv'!$C$1</f>
        <v>0</v>
      </c>
      <c r="CZ87" s="37">
        <f>'2015 Fares'!CZ87*'2015 Fares Conv'!$C$1</f>
        <v>306.83466082295587</v>
      </c>
      <c r="DA87" s="37">
        <f>'2015 Fares'!DA87*'2015 Fares Conv'!$C$1</f>
        <v>0</v>
      </c>
      <c r="DB87" s="66">
        <f>'2015 Fares'!DB87*'2015 Fares Conv'!$C$1</f>
        <v>-135.46784142293856</v>
      </c>
      <c r="DC87" s="37">
        <f>'2015 Fares'!DC87*'2015 Fares Conv'!$C$1</f>
        <v>0</v>
      </c>
      <c r="DD87" s="37">
        <f>'2015 Fares'!DD87*'2015 Fares Conv'!$C$1</f>
        <v>0</v>
      </c>
      <c r="DE87" s="37">
        <f>'2015 Fares'!DE87*'2015 Fares Conv'!$C$1</f>
        <v>0</v>
      </c>
      <c r="DF87" s="37">
        <f>'2015 Fares'!DF87*'2015 Fares Conv'!$C$1</f>
        <v>-135.46784142293856</v>
      </c>
      <c r="DG87" s="37">
        <f>'2015 Fares'!DG87*'2015 Fares Conv'!$C$1</f>
        <v>-135.46784142293856</v>
      </c>
      <c r="DH87" s="37">
        <f>'2015 Fares'!DH87*'2015 Fares Conv'!$C$1</f>
        <v>0</v>
      </c>
      <c r="DI87" s="37">
        <f>'2015 Fares'!DI87*'2015 Fares Conv'!$C$1</f>
        <v>0</v>
      </c>
      <c r="DJ87" s="37">
        <f>'2015 Fares'!DJ87*'2015 Fares Conv'!$C$1</f>
        <v>0</v>
      </c>
      <c r="DK87" s="37">
        <f>'2015 Fares'!DK87*'2015 Fares Conv'!$C$1</f>
        <v>0</v>
      </c>
      <c r="DL87" s="66">
        <f>'2015 Fares'!DL87*'2015 Fares Conv'!$C$1</f>
        <v>118.53436124507125</v>
      </c>
      <c r="DM87" s="37">
        <f>'2015 Fares'!DM87*'2015 Fares Conv'!$C$1</f>
        <v>0</v>
      </c>
      <c r="DN87" s="37">
        <f>'2015 Fares'!DN87*'2015 Fares Conv'!$C$1</f>
        <v>0</v>
      </c>
      <c r="DO87" s="37">
        <f>'2015 Fares'!DO87*'2015 Fares Conv'!$C$1</f>
        <v>0</v>
      </c>
      <c r="DP87" s="37">
        <f>'2015 Fares'!DP87*'2015 Fares Conv'!$C$1</f>
        <v>615.02400006014113</v>
      </c>
      <c r="DQ87" s="37">
        <f>'2015 Fares'!DQ87*'2015 Fares Conv'!$C$1</f>
        <v>83.990061682221921</v>
      </c>
      <c r="DR87" s="37">
        <f>'2015 Fares'!DR87*'2015 Fares Conv'!$C$1</f>
        <v>0</v>
      </c>
      <c r="DS87" s="37">
        <f>'2015 Fares'!DS87*'2015 Fares Conv'!$C$1</f>
        <v>0</v>
      </c>
      <c r="DT87" s="37">
        <f>'2015 Fares'!DT87*'2015 Fares Conv'!$C$1</f>
        <v>0</v>
      </c>
      <c r="DU87" s="37">
        <f>'2015 Fares'!DU87*'2015 Fares Conv'!$C$1</f>
        <v>0</v>
      </c>
      <c r="DV87" s="66">
        <f>'2015 Fares'!DV87*'2015 Fares Conv'!$C$1</f>
        <v>0</v>
      </c>
      <c r="DW87" s="37">
        <f>'2015 Fares'!DW87*'2015 Fares Conv'!$C$1</f>
        <v>0</v>
      </c>
      <c r="DX87" s="37">
        <f>'2015 Fares'!DX87*'2015 Fares Conv'!$C$1</f>
        <v>0</v>
      </c>
      <c r="DY87" s="37">
        <f>'2015 Fares'!DY87*'2015 Fares Conv'!$C$1</f>
        <v>0</v>
      </c>
      <c r="DZ87" s="37">
        <f>'2015 Fares'!DZ87*'2015 Fares Conv'!$C$1</f>
        <v>0</v>
      </c>
      <c r="EA87" s="37">
        <f>'2015 Fares'!EA87*'2015 Fares Conv'!$C$1</f>
        <v>0</v>
      </c>
      <c r="EB87" s="37">
        <f>'2015 Fares'!EB87*'2015 Fares Conv'!$C$1</f>
        <v>0</v>
      </c>
      <c r="EC87" s="37">
        <f>'2015 Fares'!EC87*'2015 Fares Conv'!$C$1</f>
        <v>0</v>
      </c>
      <c r="ED87" s="37">
        <f>'2015 Fares'!ED87*'2015 Fares Conv'!$C$1</f>
        <v>0</v>
      </c>
      <c r="EE87" s="40">
        <f>'2015 Fares'!EE87*'2015 Fares Conv'!$C$1</f>
        <v>0</v>
      </c>
      <c r="EF87" s="66">
        <f>'2015 Fares'!EF87*'2015 Fares Conv'!$C$1</f>
        <v>0</v>
      </c>
      <c r="EG87" s="37">
        <f>'2015 Fares'!EG87*'2015 Fares Conv'!$C$1</f>
        <v>0</v>
      </c>
      <c r="EH87" s="37">
        <f>'2015 Fares'!EH87*'2015 Fares Conv'!$C$1</f>
        <v>0</v>
      </c>
      <c r="EI87" s="37">
        <f>'2015 Fares'!EI87*'2015 Fares Conv'!$C$1</f>
        <v>0</v>
      </c>
      <c r="EJ87" s="37">
        <f>'2015 Fares'!EJ87*'2015 Fares Conv'!$C$1</f>
        <v>0</v>
      </c>
      <c r="EK87" s="37">
        <f>'2015 Fares'!EK87*'2015 Fares Conv'!$C$1</f>
        <v>0</v>
      </c>
      <c r="EL87" s="37">
        <f>'2015 Fares'!EL87*'2015 Fares Conv'!$C$1</f>
        <v>0</v>
      </c>
      <c r="EM87" s="40">
        <f>'2015 Fares'!EM87*'2015 Fares Conv'!$C$1</f>
        <v>0</v>
      </c>
    </row>
    <row r="88" spans="1:143" x14ac:dyDescent="0.2">
      <c r="A88" s="83"/>
      <c r="B88" s="47">
        <v>84</v>
      </c>
      <c r="C88" s="43" t="s">
        <v>41</v>
      </c>
      <c r="D88" s="43">
        <f>ROUND(F88*0.6665,0)</f>
        <v>280</v>
      </c>
      <c r="E88" s="43">
        <v>125</v>
      </c>
      <c r="F88" s="48">
        <v>420</v>
      </c>
      <c r="G88" s="66">
        <f>'2015 Fares'!G88*'2015 Fares Conv'!$C$1</f>
        <v>0</v>
      </c>
      <c r="H88" s="37">
        <f>'2015 Fares'!H88*'2015 Fares Conv'!$C$1</f>
        <v>0</v>
      </c>
      <c r="I88" s="37">
        <f>'2015 Fares'!I88*'2015 Fares Conv'!$C$1</f>
        <v>0</v>
      </c>
      <c r="J88" s="37">
        <f>'2015 Fares'!J88*'2015 Fares Conv'!$C$1</f>
        <v>0</v>
      </c>
      <c r="K88" s="37">
        <f>'2015 Fares'!K88*'2015 Fares Conv'!$C$1</f>
        <v>0</v>
      </c>
      <c r="L88" s="37">
        <f>'2015 Fares'!L88*'2015 Fares Conv'!$C$1</f>
        <v>0</v>
      </c>
      <c r="M88" s="37">
        <f>'2015 Fares'!M88*'2015 Fares Conv'!$C$1</f>
        <v>0</v>
      </c>
      <c r="N88" s="37">
        <f>'2015 Fares'!N88*'2015 Fares Conv'!$C$1</f>
        <v>0</v>
      </c>
      <c r="O88" s="40">
        <f>'2015 Fares'!O88*'2015 Fares Conv'!$C$1</f>
        <v>0</v>
      </c>
      <c r="P88" s="66">
        <f>'2015 Fares'!P88*'2015 Fares Conv'!$C$1</f>
        <v>0</v>
      </c>
      <c r="Q88" s="37">
        <f>'2015 Fares'!Q88*'2015 Fares Conv'!$C$1</f>
        <v>0</v>
      </c>
      <c r="R88" s="37">
        <f>'2015 Fares'!R88*'2015 Fares Conv'!$C$1</f>
        <v>0</v>
      </c>
      <c r="S88" s="37">
        <f>'2015 Fares'!S88*'2015 Fares Conv'!$C$1</f>
        <v>0</v>
      </c>
      <c r="T88" s="37">
        <f>'2015 Fares'!T88*'2015 Fares Conv'!$C$1</f>
        <v>0</v>
      </c>
      <c r="U88" s="37">
        <f>'2015 Fares'!U88*'2015 Fares Conv'!$C$1</f>
        <v>0</v>
      </c>
      <c r="V88" s="37">
        <f>'2015 Fares'!V88*'2015 Fares Conv'!$C$1</f>
        <v>0</v>
      </c>
      <c r="W88" s="37">
        <f>'2015 Fares'!W88*'2015 Fares Conv'!$C$1</f>
        <v>0</v>
      </c>
      <c r="X88" s="37">
        <f>'2015 Fares'!X88*'2015 Fares Conv'!$C$1</f>
        <v>0</v>
      </c>
      <c r="Y88" s="40">
        <f>'2015 Fares'!Y88*'2015 Fares Conv'!$C$1</f>
        <v>0</v>
      </c>
      <c r="Z88" s="66">
        <f>'2015 Fares'!Z88*'2015 Fares Conv'!$C$1</f>
        <v>474.13744498028501</v>
      </c>
      <c r="AA88" s="37">
        <f>'2015 Fares'!AA88*'2015 Fares Conv'!$C$1</f>
        <v>118.53436124507125</v>
      </c>
      <c r="AB88" s="37">
        <f>'2015 Fares'!AB88*'2015 Fares Conv'!$C$1</f>
        <v>0</v>
      </c>
      <c r="AC88" s="37">
        <f>'2015 Fares'!AC88*'2015 Fares Conv'!$C$1</f>
        <v>0</v>
      </c>
      <c r="AD88" s="37">
        <f>'2015 Fares'!AD88*'2015 Fares Conv'!$C$1</f>
        <v>0</v>
      </c>
      <c r="AE88" s="37">
        <f>'2015 Fares'!AE88*'2015 Fares Conv'!$C$1</f>
        <v>0</v>
      </c>
      <c r="AF88" s="37">
        <f>'2015 Fares'!AF88*'2015 Fares Conv'!$C$1</f>
        <v>0</v>
      </c>
      <c r="AG88" s="37">
        <f>'2015 Fares'!AG88*'2015 Fares Conv'!$C$1</f>
        <v>0</v>
      </c>
      <c r="AH88" s="37">
        <f>'2015 Fares'!AH88*'2015 Fares Conv'!$C$1</f>
        <v>0</v>
      </c>
      <c r="AI88" s="37">
        <f>'2015 Fares'!AI88*'2015 Fares Conv'!$C$1</f>
        <v>0</v>
      </c>
      <c r="AJ88" s="37">
        <f>'2015 Fares'!AJ88*'2015 Fares Conv'!$C$1</f>
        <v>0</v>
      </c>
      <c r="AK88" s="37">
        <f>'2015 Fares'!AK88*'2015 Fares Conv'!$C$1</f>
        <v>0</v>
      </c>
      <c r="AL88" s="37">
        <f>'2015 Fares'!AL88*'2015 Fares Conv'!$C$1</f>
        <v>0</v>
      </c>
      <c r="AM88" s="37">
        <f>'2015 Fares'!AM88*'2015 Fares Conv'!$C$1</f>
        <v>135.46784142293856</v>
      </c>
      <c r="AN88" s="37">
        <f>'2015 Fares'!AN88*'2015 Fares Conv'!$C$1</f>
        <v>0</v>
      </c>
      <c r="AO88" s="37">
        <f>'2015 Fares'!AO88*'2015 Fares Conv'!$C$1</f>
        <v>0</v>
      </c>
      <c r="AP88" s="37">
        <f>'2015 Fares'!AP88*'2015 Fares Conv'!$C$1</f>
        <v>0</v>
      </c>
      <c r="AQ88" s="37">
        <f>'2015 Fares'!AQ88*'2015 Fares Conv'!$C$1</f>
        <v>0</v>
      </c>
      <c r="AR88" s="37">
        <f>'2015 Fares'!AR88*'2015 Fares Conv'!$C$1</f>
        <v>16.93348017786732</v>
      </c>
      <c r="AS88" s="37">
        <f>'2015 Fares'!AS88*'2015 Fares Conv'!$C$1</f>
        <v>0</v>
      </c>
      <c r="AT88" s="37">
        <f>'2015 Fares'!AT88*'2015 Fares Conv'!$C$1</f>
        <v>0</v>
      </c>
      <c r="AU88" s="37">
        <f>'2015 Fares'!AU88*'2015 Fares Conv'!$C$1</f>
        <v>0</v>
      </c>
      <c r="AV88" s="37">
        <f>'2015 Fares'!AV88*'2015 Fares Conv'!$C$1</f>
        <v>101.60088106720393</v>
      </c>
      <c r="AW88" s="37">
        <f>'2015 Fares'!AW88*'2015 Fares Conv'!$C$1</f>
        <v>0</v>
      </c>
      <c r="AX88" s="37">
        <f>'2015 Fares'!AX88*'2015 Fares Conv'!$C$1</f>
        <v>135.46784142293856</v>
      </c>
      <c r="AY88" s="37">
        <f>'2015 Fares'!AY88*'2015 Fares Conv'!$C$1</f>
        <v>0</v>
      </c>
      <c r="AZ88" s="37">
        <f>'2015 Fares'!AZ88*'2015 Fares Conv'!$C$1</f>
        <v>67.733920711469281</v>
      </c>
      <c r="BA88" s="37">
        <f>'2015 Fares'!BA88*'2015 Fares Conv'!$C$1</f>
        <v>0</v>
      </c>
      <c r="BB88" s="37">
        <f>'2015 Fares'!BB88*'2015 Fares Conv'!$C$1</f>
        <v>0</v>
      </c>
      <c r="BC88" s="37">
        <f>'2015 Fares'!BC88*'2015 Fares Conv'!$C$1</f>
        <v>118.53436124507125</v>
      </c>
      <c r="BD88" s="37">
        <f>'2015 Fares'!BD88*'2015 Fares Conv'!$C$1</f>
        <v>0</v>
      </c>
      <c r="BE88" s="37">
        <f>'2015 Fares'!BE88*'2015 Fares Conv'!$C$1</f>
        <v>0</v>
      </c>
      <c r="BF88" s="37">
        <f>'2015 Fares'!BF88*'2015 Fares Conv'!$C$1</f>
        <v>118.53436124507125</v>
      </c>
      <c r="BG88" s="37">
        <f>'2015 Fares'!BG88*'2015 Fares Conv'!$C$1</f>
        <v>0</v>
      </c>
      <c r="BH88" s="37">
        <f>'2015 Fares'!BH88*'2015 Fares Conv'!$C$1</f>
        <v>0</v>
      </c>
      <c r="BI88" s="37">
        <f>'2015 Fares'!BI88*'2015 Fares Conv'!$C$1</f>
        <v>67.733920711469281</v>
      </c>
      <c r="BJ88" s="37">
        <f>'2015 Fares'!BJ88*'2015 Fares Conv'!$C$1</f>
        <v>108.37427313835086</v>
      </c>
      <c r="BK88" s="37">
        <f>'2015 Fares'!BK88*'2015 Fares Conv'!$C$1</f>
        <v>0</v>
      </c>
      <c r="BL88" s="37">
        <f>'2015 Fares'!BL88*'2015 Fares Conv'!$C$1</f>
        <v>108.37427313835086</v>
      </c>
      <c r="BM88" s="37">
        <f>'2015 Fares'!BM88*'2015 Fares Conv'!$C$1</f>
        <v>0</v>
      </c>
      <c r="BN88" s="37">
        <f>'2015 Fares'!BN88*'2015 Fares Conv'!$C$1</f>
        <v>108.37427313835086</v>
      </c>
      <c r="BO88" s="37">
        <f>'2015 Fares'!BO88*'2015 Fares Conv'!$C$1</f>
        <v>0</v>
      </c>
      <c r="BP88" s="37">
        <f>'2015 Fares'!BP88*'2015 Fares Conv'!$C$1</f>
        <v>0</v>
      </c>
      <c r="BQ88" s="37">
        <f>'2015 Fares'!BQ88*'2015 Fares Conv'!$C$1</f>
        <v>101.60088106720393</v>
      </c>
      <c r="BR88" s="37">
        <f>'2015 Fares'!BR88*'2015 Fares Conv'!$C$1</f>
        <v>0</v>
      </c>
      <c r="BS88" s="37">
        <f>'2015 Fares'!BS88*'2015 Fares Conv'!$C$1</f>
        <v>0</v>
      </c>
      <c r="BT88" s="37">
        <f>'2015 Fares'!BT88*'2015 Fares Conv'!$C$1</f>
        <v>101.60088106720393</v>
      </c>
      <c r="BU88" s="37">
        <f>'2015 Fares'!BU88*'2015 Fares Conv'!$C$1</f>
        <v>0</v>
      </c>
      <c r="BV88" s="37">
        <f>'2015 Fares'!BV88*'2015 Fares Conv'!$C$1</f>
        <v>101.60088106720393</v>
      </c>
      <c r="BW88" s="37">
        <f>'2015 Fares'!BW88*'2015 Fares Conv'!$C$1</f>
        <v>0</v>
      </c>
      <c r="BX88" s="37">
        <f>'2015 Fares'!BX88*'2015 Fares Conv'!$C$1</f>
        <v>121.92105728064472</v>
      </c>
      <c r="BY88" s="37">
        <f>'2015 Fares'!BY88*'2015 Fares Conv'!$C$1</f>
        <v>0</v>
      </c>
      <c r="BZ88" s="37">
        <f>'2015 Fares'!BZ88*'2015 Fares Conv'!$C$1</f>
        <v>0</v>
      </c>
      <c r="CA88" s="37">
        <f>'2015 Fares'!CA88*'2015 Fares Conv'!$C$1</f>
        <v>0</v>
      </c>
      <c r="CB88" s="37">
        <f>'2015 Fares'!CB88*'2015 Fares Conv'!$C$1</f>
        <v>0</v>
      </c>
      <c r="CC88" s="37">
        <f>'2015 Fares'!CC88*'2015 Fares Conv'!$C$1</f>
        <v>0</v>
      </c>
      <c r="CD88" s="37">
        <f>'2015 Fares'!CD88*'2015 Fares Conv'!$C$1</f>
        <v>0</v>
      </c>
      <c r="CE88" s="37">
        <f>'2015 Fares'!CE88*'2015 Fares Conv'!$C$1</f>
        <v>0</v>
      </c>
      <c r="CF88" s="37">
        <f>'2015 Fares'!CF88*'2015 Fares Conv'!$C$1</f>
        <v>101.60088106720393</v>
      </c>
      <c r="CG88" s="37">
        <f>'2015 Fares'!CG88*'2015 Fares Conv'!$C$1</f>
        <v>0</v>
      </c>
      <c r="CH88" s="66">
        <f>'2015 Fares'!CH88*'2015 Fares Conv'!$C$1</f>
        <v>222.84459914073395</v>
      </c>
      <c r="CI88" s="37">
        <f>'2015 Fares'!CI88*'2015 Fares Conv'!$C$1</f>
        <v>135.46784142293856</v>
      </c>
      <c r="CJ88" s="37">
        <f>'2015 Fares'!CJ88*'2015 Fares Conv'!$C$1</f>
        <v>0</v>
      </c>
      <c r="CK88" s="37">
        <f>'2015 Fares'!CK88*'2015 Fares Conv'!$C$1</f>
        <v>0</v>
      </c>
      <c r="CL88" s="37">
        <f>'2015 Fares'!CL88*'2015 Fares Conv'!$C$1</f>
        <v>0</v>
      </c>
      <c r="CM88" s="37">
        <f>'2015 Fares'!CM88*'2015 Fares Conv'!$C$1</f>
        <v>0</v>
      </c>
      <c r="CN88" s="37">
        <f>'2015 Fares'!CN88*'2015 Fares Conv'!$C$1</f>
        <v>152.40132160080589</v>
      </c>
      <c r="CO88" s="37">
        <f>'2015 Fares'!CO88*'2015 Fares Conv'!$C$1</f>
        <v>203.87910134152256</v>
      </c>
      <c r="CP88" s="37">
        <f>'2015 Fares'!CP88*'2015 Fares Conv'!$C$1</f>
        <v>162.56140970752628</v>
      </c>
      <c r="CQ88" s="37">
        <f>'2015 Fares'!CQ88*'2015 Fares Conv'!$C$1</f>
        <v>118.53436124507125</v>
      </c>
      <c r="CR88" s="37">
        <f>'2015 Fares'!CR88*'2015 Fares Conv'!$C$1</f>
        <v>338.66960355734642</v>
      </c>
      <c r="CS88" s="37">
        <f>'2015 Fares'!CS88*'2015 Fares Conv'!$C$1</f>
        <v>118.53436124507125</v>
      </c>
      <c r="CT88" s="37">
        <f>'2015 Fares'!CT88*'2015 Fares Conv'!$C$1</f>
        <v>84.667400889336605</v>
      </c>
      <c r="CU88" s="37">
        <f>'2015 Fares'!CU88*'2015 Fares Conv'!$C$1</f>
        <v>220.13524231227518</v>
      </c>
      <c r="CV88" s="37">
        <f>'2015 Fares'!CV88*'2015 Fares Conv'!$C$1</f>
        <v>249.93816742532167</v>
      </c>
      <c r="CW88" s="37">
        <f>'2015 Fares'!CW88*'2015 Fares Conv'!$C$1</f>
        <v>108.37427313835086</v>
      </c>
      <c r="CX88" s="37">
        <f>'2015 Fares'!CX88*'2015 Fares Conv'!$C$1</f>
        <v>0</v>
      </c>
      <c r="CY88" s="37">
        <f>'2015 Fares'!CY88*'2015 Fares Conv'!$C$1</f>
        <v>0</v>
      </c>
      <c r="CZ88" s="37">
        <f>'2015 Fares'!CZ88*'2015 Fares Conv'!$C$1</f>
        <v>306.83466082295587</v>
      </c>
      <c r="DA88" s="37">
        <f>'2015 Fares'!DA88*'2015 Fares Conv'!$C$1</f>
        <v>0</v>
      </c>
      <c r="DB88" s="66">
        <f>'2015 Fares'!DB88*'2015 Fares Conv'!$C$1</f>
        <v>-135.46784142293856</v>
      </c>
      <c r="DC88" s="37">
        <f>'2015 Fares'!DC88*'2015 Fares Conv'!$C$1</f>
        <v>0</v>
      </c>
      <c r="DD88" s="37">
        <f>'2015 Fares'!DD88*'2015 Fares Conv'!$C$1</f>
        <v>0</v>
      </c>
      <c r="DE88" s="37">
        <f>'2015 Fares'!DE88*'2015 Fares Conv'!$C$1</f>
        <v>0</v>
      </c>
      <c r="DF88" s="37">
        <f>'2015 Fares'!DF88*'2015 Fares Conv'!$C$1</f>
        <v>-135.46784142293856</v>
      </c>
      <c r="DG88" s="37">
        <f>'2015 Fares'!DG88*'2015 Fares Conv'!$C$1</f>
        <v>-135.46784142293856</v>
      </c>
      <c r="DH88" s="37">
        <f>'2015 Fares'!DH88*'2015 Fares Conv'!$C$1</f>
        <v>0</v>
      </c>
      <c r="DI88" s="37">
        <f>'2015 Fares'!DI88*'2015 Fares Conv'!$C$1</f>
        <v>0</v>
      </c>
      <c r="DJ88" s="37">
        <f>'2015 Fares'!DJ88*'2015 Fares Conv'!$C$1</f>
        <v>0</v>
      </c>
      <c r="DK88" s="37">
        <f>'2015 Fares'!DK88*'2015 Fares Conv'!$C$1</f>
        <v>0</v>
      </c>
      <c r="DL88" s="66">
        <f>'2015 Fares'!DL88*'2015 Fares Conv'!$C$1</f>
        <v>118.53436124507125</v>
      </c>
      <c r="DM88" s="37">
        <f>'2015 Fares'!DM88*'2015 Fares Conv'!$C$1</f>
        <v>0</v>
      </c>
      <c r="DN88" s="37">
        <f>'2015 Fares'!DN88*'2015 Fares Conv'!$C$1</f>
        <v>0</v>
      </c>
      <c r="DO88" s="37">
        <f>'2015 Fares'!DO88*'2015 Fares Conv'!$C$1</f>
        <v>0</v>
      </c>
      <c r="DP88" s="37">
        <f>'2015 Fares'!DP88*'2015 Fares Conv'!$C$1</f>
        <v>615.02400006014113</v>
      </c>
      <c r="DQ88" s="37">
        <f>'2015 Fares'!DQ88*'2015 Fares Conv'!$C$1</f>
        <v>83.990061682221921</v>
      </c>
      <c r="DR88" s="37">
        <f>'2015 Fares'!DR88*'2015 Fares Conv'!$C$1</f>
        <v>0</v>
      </c>
      <c r="DS88" s="37">
        <f>'2015 Fares'!DS88*'2015 Fares Conv'!$C$1</f>
        <v>0</v>
      </c>
      <c r="DT88" s="37">
        <f>'2015 Fares'!DT88*'2015 Fares Conv'!$C$1</f>
        <v>0</v>
      </c>
      <c r="DU88" s="37">
        <f>'2015 Fares'!DU88*'2015 Fares Conv'!$C$1</f>
        <v>0</v>
      </c>
      <c r="DV88" s="66">
        <f>'2015 Fares'!DV88*'2015 Fares Conv'!$C$1</f>
        <v>0</v>
      </c>
      <c r="DW88" s="37">
        <f>'2015 Fares'!DW88*'2015 Fares Conv'!$C$1</f>
        <v>0</v>
      </c>
      <c r="DX88" s="37">
        <f>'2015 Fares'!DX88*'2015 Fares Conv'!$C$1</f>
        <v>0</v>
      </c>
      <c r="DY88" s="37">
        <f>'2015 Fares'!DY88*'2015 Fares Conv'!$C$1</f>
        <v>0</v>
      </c>
      <c r="DZ88" s="37">
        <f>'2015 Fares'!DZ88*'2015 Fares Conv'!$C$1</f>
        <v>0</v>
      </c>
      <c r="EA88" s="37">
        <f>'2015 Fares'!EA88*'2015 Fares Conv'!$C$1</f>
        <v>0</v>
      </c>
      <c r="EB88" s="37">
        <f>'2015 Fares'!EB88*'2015 Fares Conv'!$C$1</f>
        <v>0</v>
      </c>
      <c r="EC88" s="37">
        <f>'2015 Fares'!EC88*'2015 Fares Conv'!$C$1</f>
        <v>0</v>
      </c>
      <c r="ED88" s="37">
        <f>'2015 Fares'!ED88*'2015 Fares Conv'!$C$1</f>
        <v>0</v>
      </c>
      <c r="EE88" s="40">
        <f>'2015 Fares'!EE88*'2015 Fares Conv'!$C$1</f>
        <v>0</v>
      </c>
      <c r="EF88" s="66">
        <f>'2015 Fares'!EF88*'2015 Fares Conv'!$C$1</f>
        <v>0</v>
      </c>
      <c r="EG88" s="37">
        <f>'2015 Fares'!EG88*'2015 Fares Conv'!$C$1</f>
        <v>0</v>
      </c>
      <c r="EH88" s="37">
        <f>'2015 Fares'!EH88*'2015 Fares Conv'!$C$1</f>
        <v>0</v>
      </c>
      <c r="EI88" s="37">
        <f>'2015 Fares'!EI88*'2015 Fares Conv'!$C$1</f>
        <v>0</v>
      </c>
      <c r="EJ88" s="37">
        <f>'2015 Fares'!EJ88*'2015 Fares Conv'!$C$1</f>
        <v>0</v>
      </c>
      <c r="EK88" s="37">
        <f>'2015 Fares'!EK88*'2015 Fares Conv'!$C$1</f>
        <v>0</v>
      </c>
      <c r="EL88" s="37">
        <f>'2015 Fares'!EL88*'2015 Fares Conv'!$C$1</f>
        <v>0</v>
      </c>
      <c r="EM88" s="40">
        <f>'2015 Fares'!EM88*'2015 Fares Conv'!$C$1</f>
        <v>0</v>
      </c>
    </row>
    <row r="89" spans="1:143" x14ac:dyDescent="0.2">
      <c r="A89" s="83"/>
      <c r="B89" s="47">
        <v>85</v>
      </c>
      <c r="C89" s="49" t="s">
        <v>68</v>
      </c>
      <c r="D89" s="43">
        <f>ROUND(F89*0.6665,0)</f>
        <v>140</v>
      </c>
      <c r="E89" s="43"/>
      <c r="F89" s="48">
        <v>210</v>
      </c>
      <c r="G89" s="66">
        <f>'2015 Fares'!G89*'2015 Fares Conv'!$C$1</f>
        <v>0</v>
      </c>
      <c r="H89" s="37">
        <f>'2015 Fares'!H89*'2015 Fares Conv'!$C$1</f>
        <v>0</v>
      </c>
      <c r="I89" s="37">
        <f>'2015 Fares'!I89*'2015 Fares Conv'!$C$1</f>
        <v>0</v>
      </c>
      <c r="J89" s="37">
        <f>'2015 Fares'!J89*'2015 Fares Conv'!$C$1</f>
        <v>0</v>
      </c>
      <c r="K89" s="37">
        <f>'2015 Fares'!K89*'2015 Fares Conv'!$C$1</f>
        <v>0</v>
      </c>
      <c r="L89" s="37">
        <f>'2015 Fares'!L89*'2015 Fares Conv'!$C$1</f>
        <v>0</v>
      </c>
      <c r="M89" s="37">
        <f>'2015 Fares'!M89*'2015 Fares Conv'!$C$1</f>
        <v>0</v>
      </c>
      <c r="N89" s="37">
        <f>'2015 Fares'!N89*'2015 Fares Conv'!$C$1</f>
        <v>0</v>
      </c>
      <c r="O89" s="40">
        <f>'2015 Fares'!O89*'2015 Fares Conv'!$C$1</f>
        <v>0</v>
      </c>
      <c r="P89" s="66">
        <f>'2015 Fares'!P89*'2015 Fares Conv'!$C$1</f>
        <v>0</v>
      </c>
      <c r="Q89" s="37">
        <f>'2015 Fares'!Q89*'2015 Fares Conv'!$C$1</f>
        <v>0</v>
      </c>
      <c r="R89" s="37">
        <f>'2015 Fares'!R89*'2015 Fares Conv'!$C$1</f>
        <v>0</v>
      </c>
      <c r="S89" s="37">
        <f>'2015 Fares'!S89*'2015 Fares Conv'!$C$1</f>
        <v>0</v>
      </c>
      <c r="T89" s="37">
        <f>'2015 Fares'!T89*'2015 Fares Conv'!$C$1</f>
        <v>0</v>
      </c>
      <c r="U89" s="37">
        <f>'2015 Fares'!U89*'2015 Fares Conv'!$C$1</f>
        <v>0</v>
      </c>
      <c r="V89" s="37">
        <f>'2015 Fares'!V89*'2015 Fares Conv'!$C$1</f>
        <v>0</v>
      </c>
      <c r="W89" s="37">
        <f>'2015 Fares'!W89*'2015 Fares Conv'!$C$1</f>
        <v>0</v>
      </c>
      <c r="X89" s="37">
        <f>'2015 Fares'!X89*'2015 Fares Conv'!$C$1</f>
        <v>0</v>
      </c>
      <c r="Y89" s="40">
        <f>'2015 Fares'!Y89*'2015 Fares Conv'!$C$1</f>
        <v>0</v>
      </c>
      <c r="Z89" s="66">
        <f>'2015 Fares'!Z89*'2015 Fares Conv'!$C$1</f>
        <v>474.13744498028501</v>
      </c>
      <c r="AA89" s="37">
        <f>'2015 Fares'!AA89*'2015 Fares Conv'!$C$1</f>
        <v>118.53436124507125</v>
      </c>
      <c r="AB89" s="37">
        <f>'2015 Fares'!AB89*'2015 Fares Conv'!$C$1</f>
        <v>0</v>
      </c>
      <c r="AC89" s="37">
        <f>'2015 Fares'!AC89*'2015 Fares Conv'!$C$1</f>
        <v>0</v>
      </c>
      <c r="AD89" s="37">
        <f>'2015 Fares'!AD89*'2015 Fares Conv'!$C$1</f>
        <v>0</v>
      </c>
      <c r="AE89" s="37">
        <f>'2015 Fares'!AE89*'2015 Fares Conv'!$C$1</f>
        <v>0</v>
      </c>
      <c r="AF89" s="37">
        <f>'2015 Fares'!AF89*'2015 Fares Conv'!$C$1</f>
        <v>0</v>
      </c>
      <c r="AG89" s="37">
        <f>'2015 Fares'!AG89*'2015 Fares Conv'!$C$1</f>
        <v>0</v>
      </c>
      <c r="AH89" s="37">
        <f>'2015 Fares'!AH89*'2015 Fares Conv'!$C$1</f>
        <v>0</v>
      </c>
      <c r="AI89" s="37">
        <f>'2015 Fares'!AI89*'2015 Fares Conv'!$C$1</f>
        <v>0</v>
      </c>
      <c r="AJ89" s="37">
        <f>'2015 Fares'!AJ89*'2015 Fares Conv'!$C$1</f>
        <v>0</v>
      </c>
      <c r="AK89" s="37">
        <f>'2015 Fares'!AK89*'2015 Fares Conv'!$C$1</f>
        <v>0</v>
      </c>
      <c r="AL89" s="37">
        <f>'2015 Fares'!AL89*'2015 Fares Conv'!$C$1</f>
        <v>0</v>
      </c>
      <c r="AM89" s="37">
        <f>'2015 Fares'!AM89*'2015 Fares Conv'!$C$1</f>
        <v>135.46784142293856</v>
      </c>
      <c r="AN89" s="37">
        <f>'2015 Fares'!AN89*'2015 Fares Conv'!$C$1</f>
        <v>0</v>
      </c>
      <c r="AO89" s="37">
        <f>'2015 Fares'!AO89*'2015 Fares Conv'!$C$1</f>
        <v>0</v>
      </c>
      <c r="AP89" s="37">
        <f>'2015 Fares'!AP89*'2015 Fares Conv'!$C$1</f>
        <v>0</v>
      </c>
      <c r="AQ89" s="37">
        <f>'2015 Fares'!AQ89*'2015 Fares Conv'!$C$1</f>
        <v>0</v>
      </c>
      <c r="AR89" s="37">
        <f>'2015 Fares'!AR89*'2015 Fares Conv'!$C$1</f>
        <v>16.93348017786732</v>
      </c>
      <c r="AS89" s="37">
        <f>'2015 Fares'!AS89*'2015 Fares Conv'!$C$1</f>
        <v>0</v>
      </c>
      <c r="AT89" s="37">
        <f>'2015 Fares'!AT89*'2015 Fares Conv'!$C$1</f>
        <v>0</v>
      </c>
      <c r="AU89" s="37">
        <f>'2015 Fares'!AU89*'2015 Fares Conv'!$C$1</f>
        <v>0</v>
      </c>
      <c r="AV89" s="37">
        <f>'2015 Fares'!AV89*'2015 Fares Conv'!$C$1</f>
        <v>0</v>
      </c>
      <c r="AW89" s="37">
        <f>'2015 Fares'!AW89*'2015 Fares Conv'!$C$1</f>
        <v>0</v>
      </c>
      <c r="AX89" s="37">
        <f>'2015 Fares'!AX89*'2015 Fares Conv'!$C$1</f>
        <v>135.46784142293856</v>
      </c>
      <c r="AY89" s="37">
        <f>'2015 Fares'!AY89*'2015 Fares Conv'!$C$1</f>
        <v>0</v>
      </c>
      <c r="AZ89" s="37">
        <f>'2015 Fares'!AZ89*'2015 Fares Conv'!$C$1</f>
        <v>67.733920711469281</v>
      </c>
      <c r="BA89" s="37">
        <f>'2015 Fares'!BA89*'2015 Fares Conv'!$C$1</f>
        <v>0</v>
      </c>
      <c r="BB89" s="37">
        <f>'2015 Fares'!BB89*'2015 Fares Conv'!$C$1</f>
        <v>0</v>
      </c>
      <c r="BC89" s="37">
        <f>'2015 Fares'!BC89*'2015 Fares Conv'!$C$1</f>
        <v>118.53436124507125</v>
      </c>
      <c r="BD89" s="37">
        <f>'2015 Fares'!BD89*'2015 Fares Conv'!$C$1</f>
        <v>0</v>
      </c>
      <c r="BE89" s="37">
        <f>'2015 Fares'!BE89*'2015 Fares Conv'!$C$1</f>
        <v>0</v>
      </c>
      <c r="BF89" s="37">
        <f>'2015 Fares'!BF89*'2015 Fares Conv'!$C$1</f>
        <v>0</v>
      </c>
      <c r="BG89" s="37">
        <f>'2015 Fares'!BG89*'2015 Fares Conv'!$C$1</f>
        <v>0</v>
      </c>
      <c r="BH89" s="37">
        <f>'2015 Fares'!BH89*'2015 Fares Conv'!$C$1</f>
        <v>0</v>
      </c>
      <c r="BI89" s="37">
        <f>'2015 Fares'!BI89*'2015 Fares Conv'!$C$1</f>
        <v>67.733920711469281</v>
      </c>
      <c r="BJ89" s="37">
        <f>'2015 Fares'!BJ89*'2015 Fares Conv'!$C$1</f>
        <v>108.37427313835086</v>
      </c>
      <c r="BK89" s="37">
        <f>'2015 Fares'!BK89*'2015 Fares Conv'!$C$1</f>
        <v>0</v>
      </c>
      <c r="BL89" s="37">
        <f>'2015 Fares'!BL89*'2015 Fares Conv'!$C$1</f>
        <v>108.37427313835086</v>
      </c>
      <c r="BM89" s="37">
        <f>'2015 Fares'!BM89*'2015 Fares Conv'!$C$1</f>
        <v>0</v>
      </c>
      <c r="BN89" s="37">
        <f>'2015 Fares'!BN89*'2015 Fares Conv'!$C$1</f>
        <v>108.37427313835086</v>
      </c>
      <c r="BO89" s="37">
        <f>'2015 Fares'!BO89*'2015 Fares Conv'!$C$1</f>
        <v>0</v>
      </c>
      <c r="BP89" s="37">
        <f>'2015 Fares'!BP89*'2015 Fares Conv'!$C$1</f>
        <v>0</v>
      </c>
      <c r="BQ89" s="37">
        <f>'2015 Fares'!BQ89*'2015 Fares Conv'!$C$1</f>
        <v>101.60088106720393</v>
      </c>
      <c r="BR89" s="37">
        <f>'2015 Fares'!BR89*'2015 Fares Conv'!$C$1</f>
        <v>0</v>
      </c>
      <c r="BS89" s="37">
        <f>'2015 Fares'!BS89*'2015 Fares Conv'!$C$1</f>
        <v>0</v>
      </c>
      <c r="BT89" s="37">
        <f>'2015 Fares'!BT89*'2015 Fares Conv'!$C$1</f>
        <v>101.60088106720393</v>
      </c>
      <c r="BU89" s="37">
        <f>'2015 Fares'!BU89*'2015 Fares Conv'!$C$1</f>
        <v>0</v>
      </c>
      <c r="BV89" s="37">
        <f>'2015 Fares'!BV89*'2015 Fares Conv'!$C$1</f>
        <v>101.60088106720393</v>
      </c>
      <c r="BW89" s="37">
        <f>'2015 Fares'!BW89*'2015 Fares Conv'!$C$1</f>
        <v>0</v>
      </c>
      <c r="BX89" s="37">
        <f>'2015 Fares'!BX89*'2015 Fares Conv'!$C$1</f>
        <v>121.92105728064472</v>
      </c>
      <c r="BY89" s="37">
        <f>'2015 Fares'!BY89*'2015 Fares Conv'!$C$1</f>
        <v>0</v>
      </c>
      <c r="BZ89" s="37">
        <f>'2015 Fares'!BZ89*'2015 Fares Conv'!$C$1</f>
        <v>0</v>
      </c>
      <c r="CA89" s="37">
        <f>'2015 Fares'!CA89*'2015 Fares Conv'!$C$1</f>
        <v>0</v>
      </c>
      <c r="CB89" s="37">
        <f>'2015 Fares'!CB89*'2015 Fares Conv'!$C$1</f>
        <v>0</v>
      </c>
      <c r="CC89" s="37">
        <f>'2015 Fares'!CC89*'2015 Fares Conv'!$C$1</f>
        <v>0</v>
      </c>
      <c r="CD89" s="37">
        <f>'2015 Fares'!CD89*'2015 Fares Conv'!$C$1</f>
        <v>0</v>
      </c>
      <c r="CE89" s="37">
        <f>'2015 Fares'!CE89*'2015 Fares Conv'!$C$1</f>
        <v>0</v>
      </c>
      <c r="CF89" s="37">
        <f>'2015 Fares'!CF89*'2015 Fares Conv'!$C$1</f>
        <v>101.60088106720393</v>
      </c>
      <c r="CG89" s="37">
        <f>'2015 Fares'!CG89*'2015 Fares Conv'!$C$1</f>
        <v>0</v>
      </c>
      <c r="CH89" s="66">
        <f>'2015 Fares'!CH89*'2015 Fares Conv'!$C$1</f>
        <v>0</v>
      </c>
      <c r="CI89" s="37">
        <f>'2015 Fares'!CI89*'2015 Fares Conv'!$C$1</f>
        <v>135.46784142293856</v>
      </c>
      <c r="CJ89" s="37">
        <f>'2015 Fares'!CJ89*'2015 Fares Conv'!$C$1</f>
        <v>149.01462556523242</v>
      </c>
      <c r="CK89" s="37">
        <f>'2015 Fares'!CK89*'2015 Fares Conv'!$C$1</f>
        <v>149.01462556523242</v>
      </c>
      <c r="CL89" s="37">
        <f>'2015 Fares'!CL89*'2015 Fares Conv'!$C$1</f>
        <v>149.01462556523242</v>
      </c>
      <c r="CM89" s="37">
        <f>'2015 Fares'!CM89*'2015 Fares Conv'!$C$1</f>
        <v>0</v>
      </c>
      <c r="CN89" s="37">
        <f>'2015 Fares'!CN89*'2015 Fares Conv'!$C$1</f>
        <v>152.40132160080589</v>
      </c>
      <c r="CO89" s="37">
        <f>'2015 Fares'!CO89*'2015 Fares Conv'!$C$1</f>
        <v>203.87910134152256</v>
      </c>
      <c r="CP89" s="37">
        <f>'2015 Fares'!CP89*'2015 Fares Conv'!$C$1</f>
        <v>162.56140970752628</v>
      </c>
      <c r="CQ89" s="37">
        <f>'2015 Fares'!CQ89*'2015 Fares Conv'!$C$1</f>
        <v>118.53436124507125</v>
      </c>
      <c r="CR89" s="37">
        <f>'2015 Fares'!CR89*'2015 Fares Conv'!$C$1</f>
        <v>338.66960355734642</v>
      </c>
      <c r="CS89" s="37">
        <f>'2015 Fares'!CS89*'2015 Fares Conv'!$C$1</f>
        <v>118.53436124507125</v>
      </c>
      <c r="CT89" s="37">
        <f>'2015 Fares'!CT89*'2015 Fares Conv'!$C$1</f>
        <v>0</v>
      </c>
      <c r="CU89" s="37">
        <f>'2015 Fares'!CU89*'2015 Fares Conv'!$C$1</f>
        <v>220.13524231227518</v>
      </c>
      <c r="CV89" s="37">
        <f>'2015 Fares'!CV89*'2015 Fares Conv'!$C$1</f>
        <v>249.93816742532167</v>
      </c>
      <c r="CW89" s="37">
        <f>'2015 Fares'!CW89*'2015 Fares Conv'!$C$1</f>
        <v>108.37427313835086</v>
      </c>
      <c r="CX89" s="37">
        <f>'2015 Fares'!CX89*'2015 Fares Conv'!$C$1</f>
        <v>0</v>
      </c>
      <c r="CY89" s="37">
        <f>'2015 Fares'!CY89*'2015 Fares Conv'!$C$1</f>
        <v>0</v>
      </c>
      <c r="CZ89" s="37">
        <f>'2015 Fares'!CZ89*'2015 Fares Conv'!$C$1</f>
        <v>306.83466082295587</v>
      </c>
      <c r="DA89" s="37">
        <f>'2015 Fares'!DA89*'2015 Fares Conv'!$C$1</f>
        <v>0</v>
      </c>
      <c r="DB89" s="66">
        <f>'2015 Fares'!DB89*'2015 Fares Conv'!$C$1</f>
        <v>-135.46784142293856</v>
      </c>
      <c r="DC89" s="37">
        <f>'2015 Fares'!DC89*'2015 Fares Conv'!$C$1</f>
        <v>0</v>
      </c>
      <c r="DD89" s="37">
        <f>'2015 Fares'!DD89*'2015 Fares Conv'!$C$1</f>
        <v>0</v>
      </c>
      <c r="DE89" s="37">
        <f>'2015 Fares'!DE89*'2015 Fares Conv'!$C$1</f>
        <v>0</v>
      </c>
      <c r="DF89" s="37">
        <f>'2015 Fares'!DF89*'2015 Fares Conv'!$C$1</f>
        <v>-135.46784142293856</v>
      </c>
      <c r="DG89" s="37">
        <f>'2015 Fares'!DG89*'2015 Fares Conv'!$C$1</f>
        <v>-135.46784142293856</v>
      </c>
      <c r="DH89" s="37">
        <f>'2015 Fares'!DH89*'2015 Fares Conv'!$C$1</f>
        <v>0</v>
      </c>
      <c r="DI89" s="37">
        <f>'2015 Fares'!DI89*'2015 Fares Conv'!$C$1</f>
        <v>0</v>
      </c>
      <c r="DJ89" s="37">
        <f>'2015 Fares'!DJ89*'2015 Fares Conv'!$C$1</f>
        <v>0</v>
      </c>
      <c r="DK89" s="37">
        <f>'2015 Fares'!DK89*'2015 Fares Conv'!$C$1</f>
        <v>0</v>
      </c>
      <c r="DL89" s="66">
        <f>'2015 Fares'!DL89*'2015 Fares Conv'!$C$1</f>
        <v>118.53436124507125</v>
      </c>
      <c r="DM89" s="37">
        <f>'2015 Fares'!DM89*'2015 Fares Conv'!$C$1</f>
        <v>0</v>
      </c>
      <c r="DN89" s="37">
        <f>'2015 Fares'!DN89*'2015 Fares Conv'!$C$1</f>
        <v>0</v>
      </c>
      <c r="DO89" s="37">
        <f>'2015 Fares'!DO89*'2015 Fares Conv'!$C$1</f>
        <v>0</v>
      </c>
      <c r="DP89" s="37">
        <f>'2015 Fares'!DP89*'2015 Fares Conv'!$C$1</f>
        <v>749.81450227596497</v>
      </c>
      <c r="DQ89" s="37">
        <f>'2015 Fares'!DQ89*'2015 Fares Conv'!$C$1</f>
        <v>218.78056389804578</v>
      </c>
      <c r="DR89" s="37">
        <f>'2015 Fares'!DR89*'2015 Fares Conv'!$C$1</f>
        <v>0</v>
      </c>
      <c r="DS89" s="37">
        <f>'2015 Fares'!DS89*'2015 Fares Conv'!$C$1</f>
        <v>0</v>
      </c>
      <c r="DT89" s="37">
        <f>'2015 Fares'!DT89*'2015 Fares Conv'!$C$1</f>
        <v>0</v>
      </c>
      <c r="DU89" s="37">
        <f>'2015 Fares'!DU89*'2015 Fares Conv'!$C$1</f>
        <v>0</v>
      </c>
      <c r="DV89" s="66">
        <f>'2015 Fares'!DV89*'2015 Fares Conv'!$C$1</f>
        <v>0</v>
      </c>
      <c r="DW89" s="37">
        <f>'2015 Fares'!DW89*'2015 Fares Conv'!$C$1</f>
        <v>0</v>
      </c>
      <c r="DX89" s="37">
        <f>'2015 Fares'!DX89*'2015 Fares Conv'!$C$1</f>
        <v>0</v>
      </c>
      <c r="DY89" s="37">
        <f>'2015 Fares'!DY89*'2015 Fares Conv'!$C$1</f>
        <v>0</v>
      </c>
      <c r="DZ89" s="37">
        <f>'2015 Fares'!DZ89*'2015 Fares Conv'!$C$1</f>
        <v>0</v>
      </c>
      <c r="EA89" s="37">
        <f>'2015 Fares'!EA89*'2015 Fares Conv'!$C$1</f>
        <v>0</v>
      </c>
      <c r="EB89" s="37">
        <f>'2015 Fares'!EB89*'2015 Fares Conv'!$C$1</f>
        <v>0</v>
      </c>
      <c r="EC89" s="37">
        <f>'2015 Fares'!EC89*'2015 Fares Conv'!$C$1</f>
        <v>0</v>
      </c>
      <c r="ED89" s="37">
        <f>'2015 Fares'!ED89*'2015 Fares Conv'!$C$1</f>
        <v>0</v>
      </c>
      <c r="EE89" s="40">
        <f>'2015 Fares'!EE89*'2015 Fares Conv'!$C$1</f>
        <v>0</v>
      </c>
      <c r="EF89" s="66">
        <f>'2015 Fares'!EF89*'2015 Fares Conv'!$C$1</f>
        <v>0</v>
      </c>
      <c r="EG89" s="37">
        <f>'2015 Fares'!EG89*'2015 Fares Conv'!$C$1</f>
        <v>0</v>
      </c>
      <c r="EH89" s="37">
        <f>'2015 Fares'!EH89*'2015 Fares Conv'!$C$1</f>
        <v>0</v>
      </c>
      <c r="EI89" s="37">
        <f>'2015 Fares'!EI89*'2015 Fares Conv'!$C$1</f>
        <v>0</v>
      </c>
      <c r="EJ89" s="37">
        <f>'2015 Fares'!EJ89*'2015 Fares Conv'!$C$1</f>
        <v>0</v>
      </c>
      <c r="EK89" s="37">
        <f>'2015 Fares'!EK89*'2015 Fares Conv'!$C$1</f>
        <v>0</v>
      </c>
      <c r="EL89" s="37">
        <f>'2015 Fares'!EL89*'2015 Fares Conv'!$C$1</f>
        <v>0</v>
      </c>
      <c r="EM89" s="40">
        <f>'2015 Fares'!EM89*'2015 Fares Conv'!$C$1</f>
        <v>0</v>
      </c>
    </row>
    <row r="90" spans="1:143" x14ac:dyDescent="0.2">
      <c r="A90" s="83"/>
      <c r="B90" s="47">
        <v>86</v>
      </c>
      <c r="C90" s="43" t="s">
        <v>34</v>
      </c>
      <c r="D90" s="43"/>
      <c r="E90" s="43"/>
      <c r="F90" s="48">
        <v>225</v>
      </c>
      <c r="G90" s="66">
        <f>'2015 Fares'!G90*'2015 Fares Conv'!$C$1</f>
        <v>0</v>
      </c>
      <c r="H90" s="37">
        <f>'2015 Fares'!H90*'2015 Fares Conv'!$C$1</f>
        <v>0</v>
      </c>
      <c r="I90" s="37">
        <f>'2015 Fares'!I90*'2015 Fares Conv'!$C$1</f>
        <v>0</v>
      </c>
      <c r="J90" s="37">
        <f>'2015 Fares'!J90*'2015 Fares Conv'!$C$1</f>
        <v>0</v>
      </c>
      <c r="K90" s="37">
        <f>'2015 Fares'!K90*'2015 Fares Conv'!$C$1</f>
        <v>0</v>
      </c>
      <c r="L90" s="37">
        <f>'2015 Fares'!L90*'2015 Fares Conv'!$C$1</f>
        <v>0</v>
      </c>
      <c r="M90" s="37">
        <f>'2015 Fares'!M90*'2015 Fares Conv'!$C$1</f>
        <v>0</v>
      </c>
      <c r="N90" s="37">
        <f>'2015 Fares'!N90*'2015 Fares Conv'!$C$1</f>
        <v>0</v>
      </c>
      <c r="O90" s="40">
        <f>'2015 Fares'!O90*'2015 Fares Conv'!$C$1</f>
        <v>0</v>
      </c>
      <c r="P90" s="66">
        <f>'2015 Fares'!P90*'2015 Fares Conv'!$C$1</f>
        <v>0</v>
      </c>
      <c r="Q90" s="37">
        <f>'2015 Fares'!Q90*'2015 Fares Conv'!$C$1</f>
        <v>0</v>
      </c>
      <c r="R90" s="37">
        <f>'2015 Fares'!R90*'2015 Fares Conv'!$C$1</f>
        <v>0</v>
      </c>
      <c r="S90" s="37">
        <f>'2015 Fares'!S90*'2015 Fares Conv'!$C$1</f>
        <v>0</v>
      </c>
      <c r="T90" s="37">
        <f>'2015 Fares'!T90*'2015 Fares Conv'!$C$1</f>
        <v>0</v>
      </c>
      <c r="U90" s="37">
        <f>'2015 Fares'!U90*'2015 Fares Conv'!$C$1</f>
        <v>0</v>
      </c>
      <c r="V90" s="37">
        <f>'2015 Fares'!V90*'2015 Fares Conv'!$C$1</f>
        <v>0</v>
      </c>
      <c r="W90" s="37">
        <f>'2015 Fares'!W90*'2015 Fares Conv'!$C$1</f>
        <v>0</v>
      </c>
      <c r="X90" s="37">
        <f>'2015 Fares'!X90*'2015 Fares Conv'!$C$1</f>
        <v>0</v>
      </c>
      <c r="Y90" s="40">
        <f>'2015 Fares'!Y90*'2015 Fares Conv'!$C$1</f>
        <v>0</v>
      </c>
      <c r="Z90" s="66">
        <f>'2015 Fares'!Z90*'2015 Fares Conv'!$C$1</f>
        <v>474.13744498028501</v>
      </c>
      <c r="AA90" s="37">
        <f>'2015 Fares'!AA90*'2015 Fares Conv'!$C$1</f>
        <v>152.40132160080589</v>
      </c>
      <c r="AB90" s="37">
        <f>'2015 Fares'!AB90*'2015 Fares Conv'!$C$1</f>
        <v>0</v>
      </c>
      <c r="AC90" s="37">
        <f>'2015 Fares'!AC90*'2015 Fares Conv'!$C$1</f>
        <v>0</v>
      </c>
      <c r="AD90" s="37">
        <f>'2015 Fares'!AD90*'2015 Fares Conv'!$C$1</f>
        <v>135.46784142293856</v>
      </c>
      <c r="AE90" s="37">
        <f>'2015 Fares'!AE90*'2015 Fares Conv'!$C$1</f>
        <v>0</v>
      </c>
      <c r="AF90" s="37">
        <f>'2015 Fares'!AF90*'2015 Fares Conv'!$C$1</f>
        <v>0</v>
      </c>
      <c r="AG90" s="37">
        <f>'2015 Fares'!AG90*'2015 Fares Conv'!$C$1</f>
        <v>84.667400889336605</v>
      </c>
      <c r="AH90" s="37">
        <f>'2015 Fares'!AH90*'2015 Fares Conv'!$C$1</f>
        <v>135.46784142293856</v>
      </c>
      <c r="AI90" s="37">
        <f>'2015 Fares'!AI90*'2015 Fares Conv'!$C$1</f>
        <v>0</v>
      </c>
      <c r="AJ90" s="37">
        <f>'2015 Fares'!AJ90*'2015 Fares Conv'!$C$1</f>
        <v>135.46784142293856</v>
      </c>
      <c r="AK90" s="37">
        <f>'2015 Fares'!AK90*'2015 Fares Conv'!$C$1</f>
        <v>0</v>
      </c>
      <c r="AL90" s="37">
        <f>'2015 Fares'!AL90*'2015 Fares Conv'!$C$1</f>
        <v>0</v>
      </c>
      <c r="AM90" s="37">
        <f>'2015 Fares'!AM90*'2015 Fares Conv'!$C$1</f>
        <v>0</v>
      </c>
      <c r="AN90" s="37">
        <f>'2015 Fares'!AN90*'2015 Fares Conv'!$C$1</f>
        <v>0</v>
      </c>
      <c r="AO90" s="37">
        <f>'2015 Fares'!AO90*'2015 Fares Conv'!$C$1</f>
        <v>0</v>
      </c>
      <c r="AP90" s="37">
        <f>'2015 Fares'!AP90*'2015 Fares Conv'!$C$1</f>
        <v>0</v>
      </c>
      <c r="AQ90" s="37">
        <f>'2015 Fares'!AQ90*'2015 Fares Conv'!$C$1</f>
        <v>0</v>
      </c>
      <c r="AR90" s="37">
        <f>'2015 Fares'!AR90*'2015 Fares Conv'!$C$1</f>
        <v>135.46784142293856</v>
      </c>
      <c r="AS90" s="37">
        <f>'2015 Fares'!AS90*'2015 Fares Conv'!$C$1</f>
        <v>0</v>
      </c>
      <c r="AT90" s="37">
        <f>'2015 Fares'!AT90*'2015 Fares Conv'!$C$1</f>
        <v>0</v>
      </c>
      <c r="AU90" s="37">
        <f>'2015 Fares'!AU90*'2015 Fares Conv'!$C$1</f>
        <v>0</v>
      </c>
      <c r="AV90" s="37">
        <f>'2015 Fares'!AV90*'2015 Fares Conv'!$C$1</f>
        <v>0</v>
      </c>
      <c r="AW90" s="37">
        <f>'2015 Fares'!AW90*'2015 Fares Conv'!$C$1</f>
        <v>0</v>
      </c>
      <c r="AX90" s="37">
        <f>'2015 Fares'!AX90*'2015 Fares Conv'!$C$1</f>
        <v>0</v>
      </c>
      <c r="AY90" s="37">
        <f>'2015 Fares'!AY90*'2015 Fares Conv'!$C$1</f>
        <v>0</v>
      </c>
      <c r="AZ90" s="37">
        <f>'2015 Fares'!AZ90*'2015 Fares Conv'!$C$1</f>
        <v>0</v>
      </c>
      <c r="BA90" s="37">
        <f>'2015 Fares'!BA90*'2015 Fares Conv'!$C$1</f>
        <v>0</v>
      </c>
      <c r="BB90" s="37">
        <f>'2015 Fares'!BB90*'2015 Fares Conv'!$C$1</f>
        <v>0</v>
      </c>
      <c r="BC90" s="37">
        <f>'2015 Fares'!BC90*'2015 Fares Conv'!$C$1</f>
        <v>118.53436124507125</v>
      </c>
      <c r="BD90" s="37">
        <f>'2015 Fares'!BD90*'2015 Fares Conv'!$C$1</f>
        <v>0</v>
      </c>
      <c r="BE90" s="37">
        <f>'2015 Fares'!BE90*'2015 Fares Conv'!$C$1</f>
        <v>0</v>
      </c>
      <c r="BF90" s="37">
        <f>'2015 Fares'!BF90*'2015 Fares Conv'!$C$1</f>
        <v>118.53436124507125</v>
      </c>
      <c r="BG90" s="37">
        <f>'2015 Fares'!BG90*'2015 Fares Conv'!$C$1</f>
        <v>0</v>
      </c>
      <c r="BH90" s="37">
        <f>'2015 Fares'!BH90*'2015 Fares Conv'!$C$1</f>
        <v>0</v>
      </c>
      <c r="BI90" s="37">
        <f>'2015 Fares'!BI90*'2015 Fares Conv'!$C$1</f>
        <v>67.733920711469281</v>
      </c>
      <c r="BJ90" s="37">
        <f>'2015 Fares'!BJ90*'2015 Fares Conv'!$C$1</f>
        <v>0</v>
      </c>
      <c r="BK90" s="37">
        <f>'2015 Fares'!BK90*'2015 Fares Conv'!$C$1</f>
        <v>0</v>
      </c>
      <c r="BL90" s="37">
        <f>'2015 Fares'!BL90*'2015 Fares Conv'!$C$1</f>
        <v>108.37427313835086</v>
      </c>
      <c r="BM90" s="37">
        <f>'2015 Fares'!BM90*'2015 Fares Conv'!$C$1</f>
        <v>0</v>
      </c>
      <c r="BN90" s="37">
        <f>'2015 Fares'!BN90*'2015 Fares Conv'!$C$1</f>
        <v>0</v>
      </c>
      <c r="BO90" s="37">
        <f>'2015 Fares'!BO90*'2015 Fares Conv'!$C$1</f>
        <v>0</v>
      </c>
      <c r="BP90" s="37">
        <f>'2015 Fares'!BP90*'2015 Fares Conv'!$C$1</f>
        <v>0</v>
      </c>
      <c r="BQ90" s="37">
        <f>'2015 Fares'!BQ90*'2015 Fares Conv'!$C$1</f>
        <v>101.60088106720393</v>
      </c>
      <c r="BR90" s="37">
        <f>'2015 Fares'!BR90*'2015 Fares Conv'!$C$1</f>
        <v>0</v>
      </c>
      <c r="BS90" s="37">
        <f>'2015 Fares'!BS90*'2015 Fares Conv'!$C$1</f>
        <v>0</v>
      </c>
      <c r="BT90" s="37">
        <f>'2015 Fares'!BT90*'2015 Fares Conv'!$C$1</f>
        <v>101.60088106720393</v>
      </c>
      <c r="BU90" s="37">
        <f>'2015 Fares'!BU90*'2015 Fares Conv'!$C$1</f>
        <v>0</v>
      </c>
      <c r="BV90" s="37">
        <f>'2015 Fares'!BV90*'2015 Fares Conv'!$C$1</f>
        <v>101.60088106720393</v>
      </c>
      <c r="BW90" s="37">
        <f>'2015 Fares'!BW90*'2015 Fares Conv'!$C$1</f>
        <v>0</v>
      </c>
      <c r="BX90" s="37">
        <f>'2015 Fares'!BX90*'2015 Fares Conv'!$C$1</f>
        <v>121.92105728064472</v>
      </c>
      <c r="BY90" s="37">
        <f>'2015 Fares'!BY90*'2015 Fares Conv'!$C$1</f>
        <v>0</v>
      </c>
      <c r="BZ90" s="37">
        <f>'2015 Fares'!BZ90*'2015 Fares Conv'!$C$1</f>
        <v>0</v>
      </c>
      <c r="CA90" s="37">
        <f>'2015 Fares'!CA90*'2015 Fares Conv'!$C$1</f>
        <v>0</v>
      </c>
      <c r="CB90" s="37">
        <f>'2015 Fares'!CB90*'2015 Fares Conv'!$C$1</f>
        <v>0</v>
      </c>
      <c r="CC90" s="37">
        <f>'2015 Fares'!CC90*'2015 Fares Conv'!$C$1</f>
        <v>0</v>
      </c>
      <c r="CD90" s="37">
        <f>'2015 Fares'!CD90*'2015 Fares Conv'!$C$1</f>
        <v>0</v>
      </c>
      <c r="CE90" s="37">
        <f>'2015 Fares'!CE90*'2015 Fares Conv'!$C$1</f>
        <v>0</v>
      </c>
      <c r="CF90" s="37">
        <f>'2015 Fares'!CF90*'2015 Fares Conv'!$C$1</f>
        <v>101.60088106720393</v>
      </c>
      <c r="CG90" s="37">
        <f>'2015 Fares'!CG90*'2015 Fares Conv'!$C$1</f>
        <v>0</v>
      </c>
      <c r="CH90" s="66">
        <f>'2015 Fares'!CH90*'2015 Fares Conv'!$C$1</f>
        <v>222.84459914073395</v>
      </c>
      <c r="CI90" s="37">
        <f>'2015 Fares'!CI90*'2015 Fares Conv'!$C$1</f>
        <v>270.93568284587712</v>
      </c>
      <c r="CJ90" s="37">
        <f>'2015 Fares'!CJ90*'2015 Fares Conv'!$C$1</f>
        <v>284.48246698817098</v>
      </c>
      <c r="CK90" s="37">
        <f>'2015 Fares'!CK90*'2015 Fares Conv'!$C$1</f>
        <v>284.48246698817098</v>
      </c>
      <c r="CL90" s="37">
        <f>'2015 Fares'!CL90*'2015 Fares Conv'!$C$1</f>
        <v>284.48246698817098</v>
      </c>
      <c r="CM90" s="37">
        <f>'2015 Fares'!CM90*'2015 Fares Conv'!$C$1</f>
        <v>135.46784142293856</v>
      </c>
      <c r="CN90" s="37">
        <f>'2015 Fares'!CN90*'2015 Fares Conv'!$C$1</f>
        <v>0</v>
      </c>
      <c r="CO90" s="37">
        <f>'2015 Fares'!CO90*'2015 Fares Conv'!$C$1</f>
        <v>0</v>
      </c>
      <c r="CP90" s="37">
        <f>'2015 Fares'!CP90*'2015 Fares Conv'!$C$1</f>
        <v>0</v>
      </c>
      <c r="CQ90" s="37">
        <f>'2015 Fares'!CQ90*'2015 Fares Conv'!$C$1</f>
        <v>152.40132160080589</v>
      </c>
      <c r="CR90" s="37">
        <f>'2015 Fares'!CR90*'2015 Fares Conv'!$C$1</f>
        <v>338.66960355734642</v>
      </c>
      <c r="CS90" s="37">
        <f>'2015 Fares'!CS90*'2015 Fares Conv'!$C$1</f>
        <v>118.53436124507125</v>
      </c>
      <c r="CT90" s="37">
        <f>'2015 Fares'!CT90*'2015 Fares Conv'!$C$1</f>
        <v>84.667400889336605</v>
      </c>
      <c r="CU90" s="37">
        <f>'2015 Fares'!CU90*'2015 Fares Conv'!$C$1</f>
        <v>220.13524231227518</v>
      </c>
      <c r="CV90" s="37">
        <f>'2015 Fares'!CV90*'2015 Fares Conv'!$C$1</f>
        <v>249.93816742532167</v>
      </c>
      <c r="CW90" s="37">
        <f>'2015 Fares'!CW90*'2015 Fares Conv'!$C$1</f>
        <v>108.37427313835086</v>
      </c>
      <c r="CX90" s="37">
        <f>'2015 Fares'!CX90*'2015 Fares Conv'!$C$1</f>
        <v>0</v>
      </c>
      <c r="CY90" s="37">
        <f>'2015 Fares'!CY90*'2015 Fares Conv'!$C$1</f>
        <v>0</v>
      </c>
      <c r="CZ90" s="37">
        <f>'2015 Fares'!CZ90*'2015 Fares Conv'!$C$1</f>
        <v>306.83466082295587</v>
      </c>
      <c r="DA90" s="37">
        <f>'2015 Fares'!DA90*'2015 Fares Conv'!$C$1</f>
        <v>0</v>
      </c>
      <c r="DB90" s="66">
        <f>'2015 Fares'!DB90*'2015 Fares Conv'!$C$1</f>
        <v>0</v>
      </c>
      <c r="DC90" s="37">
        <f>'2015 Fares'!DC90*'2015 Fares Conv'!$C$1</f>
        <v>0</v>
      </c>
      <c r="DD90" s="37">
        <f>'2015 Fares'!DD90*'2015 Fares Conv'!$C$1</f>
        <v>0</v>
      </c>
      <c r="DE90" s="37">
        <f>'2015 Fares'!DE90*'2015 Fares Conv'!$C$1</f>
        <v>0</v>
      </c>
      <c r="DF90" s="37">
        <f>'2015 Fares'!DF90*'2015 Fares Conv'!$C$1</f>
        <v>0</v>
      </c>
      <c r="DG90" s="37">
        <f>'2015 Fares'!DG90*'2015 Fares Conv'!$C$1</f>
        <v>0</v>
      </c>
      <c r="DH90" s="37">
        <f>'2015 Fares'!DH90*'2015 Fares Conv'!$C$1</f>
        <v>0</v>
      </c>
      <c r="DI90" s="37">
        <f>'2015 Fares'!DI90*'2015 Fares Conv'!$C$1</f>
        <v>0</v>
      </c>
      <c r="DJ90" s="37">
        <f>'2015 Fares'!DJ90*'2015 Fares Conv'!$C$1</f>
        <v>0</v>
      </c>
      <c r="DK90" s="37">
        <f>'2015 Fares'!DK90*'2015 Fares Conv'!$C$1</f>
        <v>0</v>
      </c>
      <c r="DL90" s="66">
        <f>'2015 Fares'!DL90*'2015 Fares Conv'!$C$1</f>
        <v>152.40132160080589</v>
      </c>
      <c r="DM90" s="37">
        <f>'2015 Fares'!DM90*'2015 Fares Conv'!$C$1</f>
        <v>135.46784142293856</v>
      </c>
      <c r="DN90" s="37">
        <f>'2015 Fares'!DN90*'2015 Fares Conv'!$C$1</f>
        <v>0</v>
      </c>
      <c r="DO90" s="37">
        <f>'2015 Fares'!DO90*'2015 Fares Conv'!$C$1</f>
        <v>135.46784142293856</v>
      </c>
      <c r="DP90" s="37">
        <f>'2015 Fares'!DP90*'2015 Fares Conv'!$C$1</f>
        <v>749.81450227596497</v>
      </c>
      <c r="DQ90" s="37">
        <f>'2015 Fares'!DQ90*'2015 Fares Conv'!$C$1</f>
        <v>218.78056389804578</v>
      </c>
      <c r="DR90" s="37">
        <f>'2015 Fares'!DR90*'2015 Fares Conv'!$C$1</f>
        <v>0</v>
      </c>
      <c r="DS90" s="37">
        <f>'2015 Fares'!DS90*'2015 Fares Conv'!$C$1</f>
        <v>0</v>
      </c>
      <c r="DT90" s="37">
        <f>'2015 Fares'!DT90*'2015 Fares Conv'!$C$1</f>
        <v>0</v>
      </c>
      <c r="DU90" s="37">
        <f>'2015 Fares'!DU90*'2015 Fares Conv'!$C$1</f>
        <v>0</v>
      </c>
      <c r="DV90" s="66">
        <f>'2015 Fares'!DV90*'2015 Fares Conv'!$C$1</f>
        <v>0</v>
      </c>
      <c r="DW90" s="37">
        <f>'2015 Fares'!DW90*'2015 Fares Conv'!$C$1</f>
        <v>0</v>
      </c>
      <c r="DX90" s="37">
        <f>'2015 Fares'!DX90*'2015 Fares Conv'!$C$1</f>
        <v>0</v>
      </c>
      <c r="DY90" s="37">
        <f>'2015 Fares'!DY90*'2015 Fares Conv'!$C$1</f>
        <v>0</v>
      </c>
      <c r="DZ90" s="37">
        <f>'2015 Fares'!DZ90*'2015 Fares Conv'!$C$1</f>
        <v>0</v>
      </c>
      <c r="EA90" s="37">
        <f>'2015 Fares'!EA90*'2015 Fares Conv'!$C$1</f>
        <v>0</v>
      </c>
      <c r="EB90" s="37">
        <f>'2015 Fares'!EB90*'2015 Fares Conv'!$C$1</f>
        <v>0</v>
      </c>
      <c r="EC90" s="37">
        <f>'2015 Fares'!EC90*'2015 Fares Conv'!$C$1</f>
        <v>0</v>
      </c>
      <c r="ED90" s="37">
        <f>'2015 Fares'!ED90*'2015 Fares Conv'!$C$1</f>
        <v>0</v>
      </c>
      <c r="EE90" s="40">
        <f>'2015 Fares'!EE90*'2015 Fares Conv'!$C$1</f>
        <v>0</v>
      </c>
      <c r="EF90" s="66">
        <f>'2015 Fares'!EF90*'2015 Fares Conv'!$C$1</f>
        <v>0</v>
      </c>
      <c r="EG90" s="37">
        <f>'2015 Fares'!EG90*'2015 Fares Conv'!$C$1</f>
        <v>0</v>
      </c>
      <c r="EH90" s="37">
        <f>'2015 Fares'!EH90*'2015 Fares Conv'!$C$1</f>
        <v>0</v>
      </c>
      <c r="EI90" s="37">
        <f>'2015 Fares'!EI90*'2015 Fares Conv'!$C$1</f>
        <v>0</v>
      </c>
      <c r="EJ90" s="37">
        <f>'2015 Fares'!EJ90*'2015 Fares Conv'!$C$1</f>
        <v>0</v>
      </c>
      <c r="EK90" s="37">
        <f>'2015 Fares'!EK90*'2015 Fares Conv'!$C$1</f>
        <v>0</v>
      </c>
      <c r="EL90" s="37">
        <f>'2015 Fares'!EL90*'2015 Fares Conv'!$C$1</f>
        <v>0</v>
      </c>
      <c r="EM90" s="40">
        <f>'2015 Fares'!EM90*'2015 Fares Conv'!$C$1</f>
        <v>0</v>
      </c>
    </row>
    <row r="91" spans="1:143" x14ac:dyDescent="0.2">
      <c r="A91" s="83"/>
      <c r="B91" s="47">
        <v>87</v>
      </c>
      <c r="C91" s="43" t="s">
        <v>80</v>
      </c>
      <c r="D91" s="43"/>
      <c r="E91" s="43"/>
      <c r="F91" s="48">
        <v>475</v>
      </c>
      <c r="G91" s="66">
        <f>'2015 Fares'!G91*'2015 Fares Conv'!$C$1</f>
        <v>0</v>
      </c>
      <c r="H91" s="37">
        <f>'2015 Fares'!H91*'2015 Fares Conv'!$C$1</f>
        <v>0</v>
      </c>
      <c r="I91" s="37">
        <f>'2015 Fares'!I91*'2015 Fares Conv'!$C$1</f>
        <v>0</v>
      </c>
      <c r="J91" s="37">
        <f>'2015 Fares'!J91*'2015 Fares Conv'!$C$1</f>
        <v>0</v>
      </c>
      <c r="K91" s="37">
        <f>'2015 Fares'!K91*'2015 Fares Conv'!$C$1</f>
        <v>0</v>
      </c>
      <c r="L91" s="37">
        <f>'2015 Fares'!L91*'2015 Fares Conv'!$C$1</f>
        <v>0</v>
      </c>
      <c r="M91" s="37">
        <f>'2015 Fares'!M91*'2015 Fares Conv'!$C$1</f>
        <v>0</v>
      </c>
      <c r="N91" s="37">
        <f>'2015 Fares'!N91*'2015 Fares Conv'!$C$1</f>
        <v>0</v>
      </c>
      <c r="O91" s="40">
        <f>'2015 Fares'!O91*'2015 Fares Conv'!$C$1</f>
        <v>0</v>
      </c>
      <c r="P91" s="66">
        <f>'2015 Fares'!P91*'2015 Fares Conv'!$C$1</f>
        <v>0</v>
      </c>
      <c r="Q91" s="37">
        <f>'2015 Fares'!Q91*'2015 Fares Conv'!$C$1</f>
        <v>0</v>
      </c>
      <c r="R91" s="37">
        <f>'2015 Fares'!R91*'2015 Fares Conv'!$C$1</f>
        <v>0</v>
      </c>
      <c r="S91" s="37">
        <f>'2015 Fares'!S91*'2015 Fares Conv'!$C$1</f>
        <v>0</v>
      </c>
      <c r="T91" s="37">
        <f>'2015 Fares'!T91*'2015 Fares Conv'!$C$1</f>
        <v>0</v>
      </c>
      <c r="U91" s="37">
        <f>'2015 Fares'!U91*'2015 Fares Conv'!$C$1</f>
        <v>0</v>
      </c>
      <c r="V91" s="37">
        <f>'2015 Fares'!V91*'2015 Fares Conv'!$C$1</f>
        <v>0</v>
      </c>
      <c r="W91" s="37">
        <f>'2015 Fares'!W91*'2015 Fares Conv'!$C$1</f>
        <v>0</v>
      </c>
      <c r="X91" s="37">
        <f>'2015 Fares'!X91*'2015 Fares Conv'!$C$1</f>
        <v>0</v>
      </c>
      <c r="Y91" s="40">
        <f>'2015 Fares'!Y91*'2015 Fares Conv'!$C$1</f>
        <v>0</v>
      </c>
      <c r="Z91" s="66">
        <f>'2015 Fares'!Z91*'2015 Fares Conv'!$C$1</f>
        <v>474.13744498028501</v>
      </c>
      <c r="AA91" s="37">
        <f>'2015 Fares'!AA91*'2015 Fares Conv'!$C$1</f>
        <v>118.53436124507125</v>
      </c>
      <c r="AB91" s="37">
        <f>'2015 Fares'!AB91*'2015 Fares Conv'!$C$1</f>
        <v>0</v>
      </c>
      <c r="AC91" s="37">
        <f>'2015 Fares'!AC91*'2015 Fares Conv'!$C$1</f>
        <v>0</v>
      </c>
      <c r="AD91" s="37">
        <f>'2015 Fares'!AD91*'2015 Fares Conv'!$C$1</f>
        <v>135.46784142293856</v>
      </c>
      <c r="AE91" s="37">
        <f>'2015 Fares'!AE91*'2015 Fares Conv'!$C$1</f>
        <v>0</v>
      </c>
      <c r="AF91" s="37">
        <f>'2015 Fares'!AF91*'2015 Fares Conv'!$C$1</f>
        <v>0</v>
      </c>
      <c r="AG91" s="37">
        <f>'2015 Fares'!AG91*'2015 Fares Conv'!$C$1</f>
        <v>84.667400889336605</v>
      </c>
      <c r="AH91" s="37">
        <f>'2015 Fares'!AH91*'2015 Fares Conv'!$C$1</f>
        <v>135.46784142293856</v>
      </c>
      <c r="AI91" s="37">
        <f>'2015 Fares'!AI91*'2015 Fares Conv'!$C$1</f>
        <v>0</v>
      </c>
      <c r="AJ91" s="37">
        <f>'2015 Fares'!AJ91*'2015 Fares Conv'!$C$1</f>
        <v>0</v>
      </c>
      <c r="AK91" s="37">
        <f>'2015 Fares'!AK91*'2015 Fares Conv'!$C$1</f>
        <v>0</v>
      </c>
      <c r="AL91" s="37">
        <f>'2015 Fares'!AL91*'2015 Fares Conv'!$C$1</f>
        <v>0</v>
      </c>
      <c r="AM91" s="37">
        <f>'2015 Fares'!AM91*'2015 Fares Conv'!$C$1</f>
        <v>135.46784142293856</v>
      </c>
      <c r="AN91" s="37">
        <f>'2015 Fares'!AN91*'2015 Fares Conv'!$C$1</f>
        <v>0</v>
      </c>
      <c r="AO91" s="37">
        <f>'2015 Fares'!AO91*'2015 Fares Conv'!$C$1</f>
        <v>0</v>
      </c>
      <c r="AP91" s="37">
        <f>'2015 Fares'!AP91*'2015 Fares Conv'!$C$1</f>
        <v>0</v>
      </c>
      <c r="AQ91" s="37">
        <f>'2015 Fares'!AQ91*'2015 Fares Conv'!$C$1</f>
        <v>0</v>
      </c>
      <c r="AR91" s="37">
        <f>'2015 Fares'!AR91*'2015 Fares Conv'!$C$1</f>
        <v>135.46784142293856</v>
      </c>
      <c r="AS91" s="37">
        <f>'2015 Fares'!AS91*'2015 Fares Conv'!$C$1</f>
        <v>0</v>
      </c>
      <c r="AT91" s="37">
        <f>'2015 Fares'!AT91*'2015 Fares Conv'!$C$1</f>
        <v>0</v>
      </c>
      <c r="AU91" s="37">
        <f>'2015 Fares'!AU91*'2015 Fares Conv'!$C$1</f>
        <v>0</v>
      </c>
      <c r="AV91" s="37">
        <f>'2015 Fares'!AV91*'2015 Fares Conv'!$C$1</f>
        <v>135.46784142293856</v>
      </c>
      <c r="AW91" s="37">
        <f>'2015 Fares'!AW91*'2015 Fares Conv'!$C$1</f>
        <v>0</v>
      </c>
      <c r="AX91" s="37">
        <f>'2015 Fares'!AX91*'2015 Fares Conv'!$C$1</f>
        <v>135.46784142293856</v>
      </c>
      <c r="AY91" s="37">
        <f>'2015 Fares'!AY91*'2015 Fares Conv'!$C$1</f>
        <v>0</v>
      </c>
      <c r="AZ91" s="37">
        <f>'2015 Fares'!AZ91*'2015 Fares Conv'!$C$1</f>
        <v>52.832458154946046</v>
      </c>
      <c r="BA91" s="37">
        <f>'2015 Fares'!BA91*'2015 Fares Conv'!$C$1</f>
        <v>0</v>
      </c>
      <c r="BB91" s="37">
        <f>'2015 Fares'!BB91*'2015 Fares Conv'!$C$1</f>
        <v>0</v>
      </c>
      <c r="BC91" s="37">
        <f>'2015 Fares'!BC91*'2015 Fares Conv'!$C$1</f>
        <v>0</v>
      </c>
      <c r="BD91" s="37">
        <f>'2015 Fares'!BD91*'2015 Fares Conv'!$C$1</f>
        <v>0</v>
      </c>
      <c r="BE91" s="37">
        <f>'2015 Fares'!BE91*'2015 Fares Conv'!$C$1</f>
        <v>0</v>
      </c>
      <c r="BF91" s="37">
        <f>'2015 Fares'!BF91*'2015 Fares Conv'!$C$1</f>
        <v>0</v>
      </c>
      <c r="BG91" s="37">
        <f>'2015 Fares'!BG91*'2015 Fares Conv'!$C$1</f>
        <v>0</v>
      </c>
      <c r="BH91" s="37">
        <f>'2015 Fares'!BH91*'2015 Fares Conv'!$C$1</f>
        <v>0</v>
      </c>
      <c r="BI91" s="37">
        <f>'2015 Fares'!BI91*'2015 Fares Conv'!$C$1</f>
        <v>67.733920711469281</v>
      </c>
      <c r="BJ91" s="37">
        <f>'2015 Fares'!BJ91*'2015 Fares Conv'!$C$1</f>
        <v>0</v>
      </c>
      <c r="BK91" s="37">
        <f>'2015 Fares'!BK91*'2015 Fares Conv'!$C$1</f>
        <v>0</v>
      </c>
      <c r="BL91" s="37">
        <f>'2015 Fares'!BL91*'2015 Fares Conv'!$C$1</f>
        <v>108.37427313835086</v>
      </c>
      <c r="BM91" s="37">
        <f>'2015 Fares'!BM91*'2015 Fares Conv'!$C$1</f>
        <v>0</v>
      </c>
      <c r="BN91" s="37">
        <f>'2015 Fares'!BN91*'2015 Fares Conv'!$C$1</f>
        <v>108.37427313835086</v>
      </c>
      <c r="BO91" s="37">
        <f>'2015 Fares'!BO91*'2015 Fares Conv'!$C$1</f>
        <v>0</v>
      </c>
      <c r="BP91" s="37">
        <f>'2015 Fares'!BP91*'2015 Fares Conv'!$C$1</f>
        <v>0</v>
      </c>
      <c r="BQ91" s="37">
        <f>'2015 Fares'!BQ91*'2015 Fares Conv'!$C$1</f>
        <v>0</v>
      </c>
      <c r="BR91" s="37">
        <f>'2015 Fares'!BR91*'2015 Fares Conv'!$C$1</f>
        <v>0</v>
      </c>
      <c r="BS91" s="37">
        <f>'2015 Fares'!BS91*'2015 Fares Conv'!$C$1</f>
        <v>0</v>
      </c>
      <c r="BT91" s="37">
        <f>'2015 Fares'!BT91*'2015 Fares Conv'!$C$1</f>
        <v>0</v>
      </c>
      <c r="BU91" s="37">
        <f>'2015 Fares'!BU91*'2015 Fares Conv'!$C$1</f>
        <v>0</v>
      </c>
      <c r="BV91" s="37">
        <f>'2015 Fares'!BV91*'2015 Fares Conv'!$C$1</f>
        <v>0</v>
      </c>
      <c r="BW91" s="37">
        <f>'2015 Fares'!BW91*'2015 Fares Conv'!$C$1</f>
        <v>0</v>
      </c>
      <c r="BX91" s="37">
        <f>'2015 Fares'!BX91*'2015 Fares Conv'!$C$1</f>
        <v>0</v>
      </c>
      <c r="BY91" s="37">
        <f>'2015 Fares'!BY91*'2015 Fares Conv'!$C$1</f>
        <v>0</v>
      </c>
      <c r="BZ91" s="37">
        <f>'2015 Fares'!BZ91*'2015 Fares Conv'!$C$1</f>
        <v>0</v>
      </c>
      <c r="CA91" s="37">
        <f>'2015 Fares'!CA91*'2015 Fares Conv'!$C$1</f>
        <v>0</v>
      </c>
      <c r="CB91" s="37">
        <f>'2015 Fares'!CB91*'2015 Fares Conv'!$C$1</f>
        <v>0</v>
      </c>
      <c r="CC91" s="37">
        <f>'2015 Fares'!CC91*'2015 Fares Conv'!$C$1</f>
        <v>0</v>
      </c>
      <c r="CD91" s="37">
        <f>'2015 Fares'!CD91*'2015 Fares Conv'!$C$1</f>
        <v>0</v>
      </c>
      <c r="CE91" s="37">
        <f>'2015 Fares'!CE91*'2015 Fares Conv'!$C$1</f>
        <v>0</v>
      </c>
      <c r="CF91" s="37">
        <f>'2015 Fares'!CF91*'2015 Fares Conv'!$C$1</f>
        <v>101.60088106720393</v>
      </c>
      <c r="CG91" s="37">
        <f>'2015 Fares'!CG91*'2015 Fares Conv'!$C$1</f>
        <v>0</v>
      </c>
      <c r="CH91" s="66">
        <f>'2015 Fares'!CH91*'2015 Fares Conv'!$C$1</f>
        <v>222.84459914073395</v>
      </c>
      <c r="CI91" s="37">
        <f>'2015 Fares'!CI91*'2015 Fares Conv'!$C$1</f>
        <v>270.93568284587712</v>
      </c>
      <c r="CJ91" s="37">
        <f>'2015 Fares'!CJ91*'2015 Fares Conv'!$C$1</f>
        <v>284.48246698817098</v>
      </c>
      <c r="CK91" s="37">
        <f>'2015 Fares'!CK91*'2015 Fares Conv'!$C$1</f>
        <v>149.01462556523242</v>
      </c>
      <c r="CL91" s="37">
        <f>'2015 Fares'!CL91*'2015 Fares Conv'!$C$1</f>
        <v>149.01462556523242</v>
      </c>
      <c r="CM91" s="37">
        <f>'2015 Fares'!CM91*'2015 Fares Conv'!$C$1</f>
        <v>0</v>
      </c>
      <c r="CN91" s="37">
        <f>'2015 Fares'!CN91*'2015 Fares Conv'!$C$1</f>
        <v>152.40132160080589</v>
      </c>
      <c r="CO91" s="37">
        <f>'2015 Fares'!CO91*'2015 Fares Conv'!$C$1</f>
        <v>0</v>
      </c>
      <c r="CP91" s="37">
        <f>'2015 Fares'!CP91*'2015 Fares Conv'!$C$1</f>
        <v>0</v>
      </c>
      <c r="CQ91" s="37">
        <f>'2015 Fares'!CQ91*'2015 Fares Conv'!$C$1</f>
        <v>118.53436124507125</v>
      </c>
      <c r="CR91" s="37">
        <f>'2015 Fares'!CR91*'2015 Fares Conv'!$C$1</f>
        <v>272.96770046722122</v>
      </c>
      <c r="CS91" s="37">
        <f>'2015 Fares'!CS91*'2015 Fares Conv'!$C$1</f>
        <v>16.93348017786732</v>
      </c>
      <c r="CT91" s="37">
        <f>'2015 Fares'!CT91*'2015 Fares Conv'!$C$1</f>
        <v>83.990061682221921</v>
      </c>
      <c r="CU91" s="37">
        <f>'2015 Fares'!CU91*'2015 Fares Conv'!$C$1</f>
        <v>117.85702203795655</v>
      </c>
      <c r="CV91" s="37">
        <f>'2015 Fares'!CV91*'2015 Fares Conv'!$C$1</f>
        <v>148.33728635811775</v>
      </c>
      <c r="CW91" s="37">
        <f>'2015 Fares'!CW91*'2015 Fares Conv'!$C$1</f>
        <v>108.37427313835086</v>
      </c>
      <c r="CX91" s="37">
        <f>'2015 Fares'!CX91*'2015 Fares Conv'!$C$1</f>
        <v>0</v>
      </c>
      <c r="CY91" s="37">
        <f>'2015 Fares'!CY91*'2015 Fares Conv'!$C$1</f>
        <v>0</v>
      </c>
      <c r="CZ91" s="37">
        <f>'2015 Fares'!CZ91*'2015 Fares Conv'!$C$1</f>
        <v>306.83466082295587</v>
      </c>
      <c r="DA91" s="37">
        <f>'2015 Fares'!DA91*'2015 Fares Conv'!$C$1</f>
        <v>0</v>
      </c>
      <c r="DB91" s="66">
        <f>'2015 Fares'!DB91*'2015 Fares Conv'!$C$1</f>
        <v>0</v>
      </c>
      <c r="DC91" s="37">
        <f>'2015 Fares'!DC91*'2015 Fares Conv'!$C$1</f>
        <v>0</v>
      </c>
      <c r="DD91" s="37">
        <f>'2015 Fares'!DD91*'2015 Fares Conv'!$C$1</f>
        <v>0</v>
      </c>
      <c r="DE91" s="37">
        <f>'2015 Fares'!DE91*'2015 Fares Conv'!$C$1</f>
        <v>0</v>
      </c>
      <c r="DF91" s="37">
        <f>'2015 Fares'!DF91*'2015 Fares Conv'!$C$1</f>
        <v>0</v>
      </c>
      <c r="DG91" s="37">
        <f>'2015 Fares'!DG91*'2015 Fares Conv'!$C$1</f>
        <v>0</v>
      </c>
      <c r="DH91" s="37">
        <f>'2015 Fares'!DH91*'2015 Fares Conv'!$C$1</f>
        <v>0</v>
      </c>
      <c r="DI91" s="37">
        <f>'2015 Fares'!DI91*'2015 Fares Conv'!$C$1</f>
        <v>0</v>
      </c>
      <c r="DJ91" s="37">
        <f>'2015 Fares'!DJ91*'2015 Fares Conv'!$C$1</f>
        <v>0</v>
      </c>
      <c r="DK91" s="37">
        <f>'2015 Fares'!DK91*'2015 Fares Conv'!$C$1</f>
        <v>0</v>
      </c>
      <c r="DL91" s="66">
        <f>'2015 Fares'!DL91*'2015 Fares Conv'!$C$1</f>
        <v>118.53436124507125</v>
      </c>
      <c r="DM91" s="37">
        <f>'2015 Fares'!DM91*'2015 Fares Conv'!$C$1</f>
        <v>135.46784142293856</v>
      </c>
      <c r="DN91" s="37">
        <f>'2015 Fares'!DN91*'2015 Fares Conv'!$C$1</f>
        <v>0</v>
      </c>
      <c r="DO91" s="37">
        <f>'2015 Fares'!DO91*'2015 Fares Conv'!$C$1</f>
        <v>135.46784142293856</v>
      </c>
      <c r="DP91" s="37">
        <f>'2015 Fares'!DP91*'2015 Fares Conv'!$C$1</f>
        <v>749.81450227596497</v>
      </c>
      <c r="DQ91" s="37">
        <f>'2015 Fares'!DQ91*'2015 Fares Conv'!$C$1</f>
        <v>218.78056389804578</v>
      </c>
      <c r="DR91" s="37">
        <f>'2015 Fares'!DR91*'2015 Fares Conv'!$C$1</f>
        <v>0</v>
      </c>
      <c r="DS91" s="37">
        <f>'2015 Fares'!DS91*'2015 Fares Conv'!$C$1</f>
        <v>0</v>
      </c>
      <c r="DT91" s="37">
        <f>'2015 Fares'!DT91*'2015 Fares Conv'!$C$1</f>
        <v>0</v>
      </c>
      <c r="DU91" s="37">
        <f>'2015 Fares'!DU91*'2015 Fares Conv'!$C$1</f>
        <v>0</v>
      </c>
      <c r="DV91" s="66">
        <f>'2015 Fares'!DV91*'2015 Fares Conv'!$C$1</f>
        <v>0</v>
      </c>
      <c r="DW91" s="37">
        <f>'2015 Fares'!DW91*'2015 Fares Conv'!$C$1</f>
        <v>0</v>
      </c>
      <c r="DX91" s="37">
        <f>'2015 Fares'!DX91*'2015 Fares Conv'!$C$1</f>
        <v>0</v>
      </c>
      <c r="DY91" s="37">
        <f>'2015 Fares'!DY91*'2015 Fares Conv'!$C$1</f>
        <v>0</v>
      </c>
      <c r="DZ91" s="37">
        <f>'2015 Fares'!DZ91*'2015 Fares Conv'!$C$1</f>
        <v>0</v>
      </c>
      <c r="EA91" s="37">
        <f>'2015 Fares'!EA91*'2015 Fares Conv'!$C$1</f>
        <v>0</v>
      </c>
      <c r="EB91" s="37">
        <f>'2015 Fares'!EB91*'2015 Fares Conv'!$C$1</f>
        <v>0</v>
      </c>
      <c r="EC91" s="37">
        <f>'2015 Fares'!EC91*'2015 Fares Conv'!$C$1</f>
        <v>0</v>
      </c>
      <c r="ED91" s="37">
        <f>'2015 Fares'!ED91*'2015 Fares Conv'!$C$1</f>
        <v>0</v>
      </c>
      <c r="EE91" s="40">
        <f>'2015 Fares'!EE91*'2015 Fares Conv'!$C$1</f>
        <v>0</v>
      </c>
      <c r="EF91" s="66">
        <f>'2015 Fares'!EF91*'2015 Fares Conv'!$C$1</f>
        <v>0</v>
      </c>
      <c r="EG91" s="37">
        <f>'2015 Fares'!EG91*'2015 Fares Conv'!$C$1</f>
        <v>0</v>
      </c>
      <c r="EH91" s="37">
        <f>'2015 Fares'!EH91*'2015 Fares Conv'!$C$1</f>
        <v>0</v>
      </c>
      <c r="EI91" s="37">
        <f>'2015 Fares'!EI91*'2015 Fares Conv'!$C$1</f>
        <v>0</v>
      </c>
      <c r="EJ91" s="37">
        <f>'2015 Fares'!EJ91*'2015 Fares Conv'!$C$1</f>
        <v>0</v>
      </c>
      <c r="EK91" s="37">
        <f>'2015 Fares'!EK91*'2015 Fares Conv'!$C$1</f>
        <v>-101.60088106720393</v>
      </c>
      <c r="EL91" s="37">
        <f>'2015 Fares'!EL91*'2015 Fares Conv'!$C$1</f>
        <v>0</v>
      </c>
      <c r="EM91" s="40">
        <f>'2015 Fares'!EM91*'2015 Fares Conv'!$C$1</f>
        <v>0</v>
      </c>
    </row>
    <row r="92" spans="1:143" x14ac:dyDescent="0.2">
      <c r="A92" s="83"/>
      <c r="B92" s="47">
        <v>88</v>
      </c>
      <c r="C92" s="43" t="s">
        <v>43</v>
      </c>
      <c r="D92" s="43"/>
      <c r="E92" s="43"/>
      <c r="F92" s="48">
        <v>525</v>
      </c>
      <c r="G92" s="66">
        <f>'2015 Fares'!G92*'2015 Fares Conv'!$C$1</f>
        <v>0</v>
      </c>
      <c r="H92" s="37">
        <f>'2015 Fares'!H92*'2015 Fares Conv'!$C$1</f>
        <v>0</v>
      </c>
      <c r="I92" s="37">
        <f>'2015 Fares'!I92*'2015 Fares Conv'!$C$1</f>
        <v>0</v>
      </c>
      <c r="J92" s="37">
        <f>'2015 Fares'!J92*'2015 Fares Conv'!$C$1</f>
        <v>0</v>
      </c>
      <c r="K92" s="37">
        <f>'2015 Fares'!K92*'2015 Fares Conv'!$C$1</f>
        <v>0</v>
      </c>
      <c r="L92" s="37">
        <f>'2015 Fares'!L92*'2015 Fares Conv'!$C$1</f>
        <v>0</v>
      </c>
      <c r="M92" s="37">
        <f>'2015 Fares'!M92*'2015 Fares Conv'!$C$1</f>
        <v>0</v>
      </c>
      <c r="N92" s="37">
        <f>'2015 Fares'!N92*'2015 Fares Conv'!$C$1</f>
        <v>0</v>
      </c>
      <c r="O92" s="40">
        <f>'2015 Fares'!O92*'2015 Fares Conv'!$C$1</f>
        <v>0</v>
      </c>
      <c r="P92" s="66">
        <f>'2015 Fares'!P92*'2015 Fares Conv'!$C$1</f>
        <v>0</v>
      </c>
      <c r="Q92" s="37">
        <f>'2015 Fares'!Q92*'2015 Fares Conv'!$C$1</f>
        <v>0</v>
      </c>
      <c r="R92" s="37">
        <f>'2015 Fares'!R92*'2015 Fares Conv'!$C$1</f>
        <v>0</v>
      </c>
      <c r="S92" s="37">
        <f>'2015 Fares'!S92*'2015 Fares Conv'!$C$1</f>
        <v>0</v>
      </c>
      <c r="T92" s="37">
        <f>'2015 Fares'!T92*'2015 Fares Conv'!$C$1</f>
        <v>0</v>
      </c>
      <c r="U92" s="37">
        <f>'2015 Fares'!U92*'2015 Fares Conv'!$C$1</f>
        <v>0</v>
      </c>
      <c r="V92" s="37">
        <f>'2015 Fares'!V92*'2015 Fares Conv'!$C$1</f>
        <v>0</v>
      </c>
      <c r="W92" s="37">
        <f>'2015 Fares'!W92*'2015 Fares Conv'!$C$1</f>
        <v>0</v>
      </c>
      <c r="X92" s="37">
        <f>'2015 Fares'!X92*'2015 Fares Conv'!$C$1</f>
        <v>0</v>
      </c>
      <c r="Y92" s="40">
        <f>'2015 Fares'!Y92*'2015 Fares Conv'!$C$1</f>
        <v>0</v>
      </c>
      <c r="Z92" s="66">
        <f>'2015 Fares'!Z92*'2015 Fares Conv'!$C$1</f>
        <v>474.13744498028501</v>
      </c>
      <c r="AA92" s="37">
        <f>'2015 Fares'!AA92*'2015 Fares Conv'!$C$1</f>
        <v>118.53436124507125</v>
      </c>
      <c r="AB92" s="37">
        <f>'2015 Fares'!AB92*'2015 Fares Conv'!$C$1</f>
        <v>0</v>
      </c>
      <c r="AC92" s="37">
        <f>'2015 Fares'!AC92*'2015 Fares Conv'!$C$1</f>
        <v>0</v>
      </c>
      <c r="AD92" s="37">
        <f>'2015 Fares'!AD92*'2015 Fares Conv'!$C$1</f>
        <v>135.46784142293856</v>
      </c>
      <c r="AE92" s="37">
        <f>'2015 Fares'!AE92*'2015 Fares Conv'!$C$1</f>
        <v>0</v>
      </c>
      <c r="AF92" s="37">
        <f>'2015 Fares'!AF92*'2015 Fares Conv'!$C$1</f>
        <v>0</v>
      </c>
      <c r="AG92" s="37">
        <f>'2015 Fares'!AG92*'2015 Fares Conv'!$C$1</f>
        <v>84.667400889336605</v>
      </c>
      <c r="AH92" s="37">
        <f>'2015 Fares'!AH92*'2015 Fares Conv'!$C$1</f>
        <v>135.46784142293856</v>
      </c>
      <c r="AI92" s="37">
        <f>'2015 Fares'!AI92*'2015 Fares Conv'!$C$1</f>
        <v>0</v>
      </c>
      <c r="AJ92" s="37">
        <f>'2015 Fares'!AJ92*'2015 Fares Conv'!$C$1</f>
        <v>0</v>
      </c>
      <c r="AK92" s="37">
        <f>'2015 Fares'!AK92*'2015 Fares Conv'!$C$1</f>
        <v>0</v>
      </c>
      <c r="AL92" s="37">
        <f>'2015 Fares'!AL92*'2015 Fares Conv'!$C$1</f>
        <v>0</v>
      </c>
      <c r="AM92" s="37">
        <f>'2015 Fares'!AM92*'2015 Fares Conv'!$C$1</f>
        <v>135.46784142293856</v>
      </c>
      <c r="AN92" s="37">
        <f>'2015 Fares'!AN92*'2015 Fares Conv'!$C$1</f>
        <v>0</v>
      </c>
      <c r="AO92" s="37">
        <f>'2015 Fares'!AO92*'2015 Fares Conv'!$C$1</f>
        <v>0</v>
      </c>
      <c r="AP92" s="37">
        <f>'2015 Fares'!AP92*'2015 Fares Conv'!$C$1</f>
        <v>0</v>
      </c>
      <c r="AQ92" s="37">
        <f>'2015 Fares'!AQ92*'2015 Fares Conv'!$C$1</f>
        <v>0</v>
      </c>
      <c r="AR92" s="37">
        <f>'2015 Fares'!AR92*'2015 Fares Conv'!$C$1</f>
        <v>135.46784142293856</v>
      </c>
      <c r="AS92" s="37">
        <f>'2015 Fares'!AS92*'2015 Fares Conv'!$C$1</f>
        <v>0</v>
      </c>
      <c r="AT92" s="37">
        <f>'2015 Fares'!AT92*'2015 Fares Conv'!$C$1</f>
        <v>0</v>
      </c>
      <c r="AU92" s="37">
        <f>'2015 Fares'!AU92*'2015 Fares Conv'!$C$1</f>
        <v>0</v>
      </c>
      <c r="AV92" s="37">
        <f>'2015 Fares'!AV92*'2015 Fares Conv'!$C$1</f>
        <v>135.46784142293856</v>
      </c>
      <c r="AW92" s="37">
        <f>'2015 Fares'!AW92*'2015 Fares Conv'!$C$1</f>
        <v>0</v>
      </c>
      <c r="AX92" s="37">
        <f>'2015 Fares'!AX92*'2015 Fares Conv'!$C$1</f>
        <v>135.46784142293856</v>
      </c>
      <c r="AY92" s="37">
        <f>'2015 Fares'!AY92*'2015 Fares Conv'!$C$1</f>
        <v>0</v>
      </c>
      <c r="AZ92" s="37">
        <f>'2015 Fares'!AZ92*'2015 Fares Conv'!$C$1</f>
        <v>52.832458154946046</v>
      </c>
      <c r="BA92" s="37">
        <f>'2015 Fares'!BA92*'2015 Fares Conv'!$C$1</f>
        <v>0</v>
      </c>
      <c r="BB92" s="37">
        <f>'2015 Fares'!BB92*'2015 Fares Conv'!$C$1</f>
        <v>0</v>
      </c>
      <c r="BC92" s="37">
        <f>'2015 Fares'!BC92*'2015 Fares Conv'!$C$1</f>
        <v>0</v>
      </c>
      <c r="BD92" s="37">
        <f>'2015 Fares'!BD92*'2015 Fares Conv'!$C$1</f>
        <v>0</v>
      </c>
      <c r="BE92" s="37">
        <f>'2015 Fares'!BE92*'2015 Fares Conv'!$C$1</f>
        <v>0</v>
      </c>
      <c r="BF92" s="37">
        <f>'2015 Fares'!BF92*'2015 Fares Conv'!$C$1</f>
        <v>0</v>
      </c>
      <c r="BG92" s="37">
        <f>'2015 Fares'!BG92*'2015 Fares Conv'!$C$1</f>
        <v>0</v>
      </c>
      <c r="BH92" s="37">
        <f>'2015 Fares'!BH92*'2015 Fares Conv'!$C$1</f>
        <v>0</v>
      </c>
      <c r="BI92" s="37">
        <f>'2015 Fares'!BI92*'2015 Fares Conv'!$C$1</f>
        <v>67.733920711469281</v>
      </c>
      <c r="BJ92" s="37">
        <f>'2015 Fares'!BJ92*'2015 Fares Conv'!$C$1</f>
        <v>0</v>
      </c>
      <c r="BK92" s="37">
        <f>'2015 Fares'!BK92*'2015 Fares Conv'!$C$1</f>
        <v>0</v>
      </c>
      <c r="BL92" s="37">
        <f>'2015 Fares'!BL92*'2015 Fares Conv'!$C$1</f>
        <v>108.37427313835086</v>
      </c>
      <c r="BM92" s="37">
        <f>'2015 Fares'!BM92*'2015 Fares Conv'!$C$1</f>
        <v>0</v>
      </c>
      <c r="BN92" s="37">
        <f>'2015 Fares'!BN92*'2015 Fares Conv'!$C$1</f>
        <v>108.37427313835086</v>
      </c>
      <c r="BO92" s="37">
        <f>'2015 Fares'!BO92*'2015 Fares Conv'!$C$1</f>
        <v>0</v>
      </c>
      <c r="BP92" s="37">
        <f>'2015 Fares'!BP92*'2015 Fares Conv'!$C$1</f>
        <v>0</v>
      </c>
      <c r="BQ92" s="37">
        <f>'2015 Fares'!BQ92*'2015 Fares Conv'!$C$1</f>
        <v>0</v>
      </c>
      <c r="BR92" s="37">
        <f>'2015 Fares'!BR92*'2015 Fares Conv'!$C$1</f>
        <v>0</v>
      </c>
      <c r="BS92" s="37">
        <f>'2015 Fares'!BS92*'2015 Fares Conv'!$C$1</f>
        <v>0</v>
      </c>
      <c r="BT92" s="37">
        <f>'2015 Fares'!BT92*'2015 Fares Conv'!$C$1</f>
        <v>0</v>
      </c>
      <c r="BU92" s="37">
        <f>'2015 Fares'!BU92*'2015 Fares Conv'!$C$1</f>
        <v>0</v>
      </c>
      <c r="BV92" s="37">
        <f>'2015 Fares'!BV92*'2015 Fares Conv'!$C$1</f>
        <v>0</v>
      </c>
      <c r="BW92" s="37">
        <f>'2015 Fares'!BW92*'2015 Fares Conv'!$C$1</f>
        <v>0</v>
      </c>
      <c r="BX92" s="37">
        <f>'2015 Fares'!BX92*'2015 Fares Conv'!$C$1</f>
        <v>0</v>
      </c>
      <c r="BY92" s="37">
        <f>'2015 Fares'!BY92*'2015 Fares Conv'!$C$1</f>
        <v>0</v>
      </c>
      <c r="BZ92" s="37">
        <f>'2015 Fares'!BZ92*'2015 Fares Conv'!$C$1</f>
        <v>0</v>
      </c>
      <c r="CA92" s="37">
        <f>'2015 Fares'!CA92*'2015 Fares Conv'!$C$1</f>
        <v>0</v>
      </c>
      <c r="CB92" s="37">
        <f>'2015 Fares'!CB92*'2015 Fares Conv'!$C$1</f>
        <v>0</v>
      </c>
      <c r="CC92" s="37">
        <f>'2015 Fares'!CC92*'2015 Fares Conv'!$C$1</f>
        <v>0</v>
      </c>
      <c r="CD92" s="37">
        <f>'2015 Fares'!CD92*'2015 Fares Conv'!$C$1</f>
        <v>0</v>
      </c>
      <c r="CE92" s="37">
        <f>'2015 Fares'!CE92*'2015 Fares Conv'!$C$1</f>
        <v>0</v>
      </c>
      <c r="CF92" s="37">
        <f>'2015 Fares'!CF92*'2015 Fares Conv'!$C$1</f>
        <v>101.60088106720393</v>
      </c>
      <c r="CG92" s="37">
        <f>'2015 Fares'!CG92*'2015 Fares Conv'!$C$1</f>
        <v>0</v>
      </c>
      <c r="CH92" s="66">
        <f>'2015 Fares'!CH92*'2015 Fares Conv'!$C$1</f>
        <v>222.84459914073395</v>
      </c>
      <c r="CI92" s="37">
        <f>'2015 Fares'!CI92*'2015 Fares Conv'!$C$1</f>
        <v>270.93568284587712</v>
      </c>
      <c r="CJ92" s="37">
        <f>'2015 Fares'!CJ92*'2015 Fares Conv'!$C$1</f>
        <v>284.48246698817098</v>
      </c>
      <c r="CK92" s="37">
        <f>'2015 Fares'!CK92*'2015 Fares Conv'!$C$1</f>
        <v>149.01462556523242</v>
      </c>
      <c r="CL92" s="37">
        <f>'2015 Fares'!CL92*'2015 Fares Conv'!$C$1</f>
        <v>149.01462556523242</v>
      </c>
      <c r="CM92" s="37">
        <f>'2015 Fares'!CM92*'2015 Fares Conv'!$C$1</f>
        <v>0</v>
      </c>
      <c r="CN92" s="37">
        <f>'2015 Fares'!CN92*'2015 Fares Conv'!$C$1</f>
        <v>152.40132160080589</v>
      </c>
      <c r="CO92" s="37">
        <f>'2015 Fares'!CO92*'2015 Fares Conv'!$C$1</f>
        <v>0</v>
      </c>
      <c r="CP92" s="37">
        <f>'2015 Fares'!CP92*'2015 Fares Conv'!$C$1</f>
        <v>0</v>
      </c>
      <c r="CQ92" s="37">
        <f>'2015 Fares'!CQ92*'2015 Fares Conv'!$C$1</f>
        <v>118.53436124507125</v>
      </c>
      <c r="CR92" s="37">
        <f>'2015 Fares'!CR92*'2015 Fares Conv'!$C$1</f>
        <v>272.96770046722122</v>
      </c>
      <c r="CS92" s="37">
        <f>'2015 Fares'!CS92*'2015 Fares Conv'!$C$1</f>
        <v>16.93348017786732</v>
      </c>
      <c r="CT92" s="37">
        <f>'2015 Fares'!CT92*'2015 Fares Conv'!$C$1</f>
        <v>83.990061682221921</v>
      </c>
      <c r="CU92" s="37">
        <f>'2015 Fares'!CU92*'2015 Fares Conv'!$C$1</f>
        <v>117.85702203795655</v>
      </c>
      <c r="CV92" s="37">
        <f>'2015 Fares'!CV92*'2015 Fares Conv'!$C$1</f>
        <v>148.33728635811775</v>
      </c>
      <c r="CW92" s="37">
        <f>'2015 Fares'!CW92*'2015 Fares Conv'!$C$1</f>
        <v>108.37427313835086</v>
      </c>
      <c r="CX92" s="37">
        <f>'2015 Fares'!CX92*'2015 Fares Conv'!$C$1</f>
        <v>0</v>
      </c>
      <c r="CY92" s="37">
        <f>'2015 Fares'!CY92*'2015 Fares Conv'!$C$1</f>
        <v>0</v>
      </c>
      <c r="CZ92" s="37">
        <f>'2015 Fares'!CZ92*'2015 Fares Conv'!$C$1</f>
        <v>306.83466082295587</v>
      </c>
      <c r="DA92" s="37">
        <f>'2015 Fares'!DA92*'2015 Fares Conv'!$C$1</f>
        <v>0</v>
      </c>
      <c r="DB92" s="66">
        <f>'2015 Fares'!DB92*'2015 Fares Conv'!$C$1</f>
        <v>0</v>
      </c>
      <c r="DC92" s="37">
        <f>'2015 Fares'!DC92*'2015 Fares Conv'!$C$1</f>
        <v>0</v>
      </c>
      <c r="DD92" s="37">
        <f>'2015 Fares'!DD92*'2015 Fares Conv'!$C$1</f>
        <v>0</v>
      </c>
      <c r="DE92" s="37">
        <f>'2015 Fares'!DE92*'2015 Fares Conv'!$C$1</f>
        <v>0</v>
      </c>
      <c r="DF92" s="37">
        <f>'2015 Fares'!DF92*'2015 Fares Conv'!$C$1</f>
        <v>0</v>
      </c>
      <c r="DG92" s="37">
        <f>'2015 Fares'!DG92*'2015 Fares Conv'!$C$1</f>
        <v>0</v>
      </c>
      <c r="DH92" s="37">
        <f>'2015 Fares'!DH92*'2015 Fares Conv'!$C$1</f>
        <v>0</v>
      </c>
      <c r="DI92" s="37">
        <f>'2015 Fares'!DI92*'2015 Fares Conv'!$C$1</f>
        <v>0</v>
      </c>
      <c r="DJ92" s="37">
        <f>'2015 Fares'!DJ92*'2015 Fares Conv'!$C$1</f>
        <v>0</v>
      </c>
      <c r="DK92" s="37">
        <f>'2015 Fares'!DK92*'2015 Fares Conv'!$C$1</f>
        <v>0</v>
      </c>
      <c r="DL92" s="66">
        <f>'2015 Fares'!DL92*'2015 Fares Conv'!$C$1</f>
        <v>118.53436124507125</v>
      </c>
      <c r="DM92" s="37">
        <f>'2015 Fares'!DM92*'2015 Fares Conv'!$C$1</f>
        <v>135.46784142293856</v>
      </c>
      <c r="DN92" s="37">
        <f>'2015 Fares'!DN92*'2015 Fares Conv'!$C$1</f>
        <v>0</v>
      </c>
      <c r="DO92" s="37">
        <f>'2015 Fares'!DO92*'2015 Fares Conv'!$C$1</f>
        <v>135.46784142293856</v>
      </c>
      <c r="DP92" s="37">
        <f>'2015 Fares'!DP92*'2015 Fares Conv'!$C$1</f>
        <v>749.81450227596497</v>
      </c>
      <c r="DQ92" s="37">
        <f>'2015 Fares'!DQ92*'2015 Fares Conv'!$C$1</f>
        <v>218.78056389804578</v>
      </c>
      <c r="DR92" s="37">
        <f>'2015 Fares'!DR92*'2015 Fares Conv'!$C$1</f>
        <v>0</v>
      </c>
      <c r="DS92" s="37">
        <f>'2015 Fares'!DS92*'2015 Fares Conv'!$C$1</f>
        <v>0</v>
      </c>
      <c r="DT92" s="37">
        <f>'2015 Fares'!DT92*'2015 Fares Conv'!$C$1</f>
        <v>0</v>
      </c>
      <c r="DU92" s="37">
        <f>'2015 Fares'!DU92*'2015 Fares Conv'!$C$1</f>
        <v>0</v>
      </c>
      <c r="DV92" s="66">
        <f>'2015 Fares'!DV92*'2015 Fares Conv'!$C$1</f>
        <v>0</v>
      </c>
      <c r="DW92" s="37">
        <f>'2015 Fares'!DW92*'2015 Fares Conv'!$C$1</f>
        <v>0</v>
      </c>
      <c r="DX92" s="37">
        <f>'2015 Fares'!DX92*'2015 Fares Conv'!$C$1</f>
        <v>0</v>
      </c>
      <c r="DY92" s="37">
        <f>'2015 Fares'!DY92*'2015 Fares Conv'!$C$1</f>
        <v>0</v>
      </c>
      <c r="DZ92" s="37">
        <f>'2015 Fares'!DZ92*'2015 Fares Conv'!$C$1</f>
        <v>0</v>
      </c>
      <c r="EA92" s="37">
        <f>'2015 Fares'!EA92*'2015 Fares Conv'!$C$1</f>
        <v>0</v>
      </c>
      <c r="EB92" s="37">
        <f>'2015 Fares'!EB92*'2015 Fares Conv'!$C$1</f>
        <v>0</v>
      </c>
      <c r="EC92" s="37">
        <f>'2015 Fares'!EC92*'2015 Fares Conv'!$C$1</f>
        <v>0</v>
      </c>
      <c r="ED92" s="37">
        <f>'2015 Fares'!ED92*'2015 Fares Conv'!$C$1</f>
        <v>0</v>
      </c>
      <c r="EE92" s="40">
        <f>'2015 Fares'!EE92*'2015 Fares Conv'!$C$1</f>
        <v>0</v>
      </c>
      <c r="EF92" s="66">
        <f>'2015 Fares'!EF92*'2015 Fares Conv'!$C$1</f>
        <v>0</v>
      </c>
      <c r="EG92" s="37">
        <f>'2015 Fares'!EG92*'2015 Fares Conv'!$C$1</f>
        <v>0</v>
      </c>
      <c r="EH92" s="37">
        <f>'2015 Fares'!EH92*'2015 Fares Conv'!$C$1</f>
        <v>0</v>
      </c>
      <c r="EI92" s="37">
        <f>'2015 Fares'!EI92*'2015 Fares Conv'!$C$1</f>
        <v>0</v>
      </c>
      <c r="EJ92" s="37">
        <f>'2015 Fares'!EJ92*'2015 Fares Conv'!$C$1</f>
        <v>0</v>
      </c>
      <c r="EK92" s="37">
        <f>'2015 Fares'!EK92*'2015 Fares Conv'!$C$1</f>
        <v>-101.60088106720393</v>
      </c>
      <c r="EL92" s="37">
        <f>'2015 Fares'!EL92*'2015 Fares Conv'!$C$1</f>
        <v>0</v>
      </c>
      <c r="EM92" s="40">
        <f>'2015 Fares'!EM92*'2015 Fares Conv'!$C$1</f>
        <v>0</v>
      </c>
    </row>
    <row r="93" spans="1:143" x14ac:dyDescent="0.2">
      <c r="A93" s="83"/>
      <c r="B93" s="47">
        <v>89</v>
      </c>
      <c r="C93" s="49" t="s">
        <v>65</v>
      </c>
      <c r="D93" s="43"/>
      <c r="E93" s="43"/>
      <c r="F93" s="48"/>
      <c r="G93" s="66">
        <f>'2015 Fares'!G93*'2015 Fares Conv'!$C$1</f>
        <v>0</v>
      </c>
      <c r="H93" s="37">
        <f>'2015 Fares'!H93*'2015 Fares Conv'!$C$1</f>
        <v>0</v>
      </c>
      <c r="I93" s="37">
        <f>'2015 Fares'!I93*'2015 Fares Conv'!$C$1</f>
        <v>0</v>
      </c>
      <c r="J93" s="37">
        <f>'2015 Fares'!J93*'2015 Fares Conv'!$C$1</f>
        <v>0</v>
      </c>
      <c r="K93" s="37">
        <f>'2015 Fares'!K93*'2015 Fares Conv'!$C$1</f>
        <v>0</v>
      </c>
      <c r="L93" s="37">
        <f>'2015 Fares'!L93*'2015 Fares Conv'!$C$1</f>
        <v>0</v>
      </c>
      <c r="M93" s="37">
        <f>'2015 Fares'!M93*'2015 Fares Conv'!$C$1</f>
        <v>0</v>
      </c>
      <c r="N93" s="37">
        <f>'2015 Fares'!N93*'2015 Fares Conv'!$C$1</f>
        <v>0</v>
      </c>
      <c r="O93" s="40">
        <f>'2015 Fares'!O93*'2015 Fares Conv'!$C$1</f>
        <v>0</v>
      </c>
      <c r="P93" s="66">
        <f>'2015 Fares'!P93*'2015 Fares Conv'!$C$1</f>
        <v>0</v>
      </c>
      <c r="Q93" s="37">
        <f>'2015 Fares'!Q93*'2015 Fares Conv'!$C$1</f>
        <v>0</v>
      </c>
      <c r="R93" s="37">
        <f>'2015 Fares'!R93*'2015 Fares Conv'!$C$1</f>
        <v>0</v>
      </c>
      <c r="S93" s="37">
        <f>'2015 Fares'!S93*'2015 Fares Conv'!$C$1</f>
        <v>0</v>
      </c>
      <c r="T93" s="37">
        <f>'2015 Fares'!T93*'2015 Fares Conv'!$C$1</f>
        <v>0</v>
      </c>
      <c r="U93" s="37">
        <f>'2015 Fares'!U93*'2015 Fares Conv'!$C$1</f>
        <v>0</v>
      </c>
      <c r="V93" s="37">
        <f>'2015 Fares'!V93*'2015 Fares Conv'!$C$1</f>
        <v>0</v>
      </c>
      <c r="W93" s="37">
        <f>'2015 Fares'!W93*'2015 Fares Conv'!$C$1</f>
        <v>0</v>
      </c>
      <c r="X93" s="37">
        <f>'2015 Fares'!X93*'2015 Fares Conv'!$C$1</f>
        <v>0</v>
      </c>
      <c r="Y93" s="40">
        <f>'2015 Fares'!Y93*'2015 Fares Conv'!$C$1</f>
        <v>0</v>
      </c>
      <c r="Z93" s="66">
        <f>'2015 Fares'!Z93*'2015 Fares Conv'!$C$1</f>
        <v>474.13744498028501</v>
      </c>
      <c r="AA93" s="37">
        <f>'2015 Fares'!AA93*'2015 Fares Conv'!$C$1</f>
        <v>0</v>
      </c>
      <c r="AB93" s="37">
        <f>'2015 Fares'!AB93*'2015 Fares Conv'!$C$1</f>
        <v>0</v>
      </c>
      <c r="AC93" s="37">
        <f>'2015 Fares'!AC93*'2015 Fares Conv'!$C$1</f>
        <v>0</v>
      </c>
      <c r="AD93" s="37">
        <f>'2015 Fares'!AD93*'2015 Fares Conv'!$C$1</f>
        <v>135.46784142293856</v>
      </c>
      <c r="AE93" s="37">
        <f>'2015 Fares'!AE93*'2015 Fares Conv'!$C$1</f>
        <v>0</v>
      </c>
      <c r="AF93" s="37">
        <f>'2015 Fares'!AF93*'2015 Fares Conv'!$C$1</f>
        <v>0</v>
      </c>
      <c r="AG93" s="37">
        <f>'2015 Fares'!AG93*'2015 Fares Conv'!$C$1</f>
        <v>0</v>
      </c>
      <c r="AH93" s="37">
        <f>'2015 Fares'!AH93*'2015 Fares Conv'!$C$1</f>
        <v>0</v>
      </c>
      <c r="AI93" s="37">
        <f>'2015 Fares'!AI93*'2015 Fares Conv'!$C$1</f>
        <v>0</v>
      </c>
      <c r="AJ93" s="37">
        <f>'2015 Fares'!AJ93*'2015 Fares Conv'!$C$1</f>
        <v>0</v>
      </c>
      <c r="AK93" s="37">
        <f>'2015 Fares'!AK93*'2015 Fares Conv'!$C$1</f>
        <v>0</v>
      </c>
      <c r="AL93" s="37">
        <f>'2015 Fares'!AL93*'2015 Fares Conv'!$C$1</f>
        <v>0</v>
      </c>
      <c r="AM93" s="37">
        <f>'2015 Fares'!AM93*'2015 Fares Conv'!$C$1</f>
        <v>135.46784142293856</v>
      </c>
      <c r="AN93" s="37">
        <f>'2015 Fares'!AN93*'2015 Fares Conv'!$C$1</f>
        <v>0</v>
      </c>
      <c r="AO93" s="37">
        <f>'2015 Fares'!AO93*'2015 Fares Conv'!$C$1</f>
        <v>0</v>
      </c>
      <c r="AP93" s="37">
        <f>'2015 Fares'!AP93*'2015 Fares Conv'!$C$1</f>
        <v>0</v>
      </c>
      <c r="AQ93" s="37">
        <f>'2015 Fares'!AQ93*'2015 Fares Conv'!$C$1</f>
        <v>0</v>
      </c>
      <c r="AR93" s="37">
        <f>'2015 Fares'!AR93*'2015 Fares Conv'!$C$1</f>
        <v>135.46784142293856</v>
      </c>
      <c r="AS93" s="37">
        <f>'2015 Fares'!AS93*'2015 Fares Conv'!$C$1</f>
        <v>0</v>
      </c>
      <c r="AT93" s="37">
        <f>'2015 Fares'!AT93*'2015 Fares Conv'!$C$1</f>
        <v>0</v>
      </c>
      <c r="AU93" s="37">
        <f>'2015 Fares'!AU93*'2015 Fares Conv'!$C$1</f>
        <v>0</v>
      </c>
      <c r="AV93" s="37">
        <f>'2015 Fares'!AV93*'2015 Fares Conv'!$C$1</f>
        <v>135.46784142293856</v>
      </c>
      <c r="AW93" s="37">
        <f>'2015 Fares'!AW93*'2015 Fares Conv'!$C$1</f>
        <v>0</v>
      </c>
      <c r="AX93" s="37">
        <f>'2015 Fares'!AX93*'2015 Fares Conv'!$C$1</f>
        <v>135.46784142293856</v>
      </c>
      <c r="AY93" s="37">
        <f>'2015 Fares'!AY93*'2015 Fares Conv'!$C$1</f>
        <v>0</v>
      </c>
      <c r="AZ93" s="37">
        <f>'2015 Fares'!AZ93*'2015 Fares Conv'!$C$1</f>
        <v>118.53436124507125</v>
      </c>
      <c r="BA93" s="37">
        <f>'2015 Fares'!BA93*'2015 Fares Conv'!$C$1</f>
        <v>0</v>
      </c>
      <c r="BB93" s="37">
        <f>'2015 Fares'!BB93*'2015 Fares Conv'!$C$1</f>
        <v>0</v>
      </c>
      <c r="BC93" s="37">
        <f>'2015 Fares'!BC93*'2015 Fares Conv'!$C$1</f>
        <v>118.53436124507125</v>
      </c>
      <c r="BD93" s="37">
        <f>'2015 Fares'!BD93*'2015 Fares Conv'!$C$1</f>
        <v>0</v>
      </c>
      <c r="BE93" s="37">
        <f>'2015 Fares'!BE93*'2015 Fares Conv'!$C$1</f>
        <v>0</v>
      </c>
      <c r="BF93" s="37">
        <f>'2015 Fares'!BF93*'2015 Fares Conv'!$C$1</f>
        <v>118.53436124507125</v>
      </c>
      <c r="BG93" s="37">
        <f>'2015 Fares'!BG93*'2015 Fares Conv'!$C$1</f>
        <v>0</v>
      </c>
      <c r="BH93" s="37">
        <f>'2015 Fares'!BH93*'2015 Fares Conv'!$C$1</f>
        <v>0</v>
      </c>
      <c r="BI93" s="37">
        <f>'2015 Fares'!BI93*'2015 Fares Conv'!$C$1</f>
        <v>67.733920711469281</v>
      </c>
      <c r="BJ93" s="37">
        <f>'2015 Fares'!BJ93*'2015 Fares Conv'!$C$1</f>
        <v>108.37427313835086</v>
      </c>
      <c r="BK93" s="37">
        <f>'2015 Fares'!BK93*'2015 Fares Conv'!$C$1</f>
        <v>0</v>
      </c>
      <c r="BL93" s="37">
        <f>'2015 Fares'!BL93*'2015 Fares Conv'!$C$1</f>
        <v>108.37427313835086</v>
      </c>
      <c r="BM93" s="37">
        <f>'2015 Fares'!BM93*'2015 Fares Conv'!$C$1</f>
        <v>0</v>
      </c>
      <c r="BN93" s="37">
        <f>'2015 Fares'!BN93*'2015 Fares Conv'!$C$1</f>
        <v>108.37427313835086</v>
      </c>
      <c r="BO93" s="37">
        <f>'2015 Fares'!BO93*'2015 Fares Conv'!$C$1</f>
        <v>0</v>
      </c>
      <c r="BP93" s="37">
        <f>'2015 Fares'!BP93*'2015 Fares Conv'!$C$1</f>
        <v>0</v>
      </c>
      <c r="BQ93" s="37">
        <f>'2015 Fares'!BQ93*'2015 Fares Conv'!$C$1</f>
        <v>101.60088106720393</v>
      </c>
      <c r="BR93" s="37">
        <f>'2015 Fares'!BR93*'2015 Fares Conv'!$C$1</f>
        <v>0</v>
      </c>
      <c r="BS93" s="37">
        <f>'2015 Fares'!BS93*'2015 Fares Conv'!$C$1</f>
        <v>0</v>
      </c>
      <c r="BT93" s="37">
        <f>'2015 Fares'!BT93*'2015 Fares Conv'!$C$1</f>
        <v>101.60088106720393</v>
      </c>
      <c r="BU93" s="37">
        <f>'2015 Fares'!BU93*'2015 Fares Conv'!$C$1</f>
        <v>0</v>
      </c>
      <c r="BV93" s="37">
        <f>'2015 Fares'!BV93*'2015 Fares Conv'!$C$1</f>
        <v>101.60088106720393</v>
      </c>
      <c r="BW93" s="37">
        <f>'2015 Fares'!BW93*'2015 Fares Conv'!$C$1</f>
        <v>0</v>
      </c>
      <c r="BX93" s="37">
        <f>'2015 Fares'!BX93*'2015 Fares Conv'!$C$1</f>
        <v>121.92105728064472</v>
      </c>
      <c r="BY93" s="37">
        <f>'2015 Fares'!BY93*'2015 Fares Conv'!$C$1</f>
        <v>0</v>
      </c>
      <c r="BZ93" s="37">
        <f>'2015 Fares'!BZ93*'2015 Fares Conv'!$C$1</f>
        <v>0</v>
      </c>
      <c r="CA93" s="37">
        <f>'2015 Fares'!CA93*'2015 Fares Conv'!$C$1</f>
        <v>0</v>
      </c>
      <c r="CB93" s="37">
        <f>'2015 Fares'!CB93*'2015 Fares Conv'!$C$1</f>
        <v>0</v>
      </c>
      <c r="CC93" s="37">
        <f>'2015 Fares'!CC93*'2015 Fares Conv'!$C$1</f>
        <v>0</v>
      </c>
      <c r="CD93" s="37">
        <f>'2015 Fares'!CD93*'2015 Fares Conv'!$C$1</f>
        <v>0</v>
      </c>
      <c r="CE93" s="37">
        <f>'2015 Fares'!CE93*'2015 Fares Conv'!$C$1</f>
        <v>0</v>
      </c>
      <c r="CF93" s="37">
        <f>'2015 Fares'!CF93*'2015 Fares Conv'!$C$1</f>
        <v>101.60088106720393</v>
      </c>
      <c r="CG93" s="37">
        <f>'2015 Fares'!CG93*'2015 Fares Conv'!$C$1</f>
        <v>0</v>
      </c>
      <c r="CH93" s="66">
        <f>'2015 Fares'!CH93*'2015 Fares Conv'!$C$1</f>
        <v>88.05409692491007</v>
      </c>
      <c r="CI93" s="37">
        <f>'2015 Fares'!CI93*'2015 Fares Conv'!$C$1</f>
        <v>135.46784142293856</v>
      </c>
      <c r="CJ93" s="37">
        <f>'2015 Fares'!CJ93*'2015 Fares Conv'!$C$1</f>
        <v>284.48246698817098</v>
      </c>
      <c r="CK93" s="37">
        <f>'2015 Fares'!CK93*'2015 Fares Conv'!$C$1</f>
        <v>284.48246698817098</v>
      </c>
      <c r="CL93" s="37">
        <f>'2015 Fares'!CL93*'2015 Fares Conv'!$C$1</f>
        <v>284.48246698817098</v>
      </c>
      <c r="CM93" s="37">
        <f>'2015 Fares'!CM93*'2015 Fares Conv'!$C$1</f>
        <v>0</v>
      </c>
      <c r="CN93" s="37">
        <f>'2015 Fares'!CN93*'2015 Fares Conv'!$C$1</f>
        <v>152.40132160080589</v>
      </c>
      <c r="CO93" s="37">
        <f>'2015 Fares'!CO93*'2015 Fares Conv'!$C$1</f>
        <v>306.15732161584117</v>
      </c>
      <c r="CP93" s="37">
        <f>'2015 Fares'!CP93*'2015 Fares Conv'!$C$1</f>
        <v>264.83962998184489</v>
      </c>
      <c r="CQ93" s="37">
        <f>'2015 Fares'!CQ93*'2015 Fares Conv'!$C$1</f>
        <v>0</v>
      </c>
      <c r="CR93" s="37">
        <f>'2015 Fares'!CR93*'2015 Fares Conv'!$C$1</f>
        <v>338.66960355734642</v>
      </c>
      <c r="CS93" s="37">
        <f>'2015 Fares'!CS93*'2015 Fares Conv'!$C$1</f>
        <v>118.53436124507125</v>
      </c>
      <c r="CT93" s="37">
        <f>'2015 Fares'!CT93*'2015 Fares Conv'!$C$1</f>
        <v>0</v>
      </c>
      <c r="CU93" s="37">
        <f>'2015 Fares'!CU93*'2015 Fares Conv'!$C$1</f>
        <v>220.13524231227518</v>
      </c>
      <c r="CV93" s="37">
        <f>'2015 Fares'!CV93*'2015 Fares Conv'!$C$1</f>
        <v>249.93816742532167</v>
      </c>
      <c r="CW93" s="37">
        <f>'2015 Fares'!CW93*'2015 Fares Conv'!$C$1</f>
        <v>108.37427313835086</v>
      </c>
      <c r="CX93" s="37">
        <f>'2015 Fares'!CX93*'2015 Fares Conv'!$C$1</f>
        <v>0</v>
      </c>
      <c r="CY93" s="37">
        <f>'2015 Fares'!CY93*'2015 Fares Conv'!$C$1</f>
        <v>0</v>
      </c>
      <c r="CZ93" s="37">
        <f>'2015 Fares'!CZ93*'2015 Fares Conv'!$C$1</f>
        <v>306.83466082295587</v>
      </c>
      <c r="DA93" s="37">
        <f>'2015 Fares'!DA93*'2015 Fares Conv'!$C$1</f>
        <v>0</v>
      </c>
      <c r="DB93" s="66">
        <f>'2015 Fares'!DB93*'2015 Fares Conv'!$C$1</f>
        <v>0</v>
      </c>
      <c r="DC93" s="37">
        <f>'2015 Fares'!DC93*'2015 Fares Conv'!$C$1</f>
        <v>0</v>
      </c>
      <c r="DD93" s="37">
        <f>'2015 Fares'!DD93*'2015 Fares Conv'!$C$1</f>
        <v>0</v>
      </c>
      <c r="DE93" s="37">
        <f>'2015 Fares'!DE93*'2015 Fares Conv'!$C$1</f>
        <v>0</v>
      </c>
      <c r="DF93" s="37">
        <f>'2015 Fares'!DF93*'2015 Fares Conv'!$C$1</f>
        <v>0</v>
      </c>
      <c r="DG93" s="37">
        <f>'2015 Fares'!DG93*'2015 Fares Conv'!$C$1</f>
        <v>0</v>
      </c>
      <c r="DH93" s="37">
        <f>'2015 Fares'!DH93*'2015 Fares Conv'!$C$1</f>
        <v>0</v>
      </c>
      <c r="DI93" s="37">
        <f>'2015 Fares'!DI93*'2015 Fares Conv'!$C$1</f>
        <v>0</v>
      </c>
      <c r="DJ93" s="37">
        <f>'2015 Fares'!DJ93*'2015 Fares Conv'!$C$1</f>
        <v>0</v>
      </c>
      <c r="DK93" s="37">
        <f>'2015 Fares'!DK93*'2015 Fares Conv'!$C$1</f>
        <v>0</v>
      </c>
      <c r="DL93" s="66">
        <f>'2015 Fares'!DL93*'2015 Fares Conv'!$C$1</f>
        <v>0</v>
      </c>
      <c r="DM93" s="37">
        <f>'2015 Fares'!DM93*'2015 Fares Conv'!$C$1</f>
        <v>135.46784142293856</v>
      </c>
      <c r="DN93" s="37">
        <f>'2015 Fares'!DN93*'2015 Fares Conv'!$C$1</f>
        <v>0</v>
      </c>
      <c r="DO93" s="37">
        <f>'2015 Fares'!DO93*'2015 Fares Conv'!$C$1</f>
        <v>135.46784142293856</v>
      </c>
      <c r="DP93" s="37">
        <f>'2015 Fares'!DP93*'2015 Fares Conv'!$C$1</f>
        <v>749.81450227596497</v>
      </c>
      <c r="DQ93" s="37">
        <f>'2015 Fares'!DQ93*'2015 Fares Conv'!$C$1</f>
        <v>218.78056389804578</v>
      </c>
      <c r="DR93" s="37">
        <f>'2015 Fares'!DR93*'2015 Fares Conv'!$C$1</f>
        <v>0</v>
      </c>
      <c r="DS93" s="37">
        <f>'2015 Fares'!DS93*'2015 Fares Conv'!$C$1</f>
        <v>0</v>
      </c>
      <c r="DT93" s="37">
        <f>'2015 Fares'!DT93*'2015 Fares Conv'!$C$1</f>
        <v>0</v>
      </c>
      <c r="DU93" s="37">
        <f>'2015 Fares'!DU93*'2015 Fares Conv'!$C$1</f>
        <v>0</v>
      </c>
      <c r="DV93" s="66">
        <f>'2015 Fares'!DV93*'2015 Fares Conv'!$C$1</f>
        <v>0</v>
      </c>
      <c r="DW93" s="37">
        <f>'2015 Fares'!DW93*'2015 Fares Conv'!$C$1</f>
        <v>0</v>
      </c>
      <c r="DX93" s="37">
        <f>'2015 Fares'!DX93*'2015 Fares Conv'!$C$1</f>
        <v>0</v>
      </c>
      <c r="DY93" s="37">
        <f>'2015 Fares'!DY93*'2015 Fares Conv'!$C$1</f>
        <v>0</v>
      </c>
      <c r="DZ93" s="37">
        <f>'2015 Fares'!DZ93*'2015 Fares Conv'!$C$1</f>
        <v>0</v>
      </c>
      <c r="EA93" s="37">
        <f>'2015 Fares'!EA93*'2015 Fares Conv'!$C$1</f>
        <v>0</v>
      </c>
      <c r="EB93" s="37">
        <f>'2015 Fares'!EB93*'2015 Fares Conv'!$C$1</f>
        <v>0</v>
      </c>
      <c r="EC93" s="37">
        <f>'2015 Fares'!EC93*'2015 Fares Conv'!$C$1</f>
        <v>0</v>
      </c>
      <c r="ED93" s="37">
        <f>'2015 Fares'!ED93*'2015 Fares Conv'!$C$1</f>
        <v>0</v>
      </c>
      <c r="EE93" s="40">
        <f>'2015 Fares'!EE93*'2015 Fares Conv'!$C$1</f>
        <v>0</v>
      </c>
      <c r="EF93" s="66">
        <f>'2015 Fares'!EF93*'2015 Fares Conv'!$C$1</f>
        <v>0</v>
      </c>
      <c r="EG93" s="37">
        <f>'2015 Fares'!EG93*'2015 Fares Conv'!$C$1</f>
        <v>0</v>
      </c>
      <c r="EH93" s="37">
        <f>'2015 Fares'!EH93*'2015 Fares Conv'!$C$1</f>
        <v>0</v>
      </c>
      <c r="EI93" s="37">
        <f>'2015 Fares'!EI93*'2015 Fares Conv'!$C$1</f>
        <v>0</v>
      </c>
      <c r="EJ93" s="37">
        <f>'2015 Fares'!EJ93*'2015 Fares Conv'!$C$1</f>
        <v>0</v>
      </c>
      <c r="EK93" s="37">
        <f>'2015 Fares'!EK93*'2015 Fares Conv'!$C$1</f>
        <v>0</v>
      </c>
      <c r="EL93" s="37">
        <f>'2015 Fares'!EL93*'2015 Fares Conv'!$C$1</f>
        <v>0</v>
      </c>
      <c r="EM93" s="40">
        <f>'2015 Fares'!EM93*'2015 Fares Conv'!$C$1</f>
        <v>0</v>
      </c>
    </row>
    <row r="94" spans="1:143" x14ac:dyDescent="0.2">
      <c r="A94" s="83"/>
      <c r="B94" s="47">
        <v>90</v>
      </c>
      <c r="C94" s="43" t="s">
        <v>85</v>
      </c>
      <c r="D94" s="51" t="s">
        <v>53</v>
      </c>
      <c r="E94" s="51"/>
      <c r="F94" s="48">
        <v>500</v>
      </c>
      <c r="G94" s="66">
        <f>'2015 Fares'!G94*'2015 Fares Conv'!$C$1</f>
        <v>0</v>
      </c>
      <c r="H94" s="37">
        <f>'2015 Fares'!H94*'2015 Fares Conv'!$C$1</f>
        <v>0</v>
      </c>
      <c r="I94" s="37">
        <f>'2015 Fares'!I94*'2015 Fares Conv'!$C$1</f>
        <v>0</v>
      </c>
      <c r="J94" s="37">
        <f>'2015 Fares'!J94*'2015 Fares Conv'!$C$1</f>
        <v>0</v>
      </c>
      <c r="K94" s="37">
        <f>'2015 Fares'!K94*'2015 Fares Conv'!$C$1</f>
        <v>0</v>
      </c>
      <c r="L94" s="37">
        <f>'2015 Fares'!L94*'2015 Fares Conv'!$C$1</f>
        <v>0</v>
      </c>
      <c r="M94" s="37">
        <f>'2015 Fares'!M94*'2015 Fares Conv'!$C$1</f>
        <v>0</v>
      </c>
      <c r="N94" s="37">
        <f>'2015 Fares'!N94*'2015 Fares Conv'!$C$1</f>
        <v>0</v>
      </c>
      <c r="O94" s="40">
        <f>'2015 Fares'!O94*'2015 Fares Conv'!$C$1</f>
        <v>0</v>
      </c>
      <c r="P94" s="66">
        <f>'2015 Fares'!P94*'2015 Fares Conv'!$C$1</f>
        <v>0</v>
      </c>
      <c r="Q94" s="37">
        <f>'2015 Fares'!Q94*'2015 Fares Conv'!$C$1</f>
        <v>0</v>
      </c>
      <c r="R94" s="37">
        <f>'2015 Fares'!R94*'2015 Fares Conv'!$C$1</f>
        <v>0</v>
      </c>
      <c r="S94" s="37">
        <f>'2015 Fares'!S94*'2015 Fares Conv'!$C$1</f>
        <v>0</v>
      </c>
      <c r="T94" s="37">
        <f>'2015 Fares'!T94*'2015 Fares Conv'!$C$1</f>
        <v>0</v>
      </c>
      <c r="U94" s="37">
        <f>'2015 Fares'!U94*'2015 Fares Conv'!$C$1</f>
        <v>0</v>
      </c>
      <c r="V94" s="37">
        <f>'2015 Fares'!V94*'2015 Fares Conv'!$C$1</f>
        <v>0</v>
      </c>
      <c r="W94" s="37">
        <f>'2015 Fares'!W94*'2015 Fares Conv'!$C$1</f>
        <v>0</v>
      </c>
      <c r="X94" s="37">
        <f>'2015 Fares'!X94*'2015 Fares Conv'!$C$1</f>
        <v>0</v>
      </c>
      <c r="Y94" s="40">
        <f>'2015 Fares'!Y94*'2015 Fares Conv'!$C$1</f>
        <v>0</v>
      </c>
      <c r="Z94" s="66">
        <f>'2015 Fares'!Z94*'2015 Fares Conv'!$C$1</f>
        <v>474.13744498028501</v>
      </c>
      <c r="AA94" s="37">
        <f>'2015 Fares'!AA94*'2015 Fares Conv'!$C$1</f>
        <v>152.40132160080589</v>
      </c>
      <c r="AB94" s="37">
        <f>'2015 Fares'!AB94*'2015 Fares Conv'!$C$1</f>
        <v>0</v>
      </c>
      <c r="AC94" s="37">
        <f>'2015 Fares'!AC94*'2015 Fares Conv'!$C$1</f>
        <v>0</v>
      </c>
      <c r="AD94" s="37">
        <f>'2015 Fares'!AD94*'2015 Fares Conv'!$C$1</f>
        <v>135.46784142293856</v>
      </c>
      <c r="AE94" s="37">
        <f>'2015 Fares'!AE94*'2015 Fares Conv'!$C$1</f>
        <v>0</v>
      </c>
      <c r="AF94" s="37">
        <f>'2015 Fares'!AF94*'2015 Fares Conv'!$C$1</f>
        <v>0</v>
      </c>
      <c r="AG94" s="37">
        <f>'2015 Fares'!AG94*'2015 Fares Conv'!$C$1</f>
        <v>84.667400889336605</v>
      </c>
      <c r="AH94" s="37">
        <f>'2015 Fares'!AH94*'2015 Fares Conv'!$C$1</f>
        <v>135.46784142293856</v>
      </c>
      <c r="AI94" s="37">
        <f>'2015 Fares'!AI94*'2015 Fares Conv'!$C$1</f>
        <v>0</v>
      </c>
      <c r="AJ94" s="37">
        <f>'2015 Fares'!AJ94*'2015 Fares Conv'!$C$1</f>
        <v>0</v>
      </c>
      <c r="AK94" s="37">
        <f>'2015 Fares'!AK94*'2015 Fares Conv'!$C$1</f>
        <v>0</v>
      </c>
      <c r="AL94" s="37">
        <f>'2015 Fares'!AL94*'2015 Fares Conv'!$C$1</f>
        <v>0</v>
      </c>
      <c r="AM94" s="37">
        <f>'2015 Fares'!AM94*'2015 Fares Conv'!$C$1</f>
        <v>0</v>
      </c>
      <c r="AN94" s="37">
        <f>'2015 Fares'!AN94*'2015 Fares Conv'!$C$1</f>
        <v>0</v>
      </c>
      <c r="AO94" s="37">
        <f>'2015 Fares'!AO94*'2015 Fares Conv'!$C$1</f>
        <v>0</v>
      </c>
      <c r="AP94" s="37">
        <f>'2015 Fares'!AP94*'2015 Fares Conv'!$C$1</f>
        <v>0</v>
      </c>
      <c r="AQ94" s="37">
        <f>'2015 Fares'!AQ94*'2015 Fares Conv'!$C$1</f>
        <v>0</v>
      </c>
      <c r="AR94" s="37">
        <f>'2015 Fares'!AR94*'2015 Fares Conv'!$C$1</f>
        <v>135.46784142293856</v>
      </c>
      <c r="AS94" s="37">
        <f>'2015 Fares'!AS94*'2015 Fares Conv'!$C$1</f>
        <v>0</v>
      </c>
      <c r="AT94" s="37">
        <f>'2015 Fares'!AT94*'2015 Fares Conv'!$C$1</f>
        <v>0</v>
      </c>
      <c r="AU94" s="37">
        <f>'2015 Fares'!AU94*'2015 Fares Conv'!$C$1</f>
        <v>0</v>
      </c>
      <c r="AV94" s="37">
        <f>'2015 Fares'!AV94*'2015 Fares Conv'!$C$1</f>
        <v>135.46784142293856</v>
      </c>
      <c r="AW94" s="37">
        <f>'2015 Fares'!AW94*'2015 Fares Conv'!$C$1</f>
        <v>0</v>
      </c>
      <c r="AX94" s="37">
        <f>'2015 Fares'!AX94*'2015 Fares Conv'!$C$1</f>
        <v>135.46784142293856</v>
      </c>
      <c r="AY94" s="37">
        <f>'2015 Fares'!AY94*'2015 Fares Conv'!$C$1</f>
        <v>0</v>
      </c>
      <c r="AZ94" s="37">
        <f>'2015 Fares'!AZ94*'2015 Fares Conv'!$C$1</f>
        <v>0</v>
      </c>
      <c r="BA94" s="37">
        <f>'2015 Fares'!BA94*'2015 Fares Conv'!$C$1</f>
        <v>0</v>
      </c>
      <c r="BB94" s="37">
        <f>'2015 Fares'!BB94*'2015 Fares Conv'!$C$1</f>
        <v>0</v>
      </c>
      <c r="BC94" s="37">
        <f>'2015 Fares'!BC94*'2015 Fares Conv'!$C$1</f>
        <v>118.53436124507125</v>
      </c>
      <c r="BD94" s="37">
        <f>'2015 Fares'!BD94*'2015 Fares Conv'!$C$1</f>
        <v>0</v>
      </c>
      <c r="BE94" s="37">
        <f>'2015 Fares'!BE94*'2015 Fares Conv'!$C$1</f>
        <v>0</v>
      </c>
      <c r="BF94" s="37">
        <f>'2015 Fares'!BF94*'2015 Fares Conv'!$C$1</f>
        <v>118.53436124507125</v>
      </c>
      <c r="BG94" s="37">
        <f>'2015 Fares'!BG94*'2015 Fares Conv'!$C$1</f>
        <v>0</v>
      </c>
      <c r="BH94" s="37">
        <f>'2015 Fares'!BH94*'2015 Fares Conv'!$C$1</f>
        <v>0</v>
      </c>
      <c r="BI94" s="37">
        <f>'2015 Fares'!BI94*'2015 Fares Conv'!$C$1</f>
        <v>67.733920711469281</v>
      </c>
      <c r="BJ94" s="37">
        <f>'2015 Fares'!BJ94*'2015 Fares Conv'!$C$1</f>
        <v>0</v>
      </c>
      <c r="BK94" s="37">
        <f>'2015 Fares'!BK94*'2015 Fares Conv'!$C$1</f>
        <v>0</v>
      </c>
      <c r="BL94" s="37">
        <f>'2015 Fares'!BL94*'2015 Fares Conv'!$C$1</f>
        <v>108.37427313835086</v>
      </c>
      <c r="BM94" s="37">
        <f>'2015 Fares'!BM94*'2015 Fares Conv'!$C$1</f>
        <v>0</v>
      </c>
      <c r="BN94" s="37">
        <f>'2015 Fares'!BN94*'2015 Fares Conv'!$C$1</f>
        <v>108.37427313835086</v>
      </c>
      <c r="BO94" s="37">
        <f>'2015 Fares'!BO94*'2015 Fares Conv'!$C$1</f>
        <v>0</v>
      </c>
      <c r="BP94" s="37">
        <f>'2015 Fares'!BP94*'2015 Fares Conv'!$C$1</f>
        <v>0</v>
      </c>
      <c r="BQ94" s="37">
        <f>'2015 Fares'!BQ94*'2015 Fares Conv'!$C$1</f>
        <v>101.60088106720393</v>
      </c>
      <c r="BR94" s="37">
        <f>'2015 Fares'!BR94*'2015 Fares Conv'!$C$1</f>
        <v>0</v>
      </c>
      <c r="BS94" s="37">
        <f>'2015 Fares'!BS94*'2015 Fares Conv'!$C$1</f>
        <v>0</v>
      </c>
      <c r="BT94" s="37">
        <f>'2015 Fares'!BT94*'2015 Fares Conv'!$C$1</f>
        <v>101.60088106720393</v>
      </c>
      <c r="BU94" s="37">
        <f>'2015 Fares'!BU94*'2015 Fares Conv'!$C$1</f>
        <v>0</v>
      </c>
      <c r="BV94" s="37">
        <f>'2015 Fares'!BV94*'2015 Fares Conv'!$C$1</f>
        <v>101.60088106720393</v>
      </c>
      <c r="BW94" s="37">
        <f>'2015 Fares'!BW94*'2015 Fares Conv'!$C$1</f>
        <v>0</v>
      </c>
      <c r="BX94" s="37">
        <f>'2015 Fares'!BX94*'2015 Fares Conv'!$C$1</f>
        <v>121.92105728064472</v>
      </c>
      <c r="BY94" s="37">
        <f>'2015 Fares'!BY94*'2015 Fares Conv'!$C$1</f>
        <v>0</v>
      </c>
      <c r="BZ94" s="37">
        <f>'2015 Fares'!BZ94*'2015 Fares Conv'!$C$1</f>
        <v>0</v>
      </c>
      <c r="CA94" s="37">
        <f>'2015 Fares'!CA94*'2015 Fares Conv'!$C$1</f>
        <v>0</v>
      </c>
      <c r="CB94" s="37">
        <f>'2015 Fares'!CB94*'2015 Fares Conv'!$C$1</f>
        <v>0</v>
      </c>
      <c r="CC94" s="37">
        <f>'2015 Fares'!CC94*'2015 Fares Conv'!$C$1</f>
        <v>0</v>
      </c>
      <c r="CD94" s="37">
        <f>'2015 Fares'!CD94*'2015 Fares Conv'!$C$1</f>
        <v>0</v>
      </c>
      <c r="CE94" s="37">
        <f>'2015 Fares'!CE94*'2015 Fares Conv'!$C$1</f>
        <v>0</v>
      </c>
      <c r="CF94" s="37">
        <f>'2015 Fares'!CF94*'2015 Fares Conv'!$C$1</f>
        <v>101.60088106720393</v>
      </c>
      <c r="CG94" s="37">
        <f>'2015 Fares'!CG94*'2015 Fares Conv'!$C$1</f>
        <v>0</v>
      </c>
      <c r="CH94" s="66">
        <f>'2015 Fares'!CH94*'2015 Fares Conv'!$C$1</f>
        <v>222.84459914073395</v>
      </c>
      <c r="CI94" s="37">
        <f>'2015 Fares'!CI94*'2015 Fares Conv'!$C$1</f>
        <v>270.93568284587712</v>
      </c>
      <c r="CJ94" s="37">
        <f>'2015 Fares'!CJ94*'2015 Fares Conv'!$C$1</f>
        <v>284.48246698817098</v>
      </c>
      <c r="CK94" s="37">
        <f>'2015 Fares'!CK94*'2015 Fares Conv'!$C$1</f>
        <v>284.48246698817098</v>
      </c>
      <c r="CL94" s="37">
        <f>'2015 Fares'!CL94*'2015 Fares Conv'!$C$1</f>
        <v>284.48246698817098</v>
      </c>
      <c r="CM94" s="37">
        <f>'2015 Fares'!CM94*'2015 Fares Conv'!$C$1</f>
        <v>0</v>
      </c>
      <c r="CN94" s="37">
        <f>'2015 Fares'!CN94*'2015 Fares Conv'!$C$1</f>
        <v>0</v>
      </c>
      <c r="CO94" s="37">
        <f>'2015 Fares'!CO94*'2015 Fares Conv'!$C$1</f>
        <v>220.13524231227518</v>
      </c>
      <c r="CP94" s="37">
        <f>'2015 Fares'!CP94*'2015 Fares Conv'!$C$1</f>
        <v>179.4948898853936</v>
      </c>
      <c r="CQ94" s="37">
        <f>'2015 Fares'!CQ94*'2015 Fares Conv'!$C$1</f>
        <v>152.40132160080589</v>
      </c>
      <c r="CR94" s="37">
        <f>'2015 Fares'!CR94*'2015 Fares Conv'!$C$1</f>
        <v>0</v>
      </c>
      <c r="CS94" s="37">
        <f>'2015 Fares'!CS94*'2015 Fares Conv'!$C$1</f>
        <v>118.53436124507125</v>
      </c>
      <c r="CT94" s="37">
        <f>'2015 Fares'!CT94*'2015 Fares Conv'!$C$1</f>
        <v>84.667400889336605</v>
      </c>
      <c r="CU94" s="37">
        <f>'2015 Fares'!CU94*'2015 Fares Conv'!$C$1</f>
        <v>220.13524231227518</v>
      </c>
      <c r="CV94" s="37">
        <f>'2015 Fares'!CV94*'2015 Fares Conv'!$C$1</f>
        <v>249.93816742532167</v>
      </c>
      <c r="CW94" s="37">
        <f>'2015 Fares'!CW94*'2015 Fares Conv'!$C$1</f>
        <v>108.37427313835086</v>
      </c>
      <c r="CX94" s="37">
        <f>'2015 Fares'!CX94*'2015 Fares Conv'!$C$1</f>
        <v>0</v>
      </c>
      <c r="CY94" s="37">
        <f>'2015 Fares'!CY94*'2015 Fares Conv'!$C$1</f>
        <v>0</v>
      </c>
      <c r="CZ94" s="37">
        <f>'2015 Fares'!CZ94*'2015 Fares Conv'!$C$1</f>
        <v>306.83466082295587</v>
      </c>
      <c r="DA94" s="37">
        <f>'2015 Fares'!DA94*'2015 Fares Conv'!$C$1</f>
        <v>0</v>
      </c>
      <c r="DB94" s="66">
        <f>'2015 Fares'!DB94*'2015 Fares Conv'!$C$1</f>
        <v>0</v>
      </c>
      <c r="DC94" s="37">
        <f>'2015 Fares'!DC94*'2015 Fares Conv'!$C$1</f>
        <v>0</v>
      </c>
      <c r="DD94" s="37">
        <f>'2015 Fares'!DD94*'2015 Fares Conv'!$C$1</f>
        <v>0</v>
      </c>
      <c r="DE94" s="37">
        <f>'2015 Fares'!DE94*'2015 Fares Conv'!$C$1</f>
        <v>0</v>
      </c>
      <c r="DF94" s="37">
        <f>'2015 Fares'!DF94*'2015 Fares Conv'!$C$1</f>
        <v>0</v>
      </c>
      <c r="DG94" s="37">
        <f>'2015 Fares'!DG94*'2015 Fares Conv'!$C$1</f>
        <v>0</v>
      </c>
      <c r="DH94" s="37">
        <f>'2015 Fares'!DH94*'2015 Fares Conv'!$C$1</f>
        <v>0</v>
      </c>
      <c r="DI94" s="37">
        <f>'2015 Fares'!DI94*'2015 Fares Conv'!$C$1</f>
        <v>0</v>
      </c>
      <c r="DJ94" s="37">
        <f>'2015 Fares'!DJ94*'2015 Fares Conv'!$C$1</f>
        <v>0</v>
      </c>
      <c r="DK94" s="37">
        <f>'2015 Fares'!DK94*'2015 Fares Conv'!$C$1</f>
        <v>0</v>
      </c>
      <c r="DL94" s="66">
        <f>'2015 Fares'!DL94*'2015 Fares Conv'!$C$1</f>
        <v>152.40132160080589</v>
      </c>
      <c r="DM94" s="37">
        <f>'2015 Fares'!DM94*'2015 Fares Conv'!$C$1</f>
        <v>135.46784142293856</v>
      </c>
      <c r="DN94" s="37">
        <f>'2015 Fares'!DN94*'2015 Fares Conv'!$C$1</f>
        <v>0</v>
      </c>
      <c r="DO94" s="37">
        <f>'2015 Fares'!DO94*'2015 Fares Conv'!$C$1</f>
        <v>135.46784142293856</v>
      </c>
      <c r="DP94" s="37">
        <f>'2015 Fares'!DP94*'2015 Fares Conv'!$C$1</f>
        <v>749.81450227596497</v>
      </c>
      <c r="DQ94" s="37">
        <f>'2015 Fares'!DQ94*'2015 Fares Conv'!$C$1</f>
        <v>218.78056389804578</v>
      </c>
      <c r="DR94" s="37">
        <f>'2015 Fares'!DR94*'2015 Fares Conv'!$C$1</f>
        <v>0</v>
      </c>
      <c r="DS94" s="37">
        <f>'2015 Fares'!DS94*'2015 Fares Conv'!$C$1</f>
        <v>0</v>
      </c>
      <c r="DT94" s="37">
        <f>'2015 Fares'!DT94*'2015 Fares Conv'!$C$1</f>
        <v>0</v>
      </c>
      <c r="DU94" s="37">
        <f>'2015 Fares'!DU94*'2015 Fares Conv'!$C$1</f>
        <v>0</v>
      </c>
      <c r="DV94" s="66">
        <f>'2015 Fares'!DV94*'2015 Fares Conv'!$C$1</f>
        <v>0</v>
      </c>
      <c r="DW94" s="37">
        <f>'2015 Fares'!DW94*'2015 Fares Conv'!$C$1</f>
        <v>0</v>
      </c>
      <c r="DX94" s="37">
        <f>'2015 Fares'!DX94*'2015 Fares Conv'!$C$1</f>
        <v>0</v>
      </c>
      <c r="DY94" s="37">
        <f>'2015 Fares'!DY94*'2015 Fares Conv'!$C$1</f>
        <v>0</v>
      </c>
      <c r="DZ94" s="37">
        <f>'2015 Fares'!DZ94*'2015 Fares Conv'!$C$1</f>
        <v>0</v>
      </c>
      <c r="EA94" s="37">
        <f>'2015 Fares'!EA94*'2015 Fares Conv'!$C$1</f>
        <v>0</v>
      </c>
      <c r="EB94" s="37">
        <f>'2015 Fares'!EB94*'2015 Fares Conv'!$C$1</f>
        <v>0</v>
      </c>
      <c r="EC94" s="37">
        <f>'2015 Fares'!EC94*'2015 Fares Conv'!$C$1</f>
        <v>0</v>
      </c>
      <c r="ED94" s="37">
        <f>'2015 Fares'!ED94*'2015 Fares Conv'!$C$1</f>
        <v>0</v>
      </c>
      <c r="EE94" s="40">
        <f>'2015 Fares'!EE94*'2015 Fares Conv'!$C$1</f>
        <v>0</v>
      </c>
      <c r="EF94" s="66">
        <f>'2015 Fares'!EF94*'2015 Fares Conv'!$C$1</f>
        <v>0</v>
      </c>
      <c r="EG94" s="37">
        <f>'2015 Fares'!EG94*'2015 Fares Conv'!$C$1</f>
        <v>0</v>
      </c>
      <c r="EH94" s="37">
        <f>'2015 Fares'!EH94*'2015 Fares Conv'!$C$1</f>
        <v>0</v>
      </c>
      <c r="EI94" s="37">
        <f>'2015 Fares'!EI94*'2015 Fares Conv'!$C$1</f>
        <v>0</v>
      </c>
      <c r="EJ94" s="37">
        <f>'2015 Fares'!EJ94*'2015 Fares Conv'!$C$1</f>
        <v>0</v>
      </c>
      <c r="EK94" s="37">
        <f>'2015 Fares'!EK94*'2015 Fares Conv'!$C$1</f>
        <v>0</v>
      </c>
      <c r="EL94" s="37">
        <f>'2015 Fares'!EL94*'2015 Fares Conv'!$C$1</f>
        <v>0</v>
      </c>
      <c r="EM94" s="40">
        <f>'2015 Fares'!EM94*'2015 Fares Conv'!$C$1</f>
        <v>0</v>
      </c>
    </row>
    <row r="95" spans="1:143" x14ac:dyDescent="0.2">
      <c r="A95" s="83"/>
      <c r="B95" s="47">
        <v>91</v>
      </c>
      <c r="C95" s="43" t="s">
        <v>84</v>
      </c>
      <c r="D95" s="51" t="s">
        <v>53</v>
      </c>
      <c r="E95" s="51"/>
      <c r="F95" s="48">
        <v>175</v>
      </c>
      <c r="G95" s="66">
        <f>'2015 Fares'!G95*'2015 Fares Conv'!$C$1</f>
        <v>0</v>
      </c>
      <c r="H95" s="37">
        <f>'2015 Fares'!H95*'2015 Fares Conv'!$C$1</f>
        <v>0</v>
      </c>
      <c r="I95" s="37">
        <f>'2015 Fares'!I95*'2015 Fares Conv'!$C$1</f>
        <v>0</v>
      </c>
      <c r="J95" s="37">
        <f>'2015 Fares'!J95*'2015 Fares Conv'!$C$1</f>
        <v>0</v>
      </c>
      <c r="K95" s="37">
        <f>'2015 Fares'!K95*'2015 Fares Conv'!$C$1</f>
        <v>0</v>
      </c>
      <c r="L95" s="37">
        <f>'2015 Fares'!L95*'2015 Fares Conv'!$C$1</f>
        <v>0</v>
      </c>
      <c r="M95" s="37">
        <f>'2015 Fares'!M95*'2015 Fares Conv'!$C$1</f>
        <v>0</v>
      </c>
      <c r="N95" s="37">
        <f>'2015 Fares'!N95*'2015 Fares Conv'!$C$1</f>
        <v>0</v>
      </c>
      <c r="O95" s="40">
        <f>'2015 Fares'!O95*'2015 Fares Conv'!$C$1</f>
        <v>0</v>
      </c>
      <c r="P95" s="66">
        <f>'2015 Fares'!P95*'2015 Fares Conv'!$C$1</f>
        <v>0</v>
      </c>
      <c r="Q95" s="37">
        <f>'2015 Fares'!Q95*'2015 Fares Conv'!$C$1</f>
        <v>0</v>
      </c>
      <c r="R95" s="37">
        <f>'2015 Fares'!R95*'2015 Fares Conv'!$C$1</f>
        <v>0</v>
      </c>
      <c r="S95" s="37">
        <f>'2015 Fares'!S95*'2015 Fares Conv'!$C$1</f>
        <v>0</v>
      </c>
      <c r="T95" s="37">
        <f>'2015 Fares'!T95*'2015 Fares Conv'!$C$1</f>
        <v>0</v>
      </c>
      <c r="U95" s="37">
        <f>'2015 Fares'!U95*'2015 Fares Conv'!$C$1</f>
        <v>0</v>
      </c>
      <c r="V95" s="37">
        <f>'2015 Fares'!V95*'2015 Fares Conv'!$C$1</f>
        <v>0</v>
      </c>
      <c r="W95" s="37">
        <f>'2015 Fares'!W95*'2015 Fares Conv'!$C$1</f>
        <v>0</v>
      </c>
      <c r="X95" s="37">
        <f>'2015 Fares'!X95*'2015 Fares Conv'!$C$1</f>
        <v>0</v>
      </c>
      <c r="Y95" s="40">
        <f>'2015 Fares'!Y95*'2015 Fares Conv'!$C$1</f>
        <v>0</v>
      </c>
      <c r="Z95" s="66">
        <f>'2015 Fares'!Z95*'2015 Fares Conv'!$C$1</f>
        <v>474.13744498028501</v>
      </c>
      <c r="AA95" s="37">
        <f>'2015 Fares'!AA95*'2015 Fares Conv'!$C$1</f>
        <v>152.40132160080589</v>
      </c>
      <c r="AB95" s="37">
        <f>'2015 Fares'!AB95*'2015 Fares Conv'!$C$1</f>
        <v>0</v>
      </c>
      <c r="AC95" s="37">
        <f>'2015 Fares'!AC95*'2015 Fares Conv'!$C$1</f>
        <v>0</v>
      </c>
      <c r="AD95" s="37">
        <f>'2015 Fares'!AD95*'2015 Fares Conv'!$C$1</f>
        <v>135.46784142293856</v>
      </c>
      <c r="AE95" s="37">
        <f>'2015 Fares'!AE95*'2015 Fares Conv'!$C$1</f>
        <v>0</v>
      </c>
      <c r="AF95" s="37">
        <f>'2015 Fares'!AF95*'2015 Fares Conv'!$C$1</f>
        <v>0</v>
      </c>
      <c r="AG95" s="37">
        <f>'2015 Fares'!AG95*'2015 Fares Conv'!$C$1</f>
        <v>84.667400889336605</v>
      </c>
      <c r="AH95" s="37">
        <f>'2015 Fares'!AH95*'2015 Fares Conv'!$C$1</f>
        <v>135.46784142293856</v>
      </c>
      <c r="AI95" s="37">
        <f>'2015 Fares'!AI95*'2015 Fares Conv'!$C$1</f>
        <v>0</v>
      </c>
      <c r="AJ95" s="37">
        <f>'2015 Fares'!AJ95*'2015 Fares Conv'!$C$1</f>
        <v>135.46784142293856</v>
      </c>
      <c r="AK95" s="37">
        <f>'2015 Fares'!AK95*'2015 Fares Conv'!$C$1</f>
        <v>0</v>
      </c>
      <c r="AL95" s="37">
        <f>'2015 Fares'!AL95*'2015 Fares Conv'!$C$1</f>
        <v>0</v>
      </c>
      <c r="AM95" s="37">
        <f>'2015 Fares'!AM95*'2015 Fares Conv'!$C$1</f>
        <v>135.46784142293856</v>
      </c>
      <c r="AN95" s="37">
        <f>'2015 Fares'!AN95*'2015 Fares Conv'!$C$1</f>
        <v>0</v>
      </c>
      <c r="AO95" s="37">
        <f>'2015 Fares'!AO95*'2015 Fares Conv'!$C$1</f>
        <v>0</v>
      </c>
      <c r="AP95" s="37">
        <f>'2015 Fares'!AP95*'2015 Fares Conv'!$C$1</f>
        <v>0</v>
      </c>
      <c r="AQ95" s="37">
        <f>'2015 Fares'!AQ95*'2015 Fares Conv'!$C$1</f>
        <v>0</v>
      </c>
      <c r="AR95" s="37">
        <f>'2015 Fares'!AR95*'2015 Fares Conv'!$C$1</f>
        <v>135.46784142293856</v>
      </c>
      <c r="AS95" s="37">
        <f>'2015 Fares'!AS95*'2015 Fares Conv'!$C$1</f>
        <v>0</v>
      </c>
      <c r="AT95" s="37">
        <f>'2015 Fares'!AT95*'2015 Fares Conv'!$C$1</f>
        <v>0</v>
      </c>
      <c r="AU95" s="37">
        <f>'2015 Fares'!AU95*'2015 Fares Conv'!$C$1</f>
        <v>0</v>
      </c>
      <c r="AV95" s="37">
        <f>'2015 Fares'!AV95*'2015 Fares Conv'!$C$1</f>
        <v>135.46784142293856</v>
      </c>
      <c r="AW95" s="37">
        <f>'2015 Fares'!AW95*'2015 Fares Conv'!$C$1</f>
        <v>0</v>
      </c>
      <c r="AX95" s="37">
        <f>'2015 Fares'!AX95*'2015 Fares Conv'!$C$1</f>
        <v>135.46784142293856</v>
      </c>
      <c r="AY95" s="37">
        <f>'2015 Fares'!AY95*'2015 Fares Conv'!$C$1</f>
        <v>0</v>
      </c>
      <c r="AZ95" s="37">
        <f>'2015 Fares'!AZ95*'2015 Fares Conv'!$C$1</f>
        <v>67.733920711469281</v>
      </c>
      <c r="BA95" s="37">
        <f>'2015 Fares'!BA95*'2015 Fares Conv'!$C$1</f>
        <v>0</v>
      </c>
      <c r="BB95" s="37">
        <f>'2015 Fares'!BB95*'2015 Fares Conv'!$C$1</f>
        <v>0</v>
      </c>
      <c r="BC95" s="37">
        <f>'2015 Fares'!BC95*'2015 Fares Conv'!$C$1</f>
        <v>0</v>
      </c>
      <c r="BD95" s="37">
        <f>'2015 Fares'!BD95*'2015 Fares Conv'!$C$1</f>
        <v>0</v>
      </c>
      <c r="BE95" s="37">
        <f>'2015 Fares'!BE95*'2015 Fares Conv'!$C$1</f>
        <v>0</v>
      </c>
      <c r="BF95" s="37">
        <f>'2015 Fares'!BF95*'2015 Fares Conv'!$C$1</f>
        <v>0</v>
      </c>
      <c r="BG95" s="37">
        <f>'2015 Fares'!BG95*'2015 Fares Conv'!$C$1</f>
        <v>0</v>
      </c>
      <c r="BH95" s="37">
        <f>'2015 Fares'!BH95*'2015 Fares Conv'!$C$1</f>
        <v>0</v>
      </c>
      <c r="BI95" s="37">
        <f>'2015 Fares'!BI95*'2015 Fares Conv'!$C$1</f>
        <v>16.93348017786732</v>
      </c>
      <c r="BJ95" s="37">
        <f>'2015 Fares'!BJ95*'2015 Fares Conv'!$C$1</f>
        <v>0</v>
      </c>
      <c r="BK95" s="37">
        <f>'2015 Fares'!BK95*'2015 Fares Conv'!$C$1</f>
        <v>0</v>
      </c>
      <c r="BL95" s="37">
        <f>'2015 Fares'!BL95*'2015 Fares Conv'!$C$1</f>
        <v>108.37427313835086</v>
      </c>
      <c r="BM95" s="37">
        <f>'2015 Fares'!BM95*'2015 Fares Conv'!$C$1</f>
        <v>0</v>
      </c>
      <c r="BN95" s="37">
        <f>'2015 Fares'!BN95*'2015 Fares Conv'!$C$1</f>
        <v>108.37427313835086</v>
      </c>
      <c r="BO95" s="37">
        <f>'2015 Fares'!BO95*'2015 Fares Conv'!$C$1</f>
        <v>0</v>
      </c>
      <c r="BP95" s="37">
        <f>'2015 Fares'!BP95*'2015 Fares Conv'!$C$1</f>
        <v>0</v>
      </c>
      <c r="BQ95" s="37">
        <f>'2015 Fares'!BQ95*'2015 Fares Conv'!$C$1</f>
        <v>101.60088106720393</v>
      </c>
      <c r="BR95" s="37">
        <f>'2015 Fares'!BR95*'2015 Fares Conv'!$C$1</f>
        <v>0</v>
      </c>
      <c r="BS95" s="37">
        <f>'2015 Fares'!BS95*'2015 Fares Conv'!$C$1</f>
        <v>0</v>
      </c>
      <c r="BT95" s="37">
        <f>'2015 Fares'!BT95*'2015 Fares Conv'!$C$1</f>
        <v>101.60088106720393</v>
      </c>
      <c r="BU95" s="37">
        <f>'2015 Fares'!BU95*'2015 Fares Conv'!$C$1</f>
        <v>0</v>
      </c>
      <c r="BV95" s="37">
        <f>'2015 Fares'!BV95*'2015 Fares Conv'!$C$1</f>
        <v>101.60088106720393</v>
      </c>
      <c r="BW95" s="37">
        <f>'2015 Fares'!BW95*'2015 Fares Conv'!$C$1</f>
        <v>0</v>
      </c>
      <c r="BX95" s="37">
        <f>'2015 Fares'!BX95*'2015 Fares Conv'!$C$1</f>
        <v>121.92105728064472</v>
      </c>
      <c r="BY95" s="37">
        <f>'2015 Fares'!BY95*'2015 Fares Conv'!$C$1</f>
        <v>0</v>
      </c>
      <c r="BZ95" s="37">
        <f>'2015 Fares'!BZ95*'2015 Fares Conv'!$C$1</f>
        <v>0</v>
      </c>
      <c r="CA95" s="37">
        <f>'2015 Fares'!CA95*'2015 Fares Conv'!$C$1</f>
        <v>0</v>
      </c>
      <c r="CB95" s="37">
        <f>'2015 Fares'!CB95*'2015 Fares Conv'!$C$1</f>
        <v>0</v>
      </c>
      <c r="CC95" s="37">
        <f>'2015 Fares'!CC95*'2015 Fares Conv'!$C$1</f>
        <v>0</v>
      </c>
      <c r="CD95" s="37">
        <f>'2015 Fares'!CD95*'2015 Fares Conv'!$C$1</f>
        <v>0</v>
      </c>
      <c r="CE95" s="37">
        <f>'2015 Fares'!CE95*'2015 Fares Conv'!$C$1</f>
        <v>0</v>
      </c>
      <c r="CF95" s="37">
        <f>'2015 Fares'!CF95*'2015 Fares Conv'!$C$1</f>
        <v>101.60088106720393</v>
      </c>
      <c r="CG95" s="37">
        <f>'2015 Fares'!CG95*'2015 Fares Conv'!$C$1</f>
        <v>0</v>
      </c>
      <c r="CH95" s="66">
        <f>'2015 Fares'!CH95*'2015 Fares Conv'!$C$1</f>
        <v>222.84459914073395</v>
      </c>
      <c r="CI95" s="37">
        <f>'2015 Fares'!CI95*'2015 Fares Conv'!$C$1</f>
        <v>270.93568284587712</v>
      </c>
      <c r="CJ95" s="37">
        <f>'2015 Fares'!CJ95*'2015 Fares Conv'!$C$1</f>
        <v>284.48246698817098</v>
      </c>
      <c r="CK95" s="37">
        <f>'2015 Fares'!CK95*'2015 Fares Conv'!$C$1</f>
        <v>284.48246698817098</v>
      </c>
      <c r="CL95" s="37">
        <f>'2015 Fares'!CL95*'2015 Fares Conv'!$C$1</f>
        <v>284.48246698817098</v>
      </c>
      <c r="CM95" s="37">
        <f>'2015 Fares'!CM95*'2015 Fares Conv'!$C$1</f>
        <v>135.46784142293856</v>
      </c>
      <c r="CN95" s="37">
        <f>'2015 Fares'!CN95*'2015 Fares Conv'!$C$1</f>
        <v>0</v>
      </c>
      <c r="CO95" s="37">
        <f>'2015 Fares'!CO95*'2015 Fares Conv'!$C$1</f>
        <v>220.13524231227518</v>
      </c>
      <c r="CP95" s="37">
        <f>'2015 Fares'!CP95*'2015 Fares Conv'!$C$1</f>
        <v>179.4948898853936</v>
      </c>
      <c r="CQ95" s="37">
        <f>'2015 Fares'!CQ95*'2015 Fares Conv'!$C$1</f>
        <v>152.40132160080589</v>
      </c>
      <c r="CR95" s="37">
        <f>'2015 Fares'!CR95*'2015 Fares Conv'!$C$1</f>
        <v>338.66960355734642</v>
      </c>
      <c r="CS95" s="37">
        <f>'2015 Fares'!CS95*'2015 Fares Conv'!$C$1</f>
        <v>0</v>
      </c>
      <c r="CT95" s="37">
        <f>'2015 Fares'!CT95*'2015 Fares Conv'!$C$1</f>
        <v>0</v>
      </c>
      <c r="CU95" s="37">
        <f>'2015 Fares'!CU95*'2015 Fares Conv'!$C$1</f>
        <v>220.13524231227518</v>
      </c>
      <c r="CV95" s="37">
        <f>'2015 Fares'!CV95*'2015 Fares Conv'!$C$1</f>
        <v>0</v>
      </c>
      <c r="CW95" s="37">
        <f>'2015 Fares'!CW95*'2015 Fares Conv'!$C$1</f>
        <v>108.37427313835086</v>
      </c>
      <c r="CX95" s="37">
        <f>'2015 Fares'!CX95*'2015 Fares Conv'!$C$1</f>
        <v>0</v>
      </c>
      <c r="CY95" s="37">
        <f>'2015 Fares'!CY95*'2015 Fares Conv'!$C$1</f>
        <v>0</v>
      </c>
      <c r="CZ95" s="37">
        <f>'2015 Fares'!CZ95*'2015 Fares Conv'!$C$1</f>
        <v>306.83466082295587</v>
      </c>
      <c r="DA95" s="37">
        <f>'2015 Fares'!DA95*'2015 Fares Conv'!$C$1</f>
        <v>0</v>
      </c>
      <c r="DB95" s="66">
        <f>'2015 Fares'!DB95*'2015 Fares Conv'!$C$1</f>
        <v>0</v>
      </c>
      <c r="DC95" s="37">
        <f>'2015 Fares'!DC95*'2015 Fares Conv'!$C$1</f>
        <v>0</v>
      </c>
      <c r="DD95" s="37">
        <f>'2015 Fares'!DD95*'2015 Fares Conv'!$C$1</f>
        <v>0</v>
      </c>
      <c r="DE95" s="37">
        <f>'2015 Fares'!DE95*'2015 Fares Conv'!$C$1</f>
        <v>0</v>
      </c>
      <c r="DF95" s="37">
        <f>'2015 Fares'!DF95*'2015 Fares Conv'!$C$1</f>
        <v>0</v>
      </c>
      <c r="DG95" s="37">
        <f>'2015 Fares'!DG95*'2015 Fares Conv'!$C$1</f>
        <v>0</v>
      </c>
      <c r="DH95" s="37">
        <f>'2015 Fares'!DH95*'2015 Fares Conv'!$C$1</f>
        <v>0</v>
      </c>
      <c r="DI95" s="37">
        <f>'2015 Fares'!DI95*'2015 Fares Conv'!$C$1</f>
        <v>0</v>
      </c>
      <c r="DJ95" s="37">
        <f>'2015 Fares'!DJ95*'2015 Fares Conv'!$C$1</f>
        <v>0</v>
      </c>
      <c r="DK95" s="37">
        <f>'2015 Fares'!DK95*'2015 Fares Conv'!$C$1</f>
        <v>0</v>
      </c>
      <c r="DL95" s="66">
        <f>'2015 Fares'!DL95*'2015 Fares Conv'!$C$1</f>
        <v>152.40132160080589</v>
      </c>
      <c r="DM95" s="37">
        <f>'2015 Fares'!DM95*'2015 Fares Conv'!$C$1</f>
        <v>135.46784142293856</v>
      </c>
      <c r="DN95" s="37">
        <f>'2015 Fares'!DN95*'2015 Fares Conv'!$C$1</f>
        <v>0</v>
      </c>
      <c r="DO95" s="37">
        <f>'2015 Fares'!DO95*'2015 Fares Conv'!$C$1</f>
        <v>135.46784142293856</v>
      </c>
      <c r="DP95" s="37">
        <f>'2015 Fares'!DP95*'2015 Fares Conv'!$C$1</f>
        <v>749.81450227596497</v>
      </c>
      <c r="DQ95" s="37">
        <f>'2015 Fares'!DQ95*'2015 Fares Conv'!$C$1</f>
        <v>218.78056389804578</v>
      </c>
      <c r="DR95" s="37">
        <f>'2015 Fares'!DR95*'2015 Fares Conv'!$C$1</f>
        <v>0</v>
      </c>
      <c r="DS95" s="37">
        <f>'2015 Fares'!DS95*'2015 Fares Conv'!$C$1</f>
        <v>0</v>
      </c>
      <c r="DT95" s="37">
        <f>'2015 Fares'!DT95*'2015 Fares Conv'!$C$1</f>
        <v>0</v>
      </c>
      <c r="DU95" s="37">
        <f>'2015 Fares'!DU95*'2015 Fares Conv'!$C$1</f>
        <v>0</v>
      </c>
      <c r="DV95" s="66">
        <f>'2015 Fares'!DV95*'2015 Fares Conv'!$C$1</f>
        <v>0</v>
      </c>
      <c r="DW95" s="37">
        <f>'2015 Fares'!DW95*'2015 Fares Conv'!$C$1</f>
        <v>0</v>
      </c>
      <c r="DX95" s="37">
        <f>'2015 Fares'!DX95*'2015 Fares Conv'!$C$1</f>
        <v>0</v>
      </c>
      <c r="DY95" s="37">
        <f>'2015 Fares'!DY95*'2015 Fares Conv'!$C$1</f>
        <v>0</v>
      </c>
      <c r="DZ95" s="37">
        <f>'2015 Fares'!DZ95*'2015 Fares Conv'!$C$1</f>
        <v>0</v>
      </c>
      <c r="EA95" s="37">
        <f>'2015 Fares'!EA95*'2015 Fares Conv'!$C$1</f>
        <v>0</v>
      </c>
      <c r="EB95" s="37">
        <f>'2015 Fares'!EB95*'2015 Fares Conv'!$C$1</f>
        <v>0</v>
      </c>
      <c r="EC95" s="37">
        <f>'2015 Fares'!EC95*'2015 Fares Conv'!$C$1</f>
        <v>0</v>
      </c>
      <c r="ED95" s="37">
        <f>'2015 Fares'!ED95*'2015 Fares Conv'!$C$1</f>
        <v>0</v>
      </c>
      <c r="EE95" s="40">
        <f>'2015 Fares'!EE95*'2015 Fares Conv'!$C$1</f>
        <v>0</v>
      </c>
      <c r="EF95" s="66">
        <f>'2015 Fares'!EF95*'2015 Fares Conv'!$C$1</f>
        <v>0</v>
      </c>
      <c r="EG95" s="37">
        <f>'2015 Fares'!EG95*'2015 Fares Conv'!$C$1</f>
        <v>0</v>
      </c>
      <c r="EH95" s="37">
        <f>'2015 Fares'!EH95*'2015 Fares Conv'!$C$1</f>
        <v>0</v>
      </c>
      <c r="EI95" s="37">
        <f>'2015 Fares'!EI95*'2015 Fares Conv'!$C$1</f>
        <v>0</v>
      </c>
      <c r="EJ95" s="37">
        <f>'2015 Fares'!EJ95*'2015 Fares Conv'!$C$1</f>
        <v>0</v>
      </c>
      <c r="EK95" s="37">
        <f>'2015 Fares'!EK95*'2015 Fares Conv'!$C$1</f>
        <v>0</v>
      </c>
      <c r="EL95" s="37">
        <f>'2015 Fares'!EL95*'2015 Fares Conv'!$C$1</f>
        <v>0</v>
      </c>
      <c r="EM95" s="40">
        <f>'2015 Fares'!EM95*'2015 Fares Conv'!$C$1</f>
        <v>0</v>
      </c>
    </row>
    <row r="96" spans="1:143" x14ac:dyDescent="0.2">
      <c r="A96" s="83"/>
      <c r="B96" s="47">
        <v>92</v>
      </c>
      <c r="C96" s="43" t="s">
        <v>83</v>
      </c>
      <c r="D96" s="51" t="s">
        <v>53</v>
      </c>
      <c r="E96" s="51"/>
      <c r="F96" s="48">
        <v>275</v>
      </c>
      <c r="G96" s="66">
        <f>'2015 Fares'!G96*'2015 Fares Conv'!$C$1</f>
        <v>0</v>
      </c>
      <c r="H96" s="37">
        <f>'2015 Fares'!H96*'2015 Fares Conv'!$C$1</f>
        <v>0</v>
      </c>
      <c r="I96" s="37">
        <f>'2015 Fares'!I96*'2015 Fares Conv'!$C$1</f>
        <v>0</v>
      </c>
      <c r="J96" s="37">
        <f>'2015 Fares'!J96*'2015 Fares Conv'!$C$1</f>
        <v>0</v>
      </c>
      <c r="K96" s="37">
        <f>'2015 Fares'!K96*'2015 Fares Conv'!$C$1</f>
        <v>0</v>
      </c>
      <c r="L96" s="37">
        <f>'2015 Fares'!L96*'2015 Fares Conv'!$C$1</f>
        <v>0</v>
      </c>
      <c r="M96" s="37">
        <f>'2015 Fares'!M96*'2015 Fares Conv'!$C$1</f>
        <v>0</v>
      </c>
      <c r="N96" s="37">
        <f>'2015 Fares'!N96*'2015 Fares Conv'!$C$1</f>
        <v>0</v>
      </c>
      <c r="O96" s="40">
        <f>'2015 Fares'!O96*'2015 Fares Conv'!$C$1</f>
        <v>0</v>
      </c>
      <c r="P96" s="66">
        <f>'2015 Fares'!P96*'2015 Fares Conv'!$C$1</f>
        <v>0</v>
      </c>
      <c r="Q96" s="37">
        <f>'2015 Fares'!Q96*'2015 Fares Conv'!$C$1</f>
        <v>0</v>
      </c>
      <c r="R96" s="37">
        <f>'2015 Fares'!R96*'2015 Fares Conv'!$C$1</f>
        <v>0</v>
      </c>
      <c r="S96" s="37">
        <f>'2015 Fares'!S96*'2015 Fares Conv'!$C$1</f>
        <v>0</v>
      </c>
      <c r="T96" s="37">
        <f>'2015 Fares'!T96*'2015 Fares Conv'!$C$1</f>
        <v>0</v>
      </c>
      <c r="U96" s="37">
        <f>'2015 Fares'!U96*'2015 Fares Conv'!$C$1</f>
        <v>0</v>
      </c>
      <c r="V96" s="37">
        <f>'2015 Fares'!V96*'2015 Fares Conv'!$C$1</f>
        <v>0</v>
      </c>
      <c r="W96" s="37">
        <f>'2015 Fares'!W96*'2015 Fares Conv'!$C$1</f>
        <v>0</v>
      </c>
      <c r="X96" s="37">
        <f>'2015 Fares'!X96*'2015 Fares Conv'!$C$1</f>
        <v>0</v>
      </c>
      <c r="Y96" s="40">
        <f>'2015 Fares'!Y96*'2015 Fares Conv'!$C$1</f>
        <v>0</v>
      </c>
      <c r="Z96" s="66">
        <f>'2015 Fares'!Z96*'2015 Fares Conv'!$C$1</f>
        <v>474.13744498028501</v>
      </c>
      <c r="AA96" s="37">
        <f>'2015 Fares'!AA96*'2015 Fares Conv'!$C$1</f>
        <v>152.40132160080589</v>
      </c>
      <c r="AB96" s="37">
        <f>'2015 Fares'!AB96*'2015 Fares Conv'!$C$1</f>
        <v>0</v>
      </c>
      <c r="AC96" s="37">
        <f>'2015 Fares'!AC96*'2015 Fares Conv'!$C$1</f>
        <v>0</v>
      </c>
      <c r="AD96" s="37">
        <f>'2015 Fares'!AD96*'2015 Fares Conv'!$C$1</f>
        <v>135.46784142293856</v>
      </c>
      <c r="AE96" s="37">
        <f>'2015 Fares'!AE96*'2015 Fares Conv'!$C$1</f>
        <v>0</v>
      </c>
      <c r="AF96" s="37">
        <f>'2015 Fares'!AF96*'2015 Fares Conv'!$C$1</f>
        <v>0</v>
      </c>
      <c r="AG96" s="37">
        <f>'2015 Fares'!AG96*'2015 Fares Conv'!$C$1</f>
        <v>84.667400889336605</v>
      </c>
      <c r="AH96" s="37">
        <f>'2015 Fares'!AH96*'2015 Fares Conv'!$C$1</f>
        <v>135.46784142293856</v>
      </c>
      <c r="AI96" s="37">
        <f>'2015 Fares'!AI96*'2015 Fares Conv'!$C$1</f>
        <v>0</v>
      </c>
      <c r="AJ96" s="37">
        <f>'2015 Fares'!AJ96*'2015 Fares Conv'!$C$1</f>
        <v>135.46784142293856</v>
      </c>
      <c r="AK96" s="37">
        <f>'2015 Fares'!AK96*'2015 Fares Conv'!$C$1</f>
        <v>0</v>
      </c>
      <c r="AL96" s="37">
        <f>'2015 Fares'!AL96*'2015 Fares Conv'!$C$1</f>
        <v>0</v>
      </c>
      <c r="AM96" s="37">
        <f>'2015 Fares'!AM96*'2015 Fares Conv'!$C$1</f>
        <v>135.46784142293856</v>
      </c>
      <c r="AN96" s="37">
        <f>'2015 Fares'!AN96*'2015 Fares Conv'!$C$1</f>
        <v>0</v>
      </c>
      <c r="AO96" s="37">
        <f>'2015 Fares'!AO96*'2015 Fares Conv'!$C$1</f>
        <v>0</v>
      </c>
      <c r="AP96" s="37">
        <f>'2015 Fares'!AP96*'2015 Fares Conv'!$C$1</f>
        <v>0</v>
      </c>
      <c r="AQ96" s="37">
        <f>'2015 Fares'!AQ96*'2015 Fares Conv'!$C$1</f>
        <v>0</v>
      </c>
      <c r="AR96" s="37">
        <f>'2015 Fares'!AR96*'2015 Fares Conv'!$C$1</f>
        <v>135.46784142293856</v>
      </c>
      <c r="AS96" s="37">
        <f>'2015 Fares'!AS96*'2015 Fares Conv'!$C$1</f>
        <v>0</v>
      </c>
      <c r="AT96" s="37">
        <f>'2015 Fares'!AT96*'2015 Fares Conv'!$C$1</f>
        <v>0</v>
      </c>
      <c r="AU96" s="37">
        <f>'2015 Fares'!AU96*'2015 Fares Conv'!$C$1</f>
        <v>0</v>
      </c>
      <c r="AV96" s="37">
        <f>'2015 Fares'!AV96*'2015 Fares Conv'!$C$1</f>
        <v>135.46784142293856</v>
      </c>
      <c r="AW96" s="37">
        <f>'2015 Fares'!AW96*'2015 Fares Conv'!$C$1</f>
        <v>0</v>
      </c>
      <c r="AX96" s="37">
        <f>'2015 Fares'!AX96*'2015 Fares Conv'!$C$1</f>
        <v>135.46784142293856</v>
      </c>
      <c r="AY96" s="37">
        <f>'2015 Fares'!AY96*'2015 Fares Conv'!$C$1</f>
        <v>0</v>
      </c>
      <c r="AZ96" s="37">
        <f>'2015 Fares'!AZ96*'2015 Fares Conv'!$C$1</f>
        <v>118.53436124507125</v>
      </c>
      <c r="BA96" s="37">
        <f>'2015 Fares'!BA96*'2015 Fares Conv'!$C$1</f>
        <v>0</v>
      </c>
      <c r="BB96" s="37">
        <f>'2015 Fares'!BB96*'2015 Fares Conv'!$C$1</f>
        <v>0</v>
      </c>
      <c r="BC96" s="37">
        <f>'2015 Fares'!BC96*'2015 Fares Conv'!$C$1</f>
        <v>118.53436124507125</v>
      </c>
      <c r="BD96" s="37">
        <f>'2015 Fares'!BD96*'2015 Fares Conv'!$C$1</f>
        <v>0</v>
      </c>
      <c r="BE96" s="37">
        <f>'2015 Fares'!BE96*'2015 Fares Conv'!$C$1</f>
        <v>0</v>
      </c>
      <c r="BF96" s="37">
        <f>'2015 Fares'!BF96*'2015 Fares Conv'!$C$1</f>
        <v>0</v>
      </c>
      <c r="BG96" s="37">
        <f>'2015 Fares'!BG96*'2015 Fares Conv'!$C$1</f>
        <v>0</v>
      </c>
      <c r="BH96" s="37">
        <f>'2015 Fares'!BH96*'2015 Fares Conv'!$C$1</f>
        <v>0</v>
      </c>
      <c r="BI96" s="37">
        <f>'2015 Fares'!BI96*'2015 Fares Conv'!$C$1</f>
        <v>67.733920711469281</v>
      </c>
      <c r="BJ96" s="37">
        <f>'2015 Fares'!BJ96*'2015 Fares Conv'!$C$1</f>
        <v>108.37427313835086</v>
      </c>
      <c r="BK96" s="37">
        <f>'2015 Fares'!BK96*'2015 Fares Conv'!$C$1</f>
        <v>0</v>
      </c>
      <c r="BL96" s="37">
        <f>'2015 Fares'!BL96*'2015 Fares Conv'!$C$1</f>
        <v>108.37427313835086</v>
      </c>
      <c r="BM96" s="37">
        <f>'2015 Fares'!BM96*'2015 Fares Conv'!$C$1</f>
        <v>0</v>
      </c>
      <c r="BN96" s="37">
        <f>'2015 Fares'!BN96*'2015 Fares Conv'!$C$1</f>
        <v>108.37427313835086</v>
      </c>
      <c r="BO96" s="37">
        <f>'2015 Fares'!BO96*'2015 Fares Conv'!$C$1</f>
        <v>0</v>
      </c>
      <c r="BP96" s="37">
        <f>'2015 Fares'!BP96*'2015 Fares Conv'!$C$1</f>
        <v>0</v>
      </c>
      <c r="BQ96" s="37">
        <f>'2015 Fares'!BQ96*'2015 Fares Conv'!$C$1</f>
        <v>101.60088106720393</v>
      </c>
      <c r="BR96" s="37">
        <f>'2015 Fares'!BR96*'2015 Fares Conv'!$C$1</f>
        <v>0</v>
      </c>
      <c r="BS96" s="37">
        <f>'2015 Fares'!BS96*'2015 Fares Conv'!$C$1</f>
        <v>0</v>
      </c>
      <c r="BT96" s="37">
        <f>'2015 Fares'!BT96*'2015 Fares Conv'!$C$1</f>
        <v>101.60088106720393</v>
      </c>
      <c r="BU96" s="37">
        <f>'2015 Fares'!BU96*'2015 Fares Conv'!$C$1</f>
        <v>0</v>
      </c>
      <c r="BV96" s="37">
        <f>'2015 Fares'!BV96*'2015 Fares Conv'!$C$1</f>
        <v>101.60088106720393</v>
      </c>
      <c r="BW96" s="37">
        <f>'2015 Fares'!BW96*'2015 Fares Conv'!$C$1</f>
        <v>0</v>
      </c>
      <c r="BX96" s="37">
        <f>'2015 Fares'!BX96*'2015 Fares Conv'!$C$1</f>
        <v>121.92105728064472</v>
      </c>
      <c r="BY96" s="37">
        <f>'2015 Fares'!BY96*'2015 Fares Conv'!$C$1</f>
        <v>0</v>
      </c>
      <c r="BZ96" s="37">
        <f>'2015 Fares'!BZ96*'2015 Fares Conv'!$C$1</f>
        <v>0</v>
      </c>
      <c r="CA96" s="37">
        <f>'2015 Fares'!CA96*'2015 Fares Conv'!$C$1</f>
        <v>0</v>
      </c>
      <c r="CB96" s="37">
        <f>'2015 Fares'!CB96*'2015 Fares Conv'!$C$1</f>
        <v>0</v>
      </c>
      <c r="CC96" s="37">
        <f>'2015 Fares'!CC96*'2015 Fares Conv'!$C$1</f>
        <v>0</v>
      </c>
      <c r="CD96" s="37">
        <f>'2015 Fares'!CD96*'2015 Fares Conv'!$C$1</f>
        <v>0</v>
      </c>
      <c r="CE96" s="37">
        <f>'2015 Fares'!CE96*'2015 Fares Conv'!$C$1</f>
        <v>0</v>
      </c>
      <c r="CF96" s="37">
        <f>'2015 Fares'!CF96*'2015 Fares Conv'!$C$1</f>
        <v>101.60088106720393</v>
      </c>
      <c r="CG96" s="37">
        <f>'2015 Fares'!CG96*'2015 Fares Conv'!$C$1</f>
        <v>0</v>
      </c>
      <c r="CH96" s="66">
        <f>'2015 Fares'!CH96*'2015 Fares Conv'!$C$1</f>
        <v>222.84459914073395</v>
      </c>
      <c r="CI96" s="37">
        <f>'2015 Fares'!CI96*'2015 Fares Conv'!$C$1</f>
        <v>270.93568284587712</v>
      </c>
      <c r="CJ96" s="37">
        <f>'2015 Fares'!CJ96*'2015 Fares Conv'!$C$1</f>
        <v>284.48246698817098</v>
      </c>
      <c r="CK96" s="37">
        <f>'2015 Fares'!CK96*'2015 Fares Conv'!$C$1</f>
        <v>284.48246698817098</v>
      </c>
      <c r="CL96" s="37">
        <f>'2015 Fares'!CL96*'2015 Fares Conv'!$C$1</f>
        <v>284.48246698817098</v>
      </c>
      <c r="CM96" s="37">
        <f>'2015 Fares'!CM96*'2015 Fares Conv'!$C$1</f>
        <v>135.46784142293856</v>
      </c>
      <c r="CN96" s="37">
        <f>'2015 Fares'!CN96*'2015 Fares Conv'!$C$1</f>
        <v>0</v>
      </c>
      <c r="CO96" s="37">
        <f>'2015 Fares'!CO96*'2015 Fares Conv'!$C$1</f>
        <v>220.13524231227518</v>
      </c>
      <c r="CP96" s="37">
        <f>'2015 Fares'!CP96*'2015 Fares Conv'!$C$1</f>
        <v>179.4948898853936</v>
      </c>
      <c r="CQ96" s="37">
        <f>'2015 Fares'!CQ96*'2015 Fares Conv'!$C$1</f>
        <v>152.40132160080589</v>
      </c>
      <c r="CR96" s="37">
        <f>'2015 Fares'!CR96*'2015 Fares Conv'!$C$1</f>
        <v>338.66960355734642</v>
      </c>
      <c r="CS96" s="37">
        <f>'2015 Fares'!CS96*'2015 Fares Conv'!$C$1</f>
        <v>118.53436124507125</v>
      </c>
      <c r="CT96" s="37">
        <f>'2015 Fares'!CT96*'2015 Fares Conv'!$C$1</f>
        <v>0</v>
      </c>
      <c r="CU96" s="37">
        <f>'2015 Fares'!CU96*'2015 Fares Conv'!$C$1</f>
        <v>220.13524231227518</v>
      </c>
      <c r="CV96" s="37">
        <f>'2015 Fares'!CV96*'2015 Fares Conv'!$C$1</f>
        <v>0</v>
      </c>
      <c r="CW96" s="37">
        <f>'2015 Fares'!CW96*'2015 Fares Conv'!$C$1</f>
        <v>108.37427313835086</v>
      </c>
      <c r="CX96" s="37">
        <f>'2015 Fares'!CX96*'2015 Fares Conv'!$C$1</f>
        <v>0</v>
      </c>
      <c r="CY96" s="37">
        <f>'2015 Fares'!CY96*'2015 Fares Conv'!$C$1</f>
        <v>0</v>
      </c>
      <c r="CZ96" s="37">
        <f>'2015 Fares'!CZ96*'2015 Fares Conv'!$C$1</f>
        <v>306.83466082295587</v>
      </c>
      <c r="DA96" s="37">
        <f>'2015 Fares'!DA96*'2015 Fares Conv'!$C$1</f>
        <v>0</v>
      </c>
      <c r="DB96" s="66">
        <f>'2015 Fares'!DB96*'2015 Fares Conv'!$C$1</f>
        <v>0</v>
      </c>
      <c r="DC96" s="37">
        <f>'2015 Fares'!DC96*'2015 Fares Conv'!$C$1</f>
        <v>0</v>
      </c>
      <c r="DD96" s="37">
        <f>'2015 Fares'!DD96*'2015 Fares Conv'!$C$1</f>
        <v>0</v>
      </c>
      <c r="DE96" s="37">
        <f>'2015 Fares'!DE96*'2015 Fares Conv'!$C$1</f>
        <v>0</v>
      </c>
      <c r="DF96" s="37">
        <f>'2015 Fares'!DF96*'2015 Fares Conv'!$C$1</f>
        <v>0</v>
      </c>
      <c r="DG96" s="37">
        <f>'2015 Fares'!DG96*'2015 Fares Conv'!$C$1</f>
        <v>0</v>
      </c>
      <c r="DH96" s="37">
        <f>'2015 Fares'!DH96*'2015 Fares Conv'!$C$1</f>
        <v>0</v>
      </c>
      <c r="DI96" s="37">
        <f>'2015 Fares'!DI96*'2015 Fares Conv'!$C$1</f>
        <v>0</v>
      </c>
      <c r="DJ96" s="37">
        <f>'2015 Fares'!DJ96*'2015 Fares Conv'!$C$1</f>
        <v>0</v>
      </c>
      <c r="DK96" s="37">
        <f>'2015 Fares'!DK96*'2015 Fares Conv'!$C$1</f>
        <v>0</v>
      </c>
      <c r="DL96" s="66">
        <f>'2015 Fares'!DL96*'2015 Fares Conv'!$C$1</f>
        <v>152.40132160080589</v>
      </c>
      <c r="DM96" s="37">
        <f>'2015 Fares'!DM96*'2015 Fares Conv'!$C$1</f>
        <v>135.46784142293856</v>
      </c>
      <c r="DN96" s="37">
        <f>'2015 Fares'!DN96*'2015 Fares Conv'!$C$1</f>
        <v>0</v>
      </c>
      <c r="DO96" s="37">
        <f>'2015 Fares'!DO96*'2015 Fares Conv'!$C$1</f>
        <v>135.46784142293856</v>
      </c>
      <c r="DP96" s="37">
        <f>'2015 Fares'!DP96*'2015 Fares Conv'!$C$1</f>
        <v>749.81450227596497</v>
      </c>
      <c r="DQ96" s="37">
        <f>'2015 Fares'!DQ96*'2015 Fares Conv'!$C$1</f>
        <v>218.78056389804578</v>
      </c>
      <c r="DR96" s="37">
        <f>'2015 Fares'!DR96*'2015 Fares Conv'!$C$1</f>
        <v>0</v>
      </c>
      <c r="DS96" s="37">
        <f>'2015 Fares'!DS96*'2015 Fares Conv'!$C$1</f>
        <v>0</v>
      </c>
      <c r="DT96" s="37">
        <f>'2015 Fares'!DT96*'2015 Fares Conv'!$C$1</f>
        <v>0</v>
      </c>
      <c r="DU96" s="37">
        <f>'2015 Fares'!DU96*'2015 Fares Conv'!$C$1</f>
        <v>0</v>
      </c>
      <c r="DV96" s="66">
        <f>'2015 Fares'!DV96*'2015 Fares Conv'!$C$1</f>
        <v>0</v>
      </c>
      <c r="DW96" s="37">
        <f>'2015 Fares'!DW96*'2015 Fares Conv'!$C$1</f>
        <v>0</v>
      </c>
      <c r="DX96" s="37">
        <f>'2015 Fares'!DX96*'2015 Fares Conv'!$C$1</f>
        <v>0</v>
      </c>
      <c r="DY96" s="37">
        <f>'2015 Fares'!DY96*'2015 Fares Conv'!$C$1</f>
        <v>0</v>
      </c>
      <c r="DZ96" s="37">
        <f>'2015 Fares'!DZ96*'2015 Fares Conv'!$C$1</f>
        <v>0</v>
      </c>
      <c r="EA96" s="37">
        <f>'2015 Fares'!EA96*'2015 Fares Conv'!$C$1</f>
        <v>0</v>
      </c>
      <c r="EB96" s="37">
        <f>'2015 Fares'!EB96*'2015 Fares Conv'!$C$1</f>
        <v>0</v>
      </c>
      <c r="EC96" s="37">
        <f>'2015 Fares'!EC96*'2015 Fares Conv'!$C$1</f>
        <v>0</v>
      </c>
      <c r="ED96" s="37">
        <f>'2015 Fares'!ED96*'2015 Fares Conv'!$C$1</f>
        <v>0</v>
      </c>
      <c r="EE96" s="40">
        <f>'2015 Fares'!EE96*'2015 Fares Conv'!$C$1</f>
        <v>0</v>
      </c>
      <c r="EF96" s="66">
        <f>'2015 Fares'!EF96*'2015 Fares Conv'!$C$1</f>
        <v>0</v>
      </c>
      <c r="EG96" s="37">
        <f>'2015 Fares'!EG96*'2015 Fares Conv'!$C$1</f>
        <v>0</v>
      </c>
      <c r="EH96" s="37">
        <f>'2015 Fares'!EH96*'2015 Fares Conv'!$C$1</f>
        <v>0</v>
      </c>
      <c r="EI96" s="37">
        <f>'2015 Fares'!EI96*'2015 Fares Conv'!$C$1</f>
        <v>0</v>
      </c>
      <c r="EJ96" s="37">
        <f>'2015 Fares'!EJ96*'2015 Fares Conv'!$C$1</f>
        <v>0</v>
      </c>
      <c r="EK96" s="37">
        <f>'2015 Fares'!EK96*'2015 Fares Conv'!$C$1</f>
        <v>0</v>
      </c>
      <c r="EL96" s="37">
        <f>'2015 Fares'!EL96*'2015 Fares Conv'!$C$1</f>
        <v>0</v>
      </c>
      <c r="EM96" s="40">
        <f>'2015 Fares'!EM96*'2015 Fares Conv'!$C$1</f>
        <v>0</v>
      </c>
    </row>
    <row r="97" spans="1:143" x14ac:dyDescent="0.2">
      <c r="A97" s="83"/>
      <c r="B97" s="47">
        <v>93</v>
      </c>
      <c r="C97" s="43" t="s">
        <v>116</v>
      </c>
      <c r="D97" s="51" t="s">
        <v>53</v>
      </c>
      <c r="E97" s="51"/>
      <c r="F97" s="48">
        <v>160</v>
      </c>
      <c r="G97" s="66">
        <f>'2015 Fares'!G97*'2015 Fares Conv'!$C$1</f>
        <v>0</v>
      </c>
      <c r="H97" s="37">
        <f>'2015 Fares'!H97*'2015 Fares Conv'!$C$1</f>
        <v>0</v>
      </c>
      <c r="I97" s="37">
        <f>'2015 Fares'!I97*'2015 Fares Conv'!$C$1</f>
        <v>0</v>
      </c>
      <c r="J97" s="37">
        <f>'2015 Fares'!J97*'2015 Fares Conv'!$C$1</f>
        <v>0</v>
      </c>
      <c r="K97" s="37">
        <f>'2015 Fares'!K97*'2015 Fares Conv'!$C$1</f>
        <v>0</v>
      </c>
      <c r="L97" s="37">
        <f>'2015 Fares'!L97*'2015 Fares Conv'!$C$1</f>
        <v>0</v>
      </c>
      <c r="M97" s="37">
        <f>'2015 Fares'!M97*'2015 Fares Conv'!$C$1</f>
        <v>0</v>
      </c>
      <c r="N97" s="37">
        <f>'2015 Fares'!N97*'2015 Fares Conv'!$C$1</f>
        <v>0</v>
      </c>
      <c r="O97" s="40">
        <f>'2015 Fares'!O97*'2015 Fares Conv'!$C$1</f>
        <v>0</v>
      </c>
      <c r="P97" s="66">
        <f>'2015 Fares'!P97*'2015 Fares Conv'!$C$1</f>
        <v>0</v>
      </c>
      <c r="Q97" s="37">
        <f>'2015 Fares'!Q97*'2015 Fares Conv'!$C$1</f>
        <v>0</v>
      </c>
      <c r="R97" s="37">
        <f>'2015 Fares'!R97*'2015 Fares Conv'!$C$1</f>
        <v>0</v>
      </c>
      <c r="S97" s="37">
        <f>'2015 Fares'!S97*'2015 Fares Conv'!$C$1</f>
        <v>0</v>
      </c>
      <c r="T97" s="37">
        <f>'2015 Fares'!T97*'2015 Fares Conv'!$C$1</f>
        <v>0</v>
      </c>
      <c r="U97" s="37">
        <f>'2015 Fares'!U97*'2015 Fares Conv'!$C$1</f>
        <v>0</v>
      </c>
      <c r="V97" s="37">
        <f>'2015 Fares'!V97*'2015 Fares Conv'!$C$1</f>
        <v>0</v>
      </c>
      <c r="W97" s="37">
        <f>'2015 Fares'!W97*'2015 Fares Conv'!$C$1</f>
        <v>0</v>
      </c>
      <c r="X97" s="37">
        <f>'2015 Fares'!X97*'2015 Fares Conv'!$C$1</f>
        <v>0</v>
      </c>
      <c r="Y97" s="40">
        <f>'2015 Fares'!Y97*'2015 Fares Conv'!$C$1</f>
        <v>0</v>
      </c>
      <c r="Z97" s="66">
        <f>'2015 Fares'!Z97*'2015 Fares Conv'!$C$1</f>
        <v>474.13744498028501</v>
      </c>
      <c r="AA97" s="37">
        <f>'2015 Fares'!AA97*'2015 Fares Conv'!$C$1</f>
        <v>152.40132160080589</v>
      </c>
      <c r="AB97" s="37">
        <f>'2015 Fares'!AB97*'2015 Fares Conv'!$C$1</f>
        <v>0</v>
      </c>
      <c r="AC97" s="37">
        <f>'2015 Fares'!AC97*'2015 Fares Conv'!$C$1</f>
        <v>0</v>
      </c>
      <c r="AD97" s="37">
        <f>'2015 Fares'!AD97*'2015 Fares Conv'!$C$1</f>
        <v>135.46784142293856</v>
      </c>
      <c r="AE97" s="37">
        <f>'2015 Fares'!AE97*'2015 Fares Conv'!$C$1</f>
        <v>0</v>
      </c>
      <c r="AF97" s="37">
        <f>'2015 Fares'!AF97*'2015 Fares Conv'!$C$1</f>
        <v>0</v>
      </c>
      <c r="AG97" s="37">
        <f>'2015 Fares'!AG97*'2015 Fares Conv'!$C$1</f>
        <v>84.667400889336605</v>
      </c>
      <c r="AH97" s="37">
        <f>'2015 Fares'!AH97*'2015 Fares Conv'!$C$1</f>
        <v>135.46784142293856</v>
      </c>
      <c r="AI97" s="37">
        <f>'2015 Fares'!AI97*'2015 Fares Conv'!$C$1</f>
        <v>0</v>
      </c>
      <c r="AJ97" s="37">
        <f>'2015 Fares'!AJ97*'2015 Fares Conv'!$C$1</f>
        <v>135.46784142293856</v>
      </c>
      <c r="AK97" s="37">
        <f>'2015 Fares'!AK97*'2015 Fares Conv'!$C$1</f>
        <v>0</v>
      </c>
      <c r="AL97" s="37">
        <f>'2015 Fares'!AL97*'2015 Fares Conv'!$C$1</f>
        <v>0</v>
      </c>
      <c r="AM97" s="37">
        <f>'2015 Fares'!AM97*'2015 Fares Conv'!$C$1</f>
        <v>135.46784142293856</v>
      </c>
      <c r="AN97" s="37">
        <f>'2015 Fares'!AN97*'2015 Fares Conv'!$C$1</f>
        <v>0</v>
      </c>
      <c r="AO97" s="37">
        <f>'2015 Fares'!AO97*'2015 Fares Conv'!$C$1</f>
        <v>0</v>
      </c>
      <c r="AP97" s="37">
        <f>'2015 Fares'!AP97*'2015 Fares Conv'!$C$1</f>
        <v>0</v>
      </c>
      <c r="AQ97" s="37">
        <f>'2015 Fares'!AQ97*'2015 Fares Conv'!$C$1</f>
        <v>0</v>
      </c>
      <c r="AR97" s="37">
        <f>'2015 Fares'!AR97*'2015 Fares Conv'!$C$1</f>
        <v>135.46784142293856</v>
      </c>
      <c r="AS97" s="37">
        <f>'2015 Fares'!AS97*'2015 Fares Conv'!$C$1</f>
        <v>0</v>
      </c>
      <c r="AT97" s="37">
        <f>'2015 Fares'!AT97*'2015 Fares Conv'!$C$1</f>
        <v>0</v>
      </c>
      <c r="AU97" s="37">
        <f>'2015 Fares'!AU97*'2015 Fares Conv'!$C$1</f>
        <v>0</v>
      </c>
      <c r="AV97" s="37">
        <f>'2015 Fares'!AV97*'2015 Fares Conv'!$C$1</f>
        <v>135.46784142293856</v>
      </c>
      <c r="AW97" s="37">
        <f>'2015 Fares'!AW97*'2015 Fares Conv'!$C$1</f>
        <v>0</v>
      </c>
      <c r="AX97" s="37">
        <f>'2015 Fares'!AX97*'2015 Fares Conv'!$C$1</f>
        <v>135.46784142293856</v>
      </c>
      <c r="AY97" s="37">
        <f>'2015 Fares'!AY97*'2015 Fares Conv'!$C$1</f>
        <v>0</v>
      </c>
      <c r="AZ97" s="37">
        <f>'2015 Fares'!AZ97*'2015 Fares Conv'!$C$1</f>
        <v>118.53436124507125</v>
      </c>
      <c r="BA97" s="37">
        <f>'2015 Fares'!BA97*'2015 Fares Conv'!$C$1</f>
        <v>0</v>
      </c>
      <c r="BB97" s="37">
        <f>'2015 Fares'!BB97*'2015 Fares Conv'!$C$1</f>
        <v>0</v>
      </c>
      <c r="BC97" s="37">
        <f>'2015 Fares'!BC97*'2015 Fares Conv'!$C$1</f>
        <v>118.53436124507125</v>
      </c>
      <c r="BD97" s="37">
        <f>'2015 Fares'!BD97*'2015 Fares Conv'!$C$1</f>
        <v>0</v>
      </c>
      <c r="BE97" s="37">
        <f>'2015 Fares'!BE97*'2015 Fares Conv'!$C$1</f>
        <v>0</v>
      </c>
      <c r="BF97" s="37">
        <f>'2015 Fares'!BF97*'2015 Fares Conv'!$C$1</f>
        <v>118.53436124507125</v>
      </c>
      <c r="BG97" s="37">
        <f>'2015 Fares'!BG97*'2015 Fares Conv'!$C$1</f>
        <v>0</v>
      </c>
      <c r="BH97" s="37">
        <f>'2015 Fares'!BH97*'2015 Fares Conv'!$C$1</f>
        <v>0</v>
      </c>
      <c r="BI97" s="37">
        <f>'2015 Fares'!BI97*'2015 Fares Conv'!$C$1</f>
        <v>67.733920711469281</v>
      </c>
      <c r="BJ97" s="37">
        <f>'2015 Fares'!BJ97*'2015 Fares Conv'!$C$1</f>
        <v>0</v>
      </c>
      <c r="BK97" s="37">
        <f>'2015 Fares'!BK97*'2015 Fares Conv'!$C$1</f>
        <v>0</v>
      </c>
      <c r="BL97" s="37">
        <f>'2015 Fares'!BL97*'2015 Fares Conv'!$C$1</f>
        <v>108.37427313835086</v>
      </c>
      <c r="BM97" s="37">
        <f>'2015 Fares'!BM97*'2015 Fares Conv'!$C$1</f>
        <v>0</v>
      </c>
      <c r="BN97" s="37">
        <f>'2015 Fares'!BN97*'2015 Fares Conv'!$C$1</f>
        <v>0</v>
      </c>
      <c r="BO97" s="37">
        <f>'2015 Fares'!BO97*'2015 Fares Conv'!$C$1</f>
        <v>0</v>
      </c>
      <c r="BP97" s="37">
        <f>'2015 Fares'!BP97*'2015 Fares Conv'!$C$1</f>
        <v>0</v>
      </c>
      <c r="BQ97" s="37">
        <f>'2015 Fares'!BQ97*'2015 Fares Conv'!$C$1</f>
        <v>101.60088106720393</v>
      </c>
      <c r="BR97" s="37">
        <f>'2015 Fares'!BR97*'2015 Fares Conv'!$C$1</f>
        <v>0</v>
      </c>
      <c r="BS97" s="37">
        <f>'2015 Fares'!BS97*'2015 Fares Conv'!$C$1</f>
        <v>0</v>
      </c>
      <c r="BT97" s="37">
        <f>'2015 Fares'!BT97*'2015 Fares Conv'!$C$1</f>
        <v>101.60088106720393</v>
      </c>
      <c r="BU97" s="37">
        <f>'2015 Fares'!BU97*'2015 Fares Conv'!$C$1</f>
        <v>0</v>
      </c>
      <c r="BV97" s="37">
        <f>'2015 Fares'!BV97*'2015 Fares Conv'!$C$1</f>
        <v>101.60088106720393</v>
      </c>
      <c r="BW97" s="37">
        <f>'2015 Fares'!BW97*'2015 Fares Conv'!$C$1</f>
        <v>0</v>
      </c>
      <c r="BX97" s="37">
        <f>'2015 Fares'!BX97*'2015 Fares Conv'!$C$1</f>
        <v>121.92105728064472</v>
      </c>
      <c r="BY97" s="37">
        <f>'2015 Fares'!BY97*'2015 Fares Conv'!$C$1</f>
        <v>0</v>
      </c>
      <c r="BZ97" s="37">
        <f>'2015 Fares'!BZ97*'2015 Fares Conv'!$C$1</f>
        <v>0</v>
      </c>
      <c r="CA97" s="37">
        <f>'2015 Fares'!CA97*'2015 Fares Conv'!$C$1</f>
        <v>0</v>
      </c>
      <c r="CB97" s="37">
        <f>'2015 Fares'!CB97*'2015 Fares Conv'!$C$1</f>
        <v>0</v>
      </c>
      <c r="CC97" s="37">
        <f>'2015 Fares'!CC97*'2015 Fares Conv'!$C$1</f>
        <v>0</v>
      </c>
      <c r="CD97" s="37">
        <f>'2015 Fares'!CD97*'2015 Fares Conv'!$C$1</f>
        <v>0</v>
      </c>
      <c r="CE97" s="37">
        <f>'2015 Fares'!CE97*'2015 Fares Conv'!$C$1</f>
        <v>0</v>
      </c>
      <c r="CF97" s="37">
        <f>'2015 Fares'!CF97*'2015 Fares Conv'!$C$1</f>
        <v>101.60088106720393</v>
      </c>
      <c r="CG97" s="37">
        <f>'2015 Fares'!CG97*'2015 Fares Conv'!$C$1</f>
        <v>0</v>
      </c>
      <c r="CH97" s="66">
        <f>'2015 Fares'!CH97*'2015 Fares Conv'!$C$1</f>
        <v>222.84459914073395</v>
      </c>
      <c r="CI97" s="37">
        <f>'2015 Fares'!CI97*'2015 Fares Conv'!$C$1</f>
        <v>270.93568284587712</v>
      </c>
      <c r="CJ97" s="37">
        <f>'2015 Fares'!CJ97*'2015 Fares Conv'!$C$1</f>
        <v>284.48246698817098</v>
      </c>
      <c r="CK97" s="37">
        <f>'2015 Fares'!CK97*'2015 Fares Conv'!$C$1</f>
        <v>284.48246698817098</v>
      </c>
      <c r="CL97" s="37">
        <f>'2015 Fares'!CL97*'2015 Fares Conv'!$C$1</f>
        <v>284.48246698817098</v>
      </c>
      <c r="CM97" s="37">
        <f>'2015 Fares'!CM97*'2015 Fares Conv'!$C$1</f>
        <v>135.46784142293856</v>
      </c>
      <c r="CN97" s="37">
        <f>'2015 Fares'!CN97*'2015 Fares Conv'!$C$1</f>
        <v>0</v>
      </c>
      <c r="CO97" s="37">
        <f>'2015 Fares'!CO97*'2015 Fares Conv'!$C$1</f>
        <v>237.06872249014251</v>
      </c>
      <c r="CP97" s="37">
        <f>'2015 Fares'!CP97*'2015 Fares Conv'!$C$1</f>
        <v>196.42837006326093</v>
      </c>
      <c r="CQ97" s="37">
        <f>'2015 Fares'!CQ97*'2015 Fares Conv'!$C$1</f>
        <v>152.40132160080589</v>
      </c>
      <c r="CR97" s="37">
        <f>'2015 Fares'!CR97*'2015 Fares Conv'!$C$1</f>
        <v>338.66960355734642</v>
      </c>
      <c r="CS97" s="37">
        <f>'2015 Fares'!CS97*'2015 Fares Conv'!$C$1</f>
        <v>118.53436124507125</v>
      </c>
      <c r="CT97" s="37">
        <f>'2015 Fares'!CT97*'2015 Fares Conv'!$C$1</f>
        <v>84.667400889336605</v>
      </c>
      <c r="CU97" s="37">
        <f>'2015 Fares'!CU97*'2015 Fares Conv'!$C$1</f>
        <v>0</v>
      </c>
      <c r="CV97" s="37">
        <f>'2015 Fares'!CV97*'2015 Fares Conv'!$C$1</f>
        <v>0</v>
      </c>
      <c r="CW97" s="37">
        <f>'2015 Fares'!CW97*'2015 Fares Conv'!$C$1</f>
        <v>108.37427313835086</v>
      </c>
      <c r="CX97" s="37">
        <f>'2015 Fares'!CX97*'2015 Fares Conv'!$C$1</f>
        <v>0</v>
      </c>
      <c r="CY97" s="37">
        <f>'2015 Fares'!CY97*'2015 Fares Conv'!$C$1</f>
        <v>0</v>
      </c>
      <c r="CZ97" s="37">
        <f>'2015 Fares'!CZ97*'2015 Fares Conv'!$C$1</f>
        <v>306.83466082295587</v>
      </c>
      <c r="DA97" s="37">
        <f>'2015 Fares'!DA97*'2015 Fares Conv'!$C$1</f>
        <v>0</v>
      </c>
      <c r="DB97" s="66">
        <f>'2015 Fares'!DB97*'2015 Fares Conv'!$C$1</f>
        <v>0</v>
      </c>
      <c r="DC97" s="37">
        <f>'2015 Fares'!DC97*'2015 Fares Conv'!$C$1</f>
        <v>0</v>
      </c>
      <c r="DD97" s="37">
        <f>'2015 Fares'!DD97*'2015 Fares Conv'!$C$1</f>
        <v>0</v>
      </c>
      <c r="DE97" s="37">
        <f>'2015 Fares'!DE97*'2015 Fares Conv'!$C$1</f>
        <v>0</v>
      </c>
      <c r="DF97" s="37">
        <f>'2015 Fares'!DF97*'2015 Fares Conv'!$C$1</f>
        <v>0</v>
      </c>
      <c r="DG97" s="37">
        <f>'2015 Fares'!DG97*'2015 Fares Conv'!$C$1</f>
        <v>0</v>
      </c>
      <c r="DH97" s="37">
        <f>'2015 Fares'!DH97*'2015 Fares Conv'!$C$1</f>
        <v>0</v>
      </c>
      <c r="DI97" s="37">
        <f>'2015 Fares'!DI97*'2015 Fares Conv'!$C$1</f>
        <v>0</v>
      </c>
      <c r="DJ97" s="37">
        <f>'2015 Fares'!DJ97*'2015 Fares Conv'!$C$1</f>
        <v>0</v>
      </c>
      <c r="DK97" s="37">
        <f>'2015 Fares'!DK97*'2015 Fares Conv'!$C$1</f>
        <v>0</v>
      </c>
      <c r="DL97" s="66">
        <f>'2015 Fares'!DL97*'2015 Fares Conv'!$C$1</f>
        <v>152.40132160080589</v>
      </c>
      <c r="DM97" s="37">
        <f>'2015 Fares'!DM97*'2015 Fares Conv'!$C$1</f>
        <v>135.46784142293856</v>
      </c>
      <c r="DN97" s="37">
        <f>'2015 Fares'!DN97*'2015 Fares Conv'!$C$1</f>
        <v>0</v>
      </c>
      <c r="DO97" s="37">
        <f>'2015 Fares'!DO97*'2015 Fares Conv'!$C$1</f>
        <v>135.46784142293856</v>
      </c>
      <c r="DP97" s="37">
        <f>'2015 Fares'!DP97*'2015 Fares Conv'!$C$1</f>
        <v>749.81450227596497</v>
      </c>
      <c r="DQ97" s="37">
        <f>'2015 Fares'!DQ97*'2015 Fares Conv'!$C$1</f>
        <v>218.78056389804578</v>
      </c>
      <c r="DR97" s="37">
        <f>'2015 Fares'!DR97*'2015 Fares Conv'!$C$1</f>
        <v>0</v>
      </c>
      <c r="DS97" s="37">
        <f>'2015 Fares'!DS97*'2015 Fares Conv'!$C$1</f>
        <v>0</v>
      </c>
      <c r="DT97" s="37">
        <f>'2015 Fares'!DT97*'2015 Fares Conv'!$C$1</f>
        <v>0</v>
      </c>
      <c r="DU97" s="37">
        <f>'2015 Fares'!DU97*'2015 Fares Conv'!$C$1</f>
        <v>0</v>
      </c>
      <c r="DV97" s="66">
        <f>'2015 Fares'!DV97*'2015 Fares Conv'!$C$1</f>
        <v>0</v>
      </c>
      <c r="DW97" s="37">
        <f>'2015 Fares'!DW97*'2015 Fares Conv'!$C$1</f>
        <v>0</v>
      </c>
      <c r="DX97" s="37">
        <f>'2015 Fares'!DX97*'2015 Fares Conv'!$C$1</f>
        <v>0</v>
      </c>
      <c r="DY97" s="37">
        <f>'2015 Fares'!DY97*'2015 Fares Conv'!$C$1</f>
        <v>0</v>
      </c>
      <c r="DZ97" s="37">
        <f>'2015 Fares'!DZ97*'2015 Fares Conv'!$C$1</f>
        <v>0</v>
      </c>
      <c r="EA97" s="37">
        <f>'2015 Fares'!EA97*'2015 Fares Conv'!$C$1</f>
        <v>0</v>
      </c>
      <c r="EB97" s="37">
        <f>'2015 Fares'!EB97*'2015 Fares Conv'!$C$1</f>
        <v>0</v>
      </c>
      <c r="EC97" s="37">
        <f>'2015 Fares'!EC97*'2015 Fares Conv'!$C$1</f>
        <v>0</v>
      </c>
      <c r="ED97" s="37">
        <f>'2015 Fares'!ED97*'2015 Fares Conv'!$C$1</f>
        <v>0</v>
      </c>
      <c r="EE97" s="40">
        <f>'2015 Fares'!EE97*'2015 Fares Conv'!$C$1</f>
        <v>0</v>
      </c>
      <c r="EF97" s="66">
        <f>'2015 Fares'!EF97*'2015 Fares Conv'!$C$1</f>
        <v>0</v>
      </c>
      <c r="EG97" s="37">
        <f>'2015 Fares'!EG97*'2015 Fares Conv'!$C$1</f>
        <v>0</v>
      </c>
      <c r="EH97" s="37">
        <f>'2015 Fares'!EH97*'2015 Fares Conv'!$C$1</f>
        <v>0</v>
      </c>
      <c r="EI97" s="37">
        <f>'2015 Fares'!EI97*'2015 Fares Conv'!$C$1</f>
        <v>0</v>
      </c>
      <c r="EJ97" s="37">
        <f>'2015 Fares'!EJ97*'2015 Fares Conv'!$C$1</f>
        <v>0</v>
      </c>
      <c r="EK97" s="37">
        <f>'2015 Fares'!EK97*'2015 Fares Conv'!$C$1</f>
        <v>0</v>
      </c>
      <c r="EL97" s="37">
        <f>'2015 Fares'!EL97*'2015 Fares Conv'!$C$1</f>
        <v>0</v>
      </c>
      <c r="EM97" s="40">
        <f>'2015 Fares'!EM97*'2015 Fares Conv'!$C$1</f>
        <v>0</v>
      </c>
    </row>
    <row r="98" spans="1:143" x14ac:dyDescent="0.2">
      <c r="A98" s="83"/>
      <c r="B98" s="47">
        <v>94</v>
      </c>
      <c r="C98" s="43" t="s">
        <v>105</v>
      </c>
      <c r="D98" s="51" t="s">
        <v>53</v>
      </c>
      <c r="E98" s="51"/>
      <c r="F98" s="48">
        <v>400</v>
      </c>
      <c r="G98" s="66">
        <f>'2015 Fares'!G98*'2015 Fares Conv'!$C$1</f>
        <v>0</v>
      </c>
      <c r="H98" s="37">
        <f>'2015 Fares'!H98*'2015 Fares Conv'!$C$1</f>
        <v>0</v>
      </c>
      <c r="I98" s="37">
        <f>'2015 Fares'!I98*'2015 Fares Conv'!$C$1</f>
        <v>0</v>
      </c>
      <c r="J98" s="37">
        <f>'2015 Fares'!J98*'2015 Fares Conv'!$C$1</f>
        <v>0</v>
      </c>
      <c r="K98" s="37">
        <f>'2015 Fares'!K98*'2015 Fares Conv'!$C$1</f>
        <v>0</v>
      </c>
      <c r="L98" s="37">
        <f>'2015 Fares'!L98*'2015 Fares Conv'!$C$1</f>
        <v>0</v>
      </c>
      <c r="M98" s="37">
        <f>'2015 Fares'!M98*'2015 Fares Conv'!$C$1</f>
        <v>0</v>
      </c>
      <c r="N98" s="37">
        <f>'2015 Fares'!N98*'2015 Fares Conv'!$C$1</f>
        <v>0</v>
      </c>
      <c r="O98" s="40">
        <f>'2015 Fares'!O98*'2015 Fares Conv'!$C$1</f>
        <v>0</v>
      </c>
      <c r="P98" s="66">
        <f>'2015 Fares'!P98*'2015 Fares Conv'!$C$1</f>
        <v>0</v>
      </c>
      <c r="Q98" s="37">
        <f>'2015 Fares'!Q98*'2015 Fares Conv'!$C$1</f>
        <v>0</v>
      </c>
      <c r="R98" s="37">
        <f>'2015 Fares'!R98*'2015 Fares Conv'!$C$1</f>
        <v>0</v>
      </c>
      <c r="S98" s="37">
        <f>'2015 Fares'!S98*'2015 Fares Conv'!$C$1</f>
        <v>0</v>
      </c>
      <c r="T98" s="37">
        <f>'2015 Fares'!T98*'2015 Fares Conv'!$C$1</f>
        <v>0</v>
      </c>
      <c r="U98" s="37">
        <f>'2015 Fares'!U98*'2015 Fares Conv'!$C$1</f>
        <v>0</v>
      </c>
      <c r="V98" s="37">
        <f>'2015 Fares'!V98*'2015 Fares Conv'!$C$1</f>
        <v>0</v>
      </c>
      <c r="W98" s="37">
        <f>'2015 Fares'!W98*'2015 Fares Conv'!$C$1</f>
        <v>0</v>
      </c>
      <c r="X98" s="37">
        <f>'2015 Fares'!X98*'2015 Fares Conv'!$C$1</f>
        <v>0</v>
      </c>
      <c r="Y98" s="40">
        <f>'2015 Fares'!Y98*'2015 Fares Conv'!$C$1</f>
        <v>0</v>
      </c>
      <c r="Z98" s="66">
        <f>'2015 Fares'!Z98*'2015 Fares Conv'!$C$1</f>
        <v>474.13744498028501</v>
      </c>
      <c r="AA98" s="37">
        <f>'2015 Fares'!AA98*'2015 Fares Conv'!$C$1</f>
        <v>152.40132160080589</v>
      </c>
      <c r="AB98" s="37">
        <f>'2015 Fares'!AB98*'2015 Fares Conv'!$C$1</f>
        <v>0</v>
      </c>
      <c r="AC98" s="37">
        <f>'2015 Fares'!AC98*'2015 Fares Conv'!$C$1</f>
        <v>0</v>
      </c>
      <c r="AD98" s="37">
        <f>'2015 Fares'!AD98*'2015 Fares Conv'!$C$1</f>
        <v>135.46784142293856</v>
      </c>
      <c r="AE98" s="37">
        <f>'2015 Fares'!AE98*'2015 Fares Conv'!$C$1</f>
        <v>0</v>
      </c>
      <c r="AF98" s="37">
        <f>'2015 Fares'!AF98*'2015 Fares Conv'!$C$1</f>
        <v>0</v>
      </c>
      <c r="AG98" s="37">
        <f>'2015 Fares'!AG98*'2015 Fares Conv'!$C$1</f>
        <v>84.667400889336605</v>
      </c>
      <c r="AH98" s="37">
        <f>'2015 Fares'!AH98*'2015 Fares Conv'!$C$1</f>
        <v>135.46784142293856</v>
      </c>
      <c r="AI98" s="37">
        <f>'2015 Fares'!AI98*'2015 Fares Conv'!$C$1</f>
        <v>0</v>
      </c>
      <c r="AJ98" s="37">
        <f>'2015 Fares'!AJ98*'2015 Fares Conv'!$C$1</f>
        <v>135.46784142293856</v>
      </c>
      <c r="AK98" s="37">
        <f>'2015 Fares'!AK98*'2015 Fares Conv'!$C$1</f>
        <v>0</v>
      </c>
      <c r="AL98" s="37">
        <f>'2015 Fares'!AL98*'2015 Fares Conv'!$C$1</f>
        <v>0</v>
      </c>
      <c r="AM98" s="37">
        <f>'2015 Fares'!AM98*'2015 Fares Conv'!$C$1</f>
        <v>135.46784142293856</v>
      </c>
      <c r="AN98" s="37">
        <f>'2015 Fares'!AN98*'2015 Fares Conv'!$C$1</f>
        <v>0</v>
      </c>
      <c r="AO98" s="37">
        <f>'2015 Fares'!AO98*'2015 Fares Conv'!$C$1</f>
        <v>0</v>
      </c>
      <c r="AP98" s="37">
        <f>'2015 Fares'!AP98*'2015 Fares Conv'!$C$1</f>
        <v>0</v>
      </c>
      <c r="AQ98" s="37">
        <f>'2015 Fares'!AQ98*'2015 Fares Conv'!$C$1</f>
        <v>0</v>
      </c>
      <c r="AR98" s="37">
        <f>'2015 Fares'!AR98*'2015 Fares Conv'!$C$1</f>
        <v>135.46784142293856</v>
      </c>
      <c r="AS98" s="37">
        <f>'2015 Fares'!AS98*'2015 Fares Conv'!$C$1</f>
        <v>0</v>
      </c>
      <c r="AT98" s="37">
        <f>'2015 Fares'!AT98*'2015 Fares Conv'!$C$1</f>
        <v>0</v>
      </c>
      <c r="AU98" s="37">
        <f>'2015 Fares'!AU98*'2015 Fares Conv'!$C$1</f>
        <v>0</v>
      </c>
      <c r="AV98" s="37">
        <f>'2015 Fares'!AV98*'2015 Fares Conv'!$C$1</f>
        <v>135.46784142293856</v>
      </c>
      <c r="AW98" s="37">
        <f>'2015 Fares'!AW98*'2015 Fares Conv'!$C$1</f>
        <v>0</v>
      </c>
      <c r="AX98" s="37">
        <f>'2015 Fares'!AX98*'2015 Fares Conv'!$C$1</f>
        <v>135.46784142293856</v>
      </c>
      <c r="AY98" s="37">
        <f>'2015 Fares'!AY98*'2015 Fares Conv'!$C$1</f>
        <v>0</v>
      </c>
      <c r="AZ98" s="37">
        <f>'2015 Fares'!AZ98*'2015 Fares Conv'!$C$1</f>
        <v>0</v>
      </c>
      <c r="BA98" s="37">
        <f>'2015 Fares'!BA98*'2015 Fares Conv'!$C$1</f>
        <v>0</v>
      </c>
      <c r="BB98" s="37">
        <f>'2015 Fares'!BB98*'2015 Fares Conv'!$C$1</f>
        <v>0</v>
      </c>
      <c r="BC98" s="37">
        <f>'2015 Fares'!BC98*'2015 Fares Conv'!$C$1</f>
        <v>0</v>
      </c>
      <c r="BD98" s="37">
        <f>'2015 Fares'!BD98*'2015 Fares Conv'!$C$1</f>
        <v>0</v>
      </c>
      <c r="BE98" s="37">
        <f>'2015 Fares'!BE98*'2015 Fares Conv'!$C$1</f>
        <v>0</v>
      </c>
      <c r="BF98" s="37">
        <f>'2015 Fares'!BF98*'2015 Fares Conv'!$C$1</f>
        <v>0</v>
      </c>
      <c r="BG98" s="37">
        <f>'2015 Fares'!BG98*'2015 Fares Conv'!$C$1</f>
        <v>0</v>
      </c>
      <c r="BH98" s="37">
        <f>'2015 Fares'!BH98*'2015 Fares Conv'!$C$1</f>
        <v>0</v>
      </c>
      <c r="BI98" s="37">
        <f>'2015 Fares'!BI98*'2015 Fares Conv'!$C$1</f>
        <v>0</v>
      </c>
      <c r="BJ98" s="37">
        <f>'2015 Fares'!BJ98*'2015 Fares Conv'!$C$1</f>
        <v>0</v>
      </c>
      <c r="BK98" s="37">
        <f>'2015 Fares'!BK98*'2015 Fares Conv'!$C$1</f>
        <v>0</v>
      </c>
      <c r="BL98" s="37">
        <f>'2015 Fares'!BL98*'2015 Fares Conv'!$C$1</f>
        <v>108.37427313835086</v>
      </c>
      <c r="BM98" s="37">
        <f>'2015 Fares'!BM98*'2015 Fares Conv'!$C$1</f>
        <v>0</v>
      </c>
      <c r="BN98" s="37">
        <f>'2015 Fares'!BN98*'2015 Fares Conv'!$C$1</f>
        <v>0</v>
      </c>
      <c r="BO98" s="37">
        <f>'2015 Fares'!BO98*'2015 Fares Conv'!$C$1</f>
        <v>0</v>
      </c>
      <c r="BP98" s="37">
        <f>'2015 Fares'!BP98*'2015 Fares Conv'!$C$1</f>
        <v>0</v>
      </c>
      <c r="BQ98" s="37">
        <f>'2015 Fares'!BQ98*'2015 Fares Conv'!$C$1</f>
        <v>0</v>
      </c>
      <c r="BR98" s="37">
        <f>'2015 Fares'!BR98*'2015 Fares Conv'!$C$1</f>
        <v>0</v>
      </c>
      <c r="BS98" s="37">
        <f>'2015 Fares'!BS98*'2015 Fares Conv'!$C$1</f>
        <v>0</v>
      </c>
      <c r="BT98" s="37">
        <f>'2015 Fares'!BT98*'2015 Fares Conv'!$C$1</f>
        <v>0</v>
      </c>
      <c r="BU98" s="37">
        <f>'2015 Fares'!BU98*'2015 Fares Conv'!$C$1</f>
        <v>0</v>
      </c>
      <c r="BV98" s="37">
        <f>'2015 Fares'!BV98*'2015 Fares Conv'!$C$1</f>
        <v>0</v>
      </c>
      <c r="BW98" s="37">
        <f>'2015 Fares'!BW98*'2015 Fares Conv'!$C$1</f>
        <v>0</v>
      </c>
      <c r="BX98" s="37">
        <f>'2015 Fares'!BX98*'2015 Fares Conv'!$C$1</f>
        <v>0</v>
      </c>
      <c r="BY98" s="37">
        <f>'2015 Fares'!BY98*'2015 Fares Conv'!$C$1</f>
        <v>0</v>
      </c>
      <c r="BZ98" s="37">
        <f>'2015 Fares'!BZ98*'2015 Fares Conv'!$C$1</f>
        <v>0</v>
      </c>
      <c r="CA98" s="37">
        <f>'2015 Fares'!CA98*'2015 Fares Conv'!$C$1</f>
        <v>0</v>
      </c>
      <c r="CB98" s="37">
        <f>'2015 Fares'!CB98*'2015 Fares Conv'!$C$1</f>
        <v>0</v>
      </c>
      <c r="CC98" s="37">
        <f>'2015 Fares'!CC98*'2015 Fares Conv'!$C$1</f>
        <v>0</v>
      </c>
      <c r="CD98" s="37">
        <f>'2015 Fares'!CD98*'2015 Fares Conv'!$C$1</f>
        <v>0</v>
      </c>
      <c r="CE98" s="37">
        <f>'2015 Fares'!CE98*'2015 Fares Conv'!$C$1</f>
        <v>0</v>
      </c>
      <c r="CF98" s="37">
        <f>'2015 Fares'!CF98*'2015 Fares Conv'!$C$1</f>
        <v>101.60088106720393</v>
      </c>
      <c r="CG98" s="37">
        <f>'2015 Fares'!CG98*'2015 Fares Conv'!$C$1</f>
        <v>0</v>
      </c>
      <c r="CH98" s="66">
        <f>'2015 Fares'!CH98*'2015 Fares Conv'!$C$1</f>
        <v>222.84459914073395</v>
      </c>
      <c r="CI98" s="37">
        <f>'2015 Fares'!CI98*'2015 Fares Conv'!$C$1</f>
        <v>270.93568284587712</v>
      </c>
      <c r="CJ98" s="37">
        <f>'2015 Fares'!CJ98*'2015 Fares Conv'!$C$1</f>
        <v>284.48246698817098</v>
      </c>
      <c r="CK98" s="37">
        <f>'2015 Fares'!CK98*'2015 Fares Conv'!$C$1</f>
        <v>284.48246698817098</v>
      </c>
      <c r="CL98" s="37">
        <f>'2015 Fares'!CL98*'2015 Fares Conv'!$C$1</f>
        <v>284.48246698817098</v>
      </c>
      <c r="CM98" s="37">
        <f>'2015 Fares'!CM98*'2015 Fares Conv'!$C$1</f>
        <v>135.46784142293856</v>
      </c>
      <c r="CN98" s="37">
        <f>'2015 Fares'!CN98*'2015 Fares Conv'!$C$1</f>
        <v>0</v>
      </c>
      <c r="CO98" s="37">
        <f>'2015 Fares'!CO98*'2015 Fares Conv'!$C$1</f>
        <v>237.06872249014251</v>
      </c>
      <c r="CP98" s="37">
        <f>'2015 Fares'!CP98*'2015 Fares Conv'!$C$1</f>
        <v>196.42837006326093</v>
      </c>
      <c r="CQ98" s="37">
        <f>'2015 Fares'!CQ98*'2015 Fares Conv'!$C$1</f>
        <v>152.40132160080589</v>
      </c>
      <c r="CR98" s="37">
        <f>'2015 Fares'!CR98*'2015 Fares Conv'!$C$1</f>
        <v>338.66960355734642</v>
      </c>
      <c r="CS98" s="37">
        <f>'2015 Fares'!CS98*'2015 Fares Conv'!$C$1</f>
        <v>118.53436124507125</v>
      </c>
      <c r="CT98" s="37">
        <f>'2015 Fares'!CT98*'2015 Fares Conv'!$C$1</f>
        <v>186.26828195654053</v>
      </c>
      <c r="CU98" s="37">
        <f>'2015 Fares'!CU98*'2015 Fares Conv'!$C$1</f>
        <v>220.13524231227518</v>
      </c>
      <c r="CV98" s="37">
        <f>'2015 Fares'!CV98*'2015 Fares Conv'!$C$1</f>
        <v>0</v>
      </c>
      <c r="CW98" s="37">
        <f>'2015 Fares'!CW98*'2015 Fares Conv'!$C$1</f>
        <v>108.37427313835086</v>
      </c>
      <c r="CX98" s="37">
        <f>'2015 Fares'!CX98*'2015 Fares Conv'!$C$1</f>
        <v>0</v>
      </c>
      <c r="CY98" s="37">
        <f>'2015 Fares'!CY98*'2015 Fares Conv'!$C$1</f>
        <v>0</v>
      </c>
      <c r="CZ98" s="37">
        <f>'2015 Fares'!CZ98*'2015 Fares Conv'!$C$1</f>
        <v>306.83466082295587</v>
      </c>
      <c r="DA98" s="37">
        <f>'2015 Fares'!DA98*'2015 Fares Conv'!$C$1</f>
        <v>0</v>
      </c>
      <c r="DB98" s="66">
        <f>'2015 Fares'!DB98*'2015 Fares Conv'!$C$1</f>
        <v>0</v>
      </c>
      <c r="DC98" s="37">
        <f>'2015 Fares'!DC98*'2015 Fares Conv'!$C$1</f>
        <v>0</v>
      </c>
      <c r="DD98" s="37">
        <f>'2015 Fares'!DD98*'2015 Fares Conv'!$C$1</f>
        <v>0</v>
      </c>
      <c r="DE98" s="37">
        <f>'2015 Fares'!DE98*'2015 Fares Conv'!$C$1</f>
        <v>0</v>
      </c>
      <c r="DF98" s="37">
        <f>'2015 Fares'!DF98*'2015 Fares Conv'!$C$1</f>
        <v>0</v>
      </c>
      <c r="DG98" s="37">
        <f>'2015 Fares'!DG98*'2015 Fares Conv'!$C$1</f>
        <v>0</v>
      </c>
      <c r="DH98" s="37">
        <f>'2015 Fares'!DH98*'2015 Fares Conv'!$C$1</f>
        <v>0</v>
      </c>
      <c r="DI98" s="37">
        <f>'2015 Fares'!DI98*'2015 Fares Conv'!$C$1</f>
        <v>0</v>
      </c>
      <c r="DJ98" s="37">
        <f>'2015 Fares'!DJ98*'2015 Fares Conv'!$C$1</f>
        <v>0</v>
      </c>
      <c r="DK98" s="37">
        <f>'2015 Fares'!DK98*'2015 Fares Conv'!$C$1</f>
        <v>0</v>
      </c>
      <c r="DL98" s="66">
        <f>'2015 Fares'!DL98*'2015 Fares Conv'!$C$1</f>
        <v>152.40132160080589</v>
      </c>
      <c r="DM98" s="37">
        <f>'2015 Fares'!DM98*'2015 Fares Conv'!$C$1</f>
        <v>135.46784142293856</v>
      </c>
      <c r="DN98" s="37">
        <f>'2015 Fares'!DN98*'2015 Fares Conv'!$C$1</f>
        <v>0</v>
      </c>
      <c r="DO98" s="37">
        <f>'2015 Fares'!DO98*'2015 Fares Conv'!$C$1</f>
        <v>135.46784142293856</v>
      </c>
      <c r="DP98" s="37">
        <f>'2015 Fares'!DP98*'2015 Fares Conv'!$C$1</f>
        <v>749.81450227596497</v>
      </c>
      <c r="DQ98" s="37">
        <f>'2015 Fares'!DQ98*'2015 Fares Conv'!$C$1</f>
        <v>218.78056389804578</v>
      </c>
      <c r="DR98" s="37">
        <f>'2015 Fares'!DR98*'2015 Fares Conv'!$C$1</f>
        <v>0</v>
      </c>
      <c r="DS98" s="37">
        <f>'2015 Fares'!DS98*'2015 Fares Conv'!$C$1</f>
        <v>0</v>
      </c>
      <c r="DT98" s="37">
        <f>'2015 Fares'!DT98*'2015 Fares Conv'!$C$1</f>
        <v>0</v>
      </c>
      <c r="DU98" s="37">
        <f>'2015 Fares'!DU98*'2015 Fares Conv'!$C$1</f>
        <v>0</v>
      </c>
      <c r="DV98" s="66">
        <f>'2015 Fares'!DV98*'2015 Fares Conv'!$C$1</f>
        <v>0</v>
      </c>
      <c r="DW98" s="37">
        <f>'2015 Fares'!DW98*'2015 Fares Conv'!$C$1</f>
        <v>0</v>
      </c>
      <c r="DX98" s="37">
        <f>'2015 Fares'!DX98*'2015 Fares Conv'!$C$1</f>
        <v>0</v>
      </c>
      <c r="DY98" s="37">
        <f>'2015 Fares'!DY98*'2015 Fares Conv'!$C$1</f>
        <v>0</v>
      </c>
      <c r="DZ98" s="37">
        <f>'2015 Fares'!DZ98*'2015 Fares Conv'!$C$1</f>
        <v>0</v>
      </c>
      <c r="EA98" s="37">
        <f>'2015 Fares'!EA98*'2015 Fares Conv'!$C$1</f>
        <v>0</v>
      </c>
      <c r="EB98" s="37">
        <f>'2015 Fares'!EB98*'2015 Fares Conv'!$C$1</f>
        <v>0</v>
      </c>
      <c r="EC98" s="37">
        <f>'2015 Fares'!EC98*'2015 Fares Conv'!$C$1</f>
        <v>0</v>
      </c>
      <c r="ED98" s="37">
        <f>'2015 Fares'!ED98*'2015 Fares Conv'!$C$1</f>
        <v>0</v>
      </c>
      <c r="EE98" s="40">
        <f>'2015 Fares'!EE98*'2015 Fares Conv'!$C$1</f>
        <v>0</v>
      </c>
      <c r="EF98" s="66">
        <f>'2015 Fares'!EF98*'2015 Fares Conv'!$C$1</f>
        <v>0</v>
      </c>
      <c r="EG98" s="37">
        <f>'2015 Fares'!EG98*'2015 Fares Conv'!$C$1</f>
        <v>0</v>
      </c>
      <c r="EH98" s="37">
        <f>'2015 Fares'!EH98*'2015 Fares Conv'!$C$1</f>
        <v>0</v>
      </c>
      <c r="EI98" s="37">
        <f>'2015 Fares'!EI98*'2015 Fares Conv'!$C$1</f>
        <v>0</v>
      </c>
      <c r="EJ98" s="37">
        <f>'2015 Fares'!EJ98*'2015 Fares Conv'!$C$1</f>
        <v>0</v>
      </c>
      <c r="EK98" s="37">
        <f>'2015 Fares'!EK98*'2015 Fares Conv'!$C$1</f>
        <v>-101.60088106720393</v>
      </c>
      <c r="EL98" s="37">
        <f>'2015 Fares'!EL98*'2015 Fares Conv'!$C$1</f>
        <v>0</v>
      </c>
      <c r="EM98" s="40">
        <f>'2015 Fares'!EM98*'2015 Fares Conv'!$C$1</f>
        <v>0</v>
      </c>
    </row>
    <row r="99" spans="1:143" x14ac:dyDescent="0.2">
      <c r="A99" s="83"/>
      <c r="B99" s="47">
        <v>95</v>
      </c>
      <c r="C99" s="43" t="s">
        <v>116</v>
      </c>
      <c r="D99" s="43"/>
      <c r="E99" s="43"/>
      <c r="F99" s="48">
        <v>160</v>
      </c>
      <c r="G99" s="66">
        <f>'2015 Fares'!G99*'2015 Fares Conv'!$C$1</f>
        <v>0</v>
      </c>
      <c r="H99" s="37">
        <f>'2015 Fares'!H99*'2015 Fares Conv'!$C$1</f>
        <v>0</v>
      </c>
      <c r="I99" s="37">
        <f>'2015 Fares'!I99*'2015 Fares Conv'!$C$1</f>
        <v>0</v>
      </c>
      <c r="J99" s="37">
        <f>'2015 Fares'!J99*'2015 Fares Conv'!$C$1</f>
        <v>0</v>
      </c>
      <c r="K99" s="37">
        <f>'2015 Fares'!K99*'2015 Fares Conv'!$C$1</f>
        <v>0</v>
      </c>
      <c r="L99" s="37">
        <f>'2015 Fares'!L99*'2015 Fares Conv'!$C$1</f>
        <v>0</v>
      </c>
      <c r="M99" s="37">
        <f>'2015 Fares'!M99*'2015 Fares Conv'!$C$1</f>
        <v>0</v>
      </c>
      <c r="N99" s="37">
        <f>'2015 Fares'!N99*'2015 Fares Conv'!$C$1</f>
        <v>0</v>
      </c>
      <c r="O99" s="40">
        <f>'2015 Fares'!O99*'2015 Fares Conv'!$C$1</f>
        <v>0</v>
      </c>
      <c r="P99" s="66">
        <f>'2015 Fares'!P99*'2015 Fares Conv'!$C$1</f>
        <v>0</v>
      </c>
      <c r="Q99" s="37">
        <f>'2015 Fares'!Q99*'2015 Fares Conv'!$C$1</f>
        <v>0</v>
      </c>
      <c r="R99" s="37">
        <f>'2015 Fares'!R99*'2015 Fares Conv'!$C$1</f>
        <v>0</v>
      </c>
      <c r="S99" s="37">
        <f>'2015 Fares'!S99*'2015 Fares Conv'!$C$1</f>
        <v>0</v>
      </c>
      <c r="T99" s="37">
        <f>'2015 Fares'!T99*'2015 Fares Conv'!$C$1</f>
        <v>0</v>
      </c>
      <c r="U99" s="37">
        <f>'2015 Fares'!U99*'2015 Fares Conv'!$C$1</f>
        <v>0</v>
      </c>
      <c r="V99" s="37">
        <f>'2015 Fares'!V99*'2015 Fares Conv'!$C$1</f>
        <v>0</v>
      </c>
      <c r="W99" s="37">
        <f>'2015 Fares'!W99*'2015 Fares Conv'!$C$1</f>
        <v>0</v>
      </c>
      <c r="X99" s="37">
        <f>'2015 Fares'!X99*'2015 Fares Conv'!$C$1</f>
        <v>0</v>
      </c>
      <c r="Y99" s="40">
        <f>'2015 Fares'!Y99*'2015 Fares Conv'!$C$1</f>
        <v>0</v>
      </c>
      <c r="Z99" s="66">
        <f>'2015 Fares'!Z99*'2015 Fares Conv'!$C$1</f>
        <v>474.13744498028501</v>
      </c>
      <c r="AA99" s="37">
        <f>'2015 Fares'!AA99*'2015 Fares Conv'!$C$1</f>
        <v>152.40132160080589</v>
      </c>
      <c r="AB99" s="37">
        <f>'2015 Fares'!AB99*'2015 Fares Conv'!$C$1</f>
        <v>0</v>
      </c>
      <c r="AC99" s="37">
        <f>'2015 Fares'!AC99*'2015 Fares Conv'!$C$1</f>
        <v>0</v>
      </c>
      <c r="AD99" s="37">
        <f>'2015 Fares'!AD99*'2015 Fares Conv'!$C$1</f>
        <v>135.46784142293856</v>
      </c>
      <c r="AE99" s="37">
        <f>'2015 Fares'!AE99*'2015 Fares Conv'!$C$1</f>
        <v>0</v>
      </c>
      <c r="AF99" s="37">
        <f>'2015 Fares'!AF99*'2015 Fares Conv'!$C$1</f>
        <v>0</v>
      </c>
      <c r="AG99" s="37">
        <f>'2015 Fares'!AG99*'2015 Fares Conv'!$C$1</f>
        <v>84.667400889336605</v>
      </c>
      <c r="AH99" s="37">
        <f>'2015 Fares'!AH99*'2015 Fares Conv'!$C$1</f>
        <v>135.46784142293856</v>
      </c>
      <c r="AI99" s="37">
        <f>'2015 Fares'!AI99*'2015 Fares Conv'!$C$1</f>
        <v>0</v>
      </c>
      <c r="AJ99" s="37">
        <f>'2015 Fares'!AJ99*'2015 Fares Conv'!$C$1</f>
        <v>135.46784142293856</v>
      </c>
      <c r="AK99" s="37">
        <f>'2015 Fares'!AK99*'2015 Fares Conv'!$C$1</f>
        <v>0</v>
      </c>
      <c r="AL99" s="37">
        <f>'2015 Fares'!AL99*'2015 Fares Conv'!$C$1</f>
        <v>0</v>
      </c>
      <c r="AM99" s="37">
        <f>'2015 Fares'!AM99*'2015 Fares Conv'!$C$1</f>
        <v>135.46784142293856</v>
      </c>
      <c r="AN99" s="37">
        <f>'2015 Fares'!AN99*'2015 Fares Conv'!$C$1</f>
        <v>0</v>
      </c>
      <c r="AO99" s="37">
        <f>'2015 Fares'!AO99*'2015 Fares Conv'!$C$1</f>
        <v>0</v>
      </c>
      <c r="AP99" s="37">
        <f>'2015 Fares'!AP99*'2015 Fares Conv'!$C$1</f>
        <v>0</v>
      </c>
      <c r="AQ99" s="37">
        <f>'2015 Fares'!AQ99*'2015 Fares Conv'!$C$1</f>
        <v>0</v>
      </c>
      <c r="AR99" s="37">
        <f>'2015 Fares'!AR99*'2015 Fares Conv'!$C$1</f>
        <v>135.46784142293856</v>
      </c>
      <c r="AS99" s="37">
        <f>'2015 Fares'!AS99*'2015 Fares Conv'!$C$1</f>
        <v>0</v>
      </c>
      <c r="AT99" s="37">
        <f>'2015 Fares'!AT99*'2015 Fares Conv'!$C$1</f>
        <v>0</v>
      </c>
      <c r="AU99" s="37">
        <f>'2015 Fares'!AU99*'2015 Fares Conv'!$C$1</f>
        <v>0</v>
      </c>
      <c r="AV99" s="37">
        <f>'2015 Fares'!AV99*'2015 Fares Conv'!$C$1</f>
        <v>135.46784142293856</v>
      </c>
      <c r="AW99" s="37">
        <f>'2015 Fares'!AW99*'2015 Fares Conv'!$C$1</f>
        <v>0</v>
      </c>
      <c r="AX99" s="37">
        <f>'2015 Fares'!AX99*'2015 Fares Conv'!$C$1</f>
        <v>135.46784142293856</v>
      </c>
      <c r="AY99" s="37">
        <f>'2015 Fares'!AY99*'2015 Fares Conv'!$C$1</f>
        <v>0</v>
      </c>
      <c r="AZ99" s="37">
        <f>'2015 Fares'!AZ99*'2015 Fares Conv'!$C$1</f>
        <v>118.53436124507125</v>
      </c>
      <c r="BA99" s="37">
        <f>'2015 Fares'!BA99*'2015 Fares Conv'!$C$1</f>
        <v>0</v>
      </c>
      <c r="BB99" s="37">
        <f>'2015 Fares'!BB99*'2015 Fares Conv'!$C$1</f>
        <v>0</v>
      </c>
      <c r="BC99" s="37">
        <f>'2015 Fares'!BC99*'2015 Fares Conv'!$C$1</f>
        <v>118.53436124507125</v>
      </c>
      <c r="BD99" s="37">
        <f>'2015 Fares'!BD99*'2015 Fares Conv'!$C$1</f>
        <v>0</v>
      </c>
      <c r="BE99" s="37">
        <f>'2015 Fares'!BE99*'2015 Fares Conv'!$C$1</f>
        <v>0</v>
      </c>
      <c r="BF99" s="37">
        <f>'2015 Fares'!BF99*'2015 Fares Conv'!$C$1</f>
        <v>118.53436124507125</v>
      </c>
      <c r="BG99" s="37">
        <f>'2015 Fares'!BG99*'2015 Fares Conv'!$C$1</f>
        <v>0</v>
      </c>
      <c r="BH99" s="37">
        <f>'2015 Fares'!BH99*'2015 Fares Conv'!$C$1</f>
        <v>0</v>
      </c>
      <c r="BI99" s="37">
        <f>'2015 Fares'!BI99*'2015 Fares Conv'!$C$1</f>
        <v>67.733920711469281</v>
      </c>
      <c r="BJ99" s="37">
        <f>'2015 Fares'!BJ99*'2015 Fares Conv'!$C$1</f>
        <v>0</v>
      </c>
      <c r="BK99" s="37">
        <f>'2015 Fares'!BK99*'2015 Fares Conv'!$C$1</f>
        <v>0</v>
      </c>
      <c r="BL99" s="37">
        <f>'2015 Fares'!BL99*'2015 Fares Conv'!$C$1</f>
        <v>108.37427313835086</v>
      </c>
      <c r="BM99" s="37">
        <f>'2015 Fares'!BM99*'2015 Fares Conv'!$C$1</f>
        <v>0</v>
      </c>
      <c r="BN99" s="37">
        <f>'2015 Fares'!BN99*'2015 Fares Conv'!$C$1</f>
        <v>108.37427313835086</v>
      </c>
      <c r="BO99" s="37">
        <f>'2015 Fares'!BO99*'2015 Fares Conv'!$C$1</f>
        <v>0</v>
      </c>
      <c r="BP99" s="37">
        <f>'2015 Fares'!BP99*'2015 Fares Conv'!$C$1</f>
        <v>0</v>
      </c>
      <c r="BQ99" s="37">
        <f>'2015 Fares'!BQ99*'2015 Fares Conv'!$C$1</f>
        <v>101.60088106720393</v>
      </c>
      <c r="BR99" s="37">
        <f>'2015 Fares'!BR99*'2015 Fares Conv'!$C$1</f>
        <v>0</v>
      </c>
      <c r="BS99" s="37">
        <f>'2015 Fares'!BS99*'2015 Fares Conv'!$C$1</f>
        <v>0</v>
      </c>
      <c r="BT99" s="37">
        <f>'2015 Fares'!BT99*'2015 Fares Conv'!$C$1</f>
        <v>101.60088106720393</v>
      </c>
      <c r="BU99" s="37">
        <f>'2015 Fares'!BU99*'2015 Fares Conv'!$C$1</f>
        <v>0</v>
      </c>
      <c r="BV99" s="37">
        <f>'2015 Fares'!BV99*'2015 Fares Conv'!$C$1</f>
        <v>101.60088106720393</v>
      </c>
      <c r="BW99" s="37">
        <f>'2015 Fares'!BW99*'2015 Fares Conv'!$C$1</f>
        <v>0</v>
      </c>
      <c r="BX99" s="37">
        <f>'2015 Fares'!BX99*'2015 Fares Conv'!$C$1</f>
        <v>121.92105728064472</v>
      </c>
      <c r="BY99" s="37">
        <f>'2015 Fares'!BY99*'2015 Fares Conv'!$C$1</f>
        <v>0</v>
      </c>
      <c r="BZ99" s="37">
        <f>'2015 Fares'!BZ99*'2015 Fares Conv'!$C$1</f>
        <v>0</v>
      </c>
      <c r="CA99" s="37">
        <f>'2015 Fares'!CA99*'2015 Fares Conv'!$C$1</f>
        <v>0</v>
      </c>
      <c r="CB99" s="37">
        <f>'2015 Fares'!CB99*'2015 Fares Conv'!$C$1</f>
        <v>0</v>
      </c>
      <c r="CC99" s="37">
        <f>'2015 Fares'!CC99*'2015 Fares Conv'!$C$1</f>
        <v>0</v>
      </c>
      <c r="CD99" s="37">
        <f>'2015 Fares'!CD99*'2015 Fares Conv'!$C$1</f>
        <v>0</v>
      </c>
      <c r="CE99" s="37">
        <f>'2015 Fares'!CE99*'2015 Fares Conv'!$C$1</f>
        <v>0</v>
      </c>
      <c r="CF99" s="37">
        <f>'2015 Fares'!CF99*'2015 Fares Conv'!$C$1</f>
        <v>101.60088106720393</v>
      </c>
      <c r="CG99" s="37">
        <f>'2015 Fares'!CG99*'2015 Fares Conv'!$C$1</f>
        <v>0</v>
      </c>
      <c r="CH99" s="66">
        <f>'2015 Fares'!CH99*'2015 Fares Conv'!$C$1</f>
        <v>222.84459914073395</v>
      </c>
      <c r="CI99" s="37">
        <f>'2015 Fares'!CI99*'2015 Fares Conv'!$C$1</f>
        <v>270.93568284587712</v>
      </c>
      <c r="CJ99" s="37">
        <f>'2015 Fares'!CJ99*'2015 Fares Conv'!$C$1</f>
        <v>284.48246698817098</v>
      </c>
      <c r="CK99" s="37">
        <f>'2015 Fares'!CK99*'2015 Fares Conv'!$C$1</f>
        <v>284.48246698817098</v>
      </c>
      <c r="CL99" s="37">
        <f>'2015 Fares'!CL99*'2015 Fares Conv'!$C$1</f>
        <v>284.48246698817098</v>
      </c>
      <c r="CM99" s="37">
        <f>'2015 Fares'!CM99*'2015 Fares Conv'!$C$1</f>
        <v>135.46784142293856</v>
      </c>
      <c r="CN99" s="37">
        <f>'2015 Fares'!CN99*'2015 Fares Conv'!$C$1</f>
        <v>0</v>
      </c>
      <c r="CO99" s="37">
        <f>'2015 Fares'!CO99*'2015 Fares Conv'!$C$1</f>
        <v>237.06872249014251</v>
      </c>
      <c r="CP99" s="37">
        <f>'2015 Fares'!CP99*'2015 Fares Conv'!$C$1</f>
        <v>196.42837006326093</v>
      </c>
      <c r="CQ99" s="37">
        <f>'2015 Fares'!CQ99*'2015 Fares Conv'!$C$1</f>
        <v>152.40132160080589</v>
      </c>
      <c r="CR99" s="37">
        <f>'2015 Fares'!CR99*'2015 Fares Conv'!$C$1</f>
        <v>338.66960355734642</v>
      </c>
      <c r="CS99" s="37">
        <f>'2015 Fares'!CS99*'2015 Fares Conv'!$C$1</f>
        <v>118.53436124507125</v>
      </c>
      <c r="CT99" s="37">
        <f>'2015 Fares'!CT99*'2015 Fares Conv'!$C$1</f>
        <v>84.667400889336605</v>
      </c>
      <c r="CU99" s="37">
        <f>'2015 Fares'!CU99*'2015 Fares Conv'!$C$1</f>
        <v>220.13524231227518</v>
      </c>
      <c r="CV99" s="37">
        <f>'2015 Fares'!CV99*'2015 Fares Conv'!$C$1</f>
        <v>0</v>
      </c>
      <c r="CW99" s="37">
        <f>'2015 Fares'!CW99*'2015 Fares Conv'!$C$1</f>
        <v>0</v>
      </c>
      <c r="CX99" s="37">
        <f>'2015 Fares'!CX99*'2015 Fares Conv'!$C$1</f>
        <v>0</v>
      </c>
      <c r="CY99" s="37">
        <f>'2015 Fares'!CY99*'2015 Fares Conv'!$C$1</f>
        <v>0</v>
      </c>
      <c r="CZ99" s="37">
        <f>'2015 Fares'!CZ99*'2015 Fares Conv'!$C$1</f>
        <v>306.83466082295587</v>
      </c>
      <c r="DA99" s="37">
        <f>'2015 Fares'!DA99*'2015 Fares Conv'!$C$1</f>
        <v>0</v>
      </c>
      <c r="DB99" s="66">
        <f>'2015 Fares'!DB99*'2015 Fares Conv'!$C$1</f>
        <v>0</v>
      </c>
      <c r="DC99" s="37">
        <f>'2015 Fares'!DC99*'2015 Fares Conv'!$C$1</f>
        <v>0</v>
      </c>
      <c r="DD99" s="37">
        <f>'2015 Fares'!DD99*'2015 Fares Conv'!$C$1</f>
        <v>0</v>
      </c>
      <c r="DE99" s="37">
        <f>'2015 Fares'!DE99*'2015 Fares Conv'!$C$1</f>
        <v>0</v>
      </c>
      <c r="DF99" s="37">
        <f>'2015 Fares'!DF99*'2015 Fares Conv'!$C$1</f>
        <v>0</v>
      </c>
      <c r="DG99" s="37">
        <f>'2015 Fares'!DG99*'2015 Fares Conv'!$C$1</f>
        <v>0</v>
      </c>
      <c r="DH99" s="37">
        <f>'2015 Fares'!DH99*'2015 Fares Conv'!$C$1</f>
        <v>0</v>
      </c>
      <c r="DI99" s="37">
        <f>'2015 Fares'!DI99*'2015 Fares Conv'!$C$1</f>
        <v>0</v>
      </c>
      <c r="DJ99" s="37">
        <f>'2015 Fares'!DJ99*'2015 Fares Conv'!$C$1</f>
        <v>0</v>
      </c>
      <c r="DK99" s="37">
        <f>'2015 Fares'!DK99*'2015 Fares Conv'!$C$1</f>
        <v>0</v>
      </c>
      <c r="DL99" s="66">
        <f>'2015 Fares'!DL99*'2015 Fares Conv'!$C$1</f>
        <v>152.40132160080589</v>
      </c>
      <c r="DM99" s="37">
        <f>'2015 Fares'!DM99*'2015 Fares Conv'!$C$1</f>
        <v>135.46784142293856</v>
      </c>
      <c r="DN99" s="37">
        <f>'2015 Fares'!DN99*'2015 Fares Conv'!$C$1</f>
        <v>0</v>
      </c>
      <c r="DO99" s="37">
        <f>'2015 Fares'!DO99*'2015 Fares Conv'!$C$1</f>
        <v>135.46784142293856</v>
      </c>
      <c r="DP99" s="37">
        <f>'2015 Fares'!DP99*'2015 Fares Conv'!$C$1</f>
        <v>749.81450227596497</v>
      </c>
      <c r="DQ99" s="37">
        <f>'2015 Fares'!DQ99*'2015 Fares Conv'!$C$1</f>
        <v>218.78056389804578</v>
      </c>
      <c r="DR99" s="37">
        <f>'2015 Fares'!DR99*'2015 Fares Conv'!$C$1</f>
        <v>0</v>
      </c>
      <c r="DS99" s="37">
        <f>'2015 Fares'!DS99*'2015 Fares Conv'!$C$1</f>
        <v>0</v>
      </c>
      <c r="DT99" s="37">
        <f>'2015 Fares'!DT99*'2015 Fares Conv'!$C$1</f>
        <v>0</v>
      </c>
      <c r="DU99" s="37">
        <f>'2015 Fares'!DU99*'2015 Fares Conv'!$C$1</f>
        <v>0</v>
      </c>
      <c r="DV99" s="66">
        <f>'2015 Fares'!DV99*'2015 Fares Conv'!$C$1</f>
        <v>0</v>
      </c>
      <c r="DW99" s="37">
        <f>'2015 Fares'!DW99*'2015 Fares Conv'!$C$1</f>
        <v>0</v>
      </c>
      <c r="DX99" s="37">
        <f>'2015 Fares'!DX99*'2015 Fares Conv'!$C$1</f>
        <v>0</v>
      </c>
      <c r="DY99" s="37">
        <f>'2015 Fares'!DY99*'2015 Fares Conv'!$C$1</f>
        <v>0</v>
      </c>
      <c r="DZ99" s="37">
        <f>'2015 Fares'!DZ99*'2015 Fares Conv'!$C$1</f>
        <v>0</v>
      </c>
      <c r="EA99" s="37">
        <f>'2015 Fares'!EA99*'2015 Fares Conv'!$C$1</f>
        <v>0</v>
      </c>
      <c r="EB99" s="37">
        <f>'2015 Fares'!EB99*'2015 Fares Conv'!$C$1</f>
        <v>0</v>
      </c>
      <c r="EC99" s="37">
        <f>'2015 Fares'!EC99*'2015 Fares Conv'!$C$1</f>
        <v>0</v>
      </c>
      <c r="ED99" s="37">
        <f>'2015 Fares'!ED99*'2015 Fares Conv'!$C$1</f>
        <v>0</v>
      </c>
      <c r="EE99" s="40">
        <f>'2015 Fares'!EE99*'2015 Fares Conv'!$C$1</f>
        <v>0</v>
      </c>
      <c r="EF99" s="66">
        <f>'2015 Fares'!EF99*'2015 Fares Conv'!$C$1</f>
        <v>0</v>
      </c>
      <c r="EG99" s="37">
        <f>'2015 Fares'!EG99*'2015 Fares Conv'!$C$1</f>
        <v>0</v>
      </c>
      <c r="EH99" s="37">
        <f>'2015 Fares'!EH99*'2015 Fares Conv'!$C$1</f>
        <v>0</v>
      </c>
      <c r="EI99" s="37">
        <f>'2015 Fares'!EI99*'2015 Fares Conv'!$C$1</f>
        <v>0</v>
      </c>
      <c r="EJ99" s="37">
        <f>'2015 Fares'!EJ99*'2015 Fares Conv'!$C$1</f>
        <v>0</v>
      </c>
      <c r="EK99" s="37">
        <f>'2015 Fares'!EK99*'2015 Fares Conv'!$C$1</f>
        <v>0</v>
      </c>
      <c r="EL99" s="37">
        <f>'2015 Fares'!EL99*'2015 Fares Conv'!$C$1</f>
        <v>0</v>
      </c>
      <c r="EM99" s="40">
        <f>'2015 Fares'!EM99*'2015 Fares Conv'!$C$1</f>
        <v>0</v>
      </c>
    </row>
    <row r="100" spans="1:143" x14ac:dyDescent="0.2">
      <c r="A100" s="83"/>
      <c r="B100" s="47">
        <v>96</v>
      </c>
      <c r="C100" s="50"/>
      <c r="D100" s="43"/>
      <c r="E100" s="43"/>
      <c r="F100" s="48"/>
      <c r="G100" s="66">
        <f>'2015 Fares'!G100*'2015 Fares Conv'!$C$1</f>
        <v>0</v>
      </c>
      <c r="H100" s="37">
        <f>'2015 Fares'!H100*'2015 Fares Conv'!$C$1</f>
        <v>0</v>
      </c>
      <c r="I100" s="37">
        <f>'2015 Fares'!I100*'2015 Fares Conv'!$C$1</f>
        <v>0</v>
      </c>
      <c r="J100" s="37">
        <f>'2015 Fares'!J100*'2015 Fares Conv'!$C$1</f>
        <v>0</v>
      </c>
      <c r="K100" s="37">
        <f>'2015 Fares'!K100*'2015 Fares Conv'!$C$1</f>
        <v>0</v>
      </c>
      <c r="L100" s="37">
        <f>'2015 Fares'!L100*'2015 Fares Conv'!$C$1</f>
        <v>0</v>
      </c>
      <c r="M100" s="37">
        <f>'2015 Fares'!M100*'2015 Fares Conv'!$C$1</f>
        <v>0</v>
      </c>
      <c r="N100" s="37">
        <f>'2015 Fares'!N100*'2015 Fares Conv'!$C$1</f>
        <v>0</v>
      </c>
      <c r="O100" s="40">
        <f>'2015 Fares'!O100*'2015 Fares Conv'!$C$1</f>
        <v>0</v>
      </c>
      <c r="P100" s="66">
        <f>'2015 Fares'!P100*'2015 Fares Conv'!$C$1</f>
        <v>0</v>
      </c>
      <c r="Q100" s="37">
        <f>'2015 Fares'!Q100*'2015 Fares Conv'!$C$1</f>
        <v>0</v>
      </c>
      <c r="R100" s="37">
        <f>'2015 Fares'!R100*'2015 Fares Conv'!$C$1</f>
        <v>0</v>
      </c>
      <c r="S100" s="37">
        <f>'2015 Fares'!S100*'2015 Fares Conv'!$C$1</f>
        <v>0</v>
      </c>
      <c r="T100" s="37">
        <f>'2015 Fares'!T100*'2015 Fares Conv'!$C$1</f>
        <v>0</v>
      </c>
      <c r="U100" s="37">
        <f>'2015 Fares'!U100*'2015 Fares Conv'!$C$1</f>
        <v>0</v>
      </c>
      <c r="V100" s="37">
        <f>'2015 Fares'!V100*'2015 Fares Conv'!$C$1</f>
        <v>0</v>
      </c>
      <c r="W100" s="37">
        <f>'2015 Fares'!W100*'2015 Fares Conv'!$C$1</f>
        <v>0</v>
      </c>
      <c r="X100" s="37">
        <f>'2015 Fares'!X100*'2015 Fares Conv'!$C$1</f>
        <v>0</v>
      </c>
      <c r="Y100" s="40">
        <f>'2015 Fares'!Y100*'2015 Fares Conv'!$C$1</f>
        <v>0</v>
      </c>
      <c r="Z100" s="66">
        <f>'2015 Fares'!Z100*'2015 Fares Conv'!$C$1</f>
        <v>474.13744498028501</v>
      </c>
      <c r="AA100" s="37">
        <f>'2015 Fares'!AA100*'2015 Fares Conv'!$C$1</f>
        <v>152.40132160080589</v>
      </c>
      <c r="AB100" s="37">
        <f>'2015 Fares'!AB100*'2015 Fares Conv'!$C$1</f>
        <v>0</v>
      </c>
      <c r="AC100" s="37">
        <f>'2015 Fares'!AC100*'2015 Fares Conv'!$C$1</f>
        <v>0</v>
      </c>
      <c r="AD100" s="37">
        <f>'2015 Fares'!AD100*'2015 Fares Conv'!$C$1</f>
        <v>135.46784142293856</v>
      </c>
      <c r="AE100" s="37">
        <f>'2015 Fares'!AE100*'2015 Fares Conv'!$C$1</f>
        <v>0</v>
      </c>
      <c r="AF100" s="37">
        <f>'2015 Fares'!AF100*'2015 Fares Conv'!$C$1</f>
        <v>0</v>
      </c>
      <c r="AG100" s="37">
        <f>'2015 Fares'!AG100*'2015 Fares Conv'!$C$1</f>
        <v>84.667400889336605</v>
      </c>
      <c r="AH100" s="37">
        <f>'2015 Fares'!AH100*'2015 Fares Conv'!$C$1</f>
        <v>135.46784142293856</v>
      </c>
      <c r="AI100" s="37">
        <f>'2015 Fares'!AI100*'2015 Fares Conv'!$C$1</f>
        <v>0</v>
      </c>
      <c r="AJ100" s="37">
        <f>'2015 Fares'!AJ100*'2015 Fares Conv'!$C$1</f>
        <v>135.46784142293856</v>
      </c>
      <c r="AK100" s="37">
        <f>'2015 Fares'!AK100*'2015 Fares Conv'!$C$1</f>
        <v>0</v>
      </c>
      <c r="AL100" s="37">
        <f>'2015 Fares'!AL100*'2015 Fares Conv'!$C$1</f>
        <v>0</v>
      </c>
      <c r="AM100" s="37">
        <f>'2015 Fares'!AM100*'2015 Fares Conv'!$C$1</f>
        <v>135.46784142293856</v>
      </c>
      <c r="AN100" s="37">
        <f>'2015 Fares'!AN100*'2015 Fares Conv'!$C$1</f>
        <v>0</v>
      </c>
      <c r="AO100" s="37">
        <f>'2015 Fares'!AO100*'2015 Fares Conv'!$C$1</f>
        <v>0</v>
      </c>
      <c r="AP100" s="37">
        <f>'2015 Fares'!AP100*'2015 Fares Conv'!$C$1</f>
        <v>0</v>
      </c>
      <c r="AQ100" s="37">
        <f>'2015 Fares'!AQ100*'2015 Fares Conv'!$C$1</f>
        <v>0</v>
      </c>
      <c r="AR100" s="37">
        <f>'2015 Fares'!AR100*'2015 Fares Conv'!$C$1</f>
        <v>135.46784142293856</v>
      </c>
      <c r="AS100" s="37">
        <f>'2015 Fares'!AS100*'2015 Fares Conv'!$C$1</f>
        <v>0</v>
      </c>
      <c r="AT100" s="37">
        <f>'2015 Fares'!AT100*'2015 Fares Conv'!$C$1</f>
        <v>0</v>
      </c>
      <c r="AU100" s="37">
        <f>'2015 Fares'!AU100*'2015 Fares Conv'!$C$1</f>
        <v>0</v>
      </c>
      <c r="AV100" s="37">
        <f>'2015 Fares'!AV100*'2015 Fares Conv'!$C$1</f>
        <v>135.46784142293856</v>
      </c>
      <c r="AW100" s="37">
        <f>'2015 Fares'!AW100*'2015 Fares Conv'!$C$1</f>
        <v>0</v>
      </c>
      <c r="AX100" s="37">
        <f>'2015 Fares'!AX100*'2015 Fares Conv'!$C$1</f>
        <v>135.46784142293856</v>
      </c>
      <c r="AY100" s="37">
        <f>'2015 Fares'!AY100*'2015 Fares Conv'!$C$1</f>
        <v>0</v>
      </c>
      <c r="AZ100" s="37">
        <f>'2015 Fares'!AZ100*'2015 Fares Conv'!$C$1</f>
        <v>118.53436124507125</v>
      </c>
      <c r="BA100" s="37">
        <f>'2015 Fares'!BA100*'2015 Fares Conv'!$C$1</f>
        <v>0</v>
      </c>
      <c r="BB100" s="37">
        <f>'2015 Fares'!BB100*'2015 Fares Conv'!$C$1</f>
        <v>0</v>
      </c>
      <c r="BC100" s="37">
        <f>'2015 Fares'!BC100*'2015 Fares Conv'!$C$1</f>
        <v>118.53436124507125</v>
      </c>
      <c r="BD100" s="37">
        <f>'2015 Fares'!BD100*'2015 Fares Conv'!$C$1</f>
        <v>0</v>
      </c>
      <c r="BE100" s="37">
        <f>'2015 Fares'!BE100*'2015 Fares Conv'!$C$1</f>
        <v>0</v>
      </c>
      <c r="BF100" s="37">
        <f>'2015 Fares'!BF100*'2015 Fares Conv'!$C$1</f>
        <v>118.53436124507125</v>
      </c>
      <c r="BG100" s="37">
        <f>'2015 Fares'!BG100*'2015 Fares Conv'!$C$1</f>
        <v>0</v>
      </c>
      <c r="BH100" s="37">
        <f>'2015 Fares'!BH100*'2015 Fares Conv'!$C$1</f>
        <v>0</v>
      </c>
      <c r="BI100" s="37">
        <f>'2015 Fares'!BI100*'2015 Fares Conv'!$C$1</f>
        <v>67.733920711469281</v>
      </c>
      <c r="BJ100" s="37">
        <f>'2015 Fares'!BJ100*'2015 Fares Conv'!$C$1</f>
        <v>108.37427313835086</v>
      </c>
      <c r="BK100" s="37">
        <f>'2015 Fares'!BK100*'2015 Fares Conv'!$C$1</f>
        <v>0</v>
      </c>
      <c r="BL100" s="37">
        <f>'2015 Fares'!BL100*'2015 Fares Conv'!$C$1</f>
        <v>108.37427313835086</v>
      </c>
      <c r="BM100" s="37">
        <f>'2015 Fares'!BM100*'2015 Fares Conv'!$C$1</f>
        <v>0</v>
      </c>
      <c r="BN100" s="37">
        <f>'2015 Fares'!BN100*'2015 Fares Conv'!$C$1</f>
        <v>108.37427313835086</v>
      </c>
      <c r="BO100" s="37">
        <f>'2015 Fares'!BO100*'2015 Fares Conv'!$C$1</f>
        <v>0</v>
      </c>
      <c r="BP100" s="37">
        <f>'2015 Fares'!BP100*'2015 Fares Conv'!$C$1</f>
        <v>0</v>
      </c>
      <c r="BQ100" s="37">
        <f>'2015 Fares'!BQ100*'2015 Fares Conv'!$C$1</f>
        <v>101.60088106720393</v>
      </c>
      <c r="BR100" s="37">
        <f>'2015 Fares'!BR100*'2015 Fares Conv'!$C$1</f>
        <v>0</v>
      </c>
      <c r="BS100" s="37">
        <f>'2015 Fares'!BS100*'2015 Fares Conv'!$C$1</f>
        <v>0</v>
      </c>
      <c r="BT100" s="37">
        <f>'2015 Fares'!BT100*'2015 Fares Conv'!$C$1</f>
        <v>101.60088106720393</v>
      </c>
      <c r="BU100" s="37">
        <f>'2015 Fares'!BU100*'2015 Fares Conv'!$C$1</f>
        <v>0</v>
      </c>
      <c r="BV100" s="37">
        <f>'2015 Fares'!BV100*'2015 Fares Conv'!$C$1</f>
        <v>101.60088106720393</v>
      </c>
      <c r="BW100" s="37">
        <f>'2015 Fares'!BW100*'2015 Fares Conv'!$C$1</f>
        <v>0</v>
      </c>
      <c r="BX100" s="37">
        <f>'2015 Fares'!BX100*'2015 Fares Conv'!$C$1</f>
        <v>121.92105728064472</v>
      </c>
      <c r="BY100" s="37">
        <f>'2015 Fares'!BY100*'2015 Fares Conv'!$C$1</f>
        <v>0</v>
      </c>
      <c r="BZ100" s="37">
        <f>'2015 Fares'!BZ100*'2015 Fares Conv'!$C$1</f>
        <v>0</v>
      </c>
      <c r="CA100" s="37">
        <f>'2015 Fares'!CA100*'2015 Fares Conv'!$C$1</f>
        <v>0</v>
      </c>
      <c r="CB100" s="37">
        <f>'2015 Fares'!CB100*'2015 Fares Conv'!$C$1</f>
        <v>0</v>
      </c>
      <c r="CC100" s="37">
        <f>'2015 Fares'!CC100*'2015 Fares Conv'!$C$1</f>
        <v>0</v>
      </c>
      <c r="CD100" s="37">
        <f>'2015 Fares'!CD100*'2015 Fares Conv'!$C$1</f>
        <v>0</v>
      </c>
      <c r="CE100" s="37">
        <f>'2015 Fares'!CE100*'2015 Fares Conv'!$C$1</f>
        <v>0</v>
      </c>
      <c r="CF100" s="37">
        <f>'2015 Fares'!CF100*'2015 Fares Conv'!$C$1</f>
        <v>101.60088106720393</v>
      </c>
      <c r="CG100" s="37">
        <f>'2015 Fares'!CG100*'2015 Fares Conv'!$C$1</f>
        <v>0</v>
      </c>
      <c r="CH100" s="66">
        <f>'2015 Fares'!CH100*'2015 Fares Conv'!$C$1</f>
        <v>222.84459914073395</v>
      </c>
      <c r="CI100" s="37">
        <f>'2015 Fares'!CI100*'2015 Fares Conv'!$C$1</f>
        <v>270.93568284587712</v>
      </c>
      <c r="CJ100" s="37">
        <f>'2015 Fares'!CJ100*'2015 Fares Conv'!$C$1</f>
        <v>284.48246698817098</v>
      </c>
      <c r="CK100" s="37">
        <f>'2015 Fares'!CK100*'2015 Fares Conv'!$C$1</f>
        <v>284.48246698817098</v>
      </c>
      <c r="CL100" s="37">
        <f>'2015 Fares'!CL100*'2015 Fares Conv'!$C$1</f>
        <v>284.48246698817098</v>
      </c>
      <c r="CM100" s="37">
        <f>'2015 Fares'!CM100*'2015 Fares Conv'!$C$1</f>
        <v>135.46784142293856</v>
      </c>
      <c r="CN100" s="37">
        <f>'2015 Fares'!CN100*'2015 Fares Conv'!$C$1</f>
        <v>152.40132160080589</v>
      </c>
      <c r="CO100" s="37">
        <f>'2015 Fares'!CO100*'2015 Fares Conv'!$C$1</f>
        <v>338.66960355734642</v>
      </c>
      <c r="CP100" s="37">
        <f>'2015 Fares'!CP100*'2015 Fares Conv'!$C$1</f>
        <v>298.02925113046484</v>
      </c>
      <c r="CQ100" s="37">
        <f>'2015 Fares'!CQ100*'2015 Fares Conv'!$C$1</f>
        <v>152.40132160080589</v>
      </c>
      <c r="CR100" s="37">
        <f>'2015 Fares'!CR100*'2015 Fares Conv'!$C$1</f>
        <v>338.66960355734642</v>
      </c>
      <c r="CS100" s="37">
        <f>'2015 Fares'!CS100*'2015 Fares Conv'!$C$1</f>
        <v>118.53436124507125</v>
      </c>
      <c r="CT100" s="37">
        <f>'2015 Fares'!CT100*'2015 Fares Conv'!$C$1</f>
        <v>186.26828195654053</v>
      </c>
      <c r="CU100" s="37">
        <f>'2015 Fares'!CU100*'2015 Fares Conv'!$C$1</f>
        <v>220.13524231227518</v>
      </c>
      <c r="CV100" s="37">
        <f>'2015 Fares'!CV100*'2015 Fares Conv'!$C$1</f>
        <v>249.93816742532167</v>
      </c>
      <c r="CW100" s="37">
        <f>'2015 Fares'!CW100*'2015 Fares Conv'!$C$1</f>
        <v>108.37427313835086</v>
      </c>
      <c r="CX100" s="37">
        <f>'2015 Fares'!CX100*'2015 Fares Conv'!$C$1</f>
        <v>0</v>
      </c>
      <c r="CY100" s="37">
        <f>'2015 Fares'!CY100*'2015 Fares Conv'!$C$1</f>
        <v>0</v>
      </c>
      <c r="CZ100" s="37">
        <f>'2015 Fares'!CZ100*'2015 Fares Conv'!$C$1</f>
        <v>306.83466082295587</v>
      </c>
      <c r="DA100" s="37">
        <f>'2015 Fares'!DA100*'2015 Fares Conv'!$C$1</f>
        <v>0</v>
      </c>
      <c r="DB100" s="66">
        <f>'2015 Fares'!DB100*'2015 Fares Conv'!$C$1</f>
        <v>0</v>
      </c>
      <c r="DC100" s="37">
        <f>'2015 Fares'!DC100*'2015 Fares Conv'!$C$1</f>
        <v>0</v>
      </c>
      <c r="DD100" s="37">
        <f>'2015 Fares'!DD100*'2015 Fares Conv'!$C$1</f>
        <v>0</v>
      </c>
      <c r="DE100" s="37">
        <f>'2015 Fares'!DE100*'2015 Fares Conv'!$C$1</f>
        <v>0</v>
      </c>
      <c r="DF100" s="37">
        <f>'2015 Fares'!DF100*'2015 Fares Conv'!$C$1</f>
        <v>0</v>
      </c>
      <c r="DG100" s="37">
        <f>'2015 Fares'!DG100*'2015 Fares Conv'!$C$1</f>
        <v>0</v>
      </c>
      <c r="DH100" s="37">
        <f>'2015 Fares'!DH100*'2015 Fares Conv'!$C$1</f>
        <v>0</v>
      </c>
      <c r="DI100" s="37">
        <f>'2015 Fares'!DI100*'2015 Fares Conv'!$C$1</f>
        <v>0</v>
      </c>
      <c r="DJ100" s="37">
        <f>'2015 Fares'!DJ100*'2015 Fares Conv'!$C$1</f>
        <v>0</v>
      </c>
      <c r="DK100" s="37">
        <f>'2015 Fares'!DK100*'2015 Fares Conv'!$C$1</f>
        <v>0</v>
      </c>
      <c r="DL100" s="66">
        <f>'2015 Fares'!DL100*'2015 Fares Conv'!$C$1</f>
        <v>152.40132160080589</v>
      </c>
      <c r="DM100" s="37">
        <f>'2015 Fares'!DM100*'2015 Fares Conv'!$C$1</f>
        <v>135.46784142293856</v>
      </c>
      <c r="DN100" s="37">
        <f>'2015 Fares'!DN100*'2015 Fares Conv'!$C$1</f>
        <v>0</v>
      </c>
      <c r="DO100" s="37">
        <f>'2015 Fares'!DO100*'2015 Fares Conv'!$C$1</f>
        <v>135.46784142293856</v>
      </c>
      <c r="DP100" s="37">
        <f>'2015 Fares'!DP100*'2015 Fares Conv'!$C$1</f>
        <v>749.81450227596497</v>
      </c>
      <c r="DQ100" s="37">
        <f>'2015 Fares'!DQ100*'2015 Fares Conv'!$C$1</f>
        <v>218.78056389804578</v>
      </c>
      <c r="DR100" s="37">
        <f>'2015 Fares'!DR100*'2015 Fares Conv'!$C$1</f>
        <v>0</v>
      </c>
      <c r="DS100" s="37">
        <f>'2015 Fares'!DS100*'2015 Fares Conv'!$C$1</f>
        <v>0</v>
      </c>
      <c r="DT100" s="37">
        <f>'2015 Fares'!DT100*'2015 Fares Conv'!$C$1</f>
        <v>0</v>
      </c>
      <c r="DU100" s="37">
        <f>'2015 Fares'!DU100*'2015 Fares Conv'!$C$1</f>
        <v>0</v>
      </c>
      <c r="DV100" s="66">
        <f>'2015 Fares'!DV100*'2015 Fares Conv'!$C$1</f>
        <v>0</v>
      </c>
      <c r="DW100" s="37">
        <f>'2015 Fares'!DW100*'2015 Fares Conv'!$C$1</f>
        <v>0</v>
      </c>
      <c r="DX100" s="37">
        <f>'2015 Fares'!DX100*'2015 Fares Conv'!$C$1</f>
        <v>0</v>
      </c>
      <c r="DY100" s="37">
        <f>'2015 Fares'!DY100*'2015 Fares Conv'!$C$1</f>
        <v>0</v>
      </c>
      <c r="DZ100" s="37">
        <f>'2015 Fares'!DZ100*'2015 Fares Conv'!$C$1</f>
        <v>0</v>
      </c>
      <c r="EA100" s="37">
        <f>'2015 Fares'!EA100*'2015 Fares Conv'!$C$1</f>
        <v>0</v>
      </c>
      <c r="EB100" s="37">
        <f>'2015 Fares'!EB100*'2015 Fares Conv'!$C$1</f>
        <v>0</v>
      </c>
      <c r="EC100" s="37">
        <f>'2015 Fares'!EC100*'2015 Fares Conv'!$C$1</f>
        <v>0</v>
      </c>
      <c r="ED100" s="37">
        <f>'2015 Fares'!ED100*'2015 Fares Conv'!$C$1</f>
        <v>0</v>
      </c>
      <c r="EE100" s="40">
        <f>'2015 Fares'!EE100*'2015 Fares Conv'!$C$1</f>
        <v>0</v>
      </c>
      <c r="EF100" s="66">
        <f>'2015 Fares'!EF100*'2015 Fares Conv'!$C$1</f>
        <v>0</v>
      </c>
      <c r="EG100" s="37">
        <f>'2015 Fares'!EG100*'2015 Fares Conv'!$C$1</f>
        <v>0</v>
      </c>
      <c r="EH100" s="37">
        <f>'2015 Fares'!EH100*'2015 Fares Conv'!$C$1</f>
        <v>0</v>
      </c>
      <c r="EI100" s="37">
        <f>'2015 Fares'!EI100*'2015 Fares Conv'!$C$1</f>
        <v>0</v>
      </c>
      <c r="EJ100" s="37">
        <f>'2015 Fares'!EJ100*'2015 Fares Conv'!$C$1</f>
        <v>0</v>
      </c>
      <c r="EK100" s="37">
        <f>'2015 Fares'!EK100*'2015 Fares Conv'!$C$1</f>
        <v>0</v>
      </c>
      <c r="EL100" s="37">
        <f>'2015 Fares'!EL100*'2015 Fares Conv'!$C$1</f>
        <v>0</v>
      </c>
      <c r="EM100" s="40">
        <f>'2015 Fares'!EM100*'2015 Fares Conv'!$C$1</f>
        <v>0</v>
      </c>
    </row>
    <row r="101" spans="1:143" x14ac:dyDescent="0.2">
      <c r="A101" s="83"/>
      <c r="B101" s="47">
        <v>97</v>
      </c>
      <c r="C101" s="50"/>
      <c r="D101" s="43"/>
      <c r="E101" s="43"/>
      <c r="F101" s="48"/>
      <c r="G101" s="66">
        <f>'2015 Fares'!G101*'2015 Fares Conv'!$C$1</f>
        <v>0</v>
      </c>
      <c r="H101" s="37">
        <f>'2015 Fares'!H101*'2015 Fares Conv'!$C$1</f>
        <v>0</v>
      </c>
      <c r="I101" s="37">
        <f>'2015 Fares'!I101*'2015 Fares Conv'!$C$1</f>
        <v>0</v>
      </c>
      <c r="J101" s="37">
        <f>'2015 Fares'!J101*'2015 Fares Conv'!$C$1</f>
        <v>0</v>
      </c>
      <c r="K101" s="37">
        <f>'2015 Fares'!K101*'2015 Fares Conv'!$C$1</f>
        <v>0</v>
      </c>
      <c r="L101" s="37">
        <f>'2015 Fares'!L101*'2015 Fares Conv'!$C$1</f>
        <v>0</v>
      </c>
      <c r="M101" s="37">
        <f>'2015 Fares'!M101*'2015 Fares Conv'!$C$1</f>
        <v>0</v>
      </c>
      <c r="N101" s="37">
        <f>'2015 Fares'!N101*'2015 Fares Conv'!$C$1</f>
        <v>0</v>
      </c>
      <c r="O101" s="40">
        <f>'2015 Fares'!O101*'2015 Fares Conv'!$C$1</f>
        <v>0</v>
      </c>
      <c r="P101" s="66">
        <f>'2015 Fares'!P101*'2015 Fares Conv'!$C$1</f>
        <v>0</v>
      </c>
      <c r="Q101" s="37">
        <f>'2015 Fares'!Q101*'2015 Fares Conv'!$C$1</f>
        <v>0</v>
      </c>
      <c r="R101" s="37">
        <f>'2015 Fares'!R101*'2015 Fares Conv'!$C$1</f>
        <v>0</v>
      </c>
      <c r="S101" s="37">
        <f>'2015 Fares'!S101*'2015 Fares Conv'!$C$1</f>
        <v>0</v>
      </c>
      <c r="T101" s="37">
        <f>'2015 Fares'!T101*'2015 Fares Conv'!$C$1</f>
        <v>0</v>
      </c>
      <c r="U101" s="37">
        <f>'2015 Fares'!U101*'2015 Fares Conv'!$C$1</f>
        <v>0</v>
      </c>
      <c r="V101" s="37">
        <f>'2015 Fares'!V101*'2015 Fares Conv'!$C$1</f>
        <v>0</v>
      </c>
      <c r="W101" s="37">
        <f>'2015 Fares'!W101*'2015 Fares Conv'!$C$1</f>
        <v>0</v>
      </c>
      <c r="X101" s="37">
        <f>'2015 Fares'!X101*'2015 Fares Conv'!$C$1</f>
        <v>0</v>
      </c>
      <c r="Y101" s="40">
        <f>'2015 Fares'!Y101*'2015 Fares Conv'!$C$1</f>
        <v>0</v>
      </c>
      <c r="Z101" s="66">
        <f>'2015 Fares'!Z101*'2015 Fares Conv'!$C$1</f>
        <v>474.13744498028501</v>
      </c>
      <c r="AA101" s="37">
        <f>'2015 Fares'!AA101*'2015 Fares Conv'!$C$1</f>
        <v>152.40132160080589</v>
      </c>
      <c r="AB101" s="37">
        <f>'2015 Fares'!AB101*'2015 Fares Conv'!$C$1</f>
        <v>0</v>
      </c>
      <c r="AC101" s="37">
        <f>'2015 Fares'!AC101*'2015 Fares Conv'!$C$1</f>
        <v>0</v>
      </c>
      <c r="AD101" s="37">
        <f>'2015 Fares'!AD101*'2015 Fares Conv'!$C$1</f>
        <v>135.46784142293856</v>
      </c>
      <c r="AE101" s="37">
        <f>'2015 Fares'!AE101*'2015 Fares Conv'!$C$1</f>
        <v>0</v>
      </c>
      <c r="AF101" s="37">
        <f>'2015 Fares'!AF101*'2015 Fares Conv'!$C$1</f>
        <v>0</v>
      </c>
      <c r="AG101" s="37">
        <f>'2015 Fares'!AG101*'2015 Fares Conv'!$C$1</f>
        <v>84.667400889336605</v>
      </c>
      <c r="AH101" s="37">
        <f>'2015 Fares'!AH101*'2015 Fares Conv'!$C$1</f>
        <v>135.46784142293856</v>
      </c>
      <c r="AI101" s="37">
        <f>'2015 Fares'!AI101*'2015 Fares Conv'!$C$1</f>
        <v>0</v>
      </c>
      <c r="AJ101" s="37">
        <f>'2015 Fares'!AJ101*'2015 Fares Conv'!$C$1</f>
        <v>135.46784142293856</v>
      </c>
      <c r="AK101" s="37">
        <f>'2015 Fares'!AK101*'2015 Fares Conv'!$C$1</f>
        <v>0</v>
      </c>
      <c r="AL101" s="37">
        <f>'2015 Fares'!AL101*'2015 Fares Conv'!$C$1</f>
        <v>0</v>
      </c>
      <c r="AM101" s="37">
        <f>'2015 Fares'!AM101*'2015 Fares Conv'!$C$1</f>
        <v>135.46784142293856</v>
      </c>
      <c r="AN101" s="37">
        <f>'2015 Fares'!AN101*'2015 Fares Conv'!$C$1</f>
        <v>0</v>
      </c>
      <c r="AO101" s="37">
        <f>'2015 Fares'!AO101*'2015 Fares Conv'!$C$1</f>
        <v>0</v>
      </c>
      <c r="AP101" s="37">
        <f>'2015 Fares'!AP101*'2015 Fares Conv'!$C$1</f>
        <v>0</v>
      </c>
      <c r="AQ101" s="37">
        <f>'2015 Fares'!AQ101*'2015 Fares Conv'!$C$1</f>
        <v>0</v>
      </c>
      <c r="AR101" s="37">
        <f>'2015 Fares'!AR101*'2015 Fares Conv'!$C$1</f>
        <v>135.46784142293856</v>
      </c>
      <c r="AS101" s="37">
        <f>'2015 Fares'!AS101*'2015 Fares Conv'!$C$1</f>
        <v>0</v>
      </c>
      <c r="AT101" s="37">
        <f>'2015 Fares'!AT101*'2015 Fares Conv'!$C$1</f>
        <v>0</v>
      </c>
      <c r="AU101" s="37">
        <f>'2015 Fares'!AU101*'2015 Fares Conv'!$C$1</f>
        <v>0</v>
      </c>
      <c r="AV101" s="37">
        <f>'2015 Fares'!AV101*'2015 Fares Conv'!$C$1</f>
        <v>135.46784142293856</v>
      </c>
      <c r="AW101" s="37">
        <f>'2015 Fares'!AW101*'2015 Fares Conv'!$C$1</f>
        <v>0</v>
      </c>
      <c r="AX101" s="37">
        <f>'2015 Fares'!AX101*'2015 Fares Conv'!$C$1</f>
        <v>135.46784142293856</v>
      </c>
      <c r="AY101" s="37">
        <f>'2015 Fares'!AY101*'2015 Fares Conv'!$C$1</f>
        <v>0</v>
      </c>
      <c r="AZ101" s="37">
        <f>'2015 Fares'!AZ101*'2015 Fares Conv'!$C$1</f>
        <v>118.53436124507125</v>
      </c>
      <c r="BA101" s="37">
        <f>'2015 Fares'!BA101*'2015 Fares Conv'!$C$1</f>
        <v>0</v>
      </c>
      <c r="BB101" s="37">
        <f>'2015 Fares'!BB101*'2015 Fares Conv'!$C$1</f>
        <v>0</v>
      </c>
      <c r="BC101" s="37">
        <f>'2015 Fares'!BC101*'2015 Fares Conv'!$C$1</f>
        <v>118.53436124507125</v>
      </c>
      <c r="BD101" s="37">
        <f>'2015 Fares'!BD101*'2015 Fares Conv'!$C$1</f>
        <v>0</v>
      </c>
      <c r="BE101" s="37">
        <f>'2015 Fares'!BE101*'2015 Fares Conv'!$C$1</f>
        <v>0</v>
      </c>
      <c r="BF101" s="37">
        <f>'2015 Fares'!BF101*'2015 Fares Conv'!$C$1</f>
        <v>118.53436124507125</v>
      </c>
      <c r="BG101" s="37">
        <f>'2015 Fares'!BG101*'2015 Fares Conv'!$C$1</f>
        <v>0</v>
      </c>
      <c r="BH101" s="37">
        <f>'2015 Fares'!BH101*'2015 Fares Conv'!$C$1</f>
        <v>0</v>
      </c>
      <c r="BI101" s="37">
        <f>'2015 Fares'!BI101*'2015 Fares Conv'!$C$1</f>
        <v>67.733920711469281</v>
      </c>
      <c r="BJ101" s="37">
        <f>'2015 Fares'!BJ101*'2015 Fares Conv'!$C$1</f>
        <v>108.37427313835086</v>
      </c>
      <c r="BK101" s="37">
        <f>'2015 Fares'!BK101*'2015 Fares Conv'!$C$1</f>
        <v>0</v>
      </c>
      <c r="BL101" s="37">
        <f>'2015 Fares'!BL101*'2015 Fares Conv'!$C$1</f>
        <v>108.37427313835086</v>
      </c>
      <c r="BM101" s="37">
        <f>'2015 Fares'!BM101*'2015 Fares Conv'!$C$1</f>
        <v>0</v>
      </c>
      <c r="BN101" s="37">
        <f>'2015 Fares'!BN101*'2015 Fares Conv'!$C$1</f>
        <v>108.37427313835086</v>
      </c>
      <c r="BO101" s="37">
        <f>'2015 Fares'!BO101*'2015 Fares Conv'!$C$1</f>
        <v>0</v>
      </c>
      <c r="BP101" s="37">
        <f>'2015 Fares'!BP101*'2015 Fares Conv'!$C$1</f>
        <v>0</v>
      </c>
      <c r="BQ101" s="37">
        <f>'2015 Fares'!BQ101*'2015 Fares Conv'!$C$1</f>
        <v>101.60088106720393</v>
      </c>
      <c r="BR101" s="37">
        <f>'2015 Fares'!BR101*'2015 Fares Conv'!$C$1</f>
        <v>0</v>
      </c>
      <c r="BS101" s="37">
        <f>'2015 Fares'!BS101*'2015 Fares Conv'!$C$1</f>
        <v>0</v>
      </c>
      <c r="BT101" s="37">
        <f>'2015 Fares'!BT101*'2015 Fares Conv'!$C$1</f>
        <v>101.60088106720393</v>
      </c>
      <c r="BU101" s="37">
        <f>'2015 Fares'!BU101*'2015 Fares Conv'!$C$1</f>
        <v>0</v>
      </c>
      <c r="BV101" s="37">
        <f>'2015 Fares'!BV101*'2015 Fares Conv'!$C$1</f>
        <v>101.60088106720393</v>
      </c>
      <c r="BW101" s="37">
        <f>'2015 Fares'!BW101*'2015 Fares Conv'!$C$1</f>
        <v>0</v>
      </c>
      <c r="BX101" s="37">
        <f>'2015 Fares'!BX101*'2015 Fares Conv'!$C$1</f>
        <v>121.92105728064472</v>
      </c>
      <c r="BY101" s="37">
        <f>'2015 Fares'!BY101*'2015 Fares Conv'!$C$1</f>
        <v>0</v>
      </c>
      <c r="BZ101" s="37">
        <f>'2015 Fares'!BZ101*'2015 Fares Conv'!$C$1</f>
        <v>0</v>
      </c>
      <c r="CA101" s="37">
        <f>'2015 Fares'!CA101*'2015 Fares Conv'!$C$1</f>
        <v>0</v>
      </c>
      <c r="CB101" s="37">
        <f>'2015 Fares'!CB101*'2015 Fares Conv'!$C$1</f>
        <v>0</v>
      </c>
      <c r="CC101" s="37">
        <f>'2015 Fares'!CC101*'2015 Fares Conv'!$C$1</f>
        <v>0</v>
      </c>
      <c r="CD101" s="37">
        <f>'2015 Fares'!CD101*'2015 Fares Conv'!$C$1</f>
        <v>0</v>
      </c>
      <c r="CE101" s="37">
        <f>'2015 Fares'!CE101*'2015 Fares Conv'!$C$1</f>
        <v>0</v>
      </c>
      <c r="CF101" s="37">
        <f>'2015 Fares'!CF101*'2015 Fares Conv'!$C$1</f>
        <v>101.60088106720393</v>
      </c>
      <c r="CG101" s="37">
        <f>'2015 Fares'!CG101*'2015 Fares Conv'!$C$1</f>
        <v>0</v>
      </c>
      <c r="CH101" s="66">
        <f>'2015 Fares'!CH101*'2015 Fares Conv'!$C$1</f>
        <v>222.84459914073395</v>
      </c>
      <c r="CI101" s="37">
        <f>'2015 Fares'!CI101*'2015 Fares Conv'!$C$1</f>
        <v>270.93568284587712</v>
      </c>
      <c r="CJ101" s="37">
        <f>'2015 Fares'!CJ101*'2015 Fares Conv'!$C$1</f>
        <v>284.48246698817098</v>
      </c>
      <c r="CK101" s="37">
        <f>'2015 Fares'!CK101*'2015 Fares Conv'!$C$1</f>
        <v>284.48246698817098</v>
      </c>
      <c r="CL101" s="37">
        <f>'2015 Fares'!CL101*'2015 Fares Conv'!$C$1</f>
        <v>284.48246698817098</v>
      </c>
      <c r="CM101" s="37">
        <f>'2015 Fares'!CM101*'2015 Fares Conv'!$C$1</f>
        <v>135.46784142293856</v>
      </c>
      <c r="CN101" s="37">
        <f>'2015 Fares'!CN101*'2015 Fares Conv'!$C$1</f>
        <v>152.40132160080589</v>
      </c>
      <c r="CO101" s="37">
        <f>'2015 Fares'!CO101*'2015 Fares Conv'!$C$1</f>
        <v>338.66960355734642</v>
      </c>
      <c r="CP101" s="37">
        <f>'2015 Fares'!CP101*'2015 Fares Conv'!$C$1</f>
        <v>298.02925113046484</v>
      </c>
      <c r="CQ101" s="37">
        <f>'2015 Fares'!CQ101*'2015 Fares Conv'!$C$1</f>
        <v>152.40132160080589</v>
      </c>
      <c r="CR101" s="37">
        <f>'2015 Fares'!CR101*'2015 Fares Conv'!$C$1</f>
        <v>338.66960355734642</v>
      </c>
      <c r="CS101" s="37">
        <f>'2015 Fares'!CS101*'2015 Fares Conv'!$C$1</f>
        <v>118.53436124507125</v>
      </c>
      <c r="CT101" s="37">
        <f>'2015 Fares'!CT101*'2015 Fares Conv'!$C$1</f>
        <v>186.26828195654053</v>
      </c>
      <c r="CU101" s="37">
        <f>'2015 Fares'!CU101*'2015 Fares Conv'!$C$1</f>
        <v>220.13524231227518</v>
      </c>
      <c r="CV101" s="37">
        <f>'2015 Fares'!CV101*'2015 Fares Conv'!$C$1</f>
        <v>249.93816742532167</v>
      </c>
      <c r="CW101" s="37">
        <f>'2015 Fares'!CW101*'2015 Fares Conv'!$C$1</f>
        <v>108.37427313835086</v>
      </c>
      <c r="CX101" s="37">
        <f>'2015 Fares'!CX101*'2015 Fares Conv'!$C$1</f>
        <v>0</v>
      </c>
      <c r="CY101" s="37">
        <f>'2015 Fares'!CY101*'2015 Fares Conv'!$C$1</f>
        <v>0</v>
      </c>
      <c r="CZ101" s="37">
        <f>'2015 Fares'!CZ101*'2015 Fares Conv'!$C$1</f>
        <v>306.83466082295587</v>
      </c>
      <c r="DA101" s="37">
        <f>'2015 Fares'!DA101*'2015 Fares Conv'!$C$1</f>
        <v>0</v>
      </c>
      <c r="DB101" s="66">
        <f>'2015 Fares'!DB101*'2015 Fares Conv'!$C$1</f>
        <v>0</v>
      </c>
      <c r="DC101" s="37">
        <f>'2015 Fares'!DC101*'2015 Fares Conv'!$C$1</f>
        <v>0</v>
      </c>
      <c r="DD101" s="37">
        <f>'2015 Fares'!DD101*'2015 Fares Conv'!$C$1</f>
        <v>0</v>
      </c>
      <c r="DE101" s="37">
        <f>'2015 Fares'!DE101*'2015 Fares Conv'!$C$1</f>
        <v>0</v>
      </c>
      <c r="DF101" s="37">
        <f>'2015 Fares'!DF101*'2015 Fares Conv'!$C$1</f>
        <v>0</v>
      </c>
      <c r="DG101" s="37">
        <f>'2015 Fares'!DG101*'2015 Fares Conv'!$C$1</f>
        <v>0</v>
      </c>
      <c r="DH101" s="37">
        <f>'2015 Fares'!DH101*'2015 Fares Conv'!$C$1</f>
        <v>0</v>
      </c>
      <c r="DI101" s="37">
        <f>'2015 Fares'!DI101*'2015 Fares Conv'!$C$1</f>
        <v>0</v>
      </c>
      <c r="DJ101" s="37">
        <f>'2015 Fares'!DJ101*'2015 Fares Conv'!$C$1</f>
        <v>0</v>
      </c>
      <c r="DK101" s="37">
        <f>'2015 Fares'!DK101*'2015 Fares Conv'!$C$1</f>
        <v>0</v>
      </c>
      <c r="DL101" s="66">
        <f>'2015 Fares'!DL101*'2015 Fares Conv'!$C$1</f>
        <v>152.40132160080589</v>
      </c>
      <c r="DM101" s="37">
        <f>'2015 Fares'!DM101*'2015 Fares Conv'!$C$1</f>
        <v>135.46784142293856</v>
      </c>
      <c r="DN101" s="37">
        <f>'2015 Fares'!DN101*'2015 Fares Conv'!$C$1</f>
        <v>0</v>
      </c>
      <c r="DO101" s="37">
        <f>'2015 Fares'!DO101*'2015 Fares Conv'!$C$1</f>
        <v>135.46784142293856</v>
      </c>
      <c r="DP101" s="37">
        <f>'2015 Fares'!DP101*'2015 Fares Conv'!$C$1</f>
        <v>749.81450227596497</v>
      </c>
      <c r="DQ101" s="37">
        <f>'2015 Fares'!DQ101*'2015 Fares Conv'!$C$1</f>
        <v>218.78056389804578</v>
      </c>
      <c r="DR101" s="37">
        <f>'2015 Fares'!DR101*'2015 Fares Conv'!$C$1</f>
        <v>0</v>
      </c>
      <c r="DS101" s="37">
        <f>'2015 Fares'!DS101*'2015 Fares Conv'!$C$1</f>
        <v>0</v>
      </c>
      <c r="DT101" s="37">
        <f>'2015 Fares'!DT101*'2015 Fares Conv'!$C$1</f>
        <v>0</v>
      </c>
      <c r="DU101" s="37">
        <f>'2015 Fares'!DU101*'2015 Fares Conv'!$C$1</f>
        <v>0</v>
      </c>
      <c r="DV101" s="66">
        <f>'2015 Fares'!DV101*'2015 Fares Conv'!$C$1</f>
        <v>0</v>
      </c>
      <c r="DW101" s="37">
        <f>'2015 Fares'!DW101*'2015 Fares Conv'!$C$1</f>
        <v>0</v>
      </c>
      <c r="DX101" s="37">
        <f>'2015 Fares'!DX101*'2015 Fares Conv'!$C$1</f>
        <v>0</v>
      </c>
      <c r="DY101" s="37">
        <f>'2015 Fares'!DY101*'2015 Fares Conv'!$C$1</f>
        <v>0</v>
      </c>
      <c r="DZ101" s="37">
        <f>'2015 Fares'!DZ101*'2015 Fares Conv'!$C$1</f>
        <v>0</v>
      </c>
      <c r="EA101" s="37">
        <f>'2015 Fares'!EA101*'2015 Fares Conv'!$C$1</f>
        <v>0</v>
      </c>
      <c r="EB101" s="37">
        <f>'2015 Fares'!EB101*'2015 Fares Conv'!$C$1</f>
        <v>0</v>
      </c>
      <c r="EC101" s="37">
        <f>'2015 Fares'!EC101*'2015 Fares Conv'!$C$1</f>
        <v>0</v>
      </c>
      <c r="ED101" s="37">
        <f>'2015 Fares'!ED101*'2015 Fares Conv'!$C$1</f>
        <v>0</v>
      </c>
      <c r="EE101" s="40">
        <f>'2015 Fares'!EE101*'2015 Fares Conv'!$C$1</f>
        <v>0</v>
      </c>
      <c r="EF101" s="66">
        <f>'2015 Fares'!EF101*'2015 Fares Conv'!$C$1</f>
        <v>0</v>
      </c>
      <c r="EG101" s="37">
        <f>'2015 Fares'!EG101*'2015 Fares Conv'!$C$1</f>
        <v>0</v>
      </c>
      <c r="EH101" s="37">
        <f>'2015 Fares'!EH101*'2015 Fares Conv'!$C$1</f>
        <v>0</v>
      </c>
      <c r="EI101" s="37">
        <f>'2015 Fares'!EI101*'2015 Fares Conv'!$C$1</f>
        <v>0</v>
      </c>
      <c r="EJ101" s="37">
        <f>'2015 Fares'!EJ101*'2015 Fares Conv'!$C$1</f>
        <v>0</v>
      </c>
      <c r="EK101" s="37">
        <f>'2015 Fares'!EK101*'2015 Fares Conv'!$C$1</f>
        <v>0</v>
      </c>
      <c r="EL101" s="37">
        <f>'2015 Fares'!EL101*'2015 Fares Conv'!$C$1</f>
        <v>0</v>
      </c>
      <c r="EM101" s="40">
        <f>'2015 Fares'!EM101*'2015 Fares Conv'!$C$1</f>
        <v>0</v>
      </c>
    </row>
    <row r="102" spans="1:143" x14ac:dyDescent="0.2">
      <c r="A102" s="83"/>
      <c r="B102" s="47">
        <v>98</v>
      </c>
      <c r="C102" s="50"/>
      <c r="D102" s="43"/>
      <c r="E102" s="43"/>
      <c r="F102" s="48"/>
      <c r="G102" s="66">
        <f>'2015 Fares'!G102*'2015 Fares Conv'!$C$1</f>
        <v>0</v>
      </c>
      <c r="H102" s="37">
        <f>'2015 Fares'!H102*'2015 Fares Conv'!$C$1</f>
        <v>0</v>
      </c>
      <c r="I102" s="37">
        <f>'2015 Fares'!I102*'2015 Fares Conv'!$C$1</f>
        <v>0</v>
      </c>
      <c r="J102" s="37">
        <f>'2015 Fares'!J102*'2015 Fares Conv'!$C$1</f>
        <v>0</v>
      </c>
      <c r="K102" s="37">
        <f>'2015 Fares'!K102*'2015 Fares Conv'!$C$1</f>
        <v>0</v>
      </c>
      <c r="L102" s="37">
        <f>'2015 Fares'!L102*'2015 Fares Conv'!$C$1</f>
        <v>0</v>
      </c>
      <c r="M102" s="37">
        <f>'2015 Fares'!M102*'2015 Fares Conv'!$C$1</f>
        <v>0</v>
      </c>
      <c r="N102" s="37">
        <f>'2015 Fares'!N102*'2015 Fares Conv'!$C$1</f>
        <v>0</v>
      </c>
      <c r="O102" s="40">
        <f>'2015 Fares'!O102*'2015 Fares Conv'!$C$1</f>
        <v>0</v>
      </c>
      <c r="P102" s="66">
        <f>'2015 Fares'!P102*'2015 Fares Conv'!$C$1</f>
        <v>0</v>
      </c>
      <c r="Q102" s="37">
        <f>'2015 Fares'!Q102*'2015 Fares Conv'!$C$1</f>
        <v>0</v>
      </c>
      <c r="R102" s="37">
        <f>'2015 Fares'!R102*'2015 Fares Conv'!$C$1</f>
        <v>0</v>
      </c>
      <c r="S102" s="37">
        <f>'2015 Fares'!S102*'2015 Fares Conv'!$C$1</f>
        <v>0</v>
      </c>
      <c r="T102" s="37">
        <f>'2015 Fares'!T102*'2015 Fares Conv'!$C$1</f>
        <v>0</v>
      </c>
      <c r="U102" s="37">
        <f>'2015 Fares'!U102*'2015 Fares Conv'!$C$1</f>
        <v>0</v>
      </c>
      <c r="V102" s="37">
        <f>'2015 Fares'!V102*'2015 Fares Conv'!$C$1</f>
        <v>0</v>
      </c>
      <c r="W102" s="37">
        <f>'2015 Fares'!W102*'2015 Fares Conv'!$C$1</f>
        <v>0</v>
      </c>
      <c r="X102" s="37">
        <f>'2015 Fares'!X102*'2015 Fares Conv'!$C$1</f>
        <v>0</v>
      </c>
      <c r="Y102" s="40">
        <f>'2015 Fares'!Y102*'2015 Fares Conv'!$C$1</f>
        <v>0</v>
      </c>
      <c r="Z102" s="66">
        <f>'2015 Fares'!Z102*'2015 Fares Conv'!$C$1</f>
        <v>474.13744498028501</v>
      </c>
      <c r="AA102" s="37">
        <f>'2015 Fares'!AA102*'2015 Fares Conv'!$C$1</f>
        <v>152.40132160080589</v>
      </c>
      <c r="AB102" s="37">
        <f>'2015 Fares'!AB102*'2015 Fares Conv'!$C$1</f>
        <v>0</v>
      </c>
      <c r="AC102" s="37">
        <f>'2015 Fares'!AC102*'2015 Fares Conv'!$C$1</f>
        <v>0</v>
      </c>
      <c r="AD102" s="37">
        <f>'2015 Fares'!AD102*'2015 Fares Conv'!$C$1</f>
        <v>135.46784142293856</v>
      </c>
      <c r="AE102" s="37">
        <f>'2015 Fares'!AE102*'2015 Fares Conv'!$C$1</f>
        <v>0</v>
      </c>
      <c r="AF102" s="37">
        <f>'2015 Fares'!AF102*'2015 Fares Conv'!$C$1</f>
        <v>0</v>
      </c>
      <c r="AG102" s="37">
        <f>'2015 Fares'!AG102*'2015 Fares Conv'!$C$1</f>
        <v>84.667400889336605</v>
      </c>
      <c r="AH102" s="37">
        <f>'2015 Fares'!AH102*'2015 Fares Conv'!$C$1</f>
        <v>135.46784142293856</v>
      </c>
      <c r="AI102" s="37">
        <f>'2015 Fares'!AI102*'2015 Fares Conv'!$C$1</f>
        <v>0</v>
      </c>
      <c r="AJ102" s="37">
        <f>'2015 Fares'!AJ102*'2015 Fares Conv'!$C$1</f>
        <v>135.46784142293856</v>
      </c>
      <c r="AK102" s="37">
        <f>'2015 Fares'!AK102*'2015 Fares Conv'!$C$1</f>
        <v>0</v>
      </c>
      <c r="AL102" s="37">
        <f>'2015 Fares'!AL102*'2015 Fares Conv'!$C$1</f>
        <v>0</v>
      </c>
      <c r="AM102" s="37">
        <f>'2015 Fares'!AM102*'2015 Fares Conv'!$C$1</f>
        <v>135.46784142293856</v>
      </c>
      <c r="AN102" s="37">
        <f>'2015 Fares'!AN102*'2015 Fares Conv'!$C$1</f>
        <v>0</v>
      </c>
      <c r="AO102" s="37">
        <f>'2015 Fares'!AO102*'2015 Fares Conv'!$C$1</f>
        <v>0</v>
      </c>
      <c r="AP102" s="37">
        <f>'2015 Fares'!AP102*'2015 Fares Conv'!$C$1</f>
        <v>0</v>
      </c>
      <c r="AQ102" s="37">
        <f>'2015 Fares'!AQ102*'2015 Fares Conv'!$C$1</f>
        <v>0</v>
      </c>
      <c r="AR102" s="37">
        <f>'2015 Fares'!AR102*'2015 Fares Conv'!$C$1</f>
        <v>135.46784142293856</v>
      </c>
      <c r="AS102" s="37">
        <f>'2015 Fares'!AS102*'2015 Fares Conv'!$C$1</f>
        <v>0</v>
      </c>
      <c r="AT102" s="37">
        <f>'2015 Fares'!AT102*'2015 Fares Conv'!$C$1</f>
        <v>0</v>
      </c>
      <c r="AU102" s="37">
        <f>'2015 Fares'!AU102*'2015 Fares Conv'!$C$1</f>
        <v>0</v>
      </c>
      <c r="AV102" s="37">
        <f>'2015 Fares'!AV102*'2015 Fares Conv'!$C$1</f>
        <v>135.46784142293856</v>
      </c>
      <c r="AW102" s="37">
        <f>'2015 Fares'!AW102*'2015 Fares Conv'!$C$1</f>
        <v>0</v>
      </c>
      <c r="AX102" s="37">
        <f>'2015 Fares'!AX102*'2015 Fares Conv'!$C$1</f>
        <v>135.46784142293856</v>
      </c>
      <c r="AY102" s="37">
        <f>'2015 Fares'!AY102*'2015 Fares Conv'!$C$1</f>
        <v>0</v>
      </c>
      <c r="AZ102" s="37">
        <f>'2015 Fares'!AZ102*'2015 Fares Conv'!$C$1</f>
        <v>118.53436124507125</v>
      </c>
      <c r="BA102" s="37">
        <f>'2015 Fares'!BA102*'2015 Fares Conv'!$C$1</f>
        <v>0</v>
      </c>
      <c r="BB102" s="37">
        <f>'2015 Fares'!BB102*'2015 Fares Conv'!$C$1</f>
        <v>0</v>
      </c>
      <c r="BC102" s="37">
        <f>'2015 Fares'!BC102*'2015 Fares Conv'!$C$1</f>
        <v>118.53436124507125</v>
      </c>
      <c r="BD102" s="37">
        <f>'2015 Fares'!BD102*'2015 Fares Conv'!$C$1</f>
        <v>0</v>
      </c>
      <c r="BE102" s="37">
        <f>'2015 Fares'!BE102*'2015 Fares Conv'!$C$1</f>
        <v>0</v>
      </c>
      <c r="BF102" s="37">
        <f>'2015 Fares'!BF102*'2015 Fares Conv'!$C$1</f>
        <v>118.53436124507125</v>
      </c>
      <c r="BG102" s="37">
        <f>'2015 Fares'!BG102*'2015 Fares Conv'!$C$1</f>
        <v>0</v>
      </c>
      <c r="BH102" s="37">
        <f>'2015 Fares'!BH102*'2015 Fares Conv'!$C$1</f>
        <v>0</v>
      </c>
      <c r="BI102" s="37">
        <f>'2015 Fares'!BI102*'2015 Fares Conv'!$C$1</f>
        <v>67.733920711469281</v>
      </c>
      <c r="BJ102" s="37">
        <f>'2015 Fares'!BJ102*'2015 Fares Conv'!$C$1</f>
        <v>108.37427313835086</v>
      </c>
      <c r="BK102" s="37">
        <f>'2015 Fares'!BK102*'2015 Fares Conv'!$C$1</f>
        <v>0</v>
      </c>
      <c r="BL102" s="37">
        <f>'2015 Fares'!BL102*'2015 Fares Conv'!$C$1</f>
        <v>108.37427313835086</v>
      </c>
      <c r="BM102" s="37">
        <f>'2015 Fares'!BM102*'2015 Fares Conv'!$C$1</f>
        <v>0</v>
      </c>
      <c r="BN102" s="37">
        <f>'2015 Fares'!BN102*'2015 Fares Conv'!$C$1</f>
        <v>108.37427313835086</v>
      </c>
      <c r="BO102" s="37">
        <f>'2015 Fares'!BO102*'2015 Fares Conv'!$C$1</f>
        <v>0</v>
      </c>
      <c r="BP102" s="37">
        <f>'2015 Fares'!BP102*'2015 Fares Conv'!$C$1</f>
        <v>0</v>
      </c>
      <c r="BQ102" s="37">
        <f>'2015 Fares'!BQ102*'2015 Fares Conv'!$C$1</f>
        <v>101.60088106720393</v>
      </c>
      <c r="BR102" s="37">
        <f>'2015 Fares'!BR102*'2015 Fares Conv'!$C$1</f>
        <v>0</v>
      </c>
      <c r="BS102" s="37">
        <f>'2015 Fares'!BS102*'2015 Fares Conv'!$C$1</f>
        <v>0</v>
      </c>
      <c r="BT102" s="37">
        <f>'2015 Fares'!BT102*'2015 Fares Conv'!$C$1</f>
        <v>101.60088106720393</v>
      </c>
      <c r="BU102" s="37">
        <f>'2015 Fares'!BU102*'2015 Fares Conv'!$C$1</f>
        <v>0</v>
      </c>
      <c r="BV102" s="37">
        <f>'2015 Fares'!BV102*'2015 Fares Conv'!$C$1</f>
        <v>101.60088106720393</v>
      </c>
      <c r="BW102" s="37">
        <f>'2015 Fares'!BW102*'2015 Fares Conv'!$C$1</f>
        <v>0</v>
      </c>
      <c r="BX102" s="37">
        <f>'2015 Fares'!BX102*'2015 Fares Conv'!$C$1</f>
        <v>121.92105728064472</v>
      </c>
      <c r="BY102" s="37">
        <f>'2015 Fares'!BY102*'2015 Fares Conv'!$C$1</f>
        <v>0</v>
      </c>
      <c r="BZ102" s="37">
        <f>'2015 Fares'!BZ102*'2015 Fares Conv'!$C$1</f>
        <v>0</v>
      </c>
      <c r="CA102" s="37">
        <f>'2015 Fares'!CA102*'2015 Fares Conv'!$C$1</f>
        <v>0</v>
      </c>
      <c r="CB102" s="37">
        <f>'2015 Fares'!CB102*'2015 Fares Conv'!$C$1</f>
        <v>0</v>
      </c>
      <c r="CC102" s="37">
        <f>'2015 Fares'!CC102*'2015 Fares Conv'!$C$1</f>
        <v>0</v>
      </c>
      <c r="CD102" s="37">
        <f>'2015 Fares'!CD102*'2015 Fares Conv'!$C$1</f>
        <v>0</v>
      </c>
      <c r="CE102" s="37">
        <f>'2015 Fares'!CE102*'2015 Fares Conv'!$C$1</f>
        <v>0</v>
      </c>
      <c r="CF102" s="37">
        <f>'2015 Fares'!CF102*'2015 Fares Conv'!$C$1</f>
        <v>101.60088106720393</v>
      </c>
      <c r="CG102" s="37">
        <f>'2015 Fares'!CG102*'2015 Fares Conv'!$C$1</f>
        <v>0</v>
      </c>
      <c r="CH102" s="66">
        <f>'2015 Fares'!CH102*'2015 Fares Conv'!$C$1</f>
        <v>222.84459914073395</v>
      </c>
      <c r="CI102" s="37">
        <f>'2015 Fares'!CI102*'2015 Fares Conv'!$C$1</f>
        <v>270.93568284587712</v>
      </c>
      <c r="CJ102" s="37">
        <f>'2015 Fares'!CJ102*'2015 Fares Conv'!$C$1</f>
        <v>284.48246698817098</v>
      </c>
      <c r="CK102" s="37">
        <f>'2015 Fares'!CK102*'2015 Fares Conv'!$C$1</f>
        <v>284.48246698817098</v>
      </c>
      <c r="CL102" s="37">
        <f>'2015 Fares'!CL102*'2015 Fares Conv'!$C$1</f>
        <v>284.48246698817098</v>
      </c>
      <c r="CM102" s="37">
        <f>'2015 Fares'!CM102*'2015 Fares Conv'!$C$1</f>
        <v>135.46784142293856</v>
      </c>
      <c r="CN102" s="37">
        <f>'2015 Fares'!CN102*'2015 Fares Conv'!$C$1</f>
        <v>152.40132160080589</v>
      </c>
      <c r="CO102" s="37">
        <f>'2015 Fares'!CO102*'2015 Fares Conv'!$C$1</f>
        <v>338.66960355734642</v>
      </c>
      <c r="CP102" s="37">
        <f>'2015 Fares'!CP102*'2015 Fares Conv'!$C$1</f>
        <v>298.02925113046484</v>
      </c>
      <c r="CQ102" s="37">
        <f>'2015 Fares'!CQ102*'2015 Fares Conv'!$C$1</f>
        <v>152.40132160080589</v>
      </c>
      <c r="CR102" s="37">
        <f>'2015 Fares'!CR102*'2015 Fares Conv'!$C$1</f>
        <v>338.66960355734642</v>
      </c>
      <c r="CS102" s="37">
        <f>'2015 Fares'!CS102*'2015 Fares Conv'!$C$1</f>
        <v>118.53436124507125</v>
      </c>
      <c r="CT102" s="37">
        <f>'2015 Fares'!CT102*'2015 Fares Conv'!$C$1</f>
        <v>186.26828195654053</v>
      </c>
      <c r="CU102" s="37">
        <f>'2015 Fares'!CU102*'2015 Fares Conv'!$C$1</f>
        <v>220.13524231227518</v>
      </c>
      <c r="CV102" s="37">
        <f>'2015 Fares'!CV102*'2015 Fares Conv'!$C$1</f>
        <v>249.93816742532167</v>
      </c>
      <c r="CW102" s="37">
        <f>'2015 Fares'!CW102*'2015 Fares Conv'!$C$1</f>
        <v>108.37427313835086</v>
      </c>
      <c r="CX102" s="37">
        <f>'2015 Fares'!CX102*'2015 Fares Conv'!$C$1</f>
        <v>0</v>
      </c>
      <c r="CY102" s="37">
        <f>'2015 Fares'!CY102*'2015 Fares Conv'!$C$1</f>
        <v>0</v>
      </c>
      <c r="CZ102" s="37">
        <f>'2015 Fares'!CZ102*'2015 Fares Conv'!$C$1</f>
        <v>306.83466082295587</v>
      </c>
      <c r="DA102" s="37">
        <f>'2015 Fares'!DA102*'2015 Fares Conv'!$C$1</f>
        <v>0</v>
      </c>
      <c r="DB102" s="66">
        <f>'2015 Fares'!DB102*'2015 Fares Conv'!$C$1</f>
        <v>0</v>
      </c>
      <c r="DC102" s="37">
        <f>'2015 Fares'!DC102*'2015 Fares Conv'!$C$1</f>
        <v>0</v>
      </c>
      <c r="DD102" s="37">
        <f>'2015 Fares'!DD102*'2015 Fares Conv'!$C$1</f>
        <v>0</v>
      </c>
      <c r="DE102" s="37">
        <f>'2015 Fares'!DE102*'2015 Fares Conv'!$C$1</f>
        <v>0</v>
      </c>
      <c r="DF102" s="37">
        <f>'2015 Fares'!DF102*'2015 Fares Conv'!$C$1</f>
        <v>0</v>
      </c>
      <c r="DG102" s="37">
        <f>'2015 Fares'!DG102*'2015 Fares Conv'!$C$1</f>
        <v>0</v>
      </c>
      <c r="DH102" s="37">
        <f>'2015 Fares'!DH102*'2015 Fares Conv'!$C$1</f>
        <v>0</v>
      </c>
      <c r="DI102" s="37">
        <f>'2015 Fares'!DI102*'2015 Fares Conv'!$C$1</f>
        <v>0</v>
      </c>
      <c r="DJ102" s="37">
        <f>'2015 Fares'!DJ102*'2015 Fares Conv'!$C$1</f>
        <v>0</v>
      </c>
      <c r="DK102" s="37">
        <f>'2015 Fares'!DK102*'2015 Fares Conv'!$C$1</f>
        <v>0</v>
      </c>
      <c r="DL102" s="66">
        <f>'2015 Fares'!DL102*'2015 Fares Conv'!$C$1</f>
        <v>152.40132160080589</v>
      </c>
      <c r="DM102" s="37">
        <f>'2015 Fares'!DM102*'2015 Fares Conv'!$C$1</f>
        <v>135.46784142293856</v>
      </c>
      <c r="DN102" s="37">
        <f>'2015 Fares'!DN102*'2015 Fares Conv'!$C$1</f>
        <v>0</v>
      </c>
      <c r="DO102" s="37">
        <f>'2015 Fares'!DO102*'2015 Fares Conv'!$C$1</f>
        <v>135.46784142293856</v>
      </c>
      <c r="DP102" s="37">
        <f>'2015 Fares'!DP102*'2015 Fares Conv'!$C$1</f>
        <v>749.81450227596497</v>
      </c>
      <c r="DQ102" s="37">
        <f>'2015 Fares'!DQ102*'2015 Fares Conv'!$C$1</f>
        <v>218.78056389804578</v>
      </c>
      <c r="DR102" s="37">
        <f>'2015 Fares'!DR102*'2015 Fares Conv'!$C$1</f>
        <v>0</v>
      </c>
      <c r="DS102" s="37">
        <f>'2015 Fares'!DS102*'2015 Fares Conv'!$C$1</f>
        <v>0</v>
      </c>
      <c r="DT102" s="37">
        <f>'2015 Fares'!DT102*'2015 Fares Conv'!$C$1</f>
        <v>0</v>
      </c>
      <c r="DU102" s="37">
        <f>'2015 Fares'!DU102*'2015 Fares Conv'!$C$1</f>
        <v>0</v>
      </c>
      <c r="DV102" s="66">
        <f>'2015 Fares'!DV102*'2015 Fares Conv'!$C$1</f>
        <v>0</v>
      </c>
      <c r="DW102" s="37">
        <f>'2015 Fares'!DW102*'2015 Fares Conv'!$C$1</f>
        <v>0</v>
      </c>
      <c r="DX102" s="37">
        <f>'2015 Fares'!DX102*'2015 Fares Conv'!$C$1</f>
        <v>0</v>
      </c>
      <c r="DY102" s="37">
        <f>'2015 Fares'!DY102*'2015 Fares Conv'!$C$1</f>
        <v>0</v>
      </c>
      <c r="DZ102" s="37">
        <f>'2015 Fares'!DZ102*'2015 Fares Conv'!$C$1</f>
        <v>0</v>
      </c>
      <c r="EA102" s="37">
        <f>'2015 Fares'!EA102*'2015 Fares Conv'!$C$1</f>
        <v>0</v>
      </c>
      <c r="EB102" s="37">
        <f>'2015 Fares'!EB102*'2015 Fares Conv'!$C$1</f>
        <v>0</v>
      </c>
      <c r="EC102" s="37">
        <f>'2015 Fares'!EC102*'2015 Fares Conv'!$C$1</f>
        <v>0</v>
      </c>
      <c r="ED102" s="37">
        <f>'2015 Fares'!ED102*'2015 Fares Conv'!$C$1</f>
        <v>0</v>
      </c>
      <c r="EE102" s="40">
        <f>'2015 Fares'!EE102*'2015 Fares Conv'!$C$1</f>
        <v>0</v>
      </c>
      <c r="EF102" s="66">
        <f>'2015 Fares'!EF102*'2015 Fares Conv'!$C$1</f>
        <v>0</v>
      </c>
      <c r="EG102" s="37">
        <f>'2015 Fares'!EG102*'2015 Fares Conv'!$C$1</f>
        <v>0</v>
      </c>
      <c r="EH102" s="37">
        <f>'2015 Fares'!EH102*'2015 Fares Conv'!$C$1</f>
        <v>0</v>
      </c>
      <c r="EI102" s="37">
        <f>'2015 Fares'!EI102*'2015 Fares Conv'!$C$1</f>
        <v>0</v>
      </c>
      <c r="EJ102" s="37">
        <f>'2015 Fares'!EJ102*'2015 Fares Conv'!$C$1</f>
        <v>0</v>
      </c>
      <c r="EK102" s="37">
        <f>'2015 Fares'!EK102*'2015 Fares Conv'!$C$1</f>
        <v>0</v>
      </c>
      <c r="EL102" s="37">
        <f>'2015 Fares'!EL102*'2015 Fares Conv'!$C$1</f>
        <v>0</v>
      </c>
      <c r="EM102" s="40">
        <f>'2015 Fares'!EM102*'2015 Fares Conv'!$C$1</f>
        <v>0</v>
      </c>
    </row>
    <row r="103" spans="1:143" x14ac:dyDescent="0.2">
      <c r="A103" s="84"/>
      <c r="B103" s="52">
        <v>99</v>
      </c>
      <c r="C103" s="53"/>
      <c r="D103" s="44"/>
      <c r="E103" s="44"/>
      <c r="F103" s="54"/>
      <c r="G103" s="67">
        <f>'2015 Fares'!G103*'2015 Fares Conv'!$C$1</f>
        <v>0</v>
      </c>
      <c r="H103" s="41">
        <f>'2015 Fares'!H103*'2015 Fares Conv'!$C$1</f>
        <v>0</v>
      </c>
      <c r="I103" s="41">
        <f>'2015 Fares'!I103*'2015 Fares Conv'!$C$1</f>
        <v>0</v>
      </c>
      <c r="J103" s="41">
        <f>'2015 Fares'!J103*'2015 Fares Conv'!$C$1</f>
        <v>0</v>
      </c>
      <c r="K103" s="41">
        <f>'2015 Fares'!K103*'2015 Fares Conv'!$C$1</f>
        <v>0</v>
      </c>
      <c r="L103" s="41">
        <f>'2015 Fares'!L103*'2015 Fares Conv'!$C$1</f>
        <v>0</v>
      </c>
      <c r="M103" s="41">
        <f>'2015 Fares'!M103*'2015 Fares Conv'!$C$1</f>
        <v>0</v>
      </c>
      <c r="N103" s="41">
        <f>'2015 Fares'!N103*'2015 Fares Conv'!$C$1</f>
        <v>0</v>
      </c>
      <c r="O103" s="42">
        <f>'2015 Fares'!O103*'2015 Fares Conv'!$C$1</f>
        <v>0</v>
      </c>
      <c r="P103" s="67">
        <f>'2015 Fares'!P103*'2015 Fares Conv'!$C$1</f>
        <v>0</v>
      </c>
      <c r="Q103" s="41">
        <f>'2015 Fares'!Q103*'2015 Fares Conv'!$C$1</f>
        <v>0</v>
      </c>
      <c r="R103" s="41">
        <f>'2015 Fares'!R103*'2015 Fares Conv'!$C$1</f>
        <v>0</v>
      </c>
      <c r="S103" s="41">
        <f>'2015 Fares'!S103*'2015 Fares Conv'!$C$1</f>
        <v>0</v>
      </c>
      <c r="T103" s="41">
        <f>'2015 Fares'!T103*'2015 Fares Conv'!$C$1</f>
        <v>0</v>
      </c>
      <c r="U103" s="41">
        <f>'2015 Fares'!U103*'2015 Fares Conv'!$C$1</f>
        <v>0</v>
      </c>
      <c r="V103" s="41">
        <f>'2015 Fares'!V103*'2015 Fares Conv'!$C$1</f>
        <v>0</v>
      </c>
      <c r="W103" s="41">
        <f>'2015 Fares'!W103*'2015 Fares Conv'!$C$1</f>
        <v>0</v>
      </c>
      <c r="X103" s="41">
        <f>'2015 Fares'!X103*'2015 Fares Conv'!$C$1</f>
        <v>0</v>
      </c>
      <c r="Y103" s="42">
        <f>'2015 Fares'!Y103*'2015 Fares Conv'!$C$1</f>
        <v>0</v>
      </c>
      <c r="Z103" s="67">
        <f>'2015 Fares'!Z103*'2015 Fares Conv'!$C$1</f>
        <v>474.13744498028501</v>
      </c>
      <c r="AA103" s="41">
        <f>'2015 Fares'!AA103*'2015 Fares Conv'!$C$1</f>
        <v>119.21170045218594</v>
      </c>
      <c r="AB103" s="41">
        <f>'2015 Fares'!AB103*'2015 Fares Conv'!$C$1</f>
        <v>-33.189621148619949</v>
      </c>
      <c r="AC103" s="41">
        <f>'2015 Fares'!AC103*'2015 Fares Conv'!$C$1</f>
        <v>-33.189621148619949</v>
      </c>
      <c r="AD103" s="41">
        <f>'2015 Fares'!AD103*'2015 Fares Conv'!$C$1</f>
        <v>102.27822027431863</v>
      </c>
      <c r="AE103" s="41">
        <f>'2015 Fares'!AE103*'2015 Fares Conv'!$C$1</f>
        <v>-33.189621148619949</v>
      </c>
      <c r="AF103" s="41">
        <f>'2015 Fares'!AF103*'2015 Fares Conv'!$C$1</f>
        <v>-33.189621148619949</v>
      </c>
      <c r="AG103" s="41">
        <f>'2015 Fares'!AG103*'2015 Fares Conv'!$C$1</f>
        <v>52.155118947831347</v>
      </c>
      <c r="AH103" s="41">
        <f>'2015 Fares'!AH103*'2015 Fares Conv'!$C$1</f>
        <v>102.27822027431863</v>
      </c>
      <c r="AI103" s="41">
        <f>'2015 Fares'!AI103*'2015 Fares Conv'!$C$1</f>
        <v>-33.189621148619949</v>
      </c>
      <c r="AJ103" s="41">
        <f>'2015 Fares'!AJ103*'2015 Fares Conv'!$C$1</f>
        <v>102.27822027431863</v>
      </c>
      <c r="AK103" s="41">
        <f>'2015 Fares'!AK103*'2015 Fares Conv'!$C$1</f>
        <v>-33.189621148619949</v>
      </c>
      <c r="AL103" s="41">
        <f>'2015 Fares'!AL103*'2015 Fares Conv'!$C$1</f>
        <v>-33.189621148619949</v>
      </c>
      <c r="AM103" s="41">
        <f>'2015 Fares'!AM103*'2015 Fares Conv'!$C$1</f>
        <v>102.27822027431863</v>
      </c>
      <c r="AN103" s="41">
        <f>'2015 Fares'!AN103*'2015 Fares Conv'!$C$1</f>
        <v>-33.189621148619949</v>
      </c>
      <c r="AO103" s="41">
        <f>'2015 Fares'!AO103*'2015 Fares Conv'!$C$1</f>
        <v>-33.189621148619949</v>
      </c>
      <c r="AP103" s="41">
        <f>'2015 Fares'!AP103*'2015 Fares Conv'!$C$1</f>
        <v>-33.189621148619949</v>
      </c>
      <c r="AQ103" s="41">
        <f>'2015 Fares'!AQ103*'2015 Fares Conv'!$C$1</f>
        <v>-33.189621148619949</v>
      </c>
      <c r="AR103" s="41">
        <f>'2015 Fares'!AR103*'2015 Fares Conv'!$C$1</f>
        <v>102.27822027431863</v>
      </c>
      <c r="AS103" s="41">
        <f>'2015 Fares'!AS103*'2015 Fares Conv'!$C$1</f>
        <v>-33.189621148619949</v>
      </c>
      <c r="AT103" s="41">
        <f>'2015 Fares'!AT103*'2015 Fares Conv'!$C$1</f>
        <v>-33.189621148619949</v>
      </c>
      <c r="AU103" s="41">
        <f>'2015 Fares'!AU103*'2015 Fares Conv'!$C$1</f>
        <v>-33.189621148619949</v>
      </c>
      <c r="AV103" s="41">
        <f>'2015 Fares'!AV103*'2015 Fares Conv'!$C$1</f>
        <v>102.27822027431863</v>
      </c>
      <c r="AW103" s="41">
        <f>'2015 Fares'!AW103*'2015 Fares Conv'!$C$1</f>
        <v>-33.189621148619949</v>
      </c>
      <c r="AX103" s="41">
        <f>'2015 Fares'!AX103*'2015 Fares Conv'!$C$1</f>
        <v>102.27822027431863</v>
      </c>
      <c r="AY103" s="41">
        <f>'2015 Fares'!AY103*'2015 Fares Conv'!$C$1</f>
        <v>-33.189621148619949</v>
      </c>
      <c r="AZ103" s="41">
        <f>'2015 Fares'!AZ103*'2015 Fares Conv'!$C$1</f>
        <v>86.022079303565988</v>
      </c>
      <c r="BA103" s="41">
        <f>'2015 Fares'!BA103*'2015 Fares Conv'!$C$1</f>
        <v>-33.189621148619949</v>
      </c>
      <c r="BB103" s="41">
        <f>'2015 Fares'!BB103*'2015 Fares Conv'!$C$1</f>
        <v>-33.189621148619949</v>
      </c>
      <c r="BC103" s="41">
        <f>'2015 Fares'!BC103*'2015 Fares Conv'!$C$1</f>
        <v>86.022079303565988</v>
      </c>
      <c r="BD103" s="41">
        <f>'2015 Fares'!BD103*'2015 Fares Conv'!$C$1</f>
        <v>-33.189621148619949</v>
      </c>
      <c r="BE103" s="41">
        <f>'2015 Fares'!BE103*'2015 Fares Conv'!$C$1</f>
        <v>-33.189621148619949</v>
      </c>
      <c r="BF103" s="41">
        <f>'2015 Fares'!BF103*'2015 Fares Conv'!$C$1</f>
        <v>86.022079303565988</v>
      </c>
      <c r="BG103" s="41">
        <f>'2015 Fares'!BG103*'2015 Fares Conv'!$C$1</f>
        <v>-33.189621148619949</v>
      </c>
      <c r="BH103" s="41">
        <f>'2015 Fares'!BH103*'2015 Fares Conv'!$C$1</f>
        <v>-33.189621148619949</v>
      </c>
      <c r="BI103" s="41">
        <f>'2015 Fares'!BI103*'2015 Fares Conv'!$C$1</f>
        <v>34.544299562849339</v>
      </c>
      <c r="BJ103" s="41">
        <f>'2015 Fares'!BJ103*'2015 Fares Conv'!$C$1</f>
        <v>75.184651989730909</v>
      </c>
      <c r="BK103" s="41">
        <f>'2015 Fares'!BK103*'2015 Fares Conv'!$C$1</f>
        <v>-33.189621148619949</v>
      </c>
      <c r="BL103" s="41">
        <f>'2015 Fares'!BL103*'2015 Fares Conv'!$C$1</f>
        <v>75.184651989730909</v>
      </c>
      <c r="BM103" s="41">
        <f>'2015 Fares'!BM103*'2015 Fares Conv'!$C$1</f>
        <v>-33.189621148619949</v>
      </c>
      <c r="BN103" s="41">
        <f>'2015 Fares'!BN103*'2015 Fares Conv'!$C$1</f>
        <v>75.184651989730909</v>
      </c>
      <c r="BO103" s="41">
        <f>'2015 Fares'!BO103*'2015 Fares Conv'!$C$1</f>
        <v>-33.189621148619949</v>
      </c>
      <c r="BP103" s="41">
        <f>'2015 Fares'!BP103*'2015 Fares Conv'!$C$1</f>
        <v>-33.189621148619949</v>
      </c>
      <c r="BQ103" s="41">
        <f>'2015 Fares'!BQ103*'2015 Fares Conv'!$C$1</f>
        <v>69.088599125698678</v>
      </c>
      <c r="BR103" s="41">
        <f>'2015 Fares'!BR103*'2015 Fares Conv'!$C$1</f>
        <v>-33.189621148619949</v>
      </c>
      <c r="BS103" s="41">
        <f>'2015 Fares'!BS103*'2015 Fares Conv'!$C$1</f>
        <v>-33.189621148619949</v>
      </c>
      <c r="BT103" s="41">
        <f>'2015 Fares'!BT103*'2015 Fares Conv'!$C$1</f>
        <v>69.088599125698678</v>
      </c>
      <c r="BU103" s="41">
        <f>'2015 Fares'!BU103*'2015 Fares Conv'!$C$1</f>
        <v>-33.189621148619949</v>
      </c>
      <c r="BV103" s="41">
        <f>'2015 Fares'!BV103*'2015 Fares Conv'!$C$1</f>
        <v>69.088599125698678</v>
      </c>
      <c r="BW103" s="41">
        <f>'2015 Fares'!BW103*'2015 Fares Conv'!$C$1</f>
        <v>-33.189621148619949</v>
      </c>
      <c r="BX103" s="41">
        <f>'2015 Fares'!BX103*'2015 Fares Conv'!$C$1</f>
        <v>88.731436132024768</v>
      </c>
      <c r="BY103" s="41">
        <f>'2015 Fares'!BY103*'2015 Fares Conv'!$C$1</f>
        <v>-33.189621148619949</v>
      </c>
      <c r="BZ103" s="41">
        <f>'2015 Fares'!BZ103*'2015 Fares Conv'!$C$1</f>
        <v>-33.189621148619949</v>
      </c>
      <c r="CA103" s="41">
        <f>'2015 Fares'!CA103*'2015 Fares Conv'!$C$1</f>
        <v>-33.189621148619949</v>
      </c>
      <c r="CB103" s="41">
        <f>'2015 Fares'!CB103*'2015 Fares Conv'!$C$1</f>
        <v>-33.189621148619949</v>
      </c>
      <c r="CC103" s="41">
        <f>'2015 Fares'!CC103*'2015 Fares Conv'!$C$1</f>
        <v>-33.189621148619949</v>
      </c>
      <c r="CD103" s="41">
        <f>'2015 Fares'!CD103*'2015 Fares Conv'!$C$1</f>
        <v>-33.189621148619949</v>
      </c>
      <c r="CE103" s="41">
        <f>'2015 Fares'!CE103*'2015 Fares Conv'!$C$1</f>
        <v>-33.189621148619949</v>
      </c>
      <c r="CF103" s="41">
        <f>'2015 Fares'!CF103*'2015 Fares Conv'!$C$1</f>
        <v>0</v>
      </c>
      <c r="CG103" s="41">
        <f>'2015 Fares'!CG103*'2015 Fares Conv'!$C$1</f>
        <v>-33.189621148619949</v>
      </c>
      <c r="CH103" s="67">
        <f>'2015 Fares'!CH103*'2015 Fares Conv'!$C$1</f>
        <v>189.654977992114</v>
      </c>
      <c r="CI103" s="41">
        <f>'2015 Fares'!CI103*'2015 Fares Conv'!$C$1</f>
        <v>237.7460616972572</v>
      </c>
      <c r="CJ103" s="41">
        <f>'2015 Fares'!CJ103*'2015 Fares Conv'!$C$1</f>
        <v>251.29284583955106</v>
      </c>
      <c r="CK103" s="41">
        <f>'2015 Fares'!CK103*'2015 Fares Conv'!$C$1</f>
        <v>251.29284583955106</v>
      </c>
      <c r="CL103" s="41">
        <f>'2015 Fares'!CL103*'2015 Fares Conv'!$C$1</f>
        <v>251.29284583955106</v>
      </c>
      <c r="CM103" s="41">
        <f>'2015 Fares'!CM103*'2015 Fares Conv'!$C$1</f>
        <v>102.27822027431863</v>
      </c>
      <c r="CN103" s="41">
        <f>'2015 Fares'!CN103*'2015 Fares Conv'!$C$1</f>
        <v>119.21170045218594</v>
      </c>
      <c r="CO103" s="41">
        <f>'2015 Fares'!CO103*'2015 Fares Conv'!$C$1</f>
        <v>306.15732161584117</v>
      </c>
      <c r="CP103" s="41">
        <f>'2015 Fares'!CP103*'2015 Fares Conv'!$C$1</f>
        <v>264.83962998184489</v>
      </c>
      <c r="CQ103" s="41">
        <f>'2015 Fares'!CQ103*'2015 Fares Conv'!$C$1</f>
        <v>119.21170045218594</v>
      </c>
      <c r="CR103" s="41">
        <f>'2015 Fares'!CR103*'2015 Fares Conv'!$C$1</f>
        <v>306.15732161584117</v>
      </c>
      <c r="CS103" s="41">
        <f>'2015 Fares'!CS103*'2015 Fares Conv'!$C$1</f>
        <v>86.022079303565988</v>
      </c>
      <c r="CT103" s="41">
        <f>'2015 Fares'!CT103*'2015 Fares Conv'!$C$1</f>
        <v>153.07866080792058</v>
      </c>
      <c r="CU103" s="41">
        <f>'2015 Fares'!CU103*'2015 Fares Conv'!$C$1</f>
        <v>186.94562116365523</v>
      </c>
      <c r="CV103" s="41">
        <f>'2015 Fares'!CV103*'2015 Fares Conv'!$C$1</f>
        <v>216.74854627670172</v>
      </c>
      <c r="CW103" s="41">
        <f>'2015 Fares'!CW103*'2015 Fares Conv'!$C$1</f>
        <v>75.184651989730909</v>
      </c>
      <c r="CX103" s="41">
        <f>'2015 Fares'!CX103*'2015 Fares Conv'!$C$1</f>
        <v>-33.189621148619949</v>
      </c>
      <c r="CY103" s="41">
        <f>'2015 Fares'!CY103*'2015 Fares Conv'!$C$1</f>
        <v>-33.189621148619949</v>
      </c>
      <c r="CZ103" s="41">
        <f>'2015 Fares'!CZ103*'2015 Fares Conv'!$C$1</f>
        <v>0</v>
      </c>
      <c r="DA103" s="41">
        <f>'2015 Fares'!DA103*'2015 Fares Conv'!$C$1</f>
        <v>-33.189621148619949</v>
      </c>
      <c r="DB103" s="67">
        <f>'2015 Fares'!DB103*'2015 Fares Conv'!$C$1</f>
        <v>-33.189621148619949</v>
      </c>
      <c r="DC103" s="41">
        <f>'2015 Fares'!DC103*'2015 Fares Conv'!$C$1</f>
        <v>-33.189621148619949</v>
      </c>
      <c r="DD103" s="41">
        <f>'2015 Fares'!DD103*'2015 Fares Conv'!$C$1</f>
        <v>-33.189621148619949</v>
      </c>
      <c r="DE103" s="41">
        <f>'2015 Fares'!DE103*'2015 Fares Conv'!$C$1</f>
        <v>-33.189621148619949</v>
      </c>
      <c r="DF103" s="41">
        <f>'2015 Fares'!DF103*'2015 Fares Conv'!$C$1</f>
        <v>-33.189621148619949</v>
      </c>
      <c r="DG103" s="41">
        <f>'2015 Fares'!DG103*'2015 Fares Conv'!$C$1</f>
        <v>-33.189621148619949</v>
      </c>
      <c r="DH103" s="41">
        <f>'2015 Fares'!DH103*'2015 Fares Conv'!$C$1</f>
        <v>-33.189621148619949</v>
      </c>
      <c r="DI103" s="41">
        <f>'2015 Fares'!DI103*'2015 Fares Conv'!$C$1</f>
        <v>-33.189621148619949</v>
      </c>
      <c r="DJ103" s="41">
        <f>'2015 Fares'!DJ103*'2015 Fares Conv'!$C$1</f>
        <v>-33.189621148619949</v>
      </c>
      <c r="DK103" s="41">
        <f>'2015 Fares'!DK103*'2015 Fares Conv'!$C$1</f>
        <v>-33.189621148619949</v>
      </c>
      <c r="DL103" s="67">
        <f>'2015 Fares'!DL103*'2015 Fares Conv'!$C$1</f>
        <v>119.21170045218594</v>
      </c>
      <c r="DM103" s="41">
        <f>'2015 Fares'!DM103*'2015 Fares Conv'!$C$1</f>
        <v>102.27822027431863</v>
      </c>
      <c r="DN103" s="41">
        <f>'2015 Fares'!DN103*'2015 Fares Conv'!$C$1</f>
        <v>-33.189621148619949</v>
      </c>
      <c r="DO103" s="41">
        <f>'2015 Fares'!DO103*'2015 Fares Conv'!$C$1</f>
        <v>102.27822027431863</v>
      </c>
      <c r="DP103" s="41">
        <f>'2015 Fares'!DP103*'2015 Fares Conv'!$C$1</f>
        <v>716.62488112734502</v>
      </c>
      <c r="DQ103" s="41">
        <f>'2015 Fares'!DQ103*'2015 Fares Conv'!$C$1</f>
        <v>185.59094274942584</v>
      </c>
      <c r="DR103" s="41">
        <f>'2015 Fares'!DR103*'2015 Fares Conv'!$C$1</f>
        <v>0</v>
      </c>
      <c r="DS103" s="41">
        <f>'2015 Fares'!DS103*'2015 Fares Conv'!$C$1</f>
        <v>0</v>
      </c>
      <c r="DT103" s="41">
        <f>'2015 Fares'!DT103*'2015 Fares Conv'!$C$1</f>
        <v>0</v>
      </c>
      <c r="DU103" s="41">
        <f>'2015 Fares'!DU103*'2015 Fares Conv'!$C$1</f>
        <v>0</v>
      </c>
      <c r="DV103" s="67">
        <f>'2015 Fares'!DV103*'2015 Fares Conv'!$C$1</f>
        <v>0</v>
      </c>
      <c r="DW103" s="41">
        <f>'2015 Fares'!DW103*'2015 Fares Conv'!$C$1</f>
        <v>0</v>
      </c>
      <c r="DX103" s="41">
        <f>'2015 Fares'!DX103*'2015 Fares Conv'!$C$1</f>
        <v>0</v>
      </c>
      <c r="DY103" s="41">
        <f>'2015 Fares'!DY103*'2015 Fares Conv'!$C$1</f>
        <v>0</v>
      </c>
      <c r="DZ103" s="41">
        <f>'2015 Fares'!DZ103*'2015 Fares Conv'!$C$1</f>
        <v>0</v>
      </c>
      <c r="EA103" s="41">
        <f>'2015 Fares'!EA103*'2015 Fares Conv'!$C$1</f>
        <v>0</v>
      </c>
      <c r="EB103" s="41">
        <f>'2015 Fares'!EB103*'2015 Fares Conv'!$C$1</f>
        <v>0</v>
      </c>
      <c r="EC103" s="41">
        <f>'2015 Fares'!EC103*'2015 Fares Conv'!$C$1</f>
        <v>0</v>
      </c>
      <c r="ED103" s="41">
        <f>'2015 Fares'!ED103*'2015 Fares Conv'!$C$1</f>
        <v>0</v>
      </c>
      <c r="EE103" s="42">
        <f>'2015 Fares'!EE103*'2015 Fares Conv'!$C$1</f>
        <v>0</v>
      </c>
      <c r="EF103" s="67">
        <f>'2015 Fares'!EF103*'2015 Fares Conv'!$C$1</f>
        <v>0</v>
      </c>
      <c r="EG103" s="41">
        <f>'2015 Fares'!EG103*'2015 Fares Conv'!$C$1</f>
        <v>0</v>
      </c>
      <c r="EH103" s="41">
        <f>'2015 Fares'!EH103*'2015 Fares Conv'!$C$1</f>
        <v>0</v>
      </c>
      <c r="EI103" s="41">
        <f>'2015 Fares'!EI103*'2015 Fares Conv'!$C$1</f>
        <v>0</v>
      </c>
      <c r="EJ103" s="41">
        <f>'2015 Fares'!EJ103*'2015 Fares Conv'!$C$1</f>
        <v>0</v>
      </c>
      <c r="EK103" s="41">
        <f>'2015 Fares'!EK103*'2015 Fares Conv'!$C$1</f>
        <v>-33.189621148619949</v>
      </c>
      <c r="EL103" s="41">
        <f>'2015 Fares'!EL103*'2015 Fares Conv'!$C$1</f>
        <v>0</v>
      </c>
      <c r="EM103" s="42">
        <f>'2015 Fares'!EM103*'2015 Fares Conv'!$C$1</f>
        <v>0</v>
      </c>
    </row>
    <row r="104" spans="1:143" x14ac:dyDescent="0.2">
      <c r="A104" s="82" t="s">
        <v>99</v>
      </c>
      <c r="B104" s="55">
        <v>100</v>
      </c>
      <c r="C104" s="45" t="s">
        <v>6</v>
      </c>
      <c r="D104" s="76" t="s">
        <v>53</v>
      </c>
      <c r="E104" s="76"/>
      <c r="F104" s="56"/>
      <c r="G104" s="68">
        <f>'2015 Fares'!G104*'2015 Fares Conv'!$C$1</f>
        <v>0</v>
      </c>
      <c r="H104" s="38">
        <f>'2015 Fares'!H104*'2015 Fares Conv'!$C$1</f>
        <v>0</v>
      </c>
      <c r="I104" s="38">
        <f>'2015 Fares'!I104*'2015 Fares Conv'!$C$1</f>
        <v>0</v>
      </c>
      <c r="J104" s="38">
        <f>'2015 Fares'!J104*'2015 Fares Conv'!$C$1</f>
        <v>0</v>
      </c>
      <c r="K104" s="38">
        <f>'2015 Fares'!K104*'2015 Fares Conv'!$C$1</f>
        <v>0</v>
      </c>
      <c r="L104" s="38">
        <f>'2015 Fares'!L104*'2015 Fares Conv'!$C$1</f>
        <v>0</v>
      </c>
      <c r="M104" s="38">
        <f>'2015 Fares'!M104*'2015 Fares Conv'!$C$1</f>
        <v>0</v>
      </c>
      <c r="N104" s="38">
        <f>'2015 Fares'!N104*'2015 Fares Conv'!$C$1</f>
        <v>0</v>
      </c>
      <c r="O104" s="39">
        <f>'2015 Fares'!O104*'2015 Fares Conv'!$C$1</f>
        <v>0</v>
      </c>
      <c r="P104" s="68">
        <f>'2015 Fares'!P104*'2015 Fares Conv'!$C$1</f>
        <v>0</v>
      </c>
      <c r="Q104" s="38">
        <f>'2015 Fares'!Q104*'2015 Fares Conv'!$C$1</f>
        <v>0</v>
      </c>
      <c r="R104" s="38">
        <f>'2015 Fares'!R104*'2015 Fares Conv'!$C$1</f>
        <v>0</v>
      </c>
      <c r="S104" s="38">
        <f>'2015 Fares'!S104*'2015 Fares Conv'!$C$1</f>
        <v>0</v>
      </c>
      <c r="T104" s="38">
        <f>'2015 Fares'!T104*'2015 Fares Conv'!$C$1</f>
        <v>0</v>
      </c>
      <c r="U104" s="38">
        <f>'2015 Fares'!U104*'2015 Fares Conv'!$C$1</f>
        <v>0</v>
      </c>
      <c r="V104" s="38">
        <f>'2015 Fares'!V104*'2015 Fares Conv'!$C$1</f>
        <v>0</v>
      </c>
      <c r="W104" s="38">
        <f>'2015 Fares'!W104*'2015 Fares Conv'!$C$1</f>
        <v>0</v>
      </c>
      <c r="X104" s="38">
        <f>'2015 Fares'!X104*'2015 Fares Conv'!$C$1</f>
        <v>0</v>
      </c>
      <c r="Y104" s="39">
        <f>'2015 Fares'!Y104*'2015 Fares Conv'!$C$1</f>
        <v>0</v>
      </c>
      <c r="Z104" s="68">
        <f>'2015 Fares'!Z104*'2015 Fares Conv'!$C$1</f>
        <v>474.13744498028501</v>
      </c>
      <c r="AA104" s="38">
        <f>'2015 Fares'!AA104*'2015 Fares Conv'!$C$1</f>
        <v>118.53436124507125</v>
      </c>
      <c r="AB104" s="38">
        <f>'2015 Fares'!AB104*'2015 Fares Conv'!$C$1</f>
        <v>0</v>
      </c>
      <c r="AC104" s="38">
        <f>'2015 Fares'!AC104*'2015 Fares Conv'!$C$1</f>
        <v>0</v>
      </c>
      <c r="AD104" s="38">
        <f>'2015 Fares'!AD104*'2015 Fares Conv'!$C$1</f>
        <v>135.46784142293856</v>
      </c>
      <c r="AE104" s="38">
        <f>'2015 Fares'!AE104*'2015 Fares Conv'!$C$1</f>
        <v>0</v>
      </c>
      <c r="AF104" s="38">
        <f>'2015 Fares'!AF104*'2015 Fares Conv'!$C$1</f>
        <v>0</v>
      </c>
      <c r="AG104" s="38">
        <f>'2015 Fares'!AG104*'2015 Fares Conv'!$C$1</f>
        <v>84.667400889336605</v>
      </c>
      <c r="AH104" s="38">
        <f>'2015 Fares'!AH104*'2015 Fares Conv'!$C$1</f>
        <v>135.46784142293856</v>
      </c>
      <c r="AI104" s="38">
        <f>'2015 Fares'!AI104*'2015 Fares Conv'!$C$1</f>
        <v>0</v>
      </c>
      <c r="AJ104" s="38">
        <f>'2015 Fares'!AJ104*'2015 Fares Conv'!$C$1</f>
        <v>0</v>
      </c>
      <c r="AK104" s="38">
        <f>'2015 Fares'!AK104*'2015 Fares Conv'!$C$1</f>
        <v>0</v>
      </c>
      <c r="AL104" s="38">
        <f>'2015 Fares'!AL104*'2015 Fares Conv'!$C$1</f>
        <v>0</v>
      </c>
      <c r="AM104" s="38">
        <f>'2015 Fares'!AM104*'2015 Fares Conv'!$C$1</f>
        <v>135.46784142293856</v>
      </c>
      <c r="AN104" s="38">
        <f>'2015 Fares'!AN104*'2015 Fares Conv'!$C$1</f>
        <v>0</v>
      </c>
      <c r="AO104" s="38">
        <f>'2015 Fares'!AO104*'2015 Fares Conv'!$C$1</f>
        <v>0</v>
      </c>
      <c r="AP104" s="38">
        <f>'2015 Fares'!AP104*'2015 Fares Conv'!$C$1</f>
        <v>0</v>
      </c>
      <c r="AQ104" s="38">
        <f>'2015 Fares'!AQ104*'2015 Fares Conv'!$C$1</f>
        <v>0</v>
      </c>
      <c r="AR104" s="38">
        <f>'2015 Fares'!AR104*'2015 Fares Conv'!$C$1</f>
        <v>135.46784142293856</v>
      </c>
      <c r="AS104" s="38">
        <f>'2015 Fares'!AS104*'2015 Fares Conv'!$C$1</f>
        <v>0</v>
      </c>
      <c r="AT104" s="38">
        <f>'2015 Fares'!AT104*'2015 Fares Conv'!$C$1</f>
        <v>0</v>
      </c>
      <c r="AU104" s="38">
        <f>'2015 Fares'!AU104*'2015 Fares Conv'!$C$1</f>
        <v>0</v>
      </c>
      <c r="AV104" s="38">
        <f>'2015 Fares'!AV104*'2015 Fares Conv'!$C$1</f>
        <v>135.46784142293856</v>
      </c>
      <c r="AW104" s="38">
        <f>'2015 Fares'!AW104*'2015 Fares Conv'!$C$1</f>
        <v>0</v>
      </c>
      <c r="AX104" s="38">
        <f>'2015 Fares'!AX104*'2015 Fares Conv'!$C$1</f>
        <v>135.46784142293856</v>
      </c>
      <c r="AY104" s="38">
        <f>'2015 Fares'!AY104*'2015 Fares Conv'!$C$1</f>
        <v>0</v>
      </c>
      <c r="AZ104" s="38">
        <f>'2015 Fares'!AZ104*'2015 Fares Conv'!$C$1</f>
        <v>0</v>
      </c>
      <c r="BA104" s="38">
        <f>'2015 Fares'!BA104*'2015 Fares Conv'!$C$1</f>
        <v>0</v>
      </c>
      <c r="BB104" s="38">
        <f>'2015 Fares'!BB104*'2015 Fares Conv'!$C$1</f>
        <v>0</v>
      </c>
      <c r="BC104" s="38">
        <f>'2015 Fares'!BC104*'2015 Fares Conv'!$C$1</f>
        <v>118.53436124507125</v>
      </c>
      <c r="BD104" s="38">
        <f>'2015 Fares'!BD104*'2015 Fares Conv'!$C$1</f>
        <v>0</v>
      </c>
      <c r="BE104" s="38">
        <f>'2015 Fares'!BE104*'2015 Fares Conv'!$C$1</f>
        <v>0</v>
      </c>
      <c r="BF104" s="38">
        <f>'2015 Fares'!BF104*'2015 Fares Conv'!$C$1</f>
        <v>118.53436124507125</v>
      </c>
      <c r="BG104" s="38">
        <f>'2015 Fares'!BG104*'2015 Fares Conv'!$C$1</f>
        <v>0</v>
      </c>
      <c r="BH104" s="38">
        <f>'2015 Fares'!BH104*'2015 Fares Conv'!$C$1</f>
        <v>0</v>
      </c>
      <c r="BI104" s="38">
        <f>'2015 Fares'!BI104*'2015 Fares Conv'!$C$1</f>
        <v>67.733920711469281</v>
      </c>
      <c r="BJ104" s="38">
        <f>'2015 Fares'!BJ104*'2015 Fares Conv'!$C$1</f>
        <v>108.37427313835086</v>
      </c>
      <c r="BK104" s="38">
        <f>'2015 Fares'!BK104*'2015 Fares Conv'!$C$1</f>
        <v>0</v>
      </c>
      <c r="BL104" s="38">
        <f>'2015 Fares'!BL104*'2015 Fares Conv'!$C$1</f>
        <v>108.37427313835086</v>
      </c>
      <c r="BM104" s="38">
        <f>'2015 Fares'!BM104*'2015 Fares Conv'!$C$1</f>
        <v>0</v>
      </c>
      <c r="BN104" s="38">
        <f>'2015 Fares'!BN104*'2015 Fares Conv'!$C$1</f>
        <v>108.37427313835086</v>
      </c>
      <c r="BO104" s="38">
        <f>'2015 Fares'!BO104*'2015 Fares Conv'!$C$1</f>
        <v>0</v>
      </c>
      <c r="BP104" s="38">
        <f>'2015 Fares'!BP104*'2015 Fares Conv'!$C$1</f>
        <v>0</v>
      </c>
      <c r="BQ104" s="38">
        <f>'2015 Fares'!BQ104*'2015 Fares Conv'!$C$1</f>
        <v>101.60088106720393</v>
      </c>
      <c r="BR104" s="38">
        <f>'2015 Fares'!BR104*'2015 Fares Conv'!$C$1</f>
        <v>0</v>
      </c>
      <c r="BS104" s="38">
        <f>'2015 Fares'!BS104*'2015 Fares Conv'!$C$1</f>
        <v>0</v>
      </c>
      <c r="BT104" s="38">
        <f>'2015 Fares'!BT104*'2015 Fares Conv'!$C$1</f>
        <v>101.60088106720393</v>
      </c>
      <c r="BU104" s="38">
        <f>'2015 Fares'!BU104*'2015 Fares Conv'!$C$1</f>
        <v>0</v>
      </c>
      <c r="BV104" s="38">
        <f>'2015 Fares'!BV104*'2015 Fares Conv'!$C$1</f>
        <v>101.60088106720393</v>
      </c>
      <c r="BW104" s="38">
        <f>'2015 Fares'!BW104*'2015 Fares Conv'!$C$1</f>
        <v>0</v>
      </c>
      <c r="BX104" s="38">
        <f>'2015 Fares'!BX104*'2015 Fares Conv'!$C$1</f>
        <v>121.92105728064472</v>
      </c>
      <c r="BY104" s="38">
        <f>'2015 Fares'!BY104*'2015 Fares Conv'!$C$1</f>
        <v>0</v>
      </c>
      <c r="BZ104" s="38">
        <f>'2015 Fares'!BZ104*'2015 Fares Conv'!$C$1</f>
        <v>0</v>
      </c>
      <c r="CA104" s="38">
        <f>'2015 Fares'!CA104*'2015 Fares Conv'!$C$1</f>
        <v>0</v>
      </c>
      <c r="CB104" s="38">
        <f>'2015 Fares'!CB104*'2015 Fares Conv'!$C$1</f>
        <v>0</v>
      </c>
      <c r="CC104" s="38">
        <f>'2015 Fares'!CC104*'2015 Fares Conv'!$C$1</f>
        <v>0</v>
      </c>
      <c r="CD104" s="38">
        <f>'2015 Fares'!CD104*'2015 Fares Conv'!$C$1</f>
        <v>0</v>
      </c>
      <c r="CE104" s="38">
        <f>'2015 Fares'!CE104*'2015 Fares Conv'!$C$1</f>
        <v>0</v>
      </c>
      <c r="CF104" s="38">
        <f>'2015 Fares'!CF104*'2015 Fares Conv'!$C$1</f>
        <v>101.60088106720393</v>
      </c>
      <c r="CG104" s="38">
        <f>'2015 Fares'!CG104*'2015 Fares Conv'!$C$1</f>
        <v>0</v>
      </c>
      <c r="CH104" s="68">
        <f>'2015 Fares'!CH104*'2015 Fares Conv'!$C$1</f>
        <v>222.84459914073395</v>
      </c>
      <c r="CI104" s="38">
        <f>'2015 Fares'!CI104*'2015 Fares Conv'!$C$1</f>
        <v>270.93568284587712</v>
      </c>
      <c r="CJ104" s="38">
        <f>'2015 Fares'!CJ104*'2015 Fares Conv'!$C$1</f>
        <v>284.48246698817098</v>
      </c>
      <c r="CK104" s="38">
        <f>'2015 Fares'!CK104*'2015 Fares Conv'!$C$1</f>
        <v>284.48246698817098</v>
      </c>
      <c r="CL104" s="38">
        <f>'2015 Fares'!CL104*'2015 Fares Conv'!$C$1</f>
        <v>284.48246698817098</v>
      </c>
      <c r="CM104" s="38">
        <f>'2015 Fares'!CM104*'2015 Fares Conv'!$C$1</f>
        <v>0</v>
      </c>
      <c r="CN104" s="38">
        <f>'2015 Fares'!CN104*'2015 Fares Conv'!$C$1</f>
        <v>0</v>
      </c>
      <c r="CO104" s="38">
        <f>'2015 Fares'!CO104*'2015 Fares Conv'!$C$1</f>
        <v>338.66960355734642</v>
      </c>
      <c r="CP104" s="38">
        <f>'2015 Fares'!CP104*'2015 Fares Conv'!$C$1</f>
        <v>298.02925113046484</v>
      </c>
      <c r="CQ104" s="38">
        <f>'2015 Fares'!CQ104*'2015 Fares Conv'!$C$1</f>
        <v>118.53436124507125</v>
      </c>
      <c r="CR104" s="38">
        <f>'2015 Fares'!CR104*'2015 Fares Conv'!$C$1</f>
        <v>338.66960355734642</v>
      </c>
      <c r="CS104" s="38">
        <f>'2015 Fares'!CS104*'2015 Fares Conv'!$C$1</f>
        <v>118.53436124507125</v>
      </c>
      <c r="CT104" s="38">
        <f>'2015 Fares'!CT104*'2015 Fares Conv'!$C$1</f>
        <v>186.26828195654053</v>
      </c>
      <c r="CU104" s="38">
        <f>'2015 Fares'!CU104*'2015 Fares Conv'!$C$1</f>
        <v>220.13524231227518</v>
      </c>
      <c r="CV104" s="38">
        <f>'2015 Fares'!CV104*'2015 Fares Conv'!$C$1</f>
        <v>249.93816742532167</v>
      </c>
      <c r="CW104" s="38">
        <f>'2015 Fares'!CW104*'2015 Fares Conv'!$C$1</f>
        <v>108.37427313835086</v>
      </c>
      <c r="CX104" s="38">
        <f>'2015 Fares'!CX104*'2015 Fares Conv'!$C$1</f>
        <v>0</v>
      </c>
      <c r="CY104" s="38">
        <f>'2015 Fares'!CY104*'2015 Fares Conv'!$C$1</f>
        <v>0</v>
      </c>
      <c r="CZ104" s="38">
        <f>'2015 Fares'!CZ104*'2015 Fares Conv'!$C$1</f>
        <v>306.83466082295587</v>
      </c>
      <c r="DA104" s="38">
        <f>'2015 Fares'!DA104*'2015 Fares Conv'!$C$1</f>
        <v>0</v>
      </c>
      <c r="DB104" s="68">
        <f>'2015 Fares'!DB104*'2015 Fares Conv'!$C$1</f>
        <v>0</v>
      </c>
      <c r="DC104" s="38">
        <f>'2015 Fares'!DC104*'2015 Fares Conv'!$C$1</f>
        <v>0</v>
      </c>
      <c r="DD104" s="38">
        <f>'2015 Fares'!DD104*'2015 Fares Conv'!$C$1</f>
        <v>0</v>
      </c>
      <c r="DE104" s="38">
        <f>'2015 Fares'!DE104*'2015 Fares Conv'!$C$1</f>
        <v>0</v>
      </c>
      <c r="DF104" s="38">
        <f>'2015 Fares'!DF104*'2015 Fares Conv'!$C$1</f>
        <v>0</v>
      </c>
      <c r="DG104" s="38">
        <f>'2015 Fares'!DG104*'2015 Fares Conv'!$C$1</f>
        <v>0</v>
      </c>
      <c r="DH104" s="38">
        <f>'2015 Fares'!DH104*'2015 Fares Conv'!$C$1</f>
        <v>0</v>
      </c>
      <c r="DI104" s="38">
        <f>'2015 Fares'!DI104*'2015 Fares Conv'!$C$1</f>
        <v>0</v>
      </c>
      <c r="DJ104" s="38">
        <f>'2015 Fares'!DJ104*'2015 Fares Conv'!$C$1</f>
        <v>0</v>
      </c>
      <c r="DK104" s="38">
        <f>'2015 Fares'!DK104*'2015 Fares Conv'!$C$1</f>
        <v>0</v>
      </c>
      <c r="DL104" s="68">
        <f>'2015 Fares'!DL104*'2015 Fares Conv'!$C$1</f>
        <v>118.53436124507125</v>
      </c>
      <c r="DM104" s="38">
        <f>'2015 Fares'!DM104*'2015 Fares Conv'!$C$1</f>
        <v>135.46784142293856</v>
      </c>
      <c r="DN104" s="38">
        <f>'2015 Fares'!DN104*'2015 Fares Conv'!$C$1</f>
        <v>0</v>
      </c>
      <c r="DO104" s="38">
        <f>'2015 Fares'!DO104*'2015 Fares Conv'!$C$1</f>
        <v>0</v>
      </c>
      <c r="DP104" s="38">
        <f>'2015 Fares'!DP104*'2015 Fares Conv'!$C$1</f>
        <v>749.81450227596497</v>
      </c>
      <c r="DQ104" s="38">
        <f>'2015 Fares'!DQ104*'2015 Fares Conv'!$C$1</f>
        <v>218.78056389804578</v>
      </c>
      <c r="DR104" s="38">
        <f>'2015 Fares'!DR104*'2015 Fares Conv'!$C$1</f>
        <v>0</v>
      </c>
      <c r="DS104" s="38">
        <f>'2015 Fares'!DS104*'2015 Fares Conv'!$C$1</f>
        <v>0</v>
      </c>
      <c r="DT104" s="38">
        <f>'2015 Fares'!DT104*'2015 Fares Conv'!$C$1</f>
        <v>0</v>
      </c>
      <c r="DU104" s="38">
        <f>'2015 Fares'!DU104*'2015 Fares Conv'!$C$1</f>
        <v>0</v>
      </c>
      <c r="DV104" s="68">
        <f>'2015 Fares'!DV104*'2015 Fares Conv'!$C$1</f>
        <v>0</v>
      </c>
      <c r="DW104" s="38">
        <f>'2015 Fares'!DW104*'2015 Fares Conv'!$C$1</f>
        <v>0</v>
      </c>
      <c r="DX104" s="38">
        <f>'2015 Fares'!DX104*'2015 Fares Conv'!$C$1</f>
        <v>0</v>
      </c>
      <c r="DY104" s="38">
        <f>'2015 Fares'!DY104*'2015 Fares Conv'!$C$1</f>
        <v>0</v>
      </c>
      <c r="DZ104" s="38">
        <f>'2015 Fares'!DZ104*'2015 Fares Conv'!$C$1</f>
        <v>0</v>
      </c>
      <c r="EA104" s="38">
        <f>'2015 Fares'!EA104*'2015 Fares Conv'!$C$1</f>
        <v>0</v>
      </c>
      <c r="EB104" s="38">
        <f>'2015 Fares'!EB104*'2015 Fares Conv'!$C$1</f>
        <v>0</v>
      </c>
      <c r="EC104" s="38">
        <f>'2015 Fares'!EC104*'2015 Fares Conv'!$C$1</f>
        <v>0</v>
      </c>
      <c r="ED104" s="38">
        <f>'2015 Fares'!ED104*'2015 Fares Conv'!$C$1</f>
        <v>0</v>
      </c>
      <c r="EE104" s="39">
        <f>'2015 Fares'!EE104*'2015 Fares Conv'!$C$1</f>
        <v>0</v>
      </c>
      <c r="EF104" s="68">
        <f>'2015 Fares'!EF104*'2015 Fares Conv'!$C$1</f>
        <v>0</v>
      </c>
      <c r="EG104" s="38">
        <f>'2015 Fares'!EG104*'2015 Fares Conv'!$C$1</f>
        <v>0</v>
      </c>
      <c r="EH104" s="38">
        <f>'2015 Fares'!EH104*'2015 Fares Conv'!$C$1</f>
        <v>0</v>
      </c>
      <c r="EI104" s="38">
        <f>'2015 Fares'!EI104*'2015 Fares Conv'!$C$1</f>
        <v>0</v>
      </c>
      <c r="EJ104" s="38">
        <f>'2015 Fares'!EJ104*'2015 Fares Conv'!$C$1</f>
        <v>0</v>
      </c>
      <c r="EK104" s="38">
        <f>'2015 Fares'!EK104*'2015 Fares Conv'!$C$1</f>
        <v>0</v>
      </c>
      <c r="EL104" s="38">
        <f>'2015 Fares'!EL104*'2015 Fares Conv'!$C$1</f>
        <v>0</v>
      </c>
      <c r="EM104" s="39">
        <f>'2015 Fares'!EM104*'2015 Fares Conv'!$C$1</f>
        <v>0</v>
      </c>
    </row>
    <row r="105" spans="1:143" x14ac:dyDescent="0.2">
      <c r="A105" s="83"/>
      <c r="B105" s="47">
        <f>+B104+1</f>
        <v>101</v>
      </c>
      <c r="C105" s="43" t="s">
        <v>45</v>
      </c>
      <c r="D105" s="51" t="s">
        <v>53</v>
      </c>
      <c r="E105" s="51"/>
      <c r="F105" s="48"/>
      <c r="G105" s="66">
        <f>'2015 Fares'!G105*'2015 Fares Conv'!$C$1</f>
        <v>0</v>
      </c>
      <c r="H105" s="37">
        <f>'2015 Fares'!H105*'2015 Fares Conv'!$C$1</f>
        <v>0</v>
      </c>
      <c r="I105" s="37">
        <f>'2015 Fares'!I105*'2015 Fares Conv'!$C$1</f>
        <v>0</v>
      </c>
      <c r="J105" s="37">
        <f>'2015 Fares'!J105*'2015 Fares Conv'!$C$1</f>
        <v>0</v>
      </c>
      <c r="K105" s="37">
        <f>'2015 Fares'!K105*'2015 Fares Conv'!$C$1</f>
        <v>0</v>
      </c>
      <c r="L105" s="37">
        <f>'2015 Fares'!L105*'2015 Fares Conv'!$C$1</f>
        <v>0</v>
      </c>
      <c r="M105" s="37">
        <f>'2015 Fares'!M105*'2015 Fares Conv'!$C$1</f>
        <v>0</v>
      </c>
      <c r="N105" s="37">
        <f>'2015 Fares'!N105*'2015 Fares Conv'!$C$1</f>
        <v>0</v>
      </c>
      <c r="O105" s="40">
        <f>'2015 Fares'!O105*'2015 Fares Conv'!$C$1</f>
        <v>0</v>
      </c>
      <c r="P105" s="66">
        <f>'2015 Fares'!P105*'2015 Fares Conv'!$C$1</f>
        <v>0</v>
      </c>
      <c r="Q105" s="37">
        <f>'2015 Fares'!Q105*'2015 Fares Conv'!$C$1</f>
        <v>0</v>
      </c>
      <c r="R105" s="37">
        <f>'2015 Fares'!R105*'2015 Fares Conv'!$C$1</f>
        <v>0</v>
      </c>
      <c r="S105" s="37">
        <f>'2015 Fares'!S105*'2015 Fares Conv'!$C$1</f>
        <v>0</v>
      </c>
      <c r="T105" s="37">
        <f>'2015 Fares'!T105*'2015 Fares Conv'!$C$1</f>
        <v>0</v>
      </c>
      <c r="U105" s="37">
        <f>'2015 Fares'!U105*'2015 Fares Conv'!$C$1</f>
        <v>0</v>
      </c>
      <c r="V105" s="37">
        <f>'2015 Fares'!V105*'2015 Fares Conv'!$C$1</f>
        <v>0</v>
      </c>
      <c r="W105" s="37">
        <f>'2015 Fares'!W105*'2015 Fares Conv'!$C$1</f>
        <v>0</v>
      </c>
      <c r="X105" s="37">
        <f>'2015 Fares'!X105*'2015 Fares Conv'!$C$1</f>
        <v>0</v>
      </c>
      <c r="Y105" s="40">
        <f>'2015 Fares'!Y105*'2015 Fares Conv'!$C$1</f>
        <v>0</v>
      </c>
      <c r="Z105" s="66">
        <f>'2015 Fares'!Z105*'2015 Fares Conv'!$C$1</f>
        <v>474.13744498028501</v>
      </c>
      <c r="AA105" s="37">
        <f>'2015 Fares'!AA105*'2015 Fares Conv'!$C$1</f>
        <v>118.53436124507125</v>
      </c>
      <c r="AB105" s="37">
        <f>'2015 Fares'!AB105*'2015 Fares Conv'!$C$1</f>
        <v>0</v>
      </c>
      <c r="AC105" s="37">
        <f>'2015 Fares'!AC105*'2015 Fares Conv'!$C$1</f>
        <v>0</v>
      </c>
      <c r="AD105" s="37">
        <f>'2015 Fares'!AD105*'2015 Fares Conv'!$C$1</f>
        <v>135.46784142293856</v>
      </c>
      <c r="AE105" s="37">
        <f>'2015 Fares'!AE105*'2015 Fares Conv'!$C$1</f>
        <v>0</v>
      </c>
      <c r="AF105" s="37">
        <f>'2015 Fares'!AF105*'2015 Fares Conv'!$C$1</f>
        <v>0</v>
      </c>
      <c r="AG105" s="37">
        <f>'2015 Fares'!AG105*'2015 Fares Conv'!$C$1</f>
        <v>84.667400889336605</v>
      </c>
      <c r="AH105" s="37">
        <f>'2015 Fares'!AH105*'2015 Fares Conv'!$C$1</f>
        <v>135.46784142293856</v>
      </c>
      <c r="AI105" s="37">
        <f>'2015 Fares'!AI105*'2015 Fares Conv'!$C$1</f>
        <v>0</v>
      </c>
      <c r="AJ105" s="37">
        <f>'2015 Fares'!AJ105*'2015 Fares Conv'!$C$1</f>
        <v>135.46784142293856</v>
      </c>
      <c r="AK105" s="37">
        <f>'2015 Fares'!AK105*'2015 Fares Conv'!$C$1</f>
        <v>0</v>
      </c>
      <c r="AL105" s="37">
        <f>'2015 Fares'!AL105*'2015 Fares Conv'!$C$1</f>
        <v>0</v>
      </c>
      <c r="AM105" s="37">
        <f>'2015 Fares'!AM105*'2015 Fares Conv'!$C$1</f>
        <v>135.46784142293856</v>
      </c>
      <c r="AN105" s="37">
        <f>'2015 Fares'!AN105*'2015 Fares Conv'!$C$1</f>
        <v>0</v>
      </c>
      <c r="AO105" s="37">
        <f>'2015 Fares'!AO105*'2015 Fares Conv'!$C$1</f>
        <v>0</v>
      </c>
      <c r="AP105" s="37">
        <f>'2015 Fares'!AP105*'2015 Fares Conv'!$C$1</f>
        <v>0</v>
      </c>
      <c r="AQ105" s="37">
        <f>'2015 Fares'!AQ105*'2015 Fares Conv'!$C$1</f>
        <v>0</v>
      </c>
      <c r="AR105" s="37">
        <f>'2015 Fares'!AR105*'2015 Fares Conv'!$C$1</f>
        <v>135.46784142293856</v>
      </c>
      <c r="AS105" s="37">
        <f>'2015 Fares'!AS105*'2015 Fares Conv'!$C$1</f>
        <v>0</v>
      </c>
      <c r="AT105" s="37">
        <f>'2015 Fares'!AT105*'2015 Fares Conv'!$C$1</f>
        <v>0</v>
      </c>
      <c r="AU105" s="37">
        <f>'2015 Fares'!AU105*'2015 Fares Conv'!$C$1</f>
        <v>0</v>
      </c>
      <c r="AV105" s="37">
        <f>'2015 Fares'!AV105*'2015 Fares Conv'!$C$1</f>
        <v>135.46784142293856</v>
      </c>
      <c r="AW105" s="37">
        <f>'2015 Fares'!AW105*'2015 Fares Conv'!$C$1</f>
        <v>0</v>
      </c>
      <c r="AX105" s="37">
        <f>'2015 Fares'!AX105*'2015 Fares Conv'!$C$1</f>
        <v>135.46784142293856</v>
      </c>
      <c r="AY105" s="37">
        <f>'2015 Fares'!AY105*'2015 Fares Conv'!$C$1</f>
        <v>0</v>
      </c>
      <c r="AZ105" s="37">
        <f>'2015 Fares'!AZ105*'2015 Fares Conv'!$C$1</f>
        <v>0</v>
      </c>
      <c r="BA105" s="37">
        <f>'2015 Fares'!BA105*'2015 Fares Conv'!$C$1</f>
        <v>0</v>
      </c>
      <c r="BB105" s="37">
        <f>'2015 Fares'!BB105*'2015 Fares Conv'!$C$1</f>
        <v>0</v>
      </c>
      <c r="BC105" s="37">
        <f>'2015 Fares'!BC105*'2015 Fares Conv'!$C$1</f>
        <v>118.53436124507125</v>
      </c>
      <c r="BD105" s="37">
        <f>'2015 Fares'!BD105*'2015 Fares Conv'!$C$1</f>
        <v>0</v>
      </c>
      <c r="BE105" s="37">
        <f>'2015 Fares'!BE105*'2015 Fares Conv'!$C$1</f>
        <v>0</v>
      </c>
      <c r="BF105" s="37">
        <f>'2015 Fares'!BF105*'2015 Fares Conv'!$C$1</f>
        <v>118.53436124507125</v>
      </c>
      <c r="BG105" s="37">
        <f>'2015 Fares'!BG105*'2015 Fares Conv'!$C$1</f>
        <v>0</v>
      </c>
      <c r="BH105" s="37">
        <f>'2015 Fares'!BH105*'2015 Fares Conv'!$C$1</f>
        <v>0</v>
      </c>
      <c r="BI105" s="37">
        <f>'2015 Fares'!BI105*'2015 Fares Conv'!$C$1</f>
        <v>67.733920711469281</v>
      </c>
      <c r="BJ105" s="37">
        <f>'2015 Fares'!BJ105*'2015 Fares Conv'!$C$1</f>
        <v>108.37427313835086</v>
      </c>
      <c r="BK105" s="37">
        <f>'2015 Fares'!BK105*'2015 Fares Conv'!$C$1</f>
        <v>0</v>
      </c>
      <c r="BL105" s="37">
        <f>'2015 Fares'!BL105*'2015 Fares Conv'!$C$1</f>
        <v>108.37427313835086</v>
      </c>
      <c r="BM105" s="37">
        <f>'2015 Fares'!BM105*'2015 Fares Conv'!$C$1</f>
        <v>0</v>
      </c>
      <c r="BN105" s="37">
        <f>'2015 Fares'!BN105*'2015 Fares Conv'!$C$1</f>
        <v>108.37427313835086</v>
      </c>
      <c r="BO105" s="37">
        <f>'2015 Fares'!BO105*'2015 Fares Conv'!$C$1</f>
        <v>0</v>
      </c>
      <c r="BP105" s="37">
        <f>'2015 Fares'!BP105*'2015 Fares Conv'!$C$1</f>
        <v>0</v>
      </c>
      <c r="BQ105" s="37">
        <f>'2015 Fares'!BQ105*'2015 Fares Conv'!$C$1</f>
        <v>101.60088106720393</v>
      </c>
      <c r="BR105" s="37">
        <f>'2015 Fares'!BR105*'2015 Fares Conv'!$C$1</f>
        <v>0</v>
      </c>
      <c r="BS105" s="37">
        <f>'2015 Fares'!BS105*'2015 Fares Conv'!$C$1</f>
        <v>0</v>
      </c>
      <c r="BT105" s="37">
        <f>'2015 Fares'!BT105*'2015 Fares Conv'!$C$1</f>
        <v>101.60088106720393</v>
      </c>
      <c r="BU105" s="37">
        <f>'2015 Fares'!BU105*'2015 Fares Conv'!$C$1</f>
        <v>0</v>
      </c>
      <c r="BV105" s="37">
        <f>'2015 Fares'!BV105*'2015 Fares Conv'!$C$1</f>
        <v>101.60088106720393</v>
      </c>
      <c r="BW105" s="37">
        <f>'2015 Fares'!BW105*'2015 Fares Conv'!$C$1</f>
        <v>0</v>
      </c>
      <c r="BX105" s="37">
        <f>'2015 Fares'!BX105*'2015 Fares Conv'!$C$1</f>
        <v>0</v>
      </c>
      <c r="BY105" s="37">
        <f>'2015 Fares'!BY105*'2015 Fares Conv'!$C$1</f>
        <v>0</v>
      </c>
      <c r="BZ105" s="37">
        <f>'2015 Fares'!BZ105*'2015 Fares Conv'!$C$1</f>
        <v>0</v>
      </c>
      <c r="CA105" s="37">
        <f>'2015 Fares'!CA105*'2015 Fares Conv'!$C$1</f>
        <v>0</v>
      </c>
      <c r="CB105" s="37">
        <f>'2015 Fares'!CB105*'2015 Fares Conv'!$C$1</f>
        <v>0</v>
      </c>
      <c r="CC105" s="37">
        <f>'2015 Fares'!CC105*'2015 Fares Conv'!$C$1</f>
        <v>0</v>
      </c>
      <c r="CD105" s="37">
        <f>'2015 Fares'!CD105*'2015 Fares Conv'!$C$1</f>
        <v>0</v>
      </c>
      <c r="CE105" s="37">
        <f>'2015 Fares'!CE105*'2015 Fares Conv'!$C$1</f>
        <v>0</v>
      </c>
      <c r="CF105" s="37">
        <f>'2015 Fares'!CF105*'2015 Fares Conv'!$C$1</f>
        <v>101.60088106720393</v>
      </c>
      <c r="CG105" s="37">
        <f>'2015 Fares'!CG105*'2015 Fares Conv'!$C$1</f>
        <v>0</v>
      </c>
      <c r="CH105" s="66">
        <f>'2015 Fares'!CH105*'2015 Fares Conv'!$C$1</f>
        <v>222.84459914073395</v>
      </c>
      <c r="CI105" s="37">
        <f>'2015 Fares'!CI105*'2015 Fares Conv'!$C$1</f>
        <v>270.93568284587712</v>
      </c>
      <c r="CJ105" s="37">
        <f>'2015 Fares'!CJ105*'2015 Fares Conv'!$C$1</f>
        <v>284.48246698817098</v>
      </c>
      <c r="CK105" s="37">
        <f>'2015 Fares'!CK105*'2015 Fares Conv'!$C$1</f>
        <v>284.48246698817098</v>
      </c>
      <c r="CL105" s="37">
        <f>'2015 Fares'!CL105*'2015 Fares Conv'!$C$1</f>
        <v>284.48246698817098</v>
      </c>
      <c r="CM105" s="37">
        <f>'2015 Fares'!CM105*'2015 Fares Conv'!$C$1</f>
        <v>135.46784142293856</v>
      </c>
      <c r="CN105" s="37">
        <f>'2015 Fares'!CN105*'2015 Fares Conv'!$C$1</f>
        <v>152.40132160080589</v>
      </c>
      <c r="CO105" s="37">
        <f>'2015 Fares'!CO105*'2015 Fares Conv'!$C$1</f>
        <v>0</v>
      </c>
      <c r="CP105" s="37">
        <f>'2015 Fares'!CP105*'2015 Fares Conv'!$C$1</f>
        <v>0</v>
      </c>
      <c r="CQ105" s="37">
        <f>'2015 Fares'!CQ105*'2015 Fares Conv'!$C$1</f>
        <v>118.53436124507125</v>
      </c>
      <c r="CR105" s="37">
        <f>'2015 Fares'!CR105*'2015 Fares Conv'!$C$1</f>
        <v>338.66960355734642</v>
      </c>
      <c r="CS105" s="37">
        <f>'2015 Fares'!CS105*'2015 Fares Conv'!$C$1</f>
        <v>118.53436124507125</v>
      </c>
      <c r="CT105" s="37">
        <f>'2015 Fares'!CT105*'2015 Fares Conv'!$C$1</f>
        <v>186.26828195654053</v>
      </c>
      <c r="CU105" s="37">
        <f>'2015 Fares'!CU105*'2015 Fares Conv'!$C$1</f>
        <v>220.13524231227518</v>
      </c>
      <c r="CV105" s="37">
        <f>'2015 Fares'!CV105*'2015 Fares Conv'!$C$1</f>
        <v>249.93816742532167</v>
      </c>
      <c r="CW105" s="37">
        <f>'2015 Fares'!CW105*'2015 Fares Conv'!$C$1</f>
        <v>108.37427313835086</v>
      </c>
      <c r="CX105" s="37">
        <f>'2015 Fares'!CX105*'2015 Fares Conv'!$C$1</f>
        <v>0</v>
      </c>
      <c r="CY105" s="37">
        <f>'2015 Fares'!CY105*'2015 Fares Conv'!$C$1</f>
        <v>0</v>
      </c>
      <c r="CZ105" s="37">
        <f>'2015 Fares'!CZ105*'2015 Fares Conv'!$C$1</f>
        <v>306.83466082295587</v>
      </c>
      <c r="DA105" s="37">
        <f>'2015 Fares'!DA105*'2015 Fares Conv'!$C$1</f>
        <v>0</v>
      </c>
      <c r="DB105" s="66">
        <f>'2015 Fares'!DB105*'2015 Fares Conv'!$C$1</f>
        <v>0</v>
      </c>
      <c r="DC105" s="37">
        <f>'2015 Fares'!DC105*'2015 Fares Conv'!$C$1</f>
        <v>0</v>
      </c>
      <c r="DD105" s="37">
        <f>'2015 Fares'!DD105*'2015 Fares Conv'!$C$1</f>
        <v>0</v>
      </c>
      <c r="DE105" s="37">
        <f>'2015 Fares'!DE105*'2015 Fares Conv'!$C$1</f>
        <v>0</v>
      </c>
      <c r="DF105" s="37">
        <f>'2015 Fares'!DF105*'2015 Fares Conv'!$C$1</f>
        <v>0</v>
      </c>
      <c r="DG105" s="37">
        <f>'2015 Fares'!DG105*'2015 Fares Conv'!$C$1</f>
        <v>0</v>
      </c>
      <c r="DH105" s="37">
        <f>'2015 Fares'!DH105*'2015 Fares Conv'!$C$1</f>
        <v>0</v>
      </c>
      <c r="DI105" s="37">
        <f>'2015 Fares'!DI105*'2015 Fares Conv'!$C$1</f>
        <v>0</v>
      </c>
      <c r="DJ105" s="37">
        <f>'2015 Fares'!DJ105*'2015 Fares Conv'!$C$1</f>
        <v>0</v>
      </c>
      <c r="DK105" s="37">
        <f>'2015 Fares'!DK105*'2015 Fares Conv'!$C$1</f>
        <v>0</v>
      </c>
      <c r="DL105" s="66">
        <f>'2015 Fares'!DL105*'2015 Fares Conv'!$C$1</f>
        <v>118.53436124507125</v>
      </c>
      <c r="DM105" s="37">
        <f>'2015 Fares'!DM105*'2015 Fares Conv'!$C$1</f>
        <v>135.46784142293856</v>
      </c>
      <c r="DN105" s="37">
        <f>'2015 Fares'!DN105*'2015 Fares Conv'!$C$1</f>
        <v>0</v>
      </c>
      <c r="DO105" s="37">
        <f>'2015 Fares'!DO105*'2015 Fares Conv'!$C$1</f>
        <v>135.46784142293856</v>
      </c>
      <c r="DP105" s="37">
        <f>'2015 Fares'!DP105*'2015 Fares Conv'!$C$1</f>
        <v>749.81450227596497</v>
      </c>
      <c r="DQ105" s="37">
        <f>'2015 Fares'!DQ105*'2015 Fares Conv'!$C$1</f>
        <v>218.78056389804578</v>
      </c>
      <c r="DR105" s="37">
        <f>'2015 Fares'!DR105*'2015 Fares Conv'!$C$1</f>
        <v>0</v>
      </c>
      <c r="DS105" s="37">
        <f>'2015 Fares'!DS105*'2015 Fares Conv'!$C$1</f>
        <v>0</v>
      </c>
      <c r="DT105" s="37">
        <f>'2015 Fares'!DT105*'2015 Fares Conv'!$C$1</f>
        <v>0</v>
      </c>
      <c r="DU105" s="37">
        <f>'2015 Fares'!DU105*'2015 Fares Conv'!$C$1</f>
        <v>0</v>
      </c>
      <c r="DV105" s="66">
        <f>'2015 Fares'!DV105*'2015 Fares Conv'!$C$1</f>
        <v>0</v>
      </c>
      <c r="DW105" s="37">
        <f>'2015 Fares'!DW105*'2015 Fares Conv'!$C$1</f>
        <v>0</v>
      </c>
      <c r="DX105" s="37">
        <f>'2015 Fares'!DX105*'2015 Fares Conv'!$C$1</f>
        <v>0</v>
      </c>
      <c r="DY105" s="37">
        <f>'2015 Fares'!DY105*'2015 Fares Conv'!$C$1</f>
        <v>0</v>
      </c>
      <c r="DZ105" s="37">
        <f>'2015 Fares'!DZ105*'2015 Fares Conv'!$C$1</f>
        <v>0</v>
      </c>
      <c r="EA105" s="37">
        <f>'2015 Fares'!EA105*'2015 Fares Conv'!$C$1</f>
        <v>0</v>
      </c>
      <c r="EB105" s="37">
        <f>'2015 Fares'!EB105*'2015 Fares Conv'!$C$1</f>
        <v>0</v>
      </c>
      <c r="EC105" s="37">
        <f>'2015 Fares'!EC105*'2015 Fares Conv'!$C$1</f>
        <v>0</v>
      </c>
      <c r="ED105" s="37">
        <f>'2015 Fares'!ED105*'2015 Fares Conv'!$C$1</f>
        <v>0</v>
      </c>
      <c r="EE105" s="40">
        <f>'2015 Fares'!EE105*'2015 Fares Conv'!$C$1</f>
        <v>0</v>
      </c>
      <c r="EF105" s="66">
        <f>'2015 Fares'!EF105*'2015 Fares Conv'!$C$1</f>
        <v>0</v>
      </c>
      <c r="EG105" s="37">
        <f>'2015 Fares'!EG105*'2015 Fares Conv'!$C$1</f>
        <v>0</v>
      </c>
      <c r="EH105" s="37">
        <f>'2015 Fares'!EH105*'2015 Fares Conv'!$C$1</f>
        <v>0</v>
      </c>
      <c r="EI105" s="37">
        <f>'2015 Fares'!EI105*'2015 Fares Conv'!$C$1</f>
        <v>0</v>
      </c>
      <c r="EJ105" s="37">
        <f>'2015 Fares'!EJ105*'2015 Fares Conv'!$C$1</f>
        <v>0</v>
      </c>
      <c r="EK105" s="37">
        <f>'2015 Fares'!EK105*'2015 Fares Conv'!$C$1</f>
        <v>0</v>
      </c>
      <c r="EL105" s="37">
        <f>'2015 Fares'!EL105*'2015 Fares Conv'!$C$1</f>
        <v>0</v>
      </c>
      <c r="EM105" s="40">
        <f>'2015 Fares'!EM105*'2015 Fares Conv'!$C$1</f>
        <v>0</v>
      </c>
    </row>
    <row r="106" spans="1:143" x14ac:dyDescent="0.2">
      <c r="A106" s="83"/>
      <c r="B106" s="47">
        <f>+B105+1</f>
        <v>102</v>
      </c>
      <c r="C106" s="43" t="s">
        <v>44</v>
      </c>
      <c r="D106" s="51" t="s">
        <v>53</v>
      </c>
      <c r="E106" s="51"/>
      <c r="F106" s="48"/>
      <c r="G106" s="66">
        <f>'2015 Fares'!G106*'2015 Fares Conv'!$C$1</f>
        <v>0</v>
      </c>
      <c r="H106" s="37">
        <f>'2015 Fares'!H106*'2015 Fares Conv'!$C$1</f>
        <v>0</v>
      </c>
      <c r="I106" s="37">
        <f>'2015 Fares'!I106*'2015 Fares Conv'!$C$1</f>
        <v>0</v>
      </c>
      <c r="J106" s="37">
        <f>'2015 Fares'!J106*'2015 Fares Conv'!$C$1</f>
        <v>0</v>
      </c>
      <c r="K106" s="37">
        <f>'2015 Fares'!K106*'2015 Fares Conv'!$C$1</f>
        <v>0</v>
      </c>
      <c r="L106" s="37">
        <f>'2015 Fares'!L106*'2015 Fares Conv'!$C$1</f>
        <v>0</v>
      </c>
      <c r="M106" s="37">
        <f>'2015 Fares'!M106*'2015 Fares Conv'!$C$1</f>
        <v>0</v>
      </c>
      <c r="N106" s="37">
        <f>'2015 Fares'!N106*'2015 Fares Conv'!$C$1</f>
        <v>0</v>
      </c>
      <c r="O106" s="40">
        <f>'2015 Fares'!O106*'2015 Fares Conv'!$C$1</f>
        <v>0</v>
      </c>
      <c r="P106" s="66">
        <f>'2015 Fares'!P106*'2015 Fares Conv'!$C$1</f>
        <v>0</v>
      </c>
      <c r="Q106" s="37">
        <f>'2015 Fares'!Q106*'2015 Fares Conv'!$C$1</f>
        <v>0</v>
      </c>
      <c r="R106" s="37">
        <f>'2015 Fares'!R106*'2015 Fares Conv'!$C$1</f>
        <v>0</v>
      </c>
      <c r="S106" s="37">
        <f>'2015 Fares'!S106*'2015 Fares Conv'!$C$1</f>
        <v>0</v>
      </c>
      <c r="T106" s="37">
        <f>'2015 Fares'!T106*'2015 Fares Conv'!$C$1</f>
        <v>0</v>
      </c>
      <c r="U106" s="37">
        <f>'2015 Fares'!U106*'2015 Fares Conv'!$C$1</f>
        <v>0</v>
      </c>
      <c r="V106" s="37">
        <f>'2015 Fares'!V106*'2015 Fares Conv'!$C$1</f>
        <v>0</v>
      </c>
      <c r="W106" s="37">
        <f>'2015 Fares'!W106*'2015 Fares Conv'!$C$1</f>
        <v>0</v>
      </c>
      <c r="X106" s="37">
        <f>'2015 Fares'!X106*'2015 Fares Conv'!$C$1</f>
        <v>0</v>
      </c>
      <c r="Y106" s="40">
        <f>'2015 Fares'!Y106*'2015 Fares Conv'!$C$1</f>
        <v>0</v>
      </c>
      <c r="Z106" s="66">
        <f>'2015 Fares'!Z106*'2015 Fares Conv'!$C$1</f>
        <v>474.13744498028501</v>
      </c>
      <c r="AA106" s="37">
        <f>'2015 Fares'!AA106*'2015 Fares Conv'!$C$1</f>
        <v>118.53436124507125</v>
      </c>
      <c r="AB106" s="37">
        <f>'2015 Fares'!AB106*'2015 Fares Conv'!$C$1</f>
        <v>0</v>
      </c>
      <c r="AC106" s="37">
        <f>'2015 Fares'!AC106*'2015 Fares Conv'!$C$1</f>
        <v>0</v>
      </c>
      <c r="AD106" s="37">
        <f>'2015 Fares'!AD106*'2015 Fares Conv'!$C$1</f>
        <v>135.46784142293856</v>
      </c>
      <c r="AE106" s="37">
        <f>'2015 Fares'!AE106*'2015 Fares Conv'!$C$1</f>
        <v>0</v>
      </c>
      <c r="AF106" s="37">
        <f>'2015 Fares'!AF106*'2015 Fares Conv'!$C$1</f>
        <v>0</v>
      </c>
      <c r="AG106" s="37">
        <f>'2015 Fares'!AG106*'2015 Fares Conv'!$C$1</f>
        <v>84.667400889336605</v>
      </c>
      <c r="AH106" s="37">
        <f>'2015 Fares'!AH106*'2015 Fares Conv'!$C$1</f>
        <v>135.46784142293856</v>
      </c>
      <c r="AI106" s="37">
        <f>'2015 Fares'!AI106*'2015 Fares Conv'!$C$1</f>
        <v>0</v>
      </c>
      <c r="AJ106" s="37">
        <f>'2015 Fares'!AJ106*'2015 Fares Conv'!$C$1</f>
        <v>135.46784142293856</v>
      </c>
      <c r="AK106" s="37">
        <f>'2015 Fares'!AK106*'2015 Fares Conv'!$C$1</f>
        <v>0</v>
      </c>
      <c r="AL106" s="37">
        <f>'2015 Fares'!AL106*'2015 Fares Conv'!$C$1</f>
        <v>0</v>
      </c>
      <c r="AM106" s="37">
        <f>'2015 Fares'!AM106*'2015 Fares Conv'!$C$1</f>
        <v>135.46784142293856</v>
      </c>
      <c r="AN106" s="37">
        <f>'2015 Fares'!AN106*'2015 Fares Conv'!$C$1</f>
        <v>0</v>
      </c>
      <c r="AO106" s="37">
        <f>'2015 Fares'!AO106*'2015 Fares Conv'!$C$1</f>
        <v>0</v>
      </c>
      <c r="AP106" s="37">
        <f>'2015 Fares'!AP106*'2015 Fares Conv'!$C$1</f>
        <v>0</v>
      </c>
      <c r="AQ106" s="37">
        <f>'2015 Fares'!AQ106*'2015 Fares Conv'!$C$1</f>
        <v>0</v>
      </c>
      <c r="AR106" s="37">
        <f>'2015 Fares'!AR106*'2015 Fares Conv'!$C$1</f>
        <v>135.46784142293856</v>
      </c>
      <c r="AS106" s="37">
        <f>'2015 Fares'!AS106*'2015 Fares Conv'!$C$1</f>
        <v>0</v>
      </c>
      <c r="AT106" s="37">
        <f>'2015 Fares'!AT106*'2015 Fares Conv'!$C$1</f>
        <v>0</v>
      </c>
      <c r="AU106" s="37">
        <f>'2015 Fares'!AU106*'2015 Fares Conv'!$C$1</f>
        <v>0</v>
      </c>
      <c r="AV106" s="37">
        <f>'2015 Fares'!AV106*'2015 Fares Conv'!$C$1</f>
        <v>135.46784142293856</v>
      </c>
      <c r="AW106" s="37">
        <f>'2015 Fares'!AW106*'2015 Fares Conv'!$C$1</f>
        <v>0</v>
      </c>
      <c r="AX106" s="37">
        <f>'2015 Fares'!AX106*'2015 Fares Conv'!$C$1</f>
        <v>135.46784142293856</v>
      </c>
      <c r="AY106" s="37">
        <f>'2015 Fares'!AY106*'2015 Fares Conv'!$C$1</f>
        <v>0</v>
      </c>
      <c r="AZ106" s="37">
        <f>'2015 Fares'!AZ106*'2015 Fares Conv'!$C$1</f>
        <v>0</v>
      </c>
      <c r="BA106" s="37">
        <f>'2015 Fares'!BA106*'2015 Fares Conv'!$C$1</f>
        <v>0</v>
      </c>
      <c r="BB106" s="37">
        <f>'2015 Fares'!BB106*'2015 Fares Conv'!$C$1</f>
        <v>0</v>
      </c>
      <c r="BC106" s="37">
        <f>'2015 Fares'!BC106*'2015 Fares Conv'!$C$1</f>
        <v>118.53436124507125</v>
      </c>
      <c r="BD106" s="37">
        <f>'2015 Fares'!BD106*'2015 Fares Conv'!$C$1</f>
        <v>0</v>
      </c>
      <c r="BE106" s="37">
        <f>'2015 Fares'!BE106*'2015 Fares Conv'!$C$1</f>
        <v>0</v>
      </c>
      <c r="BF106" s="37">
        <f>'2015 Fares'!BF106*'2015 Fares Conv'!$C$1</f>
        <v>118.53436124507125</v>
      </c>
      <c r="BG106" s="37">
        <f>'2015 Fares'!BG106*'2015 Fares Conv'!$C$1</f>
        <v>0</v>
      </c>
      <c r="BH106" s="37">
        <f>'2015 Fares'!BH106*'2015 Fares Conv'!$C$1</f>
        <v>0</v>
      </c>
      <c r="BI106" s="37">
        <f>'2015 Fares'!BI106*'2015 Fares Conv'!$C$1</f>
        <v>67.733920711469281</v>
      </c>
      <c r="BJ106" s="37">
        <f>'2015 Fares'!BJ106*'2015 Fares Conv'!$C$1</f>
        <v>108.37427313835086</v>
      </c>
      <c r="BK106" s="37">
        <f>'2015 Fares'!BK106*'2015 Fares Conv'!$C$1</f>
        <v>0</v>
      </c>
      <c r="BL106" s="37">
        <f>'2015 Fares'!BL106*'2015 Fares Conv'!$C$1</f>
        <v>108.37427313835086</v>
      </c>
      <c r="BM106" s="37">
        <f>'2015 Fares'!BM106*'2015 Fares Conv'!$C$1</f>
        <v>0</v>
      </c>
      <c r="BN106" s="37">
        <f>'2015 Fares'!BN106*'2015 Fares Conv'!$C$1</f>
        <v>108.37427313835086</v>
      </c>
      <c r="BO106" s="37">
        <f>'2015 Fares'!BO106*'2015 Fares Conv'!$C$1</f>
        <v>0</v>
      </c>
      <c r="BP106" s="37">
        <f>'2015 Fares'!BP106*'2015 Fares Conv'!$C$1</f>
        <v>0</v>
      </c>
      <c r="BQ106" s="37">
        <f>'2015 Fares'!BQ106*'2015 Fares Conv'!$C$1</f>
        <v>101.60088106720393</v>
      </c>
      <c r="BR106" s="37">
        <f>'2015 Fares'!BR106*'2015 Fares Conv'!$C$1</f>
        <v>0</v>
      </c>
      <c r="BS106" s="37">
        <f>'2015 Fares'!BS106*'2015 Fares Conv'!$C$1</f>
        <v>0</v>
      </c>
      <c r="BT106" s="37">
        <f>'2015 Fares'!BT106*'2015 Fares Conv'!$C$1</f>
        <v>101.60088106720393</v>
      </c>
      <c r="BU106" s="37">
        <f>'2015 Fares'!BU106*'2015 Fares Conv'!$C$1</f>
        <v>0</v>
      </c>
      <c r="BV106" s="37">
        <f>'2015 Fares'!BV106*'2015 Fares Conv'!$C$1</f>
        <v>101.60088106720393</v>
      </c>
      <c r="BW106" s="37">
        <f>'2015 Fares'!BW106*'2015 Fares Conv'!$C$1</f>
        <v>0</v>
      </c>
      <c r="BX106" s="37">
        <f>'2015 Fares'!BX106*'2015 Fares Conv'!$C$1</f>
        <v>0</v>
      </c>
      <c r="BY106" s="37">
        <f>'2015 Fares'!BY106*'2015 Fares Conv'!$C$1</f>
        <v>0</v>
      </c>
      <c r="BZ106" s="37">
        <f>'2015 Fares'!BZ106*'2015 Fares Conv'!$C$1</f>
        <v>0</v>
      </c>
      <c r="CA106" s="37">
        <f>'2015 Fares'!CA106*'2015 Fares Conv'!$C$1</f>
        <v>0</v>
      </c>
      <c r="CB106" s="37">
        <f>'2015 Fares'!CB106*'2015 Fares Conv'!$C$1</f>
        <v>0</v>
      </c>
      <c r="CC106" s="37">
        <f>'2015 Fares'!CC106*'2015 Fares Conv'!$C$1</f>
        <v>0</v>
      </c>
      <c r="CD106" s="37">
        <f>'2015 Fares'!CD106*'2015 Fares Conv'!$C$1</f>
        <v>0</v>
      </c>
      <c r="CE106" s="37">
        <f>'2015 Fares'!CE106*'2015 Fares Conv'!$C$1</f>
        <v>0</v>
      </c>
      <c r="CF106" s="37">
        <f>'2015 Fares'!CF106*'2015 Fares Conv'!$C$1</f>
        <v>101.60088106720393</v>
      </c>
      <c r="CG106" s="37">
        <f>'2015 Fares'!CG106*'2015 Fares Conv'!$C$1</f>
        <v>0</v>
      </c>
      <c r="CH106" s="66">
        <f>'2015 Fares'!CH106*'2015 Fares Conv'!$C$1</f>
        <v>222.84459914073395</v>
      </c>
      <c r="CI106" s="37">
        <f>'2015 Fares'!CI106*'2015 Fares Conv'!$C$1</f>
        <v>270.93568284587712</v>
      </c>
      <c r="CJ106" s="37">
        <f>'2015 Fares'!CJ106*'2015 Fares Conv'!$C$1</f>
        <v>284.48246698817098</v>
      </c>
      <c r="CK106" s="37">
        <f>'2015 Fares'!CK106*'2015 Fares Conv'!$C$1</f>
        <v>284.48246698817098</v>
      </c>
      <c r="CL106" s="37">
        <f>'2015 Fares'!CL106*'2015 Fares Conv'!$C$1</f>
        <v>284.48246698817098</v>
      </c>
      <c r="CM106" s="37">
        <f>'2015 Fares'!CM106*'2015 Fares Conv'!$C$1</f>
        <v>135.46784142293856</v>
      </c>
      <c r="CN106" s="37">
        <f>'2015 Fares'!CN106*'2015 Fares Conv'!$C$1</f>
        <v>152.40132160080589</v>
      </c>
      <c r="CO106" s="37">
        <f>'2015 Fares'!CO106*'2015 Fares Conv'!$C$1</f>
        <v>0</v>
      </c>
      <c r="CP106" s="37">
        <f>'2015 Fares'!CP106*'2015 Fares Conv'!$C$1</f>
        <v>0</v>
      </c>
      <c r="CQ106" s="37">
        <f>'2015 Fares'!CQ106*'2015 Fares Conv'!$C$1</f>
        <v>118.53436124507125</v>
      </c>
      <c r="CR106" s="37">
        <f>'2015 Fares'!CR106*'2015 Fares Conv'!$C$1</f>
        <v>338.66960355734642</v>
      </c>
      <c r="CS106" s="37">
        <f>'2015 Fares'!CS106*'2015 Fares Conv'!$C$1</f>
        <v>118.53436124507125</v>
      </c>
      <c r="CT106" s="37">
        <f>'2015 Fares'!CT106*'2015 Fares Conv'!$C$1</f>
        <v>186.26828195654053</v>
      </c>
      <c r="CU106" s="37">
        <f>'2015 Fares'!CU106*'2015 Fares Conv'!$C$1</f>
        <v>220.13524231227518</v>
      </c>
      <c r="CV106" s="37">
        <f>'2015 Fares'!CV106*'2015 Fares Conv'!$C$1</f>
        <v>249.93816742532167</v>
      </c>
      <c r="CW106" s="37">
        <f>'2015 Fares'!CW106*'2015 Fares Conv'!$C$1</f>
        <v>108.37427313835086</v>
      </c>
      <c r="CX106" s="37">
        <f>'2015 Fares'!CX106*'2015 Fares Conv'!$C$1</f>
        <v>0</v>
      </c>
      <c r="CY106" s="37">
        <f>'2015 Fares'!CY106*'2015 Fares Conv'!$C$1</f>
        <v>0</v>
      </c>
      <c r="CZ106" s="37">
        <f>'2015 Fares'!CZ106*'2015 Fares Conv'!$C$1</f>
        <v>306.83466082295587</v>
      </c>
      <c r="DA106" s="37">
        <f>'2015 Fares'!DA106*'2015 Fares Conv'!$C$1</f>
        <v>0</v>
      </c>
      <c r="DB106" s="66">
        <f>'2015 Fares'!DB106*'2015 Fares Conv'!$C$1</f>
        <v>0</v>
      </c>
      <c r="DC106" s="37">
        <f>'2015 Fares'!DC106*'2015 Fares Conv'!$C$1</f>
        <v>0</v>
      </c>
      <c r="DD106" s="37">
        <f>'2015 Fares'!DD106*'2015 Fares Conv'!$C$1</f>
        <v>0</v>
      </c>
      <c r="DE106" s="37">
        <f>'2015 Fares'!DE106*'2015 Fares Conv'!$C$1</f>
        <v>0</v>
      </c>
      <c r="DF106" s="37">
        <f>'2015 Fares'!DF106*'2015 Fares Conv'!$C$1</f>
        <v>0</v>
      </c>
      <c r="DG106" s="37">
        <f>'2015 Fares'!DG106*'2015 Fares Conv'!$C$1</f>
        <v>0</v>
      </c>
      <c r="DH106" s="37">
        <f>'2015 Fares'!DH106*'2015 Fares Conv'!$C$1</f>
        <v>0</v>
      </c>
      <c r="DI106" s="37">
        <f>'2015 Fares'!DI106*'2015 Fares Conv'!$C$1</f>
        <v>0</v>
      </c>
      <c r="DJ106" s="37">
        <f>'2015 Fares'!DJ106*'2015 Fares Conv'!$C$1</f>
        <v>0</v>
      </c>
      <c r="DK106" s="37">
        <f>'2015 Fares'!DK106*'2015 Fares Conv'!$C$1</f>
        <v>0</v>
      </c>
      <c r="DL106" s="66">
        <f>'2015 Fares'!DL106*'2015 Fares Conv'!$C$1</f>
        <v>118.53436124507125</v>
      </c>
      <c r="DM106" s="37">
        <f>'2015 Fares'!DM106*'2015 Fares Conv'!$C$1</f>
        <v>135.46784142293856</v>
      </c>
      <c r="DN106" s="37">
        <f>'2015 Fares'!DN106*'2015 Fares Conv'!$C$1</f>
        <v>0</v>
      </c>
      <c r="DO106" s="37">
        <f>'2015 Fares'!DO106*'2015 Fares Conv'!$C$1</f>
        <v>135.46784142293856</v>
      </c>
      <c r="DP106" s="37">
        <f>'2015 Fares'!DP106*'2015 Fares Conv'!$C$1</f>
        <v>749.81450227596497</v>
      </c>
      <c r="DQ106" s="37">
        <f>'2015 Fares'!DQ106*'2015 Fares Conv'!$C$1</f>
        <v>218.78056389804578</v>
      </c>
      <c r="DR106" s="37">
        <f>'2015 Fares'!DR106*'2015 Fares Conv'!$C$1</f>
        <v>0</v>
      </c>
      <c r="DS106" s="37">
        <f>'2015 Fares'!DS106*'2015 Fares Conv'!$C$1</f>
        <v>0</v>
      </c>
      <c r="DT106" s="37">
        <f>'2015 Fares'!DT106*'2015 Fares Conv'!$C$1</f>
        <v>0</v>
      </c>
      <c r="DU106" s="37">
        <f>'2015 Fares'!DU106*'2015 Fares Conv'!$C$1</f>
        <v>0</v>
      </c>
      <c r="DV106" s="66">
        <f>'2015 Fares'!DV106*'2015 Fares Conv'!$C$1</f>
        <v>0</v>
      </c>
      <c r="DW106" s="37">
        <f>'2015 Fares'!DW106*'2015 Fares Conv'!$C$1</f>
        <v>0</v>
      </c>
      <c r="DX106" s="37">
        <f>'2015 Fares'!DX106*'2015 Fares Conv'!$C$1</f>
        <v>0</v>
      </c>
      <c r="DY106" s="37">
        <f>'2015 Fares'!DY106*'2015 Fares Conv'!$C$1</f>
        <v>0</v>
      </c>
      <c r="DZ106" s="37">
        <f>'2015 Fares'!DZ106*'2015 Fares Conv'!$C$1</f>
        <v>0</v>
      </c>
      <c r="EA106" s="37">
        <f>'2015 Fares'!EA106*'2015 Fares Conv'!$C$1</f>
        <v>0</v>
      </c>
      <c r="EB106" s="37">
        <f>'2015 Fares'!EB106*'2015 Fares Conv'!$C$1</f>
        <v>0</v>
      </c>
      <c r="EC106" s="37">
        <f>'2015 Fares'!EC106*'2015 Fares Conv'!$C$1</f>
        <v>0</v>
      </c>
      <c r="ED106" s="37">
        <f>'2015 Fares'!ED106*'2015 Fares Conv'!$C$1</f>
        <v>0</v>
      </c>
      <c r="EE106" s="40">
        <f>'2015 Fares'!EE106*'2015 Fares Conv'!$C$1</f>
        <v>0</v>
      </c>
      <c r="EF106" s="66">
        <f>'2015 Fares'!EF106*'2015 Fares Conv'!$C$1</f>
        <v>0</v>
      </c>
      <c r="EG106" s="37">
        <f>'2015 Fares'!EG106*'2015 Fares Conv'!$C$1</f>
        <v>0</v>
      </c>
      <c r="EH106" s="37">
        <f>'2015 Fares'!EH106*'2015 Fares Conv'!$C$1</f>
        <v>0</v>
      </c>
      <c r="EI106" s="37">
        <f>'2015 Fares'!EI106*'2015 Fares Conv'!$C$1</f>
        <v>0</v>
      </c>
      <c r="EJ106" s="37">
        <f>'2015 Fares'!EJ106*'2015 Fares Conv'!$C$1</f>
        <v>0</v>
      </c>
      <c r="EK106" s="37">
        <f>'2015 Fares'!EK106*'2015 Fares Conv'!$C$1</f>
        <v>0</v>
      </c>
      <c r="EL106" s="37">
        <f>'2015 Fares'!EL106*'2015 Fares Conv'!$C$1</f>
        <v>0</v>
      </c>
      <c r="EM106" s="40">
        <f>'2015 Fares'!EM106*'2015 Fares Conv'!$C$1</f>
        <v>0</v>
      </c>
    </row>
    <row r="107" spans="1:143" x14ac:dyDescent="0.2">
      <c r="A107" s="83"/>
      <c r="B107" s="47">
        <f>+B106+1</f>
        <v>103</v>
      </c>
      <c r="C107" s="43" t="s">
        <v>9</v>
      </c>
      <c r="D107" s="51" t="s">
        <v>53</v>
      </c>
      <c r="E107" s="51"/>
      <c r="F107" s="48"/>
      <c r="G107" s="66">
        <f>'2015 Fares'!G107*'2015 Fares Conv'!$C$1</f>
        <v>0</v>
      </c>
      <c r="H107" s="37">
        <f>'2015 Fares'!H107*'2015 Fares Conv'!$C$1</f>
        <v>0</v>
      </c>
      <c r="I107" s="37">
        <f>'2015 Fares'!I107*'2015 Fares Conv'!$C$1</f>
        <v>0</v>
      </c>
      <c r="J107" s="37">
        <f>'2015 Fares'!J107*'2015 Fares Conv'!$C$1</f>
        <v>0</v>
      </c>
      <c r="K107" s="37">
        <f>'2015 Fares'!K107*'2015 Fares Conv'!$C$1</f>
        <v>0</v>
      </c>
      <c r="L107" s="37">
        <f>'2015 Fares'!L107*'2015 Fares Conv'!$C$1</f>
        <v>0</v>
      </c>
      <c r="M107" s="37">
        <f>'2015 Fares'!M107*'2015 Fares Conv'!$C$1</f>
        <v>0</v>
      </c>
      <c r="N107" s="37">
        <f>'2015 Fares'!N107*'2015 Fares Conv'!$C$1</f>
        <v>0</v>
      </c>
      <c r="O107" s="40">
        <f>'2015 Fares'!O107*'2015 Fares Conv'!$C$1</f>
        <v>0</v>
      </c>
      <c r="P107" s="66">
        <f>'2015 Fares'!P107*'2015 Fares Conv'!$C$1</f>
        <v>0</v>
      </c>
      <c r="Q107" s="37">
        <f>'2015 Fares'!Q107*'2015 Fares Conv'!$C$1</f>
        <v>0</v>
      </c>
      <c r="R107" s="37">
        <f>'2015 Fares'!R107*'2015 Fares Conv'!$C$1</f>
        <v>0</v>
      </c>
      <c r="S107" s="37">
        <f>'2015 Fares'!S107*'2015 Fares Conv'!$C$1</f>
        <v>0</v>
      </c>
      <c r="T107" s="37">
        <f>'2015 Fares'!T107*'2015 Fares Conv'!$C$1</f>
        <v>0</v>
      </c>
      <c r="U107" s="37">
        <f>'2015 Fares'!U107*'2015 Fares Conv'!$C$1</f>
        <v>0</v>
      </c>
      <c r="V107" s="37">
        <f>'2015 Fares'!V107*'2015 Fares Conv'!$C$1</f>
        <v>0</v>
      </c>
      <c r="W107" s="37">
        <f>'2015 Fares'!W107*'2015 Fares Conv'!$C$1</f>
        <v>0</v>
      </c>
      <c r="X107" s="37">
        <f>'2015 Fares'!X107*'2015 Fares Conv'!$C$1</f>
        <v>0</v>
      </c>
      <c r="Y107" s="40">
        <f>'2015 Fares'!Y107*'2015 Fares Conv'!$C$1</f>
        <v>0</v>
      </c>
      <c r="Z107" s="66">
        <f>'2015 Fares'!Z107*'2015 Fares Conv'!$C$1</f>
        <v>474.13744498028501</v>
      </c>
      <c r="AA107" s="37">
        <f>'2015 Fares'!AA107*'2015 Fares Conv'!$C$1</f>
        <v>118.53436124507125</v>
      </c>
      <c r="AB107" s="37">
        <f>'2015 Fares'!AB107*'2015 Fares Conv'!$C$1</f>
        <v>0</v>
      </c>
      <c r="AC107" s="37">
        <f>'2015 Fares'!AC107*'2015 Fares Conv'!$C$1</f>
        <v>0</v>
      </c>
      <c r="AD107" s="37">
        <f>'2015 Fares'!AD107*'2015 Fares Conv'!$C$1</f>
        <v>135.46784142293856</v>
      </c>
      <c r="AE107" s="37">
        <f>'2015 Fares'!AE107*'2015 Fares Conv'!$C$1</f>
        <v>0</v>
      </c>
      <c r="AF107" s="37">
        <f>'2015 Fares'!AF107*'2015 Fares Conv'!$C$1</f>
        <v>0</v>
      </c>
      <c r="AG107" s="37">
        <f>'2015 Fares'!AG107*'2015 Fares Conv'!$C$1</f>
        <v>84.667400889336605</v>
      </c>
      <c r="AH107" s="37">
        <f>'2015 Fares'!AH107*'2015 Fares Conv'!$C$1</f>
        <v>135.46784142293856</v>
      </c>
      <c r="AI107" s="37">
        <f>'2015 Fares'!AI107*'2015 Fares Conv'!$C$1</f>
        <v>0</v>
      </c>
      <c r="AJ107" s="37">
        <f>'2015 Fares'!AJ107*'2015 Fares Conv'!$C$1</f>
        <v>135.46784142293856</v>
      </c>
      <c r="AK107" s="37">
        <f>'2015 Fares'!AK107*'2015 Fares Conv'!$C$1</f>
        <v>0</v>
      </c>
      <c r="AL107" s="37">
        <f>'2015 Fares'!AL107*'2015 Fares Conv'!$C$1</f>
        <v>0</v>
      </c>
      <c r="AM107" s="37">
        <f>'2015 Fares'!AM107*'2015 Fares Conv'!$C$1</f>
        <v>135.46784142293856</v>
      </c>
      <c r="AN107" s="37">
        <f>'2015 Fares'!AN107*'2015 Fares Conv'!$C$1</f>
        <v>0</v>
      </c>
      <c r="AO107" s="37">
        <f>'2015 Fares'!AO107*'2015 Fares Conv'!$C$1</f>
        <v>0</v>
      </c>
      <c r="AP107" s="37">
        <f>'2015 Fares'!AP107*'2015 Fares Conv'!$C$1</f>
        <v>0</v>
      </c>
      <c r="AQ107" s="37">
        <f>'2015 Fares'!AQ107*'2015 Fares Conv'!$C$1</f>
        <v>0</v>
      </c>
      <c r="AR107" s="37">
        <f>'2015 Fares'!AR107*'2015 Fares Conv'!$C$1</f>
        <v>135.46784142293856</v>
      </c>
      <c r="AS107" s="37">
        <f>'2015 Fares'!AS107*'2015 Fares Conv'!$C$1</f>
        <v>0</v>
      </c>
      <c r="AT107" s="37">
        <f>'2015 Fares'!AT107*'2015 Fares Conv'!$C$1</f>
        <v>0</v>
      </c>
      <c r="AU107" s="37">
        <f>'2015 Fares'!AU107*'2015 Fares Conv'!$C$1</f>
        <v>0</v>
      </c>
      <c r="AV107" s="37">
        <f>'2015 Fares'!AV107*'2015 Fares Conv'!$C$1</f>
        <v>135.46784142293856</v>
      </c>
      <c r="AW107" s="37">
        <f>'2015 Fares'!AW107*'2015 Fares Conv'!$C$1</f>
        <v>0</v>
      </c>
      <c r="AX107" s="37">
        <f>'2015 Fares'!AX107*'2015 Fares Conv'!$C$1</f>
        <v>135.46784142293856</v>
      </c>
      <c r="AY107" s="37">
        <f>'2015 Fares'!AY107*'2015 Fares Conv'!$C$1</f>
        <v>0</v>
      </c>
      <c r="AZ107" s="37">
        <f>'2015 Fares'!AZ107*'2015 Fares Conv'!$C$1</f>
        <v>0</v>
      </c>
      <c r="BA107" s="37">
        <f>'2015 Fares'!BA107*'2015 Fares Conv'!$C$1</f>
        <v>0</v>
      </c>
      <c r="BB107" s="37">
        <f>'2015 Fares'!BB107*'2015 Fares Conv'!$C$1</f>
        <v>0</v>
      </c>
      <c r="BC107" s="37">
        <f>'2015 Fares'!BC107*'2015 Fares Conv'!$C$1</f>
        <v>118.53436124507125</v>
      </c>
      <c r="BD107" s="37">
        <f>'2015 Fares'!BD107*'2015 Fares Conv'!$C$1</f>
        <v>0</v>
      </c>
      <c r="BE107" s="37">
        <f>'2015 Fares'!BE107*'2015 Fares Conv'!$C$1</f>
        <v>0</v>
      </c>
      <c r="BF107" s="37">
        <f>'2015 Fares'!BF107*'2015 Fares Conv'!$C$1</f>
        <v>118.53436124507125</v>
      </c>
      <c r="BG107" s="37">
        <f>'2015 Fares'!BG107*'2015 Fares Conv'!$C$1</f>
        <v>0</v>
      </c>
      <c r="BH107" s="37">
        <f>'2015 Fares'!BH107*'2015 Fares Conv'!$C$1</f>
        <v>0</v>
      </c>
      <c r="BI107" s="37">
        <f>'2015 Fares'!BI107*'2015 Fares Conv'!$C$1</f>
        <v>67.733920711469281</v>
      </c>
      <c r="BJ107" s="37">
        <f>'2015 Fares'!BJ107*'2015 Fares Conv'!$C$1</f>
        <v>108.37427313835086</v>
      </c>
      <c r="BK107" s="37">
        <f>'2015 Fares'!BK107*'2015 Fares Conv'!$C$1</f>
        <v>0</v>
      </c>
      <c r="BL107" s="37">
        <f>'2015 Fares'!BL107*'2015 Fares Conv'!$C$1</f>
        <v>108.37427313835086</v>
      </c>
      <c r="BM107" s="37">
        <f>'2015 Fares'!BM107*'2015 Fares Conv'!$C$1</f>
        <v>0</v>
      </c>
      <c r="BN107" s="37">
        <f>'2015 Fares'!BN107*'2015 Fares Conv'!$C$1</f>
        <v>108.37427313835086</v>
      </c>
      <c r="BO107" s="37">
        <f>'2015 Fares'!BO107*'2015 Fares Conv'!$C$1</f>
        <v>0</v>
      </c>
      <c r="BP107" s="37">
        <f>'2015 Fares'!BP107*'2015 Fares Conv'!$C$1</f>
        <v>0</v>
      </c>
      <c r="BQ107" s="37">
        <f>'2015 Fares'!BQ107*'2015 Fares Conv'!$C$1</f>
        <v>101.60088106720393</v>
      </c>
      <c r="BR107" s="37">
        <f>'2015 Fares'!BR107*'2015 Fares Conv'!$C$1</f>
        <v>0</v>
      </c>
      <c r="BS107" s="37">
        <f>'2015 Fares'!BS107*'2015 Fares Conv'!$C$1</f>
        <v>0</v>
      </c>
      <c r="BT107" s="37">
        <f>'2015 Fares'!BT107*'2015 Fares Conv'!$C$1</f>
        <v>101.60088106720393</v>
      </c>
      <c r="BU107" s="37">
        <f>'2015 Fares'!BU107*'2015 Fares Conv'!$C$1</f>
        <v>0</v>
      </c>
      <c r="BV107" s="37">
        <f>'2015 Fares'!BV107*'2015 Fares Conv'!$C$1</f>
        <v>101.60088106720393</v>
      </c>
      <c r="BW107" s="37">
        <f>'2015 Fares'!BW107*'2015 Fares Conv'!$C$1</f>
        <v>0</v>
      </c>
      <c r="BX107" s="37">
        <f>'2015 Fares'!BX107*'2015 Fares Conv'!$C$1</f>
        <v>0</v>
      </c>
      <c r="BY107" s="37">
        <f>'2015 Fares'!BY107*'2015 Fares Conv'!$C$1</f>
        <v>0</v>
      </c>
      <c r="BZ107" s="37">
        <f>'2015 Fares'!BZ107*'2015 Fares Conv'!$C$1</f>
        <v>0</v>
      </c>
      <c r="CA107" s="37">
        <f>'2015 Fares'!CA107*'2015 Fares Conv'!$C$1</f>
        <v>0</v>
      </c>
      <c r="CB107" s="37">
        <f>'2015 Fares'!CB107*'2015 Fares Conv'!$C$1</f>
        <v>0</v>
      </c>
      <c r="CC107" s="37">
        <f>'2015 Fares'!CC107*'2015 Fares Conv'!$C$1</f>
        <v>0</v>
      </c>
      <c r="CD107" s="37">
        <f>'2015 Fares'!CD107*'2015 Fares Conv'!$C$1</f>
        <v>0</v>
      </c>
      <c r="CE107" s="37">
        <f>'2015 Fares'!CE107*'2015 Fares Conv'!$C$1</f>
        <v>0</v>
      </c>
      <c r="CF107" s="37">
        <f>'2015 Fares'!CF107*'2015 Fares Conv'!$C$1</f>
        <v>101.60088106720393</v>
      </c>
      <c r="CG107" s="37">
        <f>'2015 Fares'!CG107*'2015 Fares Conv'!$C$1</f>
        <v>0</v>
      </c>
      <c r="CH107" s="66">
        <f>'2015 Fares'!CH107*'2015 Fares Conv'!$C$1</f>
        <v>222.84459914073395</v>
      </c>
      <c r="CI107" s="37">
        <f>'2015 Fares'!CI107*'2015 Fares Conv'!$C$1</f>
        <v>270.93568284587712</v>
      </c>
      <c r="CJ107" s="37">
        <f>'2015 Fares'!CJ107*'2015 Fares Conv'!$C$1</f>
        <v>284.48246698817098</v>
      </c>
      <c r="CK107" s="37">
        <f>'2015 Fares'!CK107*'2015 Fares Conv'!$C$1</f>
        <v>284.48246698817098</v>
      </c>
      <c r="CL107" s="37">
        <f>'2015 Fares'!CL107*'2015 Fares Conv'!$C$1</f>
        <v>284.48246698817098</v>
      </c>
      <c r="CM107" s="37">
        <f>'2015 Fares'!CM107*'2015 Fares Conv'!$C$1</f>
        <v>135.46784142293856</v>
      </c>
      <c r="CN107" s="37">
        <f>'2015 Fares'!CN107*'2015 Fares Conv'!$C$1</f>
        <v>152.40132160080589</v>
      </c>
      <c r="CO107" s="37">
        <f>'2015 Fares'!CO107*'2015 Fares Conv'!$C$1</f>
        <v>135.46784142293856</v>
      </c>
      <c r="CP107" s="37">
        <f>'2015 Fares'!CP107*'2015 Fares Conv'!$C$1</f>
        <v>135.46784142293856</v>
      </c>
      <c r="CQ107" s="37">
        <f>'2015 Fares'!CQ107*'2015 Fares Conv'!$C$1</f>
        <v>118.53436124507125</v>
      </c>
      <c r="CR107" s="37">
        <f>'2015 Fares'!CR107*'2015 Fares Conv'!$C$1</f>
        <v>338.66960355734642</v>
      </c>
      <c r="CS107" s="37">
        <f>'2015 Fares'!CS107*'2015 Fares Conv'!$C$1</f>
        <v>118.53436124507125</v>
      </c>
      <c r="CT107" s="37">
        <f>'2015 Fares'!CT107*'2015 Fares Conv'!$C$1</f>
        <v>186.26828195654053</v>
      </c>
      <c r="CU107" s="37">
        <f>'2015 Fares'!CU107*'2015 Fares Conv'!$C$1</f>
        <v>220.13524231227518</v>
      </c>
      <c r="CV107" s="37">
        <f>'2015 Fares'!CV107*'2015 Fares Conv'!$C$1</f>
        <v>249.93816742532167</v>
      </c>
      <c r="CW107" s="37">
        <f>'2015 Fares'!CW107*'2015 Fares Conv'!$C$1</f>
        <v>108.37427313835086</v>
      </c>
      <c r="CX107" s="37">
        <f>'2015 Fares'!CX107*'2015 Fares Conv'!$C$1</f>
        <v>0</v>
      </c>
      <c r="CY107" s="37">
        <f>'2015 Fares'!CY107*'2015 Fares Conv'!$C$1</f>
        <v>0</v>
      </c>
      <c r="CZ107" s="37">
        <f>'2015 Fares'!CZ107*'2015 Fares Conv'!$C$1</f>
        <v>306.83466082295587</v>
      </c>
      <c r="DA107" s="37">
        <f>'2015 Fares'!DA107*'2015 Fares Conv'!$C$1</f>
        <v>0</v>
      </c>
      <c r="DB107" s="66">
        <f>'2015 Fares'!DB107*'2015 Fares Conv'!$C$1</f>
        <v>0</v>
      </c>
      <c r="DC107" s="37">
        <f>'2015 Fares'!DC107*'2015 Fares Conv'!$C$1</f>
        <v>0</v>
      </c>
      <c r="DD107" s="37">
        <f>'2015 Fares'!DD107*'2015 Fares Conv'!$C$1</f>
        <v>0</v>
      </c>
      <c r="DE107" s="37">
        <f>'2015 Fares'!DE107*'2015 Fares Conv'!$C$1</f>
        <v>0</v>
      </c>
      <c r="DF107" s="37">
        <f>'2015 Fares'!DF107*'2015 Fares Conv'!$C$1</f>
        <v>0</v>
      </c>
      <c r="DG107" s="37">
        <f>'2015 Fares'!DG107*'2015 Fares Conv'!$C$1</f>
        <v>0</v>
      </c>
      <c r="DH107" s="37">
        <f>'2015 Fares'!DH107*'2015 Fares Conv'!$C$1</f>
        <v>0</v>
      </c>
      <c r="DI107" s="37">
        <f>'2015 Fares'!DI107*'2015 Fares Conv'!$C$1</f>
        <v>0</v>
      </c>
      <c r="DJ107" s="37">
        <f>'2015 Fares'!DJ107*'2015 Fares Conv'!$C$1</f>
        <v>0</v>
      </c>
      <c r="DK107" s="37">
        <f>'2015 Fares'!DK107*'2015 Fares Conv'!$C$1</f>
        <v>0</v>
      </c>
      <c r="DL107" s="66">
        <f>'2015 Fares'!DL107*'2015 Fares Conv'!$C$1</f>
        <v>118.53436124507125</v>
      </c>
      <c r="DM107" s="37">
        <f>'2015 Fares'!DM107*'2015 Fares Conv'!$C$1</f>
        <v>135.46784142293856</v>
      </c>
      <c r="DN107" s="37">
        <f>'2015 Fares'!DN107*'2015 Fares Conv'!$C$1</f>
        <v>0</v>
      </c>
      <c r="DO107" s="37">
        <f>'2015 Fares'!DO107*'2015 Fares Conv'!$C$1</f>
        <v>135.46784142293856</v>
      </c>
      <c r="DP107" s="37">
        <f>'2015 Fares'!DP107*'2015 Fares Conv'!$C$1</f>
        <v>749.81450227596497</v>
      </c>
      <c r="DQ107" s="37">
        <f>'2015 Fares'!DQ107*'2015 Fares Conv'!$C$1</f>
        <v>218.78056389804578</v>
      </c>
      <c r="DR107" s="37">
        <f>'2015 Fares'!DR107*'2015 Fares Conv'!$C$1</f>
        <v>0</v>
      </c>
      <c r="DS107" s="37">
        <f>'2015 Fares'!DS107*'2015 Fares Conv'!$C$1</f>
        <v>0</v>
      </c>
      <c r="DT107" s="37">
        <f>'2015 Fares'!DT107*'2015 Fares Conv'!$C$1</f>
        <v>0</v>
      </c>
      <c r="DU107" s="37">
        <f>'2015 Fares'!DU107*'2015 Fares Conv'!$C$1</f>
        <v>0</v>
      </c>
      <c r="DV107" s="66">
        <f>'2015 Fares'!DV107*'2015 Fares Conv'!$C$1</f>
        <v>0</v>
      </c>
      <c r="DW107" s="37">
        <f>'2015 Fares'!DW107*'2015 Fares Conv'!$C$1</f>
        <v>0</v>
      </c>
      <c r="DX107" s="37">
        <f>'2015 Fares'!DX107*'2015 Fares Conv'!$C$1</f>
        <v>0</v>
      </c>
      <c r="DY107" s="37">
        <f>'2015 Fares'!DY107*'2015 Fares Conv'!$C$1</f>
        <v>0</v>
      </c>
      <c r="DZ107" s="37">
        <f>'2015 Fares'!DZ107*'2015 Fares Conv'!$C$1</f>
        <v>0</v>
      </c>
      <c r="EA107" s="37">
        <f>'2015 Fares'!EA107*'2015 Fares Conv'!$C$1</f>
        <v>0</v>
      </c>
      <c r="EB107" s="37">
        <f>'2015 Fares'!EB107*'2015 Fares Conv'!$C$1</f>
        <v>0</v>
      </c>
      <c r="EC107" s="37">
        <f>'2015 Fares'!EC107*'2015 Fares Conv'!$C$1</f>
        <v>0</v>
      </c>
      <c r="ED107" s="37">
        <f>'2015 Fares'!ED107*'2015 Fares Conv'!$C$1</f>
        <v>0</v>
      </c>
      <c r="EE107" s="40">
        <f>'2015 Fares'!EE107*'2015 Fares Conv'!$C$1</f>
        <v>0</v>
      </c>
      <c r="EF107" s="66">
        <f>'2015 Fares'!EF107*'2015 Fares Conv'!$C$1</f>
        <v>0</v>
      </c>
      <c r="EG107" s="37">
        <f>'2015 Fares'!EG107*'2015 Fares Conv'!$C$1</f>
        <v>0</v>
      </c>
      <c r="EH107" s="37">
        <f>'2015 Fares'!EH107*'2015 Fares Conv'!$C$1</f>
        <v>0</v>
      </c>
      <c r="EI107" s="37">
        <f>'2015 Fares'!EI107*'2015 Fares Conv'!$C$1</f>
        <v>0</v>
      </c>
      <c r="EJ107" s="37">
        <f>'2015 Fares'!EJ107*'2015 Fares Conv'!$C$1</f>
        <v>0</v>
      </c>
      <c r="EK107" s="37">
        <f>'2015 Fares'!EK107*'2015 Fares Conv'!$C$1</f>
        <v>0</v>
      </c>
      <c r="EL107" s="37">
        <f>'2015 Fares'!EL107*'2015 Fares Conv'!$C$1</f>
        <v>0</v>
      </c>
      <c r="EM107" s="40">
        <f>'2015 Fares'!EM107*'2015 Fares Conv'!$C$1</f>
        <v>0</v>
      </c>
    </row>
    <row r="108" spans="1:143" x14ac:dyDescent="0.2">
      <c r="A108" s="83"/>
      <c r="B108" s="47">
        <f>+B107+1</f>
        <v>104</v>
      </c>
      <c r="C108" s="43" t="s">
        <v>5</v>
      </c>
      <c r="D108" s="51" t="s">
        <v>53</v>
      </c>
      <c r="E108" s="51"/>
      <c r="F108" s="48"/>
      <c r="G108" s="66">
        <f>'2015 Fares'!G108*'2015 Fares Conv'!$C$1</f>
        <v>0</v>
      </c>
      <c r="H108" s="37">
        <f>'2015 Fares'!H108*'2015 Fares Conv'!$C$1</f>
        <v>0</v>
      </c>
      <c r="I108" s="37">
        <f>'2015 Fares'!I108*'2015 Fares Conv'!$C$1</f>
        <v>0</v>
      </c>
      <c r="J108" s="37">
        <f>'2015 Fares'!J108*'2015 Fares Conv'!$C$1</f>
        <v>0</v>
      </c>
      <c r="K108" s="37">
        <f>'2015 Fares'!K108*'2015 Fares Conv'!$C$1</f>
        <v>0</v>
      </c>
      <c r="L108" s="37">
        <f>'2015 Fares'!L108*'2015 Fares Conv'!$C$1</f>
        <v>0</v>
      </c>
      <c r="M108" s="37">
        <f>'2015 Fares'!M108*'2015 Fares Conv'!$C$1</f>
        <v>0</v>
      </c>
      <c r="N108" s="37">
        <f>'2015 Fares'!N108*'2015 Fares Conv'!$C$1</f>
        <v>0</v>
      </c>
      <c r="O108" s="40">
        <f>'2015 Fares'!O108*'2015 Fares Conv'!$C$1</f>
        <v>0</v>
      </c>
      <c r="P108" s="66">
        <f>'2015 Fares'!P108*'2015 Fares Conv'!$C$1</f>
        <v>0</v>
      </c>
      <c r="Q108" s="37">
        <f>'2015 Fares'!Q108*'2015 Fares Conv'!$C$1</f>
        <v>0</v>
      </c>
      <c r="R108" s="37">
        <f>'2015 Fares'!R108*'2015 Fares Conv'!$C$1</f>
        <v>0</v>
      </c>
      <c r="S108" s="37">
        <f>'2015 Fares'!S108*'2015 Fares Conv'!$C$1</f>
        <v>0</v>
      </c>
      <c r="T108" s="37">
        <f>'2015 Fares'!T108*'2015 Fares Conv'!$C$1</f>
        <v>0</v>
      </c>
      <c r="U108" s="37">
        <f>'2015 Fares'!U108*'2015 Fares Conv'!$C$1</f>
        <v>0</v>
      </c>
      <c r="V108" s="37">
        <f>'2015 Fares'!V108*'2015 Fares Conv'!$C$1</f>
        <v>0</v>
      </c>
      <c r="W108" s="37">
        <f>'2015 Fares'!W108*'2015 Fares Conv'!$C$1</f>
        <v>0</v>
      </c>
      <c r="X108" s="37">
        <f>'2015 Fares'!X108*'2015 Fares Conv'!$C$1</f>
        <v>0</v>
      </c>
      <c r="Y108" s="40">
        <f>'2015 Fares'!Y108*'2015 Fares Conv'!$C$1</f>
        <v>0</v>
      </c>
      <c r="Z108" s="66">
        <f>'2015 Fares'!Z108*'2015 Fares Conv'!$C$1</f>
        <v>474.13744498028501</v>
      </c>
      <c r="AA108" s="37">
        <f>'2015 Fares'!AA108*'2015 Fares Conv'!$C$1</f>
        <v>118.53436124507125</v>
      </c>
      <c r="AB108" s="37">
        <f>'2015 Fares'!AB108*'2015 Fares Conv'!$C$1</f>
        <v>0</v>
      </c>
      <c r="AC108" s="37">
        <f>'2015 Fares'!AC108*'2015 Fares Conv'!$C$1</f>
        <v>0</v>
      </c>
      <c r="AD108" s="37">
        <f>'2015 Fares'!AD108*'2015 Fares Conv'!$C$1</f>
        <v>135.46784142293856</v>
      </c>
      <c r="AE108" s="37">
        <f>'2015 Fares'!AE108*'2015 Fares Conv'!$C$1</f>
        <v>0</v>
      </c>
      <c r="AF108" s="37">
        <f>'2015 Fares'!AF108*'2015 Fares Conv'!$C$1</f>
        <v>0</v>
      </c>
      <c r="AG108" s="37">
        <f>'2015 Fares'!AG108*'2015 Fares Conv'!$C$1</f>
        <v>84.667400889336605</v>
      </c>
      <c r="AH108" s="37">
        <f>'2015 Fares'!AH108*'2015 Fares Conv'!$C$1</f>
        <v>135.46784142293856</v>
      </c>
      <c r="AI108" s="37">
        <f>'2015 Fares'!AI108*'2015 Fares Conv'!$C$1</f>
        <v>0</v>
      </c>
      <c r="AJ108" s="37">
        <f>'2015 Fares'!AJ108*'2015 Fares Conv'!$C$1</f>
        <v>0</v>
      </c>
      <c r="AK108" s="37">
        <f>'2015 Fares'!AK108*'2015 Fares Conv'!$C$1</f>
        <v>0</v>
      </c>
      <c r="AL108" s="37">
        <f>'2015 Fares'!AL108*'2015 Fares Conv'!$C$1</f>
        <v>0</v>
      </c>
      <c r="AM108" s="37">
        <f>'2015 Fares'!AM108*'2015 Fares Conv'!$C$1</f>
        <v>135.46784142293856</v>
      </c>
      <c r="AN108" s="37">
        <f>'2015 Fares'!AN108*'2015 Fares Conv'!$C$1</f>
        <v>0</v>
      </c>
      <c r="AO108" s="37">
        <f>'2015 Fares'!AO108*'2015 Fares Conv'!$C$1</f>
        <v>0</v>
      </c>
      <c r="AP108" s="37">
        <f>'2015 Fares'!AP108*'2015 Fares Conv'!$C$1</f>
        <v>0</v>
      </c>
      <c r="AQ108" s="37">
        <f>'2015 Fares'!AQ108*'2015 Fares Conv'!$C$1</f>
        <v>0</v>
      </c>
      <c r="AR108" s="37">
        <f>'2015 Fares'!AR108*'2015 Fares Conv'!$C$1</f>
        <v>135.46784142293856</v>
      </c>
      <c r="AS108" s="37">
        <f>'2015 Fares'!AS108*'2015 Fares Conv'!$C$1</f>
        <v>0</v>
      </c>
      <c r="AT108" s="37">
        <f>'2015 Fares'!AT108*'2015 Fares Conv'!$C$1</f>
        <v>0</v>
      </c>
      <c r="AU108" s="37">
        <f>'2015 Fares'!AU108*'2015 Fares Conv'!$C$1</f>
        <v>0</v>
      </c>
      <c r="AV108" s="37">
        <f>'2015 Fares'!AV108*'2015 Fares Conv'!$C$1</f>
        <v>135.46784142293856</v>
      </c>
      <c r="AW108" s="37">
        <f>'2015 Fares'!AW108*'2015 Fares Conv'!$C$1</f>
        <v>0</v>
      </c>
      <c r="AX108" s="37">
        <f>'2015 Fares'!AX108*'2015 Fares Conv'!$C$1</f>
        <v>135.46784142293856</v>
      </c>
      <c r="AY108" s="37">
        <f>'2015 Fares'!AY108*'2015 Fares Conv'!$C$1</f>
        <v>0</v>
      </c>
      <c r="AZ108" s="37">
        <f>'2015 Fares'!AZ108*'2015 Fares Conv'!$C$1</f>
        <v>0</v>
      </c>
      <c r="BA108" s="37">
        <f>'2015 Fares'!BA108*'2015 Fares Conv'!$C$1</f>
        <v>0</v>
      </c>
      <c r="BB108" s="37">
        <f>'2015 Fares'!BB108*'2015 Fares Conv'!$C$1</f>
        <v>0</v>
      </c>
      <c r="BC108" s="37">
        <f>'2015 Fares'!BC108*'2015 Fares Conv'!$C$1</f>
        <v>0</v>
      </c>
      <c r="BD108" s="37">
        <f>'2015 Fares'!BD108*'2015 Fares Conv'!$C$1</f>
        <v>0</v>
      </c>
      <c r="BE108" s="37">
        <f>'2015 Fares'!BE108*'2015 Fares Conv'!$C$1</f>
        <v>0</v>
      </c>
      <c r="BF108" s="37">
        <f>'2015 Fares'!BF108*'2015 Fares Conv'!$C$1</f>
        <v>118.53436124507125</v>
      </c>
      <c r="BG108" s="37">
        <f>'2015 Fares'!BG108*'2015 Fares Conv'!$C$1</f>
        <v>0</v>
      </c>
      <c r="BH108" s="37">
        <f>'2015 Fares'!BH108*'2015 Fares Conv'!$C$1</f>
        <v>0</v>
      </c>
      <c r="BI108" s="37">
        <f>'2015 Fares'!BI108*'2015 Fares Conv'!$C$1</f>
        <v>67.733920711469281</v>
      </c>
      <c r="BJ108" s="37">
        <f>'2015 Fares'!BJ108*'2015 Fares Conv'!$C$1</f>
        <v>108.37427313835086</v>
      </c>
      <c r="BK108" s="37">
        <f>'2015 Fares'!BK108*'2015 Fares Conv'!$C$1</f>
        <v>0</v>
      </c>
      <c r="BL108" s="37">
        <f>'2015 Fares'!BL108*'2015 Fares Conv'!$C$1</f>
        <v>108.37427313835086</v>
      </c>
      <c r="BM108" s="37">
        <f>'2015 Fares'!BM108*'2015 Fares Conv'!$C$1</f>
        <v>0</v>
      </c>
      <c r="BN108" s="37">
        <f>'2015 Fares'!BN108*'2015 Fares Conv'!$C$1</f>
        <v>108.37427313835086</v>
      </c>
      <c r="BO108" s="37">
        <f>'2015 Fares'!BO108*'2015 Fares Conv'!$C$1</f>
        <v>0</v>
      </c>
      <c r="BP108" s="37">
        <f>'2015 Fares'!BP108*'2015 Fares Conv'!$C$1</f>
        <v>0</v>
      </c>
      <c r="BQ108" s="37">
        <f>'2015 Fares'!BQ108*'2015 Fares Conv'!$C$1</f>
        <v>101.60088106720393</v>
      </c>
      <c r="BR108" s="37">
        <f>'2015 Fares'!BR108*'2015 Fares Conv'!$C$1</f>
        <v>0</v>
      </c>
      <c r="BS108" s="37">
        <f>'2015 Fares'!BS108*'2015 Fares Conv'!$C$1</f>
        <v>0</v>
      </c>
      <c r="BT108" s="37">
        <f>'2015 Fares'!BT108*'2015 Fares Conv'!$C$1</f>
        <v>101.60088106720393</v>
      </c>
      <c r="BU108" s="37">
        <f>'2015 Fares'!BU108*'2015 Fares Conv'!$C$1</f>
        <v>0</v>
      </c>
      <c r="BV108" s="37">
        <f>'2015 Fares'!BV108*'2015 Fares Conv'!$C$1</f>
        <v>101.60088106720393</v>
      </c>
      <c r="BW108" s="37">
        <f>'2015 Fares'!BW108*'2015 Fares Conv'!$C$1</f>
        <v>0</v>
      </c>
      <c r="BX108" s="37">
        <f>'2015 Fares'!BX108*'2015 Fares Conv'!$C$1</f>
        <v>121.92105728064472</v>
      </c>
      <c r="BY108" s="37">
        <f>'2015 Fares'!BY108*'2015 Fares Conv'!$C$1</f>
        <v>0</v>
      </c>
      <c r="BZ108" s="37">
        <f>'2015 Fares'!BZ108*'2015 Fares Conv'!$C$1</f>
        <v>0</v>
      </c>
      <c r="CA108" s="37">
        <f>'2015 Fares'!CA108*'2015 Fares Conv'!$C$1</f>
        <v>0</v>
      </c>
      <c r="CB108" s="37">
        <f>'2015 Fares'!CB108*'2015 Fares Conv'!$C$1</f>
        <v>0</v>
      </c>
      <c r="CC108" s="37">
        <f>'2015 Fares'!CC108*'2015 Fares Conv'!$C$1</f>
        <v>0</v>
      </c>
      <c r="CD108" s="37">
        <f>'2015 Fares'!CD108*'2015 Fares Conv'!$C$1</f>
        <v>0</v>
      </c>
      <c r="CE108" s="37">
        <f>'2015 Fares'!CE108*'2015 Fares Conv'!$C$1</f>
        <v>0</v>
      </c>
      <c r="CF108" s="37">
        <f>'2015 Fares'!CF108*'2015 Fares Conv'!$C$1</f>
        <v>101.60088106720393</v>
      </c>
      <c r="CG108" s="37">
        <f>'2015 Fares'!CG108*'2015 Fares Conv'!$C$1</f>
        <v>0</v>
      </c>
      <c r="CH108" s="66">
        <f>'2015 Fares'!CH108*'2015 Fares Conv'!$C$1</f>
        <v>222.84459914073395</v>
      </c>
      <c r="CI108" s="37">
        <f>'2015 Fares'!CI108*'2015 Fares Conv'!$C$1</f>
        <v>270.93568284587712</v>
      </c>
      <c r="CJ108" s="37">
        <f>'2015 Fares'!CJ108*'2015 Fares Conv'!$C$1</f>
        <v>284.48246698817098</v>
      </c>
      <c r="CK108" s="37">
        <f>'2015 Fares'!CK108*'2015 Fares Conv'!$C$1</f>
        <v>284.48246698817098</v>
      </c>
      <c r="CL108" s="37">
        <f>'2015 Fares'!CL108*'2015 Fares Conv'!$C$1</f>
        <v>284.48246698817098</v>
      </c>
      <c r="CM108" s="37">
        <f>'2015 Fares'!CM108*'2015 Fares Conv'!$C$1</f>
        <v>135.46784142293856</v>
      </c>
      <c r="CN108" s="37">
        <f>'2015 Fares'!CN108*'2015 Fares Conv'!$C$1</f>
        <v>0</v>
      </c>
      <c r="CO108" s="37">
        <f>'2015 Fares'!CO108*'2015 Fares Conv'!$C$1</f>
        <v>338.66960355734642</v>
      </c>
      <c r="CP108" s="37">
        <f>'2015 Fares'!CP108*'2015 Fares Conv'!$C$1</f>
        <v>298.02925113046484</v>
      </c>
      <c r="CQ108" s="37">
        <f>'2015 Fares'!CQ108*'2015 Fares Conv'!$C$1</f>
        <v>118.53436124507125</v>
      </c>
      <c r="CR108" s="37">
        <f>'2015 Fares'!CR108*'2015 Fares Conv'!$C$1</f>
        <v>338.66960355734642</v>
      </c>
      <c r="CS108" s="37">
        <f>'2015 Fares'!CS108*'2015 Fares Conv'!$C$1</f>
        <v>-118.53436124507125</v>
      </c>
      <c r="CT108" s="37">
        <f>'2015 Fares'!CT108*'2015 Fares Conv'!$C$1</f>
        <v>186.26828195654053</v>
      </c>
      <c r="CU108" s="37">
        <f>'2015 Fares'!CU108*'2015 Fares Conv'!$C$1</f>
        <v>220.13524231227518</v>
      </c>
      <c r="CV108" s="37">
        <f>'2015 Fares'!CV108*'2015 Fares Conv'!$C$1</f>
        <v>249.93816742532167</v>
      </c>
      <c r="CW108" s="37">
        <f>'2015 Fares'!CW108*'2015 Fares Conv'!$C$1</f>
        <v>108.37427313835086</v>
      </c>
      <c r="CX108" s="37">
        <f>'2015 Fares'!CX108*'2015 Fares Conv'!$C$1</f>
        <v>0</v>
      </c>
      <c r="CY108" s="37">
        <f>'2015 Fares'!CY108*'2015 Fares Conv'!$C$1</f>
        <v>0</v>
      </c>
      <c r="CZ108" s="37">
        <f>'2015 Fares'!CZ108*'2015 Fares Conv'!$C$1</f>
        <v>306.83466082295587</v>
      </c>
      <c r="DA108" s="37">
        <f>'2015 Fares'!DA108*'2015 Fares Conv'!$C$1</f>
        <v>0</v>
      </c>
      <c r="DB108" s="66">
        <f>'2015 Fares'!DB108*'2015 Fares Conv'!$C$1</f>
        <v>0</v>
      </c>
      <c r="DC108" s="37">
        <f>'2015 Fares'!DC108*'2015 Fares Conv'!$C$1</f>
        <v>0</v>
      </c>
      <c r="DD108" s="37">
        <f>'2015 Fares'!DD108*'2015 Fares Conv'!$C$1</f>
        <v>0</v>
      </c>
      <c r="DE108" s="37">
        <f>'2015 Fares'!DE108*'2015 Fares Conv'!$C$1</f>
        <v>0</v>
      </c>
      <c r="DF108" s="37">
        <f>'2015 Fares'!DF108*'2015 Fares Conv'!$C$1</f>
        <v>0</v>
      </c>
      <c r="DG108" s="37">
        <f>'2015 Fares'!DG108*'2015 Fares Conv'!$C$1</f>
        <v>0</v>
      </c>
      <c r="DH108" s="37">
        <f>'2015 Fares'!DH108*'2015 Fares Conv'!$C$1</f>
        <v>0</v>
      </c>
      <c r="DI108" s="37">
        <f>'2015 Fares'!DI108*'2015 Fares Conv'!$C$1</f>
        <v>0</v>
      </c>
      <c r="DJ108" s="37">
        <f>'2015 Fares'!DJ108*'2015 Fares Conv'!$C$1</f>
        <v>0</v>
      </c>
      <c r="DK108" s="37">
        <f>'2015 Fares'!DK108*'2015 Fares Conv'!$C$1</f>
        <v>0</v>
      </c>
      <c r="DL108" s="66">
        <f>'2015 Fares'!DL108*'2015 Fares Conv'!$C$1</f>
        <v>118.53436124507125</v>
      </c>
      <c r="DM108" s="37">
        <f>'2015 Fares'!DM108*'2015 Fares Conv'!$C$1</f>
        <v>135.46784142293856</v>
      </c>
      <c r="DN108" s="37">
        <f>'2015 Fares'!DN108*'2015 Fares Conv'!$C$1</f>
        <v>0</v>
      </c>
      <c r="DO108" s="37">
        <f>'2015 Fares'!DO108*'2015 Fares Conv'!$C$1</f>
        <v>0</v>
      </c>
      <c r="DP108" s="37">
        <f>'2015 Fares'!DP108*'2015 Fares Conv'!$C$1</f>
        <v>749.81450227596497</v>
      </c>
      <c r="DQ108" s="37">
        <f>'2015 Fares'!DQ108*'2015 Fares Conv'!$C$1</f>
        <v>218.78056389804578</v>
      </c>
      <c r="DR108" s="37">
        <f>'2015 Fares'!DR108*'2015 Fares Conv'!$C$1</f>
        <v>0</v>
      </c>
      <c r="DS108" s="37">
        <f>'2015 Fares'!DS108*'2015 Fares Conv'!$C$1</f>
        <v>0</v>
      </c>
      <c r="DT108" s="37">
        <f>'2015 Fares'!DT108*'2015 Fares Conv'!$C$1</f>
        <v>0</v>
      </c>
      <c r="DU108" s="37">
        <f>'2015 Fares'!DU108*'2015 Fares Conv'!$C$1</f>
        <v>0</v>
      </c>
      <c r="DV108" s="66">
        <f>'2015 Fares'!DV108*'2015 Fares Conv'!$C$1</f>
        <v>0</v>
      </c>
      <c r="DW108" s="37">
        <f>'2015 Fares'!DW108*'2015 Fares Conv'!$C$1</f>
        <v>0</v>
      </c>
      <c r="DX108" s="37">
        <f>'2015 Fares'!DX108*'2015 Fares Conv'!$C$1</f>
        <v>0</v>
      </c>
      <c r="DY108" s="37">
        <f>'2015 Fares'!DY108*'2015 Fares Conv'!$C$1</f>
        <v>0</v>
      </c>
      <c r="DZ108" s="37">
        <f>'2015 Fares'!DZ108*'2015 Fares Conv'!$C$1</f>
        <v>0</v>
      </c>
      <c r="EA108" s="37">
        <f>'2015 Fares'!EA108*'2015 Fares Conv'!$C$1</f>
        <v>0</v>
      </c>
      <c r="EB108" s="37">
        <f>'2015 Fares'!EB108*'2015 Fares Conv'!$C$1</f>
        <v>0</v>
      </c>
      <c r="EC108" s="37">
        <f>'2015 Fares'!EC108*'2015 Fares Conv'!$C$1</f>
        <v>0</v>
      </c>
      <c r="ED108" s="37">
        <f>'2015 Fares'!ED108*'2015 Fares Conv'!$C$1</f>
        <v>0</v>
      </c>
      <c r="EE108" s="40">
        <f>'2015 Fares'!EE108*'2015 Fares Conv'!$C$1</f>
        <v>0</v>
      </c>
      <c r="EF108" s="66">
        <f>'2015 Fares'!EF108*'2015 Fares Conv'!$C$1</f>
        <v>0</v>
      </c>
      <c r="EG108" s="37">
        <f>'2015 Fares'!EG108*'2015 Fares Conv'!$C$1</f>
        <v>0</v>
      </c>
      <c r="EH108" s="37">
        <f>'2015 Fares'!EH108*'2015 Fares Conv'!$C$1</f>
        <v>0</v>
      </c>
      <c r="EI108" s="37">
        <f>'2015 Fares'!EI108*'2015 Fares Conv'!$C$1</f>
        <v>0</v>
      </c>
      <c r="EJ108" s="37">
        <f>'2015 Fares'!EJ108*'2015 Fares Conv'!$C$1</f>
        <v>0</v>
      </c>
      <c r="EK108" s="37">
        <f>'2015 Fares'!EK108*'2015 Fares Conv'!$C$1</f>
        <v>0</v>
      </c>
      <c r="EL108" s="37">
        <f>'2015 Fares'!EL108*'2015 Fares Conv'!$C$1</f>
        <v>0</v>
      </c>
      <c r="EM108" s="40">
        <f>'2015 Fares'!EM108*'2015 Fares Conv'!$C$1</f>
        <v>0</v>
      </c>
    </row>
    <row r="109" spans="1:143" x14ac:dyDescent="0.2">
      <c r="A109" s="83"/>
      <c r="B109" s="47">
        <v>105</v>
      </c>
      <c r="C109" s="43"/>
      <c r="D109" s="51"/>
      <c r="E109" s="51"/>
      <c r="F109" s="48"/>
      <c r="G109" s="66">
        <f>'2015 Fares'!G109*'2015 Fares Conv'!$C$1</f>
        <v>0</v>
      </c>
      <c r="H109" s="37">
        <f>'2015 Fares'!H109*'2015 Fares Conv'!$C$1</f>
        <v>0</v>
      </c>
      <c r="I109" s="37">
        <f>'2015 Fares'!I109*'2015 Fares Conv'!$C$1</f>
        <v>0</v>
      </c>
      <c r="J109" s="37">
        <f>'2015 Fares'!J109*'2015 Fares Conv'!$C$1</f>
        <v>0</v>
      </c>
      <c r="K109" s="37">
        <f>'2015 Fares'!K109*'2015 Fares Conv'!$C$1</f>
        <v>0</v>
      </c>
      <c r="L109" s="37">
        <f>'2015 Fares'!L109*'2015 Fares Conv'!$C$1</f>
        <v>0</v>
      </c>
      <c r="M109" s="37">
        <f>'2015 Fares'!M109*'2015 Fares Conv'!$C$1</f>
        <v>0</v>
      </c>
      <c r="N109" s="37">
        <f>'2015 Fares'!N109*'2015 Fares Conv'!$C$1</f>
        <v>0</v>
      </c>
      <c r="O109" s="40">
        <f>'2015 Fares'!O109*'2015 Fares Conv'!$C$1</f>
        <v>0</v>
      </c>
      <c r="P109" s="66">
        <f>'2015 Fares'!P109*'2015 Fares Conv'!$C$1</f>
        <v>0</v>
      </c>
      <c r="Q109" s="37">
        <f>'2015 Fares'!Q109*'2015 Fares Conv'!$C$1</f>
        <v>0</v>
      </c>
      <c r="R109" s="37">
        <f>'2015 Fares'!R109*'2015 Fares Conv'!$C$1</f>
        <v>0</v>
      </c>
      <c r="S109" s="37">
        <f>'2015 Fares'!S109*'2015 Fares Conv'!$C$1</f>
        <v>0</v>
      </c>
      <c r="T109" s="37">
        <f>'2015 Fares'!T109*'2015 Fares Conv'!$C$1</f>
        <v>0</v>
      </c>
      <c r="U109" s="37">
        <f>'2015 Fares'!U109*'2015 Fares Conv'!$C$1</f>
        <v>0</v>
      </c>
      <c r="V109" s="37">
        <f>'2015 Fares'!V109*'2015 Fares Conv'!$C$1</f>
        <v>0</v>
      </c>
      <c r="W109" s="37">
        <f>'2015 Fares'!W109*'2015 Fares Conv'!$C$1</f>
        <v>0</v>
      </c>
      <c r="X109" s="37">
        <f>'2015 Fares'!X109*'2015 Fares Conv'!$C$1</f>
        <v>0</v>
      </c>
      <c r="Y109" s="40">
        <f>'2015 Fares'!Y109*'2015 Fares Conv'!$C$1</f>
        <v>0</v>
      </c>
      <c r="Z109" s="66">
        <f>'2015 Fares'!Z109*'2015 Fares Conv'!$C$1</f>
        <v>474.13744498028501</v>
      </c>
      <c r="AA109" s="37">
        <f>'2015 Fares'!AA109*'2015 Fares Conv'!$C$1</f>
        <v>118.53436124507125</v>
      </c>
      <c r="AB109" s="37">
        <f>'2015 Fares'!AB109*'2015 Fares Conv'!$C$1</f>
        <v>0</v>
      </c>
      <c r="AC109" s="37">
        <f>'2015 Fares'!AC109*'2015 Fares Conv'!$C$1</f>
        <v>0</v>
      </c>
      <c r="AD109" s="37">
        <f>'2015 Fares'!AD109*'2015 Fares Conv'!$C$1</f>
        <v>135.46784142293856</v>
      </c>
      <c r="AE109" s="37">
        <f>'2015 Fares'!AE109*'2015 Fares Conv'!$C$1</f>
        <v>0</v>
      </c>
      <c r="AF109" s="37">
        <f>'2015 Fares'!AF109*'2015 Fares Conv'!$C$1</f>
        <v>0</v>
      </c>
      <c r="AG109" s="37">
        <f>'2015 Fares'!AG109*'2015 Fares Conv'!$C$1</f>
        <v>84.667400889336605</v>
      </c>
      <c r="AH109" s="37">
        <f>'2015 Fares'!AH109*'2015 Fares Conv'!$C$1</f>
        <v>135.46784142293856</v>
      </c>
      <c r="AI109" s="37">
        <f>'2015 Fares'!AI109*'2015 Fares Conv'!$C$1</f>
        <v>0</v>
      </c>
      <c r="AJ109" s="37">
        <f>'2015 Fares'!AJ109*'2015 Fares Conv'!$C$1</f>
        <v>0</v>
      </c>
      <c r="AK109" s="37">
        <f>'2015 Fares'!AK109*'2015 Fares Conv'!$C$1</f>
        <v>0</v>
      </c>
      <c r="AL109" s="37">
        <f>'2015 Fares'!AL109*'2015 Fares Conv'!$C$1</f>
        <v>0</v>
      </c>
      <c r="AM109" s="37">
        <f>'2015 Fares'!AM109*'2015 Fares Conv'!$C$1</f>
        <v>135.46784142293856</v>
      </c>
      <c r="AN109" s="37">
        <f>'2015 Fares'!AN109*'2015 Fares Conv'!$C$1</f>
        <v>0</v>
      </c>
      <c r="AO109" s="37">
        <f>'2015 Fares'!AO109*'2015 Fares Conv'!$C$1</f>
        <v>0</v>
      </c>
      <c r="AP109" s="37">
        <f>'2015 Fares'!AP109*'2015 Fares Conv'!$C$1</f>
        <v>0</v>
      </c>
      <c r="AQ109" s="37">
        <f>'2015 Fares'!AQ109*'2015 Fares Conv'!$C$1</f>
        <v>0</v>
      </c>
      <c r="AR109" s="37">
        <f>'2015 Fares'!AR109*'2015 Fares Conv'!$C$1</f>
        <v>135.46784142293856</v>
      </c>
      <c r="AS109" s="37">
        <f>'2015 Fares'!AS109*'2015 Fares Conv'!$C$1</f>
        <v>0</v>
      </c>
      <c r="AT109" s="37">
        <f>'2015 Fares'!AT109*'2015 Fares Conv'!$C$1</f>
        <v>0</v>
      </c>
      <c r="AU109" s="37">
        <f>'2015 Fares'!AU109*'2015 Fares Conv'!$C$1</f>
        <v>0</v>
      </c>
      <c r="AV109" s="37">
        <f>'2015 Fares'!AV109*'2015 Fares Conv'!$C$1</f>
        <v>135.46784142293856</v>
      </c>
      <c r="AW109" s="37">
        <f>'2015 Fares'!AW109*'2015 Fares Conv'!$C$1</f>
        <v>0</v>
      </c>
      <c r="AX109" s="37">
        <f>'2015 Fares'!AX109*'2015 Fares Conv'!$C$1</f>
        <v>135.46784142293856</v>
      </c>
      <c r="AY109" s="37">
        <f>'2015 Fares'!AY109*'2015 Fares Conv'!$C$1</f>
        <v>0</v>
      </c>
      <c r="AZ109" s="37">
        <f>'2015 Fares'!AZ109*'2015 Fares Conv'!$C$1</f>
        <v>0</v>
      </c>
      <c r="BA109" s="37">
        <f>'2015 Fares'!BA109*'2015 Fares Conv'!$C$1</f>
        <v>0</v>
      </c>
      <c r="BB109" s="37">
        <f>'2015 Fares'!BB109*'2015 Fares Conv'!$C$1</f>
        <v>0</v>
      </c>
      <c r="BC109" s="37">
        <f>'2015 Fares'!BC109*'2015 Fares Conv'!$C$1</f>
        <v>118.53436124507125</v>
      </c>
      <c r="BD109" s="37">
        <f>'2015 Fares'!BD109*'2015 Fares Conv'!$C$1</f>
        <v>0</v>
      </c>
      <c r="BE109" s="37">
        <f>'2015 Fares'!BE109*'2015 Fares Conv'!$C$1</f>
        <v>0</v>
      </c>
      <c r="BF109" s="37">
        <f>'2015 Fares'!BF109*'2015 Fares Conv'!$C$1</f>
        <v>118.53436124507125</v>
      </c>
      <c r="BG109" s="37">
        <f>'2015 Fares'!BG109*'2015 Fares Conv'!$C$1</f>
        <v>0</v>
      </c>
      <c r="BH109" s="37">
        <f>'2015 Fares'!BH109*'2015 Fares Conv'!$C$1</f>
        <v>0</v>
      </c>
      <c r="BI109" s="37">
        <f>'2015 Fares'!BI109*'2015 Fares Conv'!$C$1</f>
        <v>67.733920711469281</v>
      </c>
      <c r="BJ109" s="37">
        <f>'2015 Fares'!BJ109*'2015 Fares Conv'!$C$1</f>
        <v>108.37427313835086</v>
      </c>
      <c r="BK109" s="37">
        <f>'2015 Fares'!BK109*'2015 Fares Conv'!$C$1</f>
        <v>0</v>
      </c>
      <c r="BL109" s="37">
        <f>'2015 Fares'!BL109*'2015 Fares Conv'!$C$1</f>
        <v>108.37427313835086</v>
      </c>
      <c r="BM109" s="37">
        <f>'2015 Fares'!BM109*'2015 Fares Conv'!$C$1</f>
        <v>0</v>
      </c>
      <c r="BN109" s="37">
        <f>'2015 Fares'!BN109*'2015 Fares Conv'!$C$1</f>
        <v>108.37427313835086</v>
      </c>
      <c r="BO109" s="37">
        <f>'2015 Fares'!BO109*'2015 Fares Conv'!$C$1</f>
        <v>0</v>
      </c>
      <c r="BP109" s="37">
        <f>'2015 Fares'!BP109*'2015 Fares Conv'!$C$1</f>
        <v>0</v>
      </c>
      <c r="BQ109" s="37">
        <f>'2015 Fares'!BQ109*'2015 Fares Conv'!$C$1</f>
        <v>101.60088106720393</v>
      </c>
      <c r="BR109" s="37">
        <f>'2015 Fares'!BR109*'2015 Fares Conv'!$C$1</f>
        <v>0</v>
      </c>
      <c r="BS109" s="37">
        <f>'2015 Fares'!BS109*'2015 Fares Conv'!$C$1</f>
        <v>0</v>
      </c>
      <c r="BT109" s="37">
        <f>'2015 Fares'!BT109*'2015 Fares Conv'!$C$1</f>
        <v>101.60088106720393</v>
      </c>
      <c r="BU109" s="37">
        <f>'2015 Fares'!BU109*'2015 Fares Conv'!$C$1</f>
        <v>0</v>
      </c>
      <c r="BV109" s="37">
        <f>'2015 Fares'!BV109*'2015 Fares Conv'!$C$1</f>
        <v>101.60088106720393</v>
      </c>
      <c r="BW109" s="37">
        <f>'2015 Fares'!BW109*'2015 Fares Conv'!$C$1</f>
        <v>0</v>
      </c>
      <c r="BX109" s="37">
        <f>'2015 Fares'!BX109*'2015 Fares Conv'!$C$1</f>
        <v>121.92105728064472</v>
      </c>
      <c r="BY109" s="37">
        <f>'2015 Fares'!BY109*'2015 Fares Conv'!$C$1</f>
        <v>0</v>
      </c>
      <c r="BZ109" s="37">
        <f>'2015 Fares'!BZ109*'2015 Fares Conv'!$C$1</f>
        <v>0</v>
      </c>
      <c r="CA109" s="37">
        <f>'2015 Fares'!CA109*'2015 Fares Conv'!$C$1</f>
        <v>0</v>
      </c>
      <c r="CB109" s="37">
        <f>'2015 Fares'!CB109*'2015 Fares Conv'!$C$1</f>
        <v>0</v>
      </c>
      <c r="CC109" s="37">
        <f>'2015 Fares'!CC109*'2015 Fares Conv'!$C$1</f>
        <v>0</v>
      </c>
      <c r="CD109" s="37">
        <f>'2015 Fares'!CD109*'2015 Fares Conv'!$C$1</f>
        <v>0</v>
      </c>
      <c r="CE109" s="37">
        <f>'2015 Fares'!CE109*'2015 Fares Conv'!$C$1</f>
        <v>0</v>
      </c>
      <c r="CF109" s="37">
        <f>'2015 Fares'!CF109*'2015 Fares Conv'!$C$1</f>
        <v>101.60088106720393</v>
      </c>
      <c r="CG109" s="37">
        <f>'2015 Fares'!CG109*'2015 Fares Conv'!$C$1</f>
        <v>0</v>
      </c>
      <c r="CH109" s="66">
        <f>'2015 Fares'!CH109*'2015 Fares Conv'!$C$1</f>
        <v>222.84459914073395</v>
      </c>
      <c r="CI109" s="37">
        <f>'2015 Fares'!CI109*'2015 Fares Conv'!$C$1</f>
        <v>270.93568284587712</v>
      </c>
      <c r="CJ109" s="37">
        <f>'2015 Fares'!CJ109*'2015 Fares Conv'!$C$1</f>
        <v>284.48246698817098</v>
      </c>
      <c r="CK109" s="37">
        <f>'2015 Fares'!CK109*'2015 Fares Conv'!$C$1</f>
        <v>284.48246698817098</v>
      </c>
      <c r="CL109" s="37">
        <f>'2015 Fares'!CL109*'2015 Fares Conv'!$C$1</f>
        <v>284.48246698817098</v>
      </c>
      <c r="CM109" s="37">
        <f>'2015 Fares'!CM109*'2015 Fares Conv'!$C$1</f>
        <v>0</v>
      </c>
      <c r="CN109" s="37">
        <f>'2015 Fares'!CN109*'2015 Fares Conv'!$C$1</f>
        <v>0</v>
      </c>
      <c r="CO109" s="37">
        <f>'2015 Fares'!CO109*'2015 Fares Conv'!$C$1</f>
        <v>338.66960355734642</v>
      </c>
      <c r="CP109" s="37">
        <f>'2015 Fares'!CP109*'2015 Fares Conv'!$C$1</f>
        <v>298.02925113046484</v>
      </c>
      <c r="CQ109" s="37">
        <f>'2015 Fares'!CQ109*'2015 Fares Conv'!$C$1</f>
        <v>118.53436124507125</v>
      </c>
      <c r="CR109" s="37">
        <f>'2015 Fares'!CR109*'2015 Fares Conv'!$C$1</f>
        <v>338.66960355734642</v>
      </c>
      <c r="CS109" s="37">
        <f>'2015 Fares'!CS109*'2015 Fares Conv'!$C$1</f>
        <v>118.53436124507125</v>
      </c>
      <c r="CT109" s="37">
        <f>'2015 Fares'!CT109*'2015 Fares Conv'!$C$1</f>
        <v>186.26828195654053</v>
      </c>
      <c r="CU109" s="37">
        <f>'2015 Fares'!CU109*'2015 Fares Conv'!$C$1</f>
        <v>220.13524231227518</v>
      </c>
      <c r="CV109" s="37">
        <f>'2015 Fares'!CV109*'2015 Fares Conv'!$C$1</f>
        <v>249.93816742532167</v>
      </c>
      <c r="CW109" s="37">
        <f>'2015 Fares'!CW109*'2015 Fares Conv'!$C$1</f>
        <v>108.37427313835086</v>
      </c>
      <c r="CX109" s="37">
        <f>'2015 Fares'!CX109*'2015 Fares Conv'!$C$1</f>
        <v>0</v>
      </c>
      <c r="CY109" s="37">
        <f>'2015 Fares'!CY109*'2015 Fares Conv'!$C$1</f>
        <v>0</v>
      </c>
      <c r="CZ109" s="37">
        <f>'2015 Fares'!CZ109*'2015 Fares Conv'!$C$1</f>
        <v>306.83466082295587</v>
      </c>
      <c r="DA109" s="37">
        <f>'2015 Fares'!DA109*'2015 Fares Conv'!$C$1</f>
        <v>0</v>
      </c>
      <c r="DB109" s="66">
        <f>'2015 Fares'!DB109*'2015 Fares Conv'!$C$1</f>
        <v>0</v>
      </c>
      <c r="DC109" s="37">
        <f>'2015 Fares'!DC109*'2015 Fares Conv'!$C$1</f>
        <v>0</v>
      </c>
      <c r="DD109" s="37">
        <f>'2015 Fares'!DD109*'2015 Fares Conv'!$C$1</f>
        <v>0</v>
      </c>
      <c r="DE109" s="37">
        <f>'2015 Fares'!DE109*'2015 Fares Conv'!$C$1</f>
        <v>0</v>
      </c>
      <c r="DF109" s="37">
        <f>'2015 Fares'!DF109*'2015 Fares Conv'!$C$1</f>
        <v>0</v>
      </c>
      <c r="DG109" s="37">
        <f>'2015 Fares'!DG109*'2015 Fares Conv'!$C$1</f>
        <v>0</v>
      </c>
      <c r="DH109" s="37">
        <f>'2015 Fares'!DH109*'2015 Fares Conv'!$C$1</f>
        <v>0</v>
      </c>
      <c r="DI109" s="37">
        <f>'2015 Fares'!DI109*'2015 Fares Conv'!$C$1</f>
        <v>0</v>
      </c>
      <c r="DJ109" s="37">
        <f>'2015 Fares'!DJ109*'2015 Fares Conv'!$C$1</f>
        <v>0</v>
      </c>
      <c r="DK109" s="37">
        <f>'2015 Fares'!DK109*'2015 Fares Conv'!$C$1</f>
        <v>0</v>
      </c>
      <c r="DL109" s="66">
        <f>'2015 Fares'!DL109*'2015 Fares Conv'!$C$1</f>
        <v>118.53436124507125</v>
      </c>
      <c r="DM109" s="37">
        <f>'2015 Fares'!DM109*'2015 Fares Conv'!$C$1</f>
        <v>135.46784142293856</v>
      </c>
      <c r="DN109" s="37">
        <f>'2015 Fares'!DN109*'2015 Fares Conv'!$C$1</f>
        <v>0</v>
      </c>
      <c r="DO109" s="37">
        <f>'2015 Fares'!DO109*'2015 Fares Conv'!$C$1</f>
        <v>0</v>
      </c>
      <c r="DP109" s="37">
        <f>'2015 Fares'!DP109*'2015 Fares Conv'!$C$1</f>
        <v>749.81450227596497</v>
      </c>
      <c r="DQ109" s="37">
        <f>'2015 Fares'!DQ109*'2015 Fares Conv'!$C$1</f>
        <v>218.78056389804578</v>
      </c>
      <c r="DR109" s="37">
        <f>'2015 Fares'!DR109*'2015 Fares Conv'!$C$1</f>
        <v>0</v>
      </c>
      <c r="DS109" s="37">
        <f>'2015 Fares'!DS109*'2015 Fares Conv'!$C$1</f>
        <v>0</v>
      </c>
      <c r="DT109" s="37">
        <f>'2015 Fares'!DT109*'2015 Fares Conv'!$C$1</f>
        <v>0</v>
      </c>
      <c r="DU109" s="37">
        <f>'2015 Fares'!DU109*'2015 Fares Conv'!$C$1</f>
        <v>0</v>
      </c>
      <c r="DV109" s="66">
        <f>'2015 Fares'!DV109*'2015 Fares Conv'!$C$1</f>
        <v>0</v>
      </c>
      <c r="DW109" s="37">
        <f>'2015 Fares'!DW109*'2015 Fares Conv'!$C$1</f>
        <v>0</v>
      </c>
      <c r="DX109" s="37">
        <f>'2015 Fares'!DX109*'2015 Fares Conv'!$C$1</f>
        <v>0</v>
      </c>
      <c r="DY109" s="37">
        <f>'2015 Fares'!DY109*'2015 Fares Conv'!$C$1</f>
        <v>0</v>
      </c>
      <c r="DZ109" s="37">
        <f>'2015 Fares'!DZ109*'2015 Fares Conv'!$C$1</f>
        <v>0</v>
      </c>
      <c r="EA109" s="37">
        <f>'2015 Fares'!EA109*'2015 Fares Conv'!$C$1</f>
        <v>0</v>
      </c>
      <c r="EB109" s="37">
        <f>'2015 Fares'!EB109*'2015 Fares Conv'!$C$1</f>
        <v>0</v>
      </c>
      <c r="EC109" s="37">
        <f>'2015 Fares'!EC109*'2015 Fares Conv'!$C$1</f>
        <v>0</v>
      </c>
      <c r="ED109" s="37">
        <f>'2015 Fares'!ED109*'2015 Fares Conv'!$C$1</f>
        <v>0</v>
      </c>
      <c r="EE109" s="40">
        <f>'2015 Fares'!EE109*'2015 Fares Conv'!$C$1</f>
        <v>0</v>
      </c>
      <c r="EF109" s="66">
        <f>'2015 Fares'!EF109*'2015 Fares Conv'!$C$1</f>
        <v>0</v>
      </c>
      <c r="EG109" s="37">
        <f>'2015 Fares'!EG109*'2015 Fares Conv'!$C$1</f>
        <v>0</v>
      </c>
      <c r="EH109" s="37">
        <f>'2015 Fares'!EH109*'2015 Fares Conv'!$C$1</f>
        <v>0</v>
      </c>
      <c r="EI109" s="37">
        <f>'2015 Fares'!EI109*'2015 Fares Conv'!$C$1</f>
        <v>0</v>
      </c>
      <c r="EJ109" s="37">
        <f>'2015 Fares'!EJ109*'2015 Fares Conv'!$C$1</f>
        <v>0</v>
      </c>
      <c r="EK109" s="37">
        <f>'2015 Fares'!EK109*'2015 Fares Conv'!$C$1</f>
        <v>0</v>
      </c>
      <c r="EL109" s="37">
        <f>'2015 Fares'!EL109*'2015 Fares Conv'!$C$1</f>
        <v>0</v>
      </c>
      <c r="EM109" s="40">
        <f>'2015 Fares'!EM109*'2015 Fares Conv'!$C$1</f>
        <v>0</v>
      </c>
    </row>
    <row r="110" spans="1:143" x14ac:dyDescent="0.2">
      <c r="A110" s="83"/>
      <c r="B110" s="47">
        <v>106</v>
      </c>
      <c r="C110" s="43"/>
      <c r="D110" s="51"/>
      <c r="E110" s="51"/>
      <c r="F110" s="48"/>
      <c r="G110" s="66">
        <f>'2015 Fares'!G110*'2015 Fares Conv'!$C$1</f>
        <v>0</v>
      </c>
      <c r="H110" s="37">
        <f>'2015 Fares'!H110*'2015 Fares Conv'!$C$1</f>
        <v>0</v>
      </c>
      <c r="I110" s="37">
        <f>'2015 Fares'!I110*'2015 Fares Conv'!$C$1</f>
        <v>0</v>
      </c>
      <c r="J110" s="37">
        <f>'2015 Fares'!J110*'2015 Fares Conv'!$C$1</f>
        <v>0</v>
      </c>
      <c r="K110" s="37">
        <f>'2015 Fares'!K110*'2015 Fares Conv'!$C$1</f>
        <v>0</v>
      </c>
      <c r="L110" s="37">
        <f>'2015 Fares'!L110*'2015 Fares Conv'!$C$1</f>
        <v>0</v>
      </c>
      <c r="M110" s="37">
        <f>'2015 Fares'!M110*'2015 Fares Conv'!$C$1</f>
        <v>0</v>
      </c>
      <c r="N110" s="37">
        <f>'2015 Fares'!N110*'2015 Fares Conv'!$C$1</f>
        <v>0</v>
      </c>
      <c r="O110" s="40">
        <f>'2015 Fares'!O110*'2015 Fares Conv'!$C$1</f>
        <v>0</v>
      </c>
      <c r="P110" s="66">
        <f>'2015 Fares'!P110*'2015 Fares Conv'!$C$1</f>
        <v>0</v>
      </c>
      <c r="Q110" s="37">
        <f>'2015 Fares'!Q110*'2015 Fares Conv'!$C$1</f>
        <v>0</v>
      </c>
      <c r="R110" s="37">
        <f>'2015 Fares'!R110*'2015 Fares Conv'!$C$1</f>
        <v>0</v>
      </c>
      <c r="S110" s="37">
        <f>'2015 Fares'!S110*'2015 Fares Conv'!$C$1</f>
        <v>0</v>
      </c>
      <c r="T110" s="37">
        <f>'2015 Fares'!T110*'2015 Fares Conv'!$C$1</f>
        <v>0</v>
      </c>
      <c r="U110" s="37">
        <f>'2015 Fares'!U110*'2015 Fares Conv'!$C$1</f>
        <v>0</v>
      </c>
      <c r="V110" s="37">
        <f>'2015 Fares'!V110*'2015 Fares Conv'!$C$1</f>
        <v>0</v>
      </c>
      <c r="W110" s="37">
        <f>'2015 Fares'!W110*'2015 Fares Conv'!$C$1</f>
        <v>0</v>
      </c>
      <c r="X110" s="37">
        <f>'2015 Fares'!X110*'2015 Fares Conv'!$C$1</f>
        <v>0</v>
      </c>
      <c r="Y110" s="40">
        <f>'2015 Fares'!Y110*'2015 Fares Conv'!$C$1</f>
        <v>0</v>
      </c>
      <c r="Z110" s="66">
        <f>'2015 Fares'!Z110*'2015 Fares Conv'!$C$1</f>
        <v>474.13744498028501</v>
      </c>
      <c r="AA110" s="37">
        <f>'2015 Fares'!AA110*'2015 Fares Conv'!$C$1</f>
        <v>152.40132160080589</v>
      </c>
      <c r="AB110" s="37">
        <f>'2015 Fares'!AB110*'2015 Fares Conv'!$C$1</f>
        <v>0</v>
      </c>
      <c r="AC110" s="37">
        <f>'2015 Fares'!AC110*'2015 Fares Conv'!$C$1</f>
        <v>0</v>
      </c>
      <c r="AD110" s="37">
        <f>'2015 Fares'!AD110*'2015 Fares Conv'!$C$1</f>
        <v>135.46784142293856</v>
      </c>
      <c r="AE110" s="37">
        <f>'2015 Fares'!AE110*'2015 Fares Conv'!$C$1</f>
        <v>0</v>
      </c>
      <c r="AF110" s="37">
        <f>'2015 Fares'!AF110*'2015 Fares Conv'!$C$1</f>
        <v>0</v>
      </c>
      <c r="AG110" s="37">
        <f>'2015 Fares'!AG110*'2015 Fares Conv'!$C$1</f>
        <v>84.667400889336605</v>
      </c>
      <c r="AH110" s="37">
        <f>'2015 Fares'!AH110*'2015 Fares Conv'!$C$1</f>
        <v>135.46784142293856</v>
      </c>
      <c r="AI110" s="37">
        <f>'2015 Fares'!AI110*'2015 Fares Conv'!$C$1</f>
        <v>0</v>
      </c>
      <c r="AJ110" s="37">
        <f>'2015 Fares'!AJ110*'2015 Fares Conv'!$C$1</f>
        <v>135.46784142293856</v>
      </c>
      <c r="AK110" s="37">
        <f>'2015 Fares'!AK110*'2015 Fares Conv'!$C$1</f>
        <v>0</v>
      </c>
      <c r="AL110" s="37">
        <f>'2015 Fares'!AL110*'2015 Fares Conv'!$C$1</f>
        <v>0</v>
      </c>
      <c r="AM110" s="37">
        <f>'2015 Fares'!AM110*'2015 Fares Conv'!$C$1</f>
        <v>135.46784142293856</v>
      </c>
      <c r="AN110" s="37">
        <f>'2015 Fares'!AN110*'2015 Fares Conv'!$C$1</f>
        <v>0</v>
      </c>
      <c r="AO110" s="37">
        <f>'2015 Fares'!AO110*'2015 Fares Conv'!$C$1</f>
        <v>0</v>
      </c>
      <c r="AP110" s="37">
        <f>'2015 Fares'!AP110*'2015 Fares Conv'!$C$1</f>
        <v>0</v>
      </c>
      <c r="AQ110" s="37">
        <f>'2015 Fares'!AQ110*'2015 Fares Conv'!$C$1</f>
        <v>0</v>
      </c>
      <c r="AR110" s="37">
        <f>'2015 Fares'!AR110*'2015 Fares Conv'!$C$1</f>
        <v>135.46784142293856</v>
      </c>
      <c r="AS110" s="37">
        <f>'2015 Fares'!AS110*'2015 Fares Conv'!$C$1</f>
        <v>0</v>
      </c>
      <c r="AT110" s="37">
        <f>'2015 Fares'!AT110*'2015 Fares Conv'!$C$1</f>
        <v>0</v>
      </c>
      <c r="AU110" s="37">
        <f>'2015 Fares'!AU110*'2015 Fares Conv'!$C$1</f>
        <v>0</v>
      </c>
      <c r="AV110" s="37">
        <f>'2015 Fares'!AV110*'2015 Fares Conv'!$C$1</f>
        <v>135.46784142293856</v>
      </c>
      <c r="AW110" s="37">
        <f>'2015 Fares'!AW110*'2015 Fares Conv'!$C$1</f>
        <v>0</v>
      </c>
      <c r="AX110" s="37">
        <f>'2015 Fares'!AX110*'2015 Fares Conv'!$C$1</f>
        <v>135.46784142293856</v>
      </c>
      <c r="AY110" s="37">
        <f>'2015 Fares'!AY110*'2015 Fares Conv'!$C$1</f>
        <v>0</v>
      </c>
      <c r="AZ110" s="37">
        <f>'2015 Fares'!AZ110*'2015 Fares Conv'!$C$1</f>
        <v>118.53436124507125</v>
      </c>
      <c r="BA110" s="37">
        <f>'2015 Fares'!BA110*'2015 Fares Conv'!$C$1</f>
        <v>0</v>
      </c>
      <c r="BB110" s="37">
        <f>'2015 Fares'!BB110*'2015 Fares Conv'!$C$1</f>
        <v>0</v>
      </c>
      <c r="BC110" s="37">
        <f>'2015 Fares'!BC110*'2015 Fares Conv'!$C$1</f>
        <v>118.53436124507125</v>
      </c>
      <c r="BD110" s="37">
        <f>'2015 Fares'!BD110*'2015 Fares Conv'!$C$1</f>
        <v>0</v>
      </c>
      <c r="BE110" s="37">
        <f>'2015 Fares'!BE110*'2015 Fares Conv'!$C$1</f>
        <v>0</v>
      </c>
      <c r="BF110" s="37">
        <f>'2015 Fares'!BF110*'2015 Fares Conv'!$C$1</f>
        <v>118.53436124507125</v>
      </c>
      <c r="BG110" s="37">
        <f>'2015 Fares'!BG110*'2015 Fares Conv'!$C$1</f>
        <v>0</v>
      </c>
      <c r="BH110" s="37">
        <f>'2015 Fares'!BH110*'2015 Fares Conv'!$C$1</f>
        <v>0</v>
      </c>
      <c r="BI110" s="37">
        <f>'2015 Fares'!BI110*'2015 Fares Conv'!$C$1</f>
        <v>67.733920711469281</v>
      </c>
      <c r="BJ110" s="37">
        <f>'2015 Fares'!BJ110*'2015 Fares Conv'!$C$1</f>
        <v>108.37427313835086</v>
      </c>
      <c r="BK110" s="37">
        <f>'2015 Fares'!BK110*'2015 Fares Conv'!$C$1</f>
        <v>0</v>
      </c>
      <c r="BL110" s="37">
        <f>'2015 Fares'!BL110*'2015 Fares Conv'!$C$1</f>
        <v>108.37427313835086</v>
      </c>
      <c r="BM110" s="37">
        <f>'2015 Fares'!BM110*'2015 Fares Conv'!$C$1</f>
        <v>0</v>
      </c>
      <c r="BN110" s="37">
        <f>'2015 Fares'!BN110*'2015 Fares Conv'!$C$1</f>
        <v>108.37427313835086</v>
      </c>
      <c r="BO110" s="37">
        <f>'2015 Fares'!BO110*'2015 Fares Conv'!$C$1</f>
        <v>0</v>
      </c>
      <c r="BP110" s="37">
        <f>'2015 Fares'!BP110*'2015 Fares Conv'!$C$1</f>
        <v>0</v>
      </c>
      <c r="BQ110" s="37">
        <f>'2015 Fares'!BQ110*'2015 Fares Conv'!$C$1</f>
        <v>101.60088106720393</v>
      </c>
      <c r="BR110" s="37">
        <f>'2015 Fares'!BR110*'2015 Fares Conv'!$C$1</f>
        <v>0</v>
      </c>
      <c r="BS110" s="37">
        <f>'2015 Fares'!BS110*'2015 Fares Conv'!$C$1</f>
        <v>0</v>
      </c>
      <c r="BT110" s="37">
        <f>'2015 Fares'!BT110*'2015 Fares Conv'!$C$1</f>
        <v>101.60088106720393</v>
      </c>
      <c r="BU110" s="37">
        <f>'2015 Fares'!BU110*'2015 Fares Conv'!$C$1</f>
        <v>0</v>
      </c>
      <c r="BV110" s="37">
        <f>'2015 Fares'!BV110*'2015 Fares Conv'!$C$1</f>
        <v>101.60088106720393</v>
      </c>
      <c r="BW110" s="37">
        <f>'2015 Fares'!BW110*'2015 Fares Conv'!$C$1</f>
        <v>0</v>
      </c>
      <c r="BX110" s="37">
        <f>'2015 Fares'!BX110*'2015 Fares Conv'!$C$1</f>
        <v>121.92105728064472</v>
      </c>
      <c r="BY110" s="37">
        <f>'2015 Fares'!BY110*'2015 Fares Conv'!$C$1</f>
        <v>0</v>
      </c>
      <c r="BZ110" s="37">
        <f>'2015 Fares'!BZ110*'2015 Fares Conv'!$C$1</f>
        <v>0</v>
      </c>
      <c r="CA110" s="37">
        <f>'2015 Fares'!CA110*'2015 Fares Conv'!$C$1</f>
        <v>0</v>
      </c>
      <c r="CB110" s="37">
        <f>'2015 Fares'!CB110*'2015 Fares Conv'!$C$1</f>
        <v>0</v>
      </c>
      <c r="CC110" s="37">
        <f>'2015 Fares'!CC110*'2015 Fares Conv'!$C$1</f>
        <v>0</v>
      </c>
      <c r="CD110" s="37">
        <f>'2015 Fares'!CD110*'2015 Fares Conv'!$C$1</f>
        <v>0</v>
      </c>
      <c r="CE110" s="37">
        <f>'2015 Fares'!CE110*'2015 Fares Conv'!$C$1</f>
        <v>0</v>
      </c>
      <c r="CF110" s="37">
        <f>'2015 Fares'!CF110*'2015 Fares Conv'!$C$1</f>
        <v>101.60088106720393</v>
      </c>
      <c r="CG110" s="37">
        <f>'2015 Fares'!CG110*'2015 Fares Conv'!$C$1</f>
        <v>0</v>
      </c>
      <c r="CH110" s="66">
        <f>'2015 Fares'!CH110*'2015 Fares Conv'!$C$1</f>
        <v>222.84459914073395</v>
      </c>
      <c r="CI110" s="37">
        <f>'2015 Fares'!CI110*'2015 Fares Conv'!$C$1</f>
        <v>270.93568284587712</v>
      </c>
      <c r="CJ110" s="37">
        <f>'2015 Fares'!CJ110*'2015 Fares Conv'!$C$1</f>
        <v>284.48246698817098</v>
      </c>
      <c r="CK110" s="37">
        <f>'2015 Fares'!CK110*'2015 Fares Conv'!$C$1</f>
        <v>284.48246698817098</v>
      </c>
      <c r="CL110" s="37">
        <f>'2015 Fares'!CL110*'2015 Fares Conv'!$C$1</f>
        <v>284.48246698817098</v>
      </c>
      <c r="CM110" s="37">
        <f>'2015 Fares'!CM110*'2015 Fares Conv'!$C$1</f>
        <v>135.46784142293856</v>
      </c>
      <c r="CN110" s="37">
        <f>'2015 Fares'!CN110*'2015 Fares Conv'!$C$1</f>
        <v>152.40132160080589</v>
      </c>
      <c r="CO110" s="37">
        <f>'2015 Fares'!CO110*'2015 Fares Conv'!$C$1</f>
        <v>338.66960355734642</v>
      </c>
      <c r="CP110" s="37">
        <f>'2015 Fares'!CP110*'2015 Fares Conv'!$C$1</f>
        <v>298.02925113046484</v>
      </c>
      <c r="CQ110" s="37">
        <f>'2015 Fares'!CQ110*'2015 Fares Conv'!$C$1</f>
        <v>152.40132160080589</v>
      </c>
      <c r="CR110" s="37">
        <f>'2015 Fares'!CR110*'2015 Fares Conv'!$C$1</f>
        <v>338.66960355734642</v>
      </c>
      <c r="CS110" s="37">
        <f>'2015 Fares'!CS110*'2015 Fares Conv'!$C$1</f>
        <v>118.53436124507125</v>
      </c>
      <c r="CT110" s="37">
        <f>'2015 Fares'!CT110*'2015 Fares Conv'!$C$1</f>
        <v>186.26828195654053</v>
      </c>
      <c r="CU110" s="37">
        <f>'2015 Fares'!CU110*'2015 Fares Conv'!$C$1</f>
        <v>220.13524231227518</v>
      </c>
      <c r="CV110" s="37">
        <f>'2015 Fares'!CV110*'2015 Fares Conv'!$C$1</f>
        <v>249.93816742532167</v>
      </c>
      <c r="CW110" s="37">
        <f>'2015 Fares'!CW110*'2015 Fares Conv'!$C$1</f>
        <v>108.37427313835086</v>
      </c>
      <c r="CX110" s="37">
        <f>'2015 Fares'!CX110*'2015 Fares Conv'!$C$1</f>
        <v>0</v>
      </c>
      <c r="CY110" s="37">
        <f>'2015 Fares'!CY110*'2015 Fares Conv'!$C$1</f>
        <v>0</v>
      </c>
      <c r="CZ110" s="37">
        <f>'2015 Fares'!CZ110*'2015 Fares Conv'!$C$1</f>
        <v>306.83466082295587</v>
      </c>
      <c r="DA110" s="37">
        <f>'2015 Fares'!DA110*'2015 Fares Conv'!$C$1</f>
        <v>0</v>
      </c>
      <c r="DB110" s="66">
        <f>'2015 Fares'!DB110*'2015 Fares Conv'!$C$1</f>
        <v>0</v>
      </c>
      <c r="DC110" s="37">
        <f>'2015 Fares'!DC110*'2015 Fares Conv'!$C$1</f>
        <v>0</v>
      </c>
      <c r="DD110" s="37">
        <f>'2015 Fares'!DD110*'2015 Fares Conv'!$C$1</f>
        <v>0</v>
      </c>
      <c r="DE110" s="37">
        <f>'2015 Fares'!DE110*'2015 Fares Conv'!$C$1</f>
        <v>0</v>
      </c>
      <c r="DF110" s="37">
        <f>'2015 Fares'!DF110*'2015 Fares Conv'!$C$1</f>
        <v>0</v>
      </c>
      <c r="DG110" s="37">
        <f>'2015 Fares'!DG110*'2015 Fares Conv'!$C$1</f>
        <v>0</v>
      </c>
      <c r="DH110" s="37">
        <f>'2015 Fares'!DH110*'2015 Fares Conv'!$C$1</f>
        <v>0</v>
      </c>
      <c r="DI110" s="37">
        <f>'2015 Fares'!DI110*'2015 Fares Conv'!$C$1</f>
        <v>0</v>
      </c>
      <c r="DJ110" s="37">
        <f>'2015 Fares'!DJ110*'2015 Fares Conv'!$C$1</f>
        <v>0</v>
      </c>
      <c r="DK110" s="37">
        <f>'2015 Fares'!DK110*'2015 Fares Conv'!$C$1</f>
        <v>0</v>
      </c>
      <c r="DL110" s="66">
        <f>'2015 Fares'!DL110*'2015 Fares Conv'!$C$1</f>
        <v>152.40132160080589</v>
      </c>
      <c r="DM110" s="37">
        <f>'2015 Fares'!DM110*'2015 Fares Conv'!$C$1</f>
        <v>135.46784142293856</v>
      </c>
      <c r="DN110" s="37">
        <f>'2015 Fares'!DN110*'2015 Fares Conv'!$C$1</f>
        <v>0</v>
      </c>
      <c r="DO110" s="37">
        <f>'2015 Fares'!DO110*'2015 Fares Conv'!$C$1</f>
        <v>135.46784142293856</v>
      </c>
      <c r="DP110" s="37">
        <f>'2015 Fares'!DP110*'2015 Fares Conv'!$C$1</f>
        <v>749.81450227596497</v>
      </c>
      <c r="DQ110" s="37">
        <f>'2015 Fares'!DQ110*'2015 Fares Conv'!$C$1</f>
        <v>218.78056389804578</v>
      </c>
      <c r="DR110" s="37">
        <f>'2015 Fares'!DR110*'2015 Fares Conv'!$C$1</f>
        <v>0</v>
      </c>
      <c r="DS110" s="37">
        <f>'2015 Fares'!DS110*'2015 Fares Conv'!$C$1</f>
        <v>0</v>
      </c>
      <c r="DT110" s="37">
        <f>'2015 Fares'!DT110*'2015 Fares Conv'!$C$1</f>
        <v>0</v>
      </c>
      <c r="DU110" s="37">
        <f>'2015 Fares'!DU110*'2015 Fares Conv'!$C$1</f>
        <v>0</v>
      </c>
      <c r="DV110" s="66">
        <f>'2015 Fares'!DV110*'2015 Fares Conv'!$C$1</f>
        <v>0</v>
      </c>
      <c r="DW110" s="37">
        <f>'2015 Fares'!DW110*'2015 Fares Conv'!$C$1</f>
        <v>0</v>
      </c>
      <c r="DX110" s="37">
        <f>'2015 Fares'!DX110*'2015 Fares Conv'!$C$1</f>
        <v>0</v>
      </c>
      <c r="DY110" s="37">
        <f>'2015 Fares'!DY110*'2015 Fares Conv'!$C$1</f>
        <v>0</v>
      </c>
      <c r="DZ110" s="37">
        <f>'2015 Fares'!DZ110*'2015 Fares Conv'!$C$1</f>
        <v>0</v>
      </c>
      <c r="EA110" s="37">
        <f>'2015 Fares'!EA110*'2015 Fares Conv'!$C$1</f>
        <v>0</v>
      </c>
      <c r="EB110" s="37">
        <f>'2015 Fares'!EB110*'2015 Fares Conv'!$C$1</f>
        <v>0</v>
      </c>
      <c r="EC110" s="37">
        <f>'2015 Fares'!EC110*'2015 Fares Conv'!$C$1</f>
        <v>0</v>
      </c>
      <c r="ED110" s="37">
        <f>'2015 Fares'!ED110*'2015 Fares Conv'!$C$1</f>
        <v>0</v>
      </c>
      <c r="EE110" s="40">
        <f>'2015 Fares'!EE110*'2015 Fares Conv'!$C$1</f>
        <v>0</v>
      </c>
      <c r="EF110" s="66">
        <f>'2015 Fares'!EF110*'2015 Fares Conv'!$C$1</f>
        <v>0</v>
      </c>
      <c r="EG110" s="37">
        <f>'2015 Fares'!EG110*'2015 Fares Conv'!$C$1</f>
        <v>0</v>
      </c>
      <c r="EH110" s="37">
        <f>'2015 Fares'!EH110*'2015 Fares Conv'!$C$1</f>
        <v>0</v>
      </c>
      <c r="EI110" s="37">
        <f>'2015 Fares'!EI110*'2015 Fares Conv'!$C$1</f>
        <v>0</v>
      </c>
      <c r="EJ110" s="37">
        <f>'2015 Fares'!EJ110*'2015 Fares Conv'!$C$1</f>
        <v>0</v>
      </c>
      <c r="EK110" s="37">
        <f>'2015 Fares'!EK110*'2015 Fares Conv'!$C$1</f>
        <v>0</v>
      </c>
      <c r="EL110" s="37">
        <f>'2015 Fares'!EL110*'2015 Fares Conv'!$C$1</f>
        <v>0</v>
      </c>
      <c r="EM110" s="40">
        <f>'2015 Fares'!EM110*'2015 Fares Conv'!$C$1</f>
        <v>0</v>
      </c>
    </row>
    <row r="111" spans="1:143" x14ac:dyDescent="0.2">
      <c r="A111" s="83"/>
      <c r="B111" s="47">
        <v>107</v>
      </c>
      <c r="C111" s="43"/>
      <c r="D111" s="51"/>
      <c r="E111" s="51"/>
      <c r="F111" s="48"/>
      <c r="G111" s="66">
        <f>'2015 Fares'!G111*'2015 Fares Conv'!$C$1</f>
        <v>0</v>
      </c>
      <c r="H111" s="37">
        <f>'2015 Fares'!H111*'2015 Fares Conv'!$C$1</f>
        <v>0</v>
      </c>
      <c r="I111" s="37">
        <f>'2015 Fares'!I111*'2015 Fares Conv'!$C$1</f>
        <v>0</v>
      </c>
      <c r="J111" s="37">
        <f>'2015 Fares'!J111*'2015 Fares Conv'!$C$1</f>
        <v>0</v>
      </c>
      <c r="K111" s="37">
        <f>'2015 Fares'!K111*'2015 Fares Conv'!$C$1</f>
        <v>0</v>
      </c>
      <c r="L111" s="37">
        <f>'2015 Fares'!L111*'2015 Fares Conv'!$C$1</f>
        <v>0</v>
      </c>
      <c r="M111" s="37">
        <f>'2015 Fares'!M111*'2015 Fares Conv'!$C$1</f>
        <v>0</v>
      </c>
      <c r="N111" s="37">
        <f>'2015 Fares'!N111*'2015 Fares Conv'!$C$1</f>
        <v>0</v>
      </c>
      <c r="O111" s="40">
        <f>'2015 Fares'!O111*'2015 Fares Conv'!$C$1</f>
        <v>0</v>
      </c>
      <c r="P111" s="66">
        <f>'2015 Fares'!P111*'2015 Fares Conv'!$C$1</f>
        <v>0</v>
      </c>
      <c r="Q111" s="37">
        <f>'2015 Fares'!Q111*'2015 Fares Conv'!$C$1</f>
        <v>0</v>
      </c>
      <c r="R111" s="37">
        <f>'2015 Fares'!R111*'2015 Fares Conv'!$C$1</f>
        <v>0</v>
      </c>
      <c r="S111" s="37">
        <f>'2015 Fares'!S111*'2015 Fares Conv'!$C$1</f>
        <v>0</v>
      </c>
      <c r="T111" s="37">
        <f>'2015 Fares'!T111*'2015 Fares Conv'!$C$1</f>
        <v>0</v>
      </c>
      <c r="U111" s="37">
        <f>'2015 Fares'!U111*'2015 Fares Conv'!$C$1</f>
        <v>0</v>
      </c>
      <c r="V111" s="37">
        <f>'2015 Fares'!V111*'2015 Fares Conv'!$C$1</f>
        <v>0</v>
      </c>
      <c r="W111" s="37">
        <f>'2015 Fares'!W111*'2015 Fares Conv'!$C$1</f>
        <v>0</v>
      </c>
      <c r="X111" s="37">
        <f>'2015 Fares'!X111*'2015 Fares Conv'!$C$1</f>
        <v>0</v>
      </c>
      <c r="Y111" s="40">
        <f>'2015 Fares'!Y111*'2015 Fares Conv'!$C$1</f>
        <v>0</v>
      </c>
      <c r="Z111" s="66">
        <f>'2015 Fares'!Z111*'2015 Fares Conv'!$C$1</f>
        <v>474.13744498028501</v>
      </c>
      <c r="AA111" s="37">
        <f>'2015 Fares'!AA111*'2015 Fares Conv'!$C$1</f>
        <v>152.40132160080589</v>
      </c>
      <c r="AB111" s="37">
        <f>'2015 Fares'!AB111*'2015 Fares Conv'!$C$1</f>
        <v>0</v>
      </c>
      <c r="AC111" s="37">
        <f>'2015 Fares'!AC111*'2015 Fares Conv'!$C$1</f>
        <v>0</v>
      </c>
      <c r="AD111" s="37">
        <f>'2015 Fares'!AD111*'2015 Fares Conv'!$C$1</f>
        <v>135.46784142293856</v>
      </c>
      <c r="AE111" s="37">
        <f>'2015 Fares'!AE111*'2015 Fares Conv'!$C$1</f>
        <v>0</v>
      </c>
      <c r="AF111" s="37">
        <f>'2015 Fares'!AF111*'2015 Fares Conv'!$C$1</f>
        <v>0</v>
      </c>
      <c r="AG111" s="37">
        <f>'2015 Fares'!AG111*'2015 Fares Conv'!$C$1</f>
        <v>84.667400889336605</v>
      </c>
      <c r="AH111" s="37">
        <f>'2015 Fares'!AH111*'2015 Fares Conv'!$C$1</f>
        <v>135.46784142293856</v>
      </c>
      <c r="AI111" s="37">
        <f>'2015 Fares'!AI111*'2015 Fares Conv'!$C$1</f>
        <v>0</v>
      </c>
      <c r="AJ111" s="37">
        <f>'2015 Fares'!AJ111*'2015 Fares Conv'!$C$1</f>
        <v>135.46784142293856</v>
      </c>
      <c r="AK111" s="37">
        <f>'2015 Fares'!AK111*'2015 Fares Conv'!$C$1</f>
        <v>0</v>
      </c>
      <c r="AL111" s="37">
        <f>'2015 Fares'!AL111*'2015 Fares Conv'!$C$1</f>
        <v>0</v>
      </c>
      <c r="AM111" s="37">
        <f>'2015 Fares'!AM111*'2015 Fares Conv'!$C$1</f>
        <v>135.46784142293856</v>
      </c>
      <c r="AN111" s="37">
        <f>'2015 Fares'!AN111*'2015 Fares Conv'!$C$1</f>
        <v>0</v>
      </c>
      <c r="AO111" s="37">
        <f>'2015 Fares'!AO111*'2015 Fares Conv'!$C$1</f>
        <v>0</v>
      </c>
      <c r="AP111" s="37">
        <f>'2015 Fares'!AP111*'2015 Fares Conv'!$C$1</f>
        <v>0</v>
      </c>
      <c r="AQ111" s="37">
        <f>'2015 Fares'!AQ111*'2015 Fares Conv'!$C$1</f>
        <v>0</v>
      </c>
      <c r="AR111" s="37">
        <f>'2015 Fares'!AR111*'2015 Fares Conv'!$C$1</f>
        <v>135.46784142293856</v>
      </c>
      <c r="AS111" s="37">
        <f>'2015 Fares'!AS111*'2015 Fares Conv'!$C$1</f>
        <v>0</v>
      </c>
      <c r="AT111" s="37">
        <f>'2015 Fares'!AT111*'2015 Fares Conv'!$C$1</f>
        <v>0</v>
      </c>
      <c r="AU111" s="37">
        <f>'2015 Fares'!AU111*'2015 Fares Conv'!$C$1</f>
        <v>0</v>
      </c>
      <c r="AV111" s="37">
        <f>'2015 Fares'!AV111*'2015 Fares Conv'!$C$1</f>
        <v>135.46784142293856</v>
      </c>
      <c r="AW111" s="37">
        <f>'2015 Fares'!AW111*'2015 Fares Conv'!$C$1</f>
        <v>0</v>
      </c>
      <c r="AX111" s="37">
        <f>'2015 Fares'!AX111*'2015 Fares Conv'!$C$1</f>
        <v>135.46784142293856</v>
      </c>
      <c r="AY111" s="37">
        <f>'2015 Fares'!AY111*'2015 Fares Conv'!$C$1</f>
        <v>0</v>
      </c>
      <c r="AZ111" s="37">
        <f>'2015 Fares'!AZ111*'2015 Fares Conv'!$C$1</f>
        <v>118.53436124507125</v>
      </c>
      <c r="BA111" s="37">
        <f>'2015 Fares'!BA111*'2015 Fares Conv'!$C$1</f>
        <v>0</v>
      </c>
      <c r="BB111" s="37">
        <f>'2015 Fares'!BB111*'2015 Fares Conv'!$C$1</f>
        <v>0</v>
      </c>
      <c r="BC111" s="37">
        <f>'2015 Fares'!BC111*'2015 Fares Conv'!$C$1</f>
        <v>118.53436124507125</v>
      </c>
      <c r="BD111" s="37">
        <f>'2015 Fares'!BD111*'2015 Fares Conv'!$C$1</f>
        <v>0</v>
      </c>
      <c r="BE111" s="37">
        <f>'2015 Fares'!BE111*'2015 Fares Conv'!$C$1</f>
        <v>0</v>
      </c>
      <c r="BF111" s="37">
        <f>'2015 Fares'!BF111*'2015 Fares Conv'!$C$1</f>
        <v>118.53436124507125</v>
      </c>
      <c r="BG111" s="37">
        <f>'2015 Fares'!BG111*'2015 Fares Conv'!$C$1</f>
        <v>0</v>
      </c>
      <c r="BH111" s="37">
        <f>'2015 Fares'!BH111*'2015 Fares Conv'!$C$1</f>
        <v>0</v>
      </c>
      <c r="BI111" s="37">
        <f>'2015 Fares'!BI111*'2015 Fares Conv'!$C$1</f>
        <v>67.733920711469281</v>
      </c>
      <c r="BJ111" s="37">
        <f>'2015 Fares'!BJ111*'2015 Fares Conv'!$C$1</f>
        <v>108.37427313835086</v>
      </c>
      <c r="BK111" s="37">
        <f>'2015 Fares'!BK111*'2015 Fares Conv'!$C$1</f>
        <v>0</v>
      </c>
      <c r="BL111" s="37">
        <f>'2015 Fares'!BL111*'2015 Fares Conv'!$C$1</f>
        <v>108.37427313835086</v>
      </c>
      <c r="BM111" s="37">
        <f>'2015 Fares'!BM111*'2015 Fares Conv'!$C$1</f>
        <v>0</v>
      </c>
      <c r="BN111" s="37">
        <f>'2015 Fares'!BN111*'2015 Fares Conv'!$C$1</f>
        <v>108.37427313835086</v>
      </c>
      <c r="BO111" s="37">
        <f>'2015 Fares'!BO111*'2015 Fares Conv'!$C$1</f>
        <v>0</v>
      </c>
      <c r="BP111" s="37">
        <f>'2015 Fares'!BP111*'2015 Fares Conv'!$C$1</f>
        <v>0</v>
      </c>
      <c r="BQ111" s="37">
        <f>'2015 Fares'!BQ111*'2015 Fares Conv'!$C$1</f>
        <v>101.60088106720393</v>
      </c>
      <c r="BR111" s="37">
        <f>'2015 Fares'!BR111*'2015 Fares Conv'!$C$1</f>
        <v>0</v>
      </c>
      <c r="BS111" s="37">
        <f>'2015 Fares'!BS111*'2015 Fares Conv'!$C$1</f>
        <v>0</v>
      </c>
      <c r="BT111" s="37">
        <f>'2015 Fares'!BT111*'2015 Fares Conv'!$C$1</f>
        <v>101.60088106720393</v>
      </c>
      <c r="BU111" s="37">
        <f>'2015 Fares'!BU111*'2015 Fares Conv'!$C$1</f>
        <v>0</v>
      </c>
      <c r="BV111" s="37">
        <f>'2015 Fares'!BV111*'2015 Fares Conv'!$C$1</f>
        <v>101.60088106720393</v>
      </c>
      <c r="BW111" s="37">
        <f>'2015 Fares'!BW111*'2015 Fares Conv'!$C$1</f>
        <v>0</v>
      </c>
      <c r="BX111" s="37">
        <f>'2015 Fares'!BX111*'2015 Fares Conv'!$C$1</f>
        <v>121.92105728064472</v>
      </c>
      <c r="BY111" s="37">
        <f>'2015 Fares'!BY111*'2015 Fares Conv'!$C$1</f>
        <v>0</v>
      </c>
      <c r="BZ111" s="37">
        <f>'2015 Fares'!BZ111*'2015 Fares Conv'!$C$1</f>
        <v>0</v>
      </c>
      <c r="CA111" s="37">
        <f>'2015 Fares'!CA111*'2015 Fares Conv'!$C$1</f>
        <v>0</v>
      </c>
      <c r="CB111" s="37">
        <f>'2015 Fares'!CB111*'2015 Fares Conv'!$C$1</f>
        <v>0</v>
      </c>
      <c r="CC111" s="37">
        <f>'2015 Fares'!CC111*'2015 Fares Conv'!$C$1</f>
        <v>0</v>
      </c>
      <c r="CD111" s="37">
        <f>'2015 Fares'!CD111*'2015 Fares Conv'!$C$1</f>
        <v>0</v>
      </c>
      <c r="CE111" s="37">
        <f>'2015 Fares'!CE111*'2015 Fares Conv'!$C$1</f>
        <v>0</v>
      </c>
      <c r="CF111" s="37">
        <f>'2015 Fares'!CF111*'2015 Fares Conv'!$C$1</f>
        <v>101.60088106720393</v>
      </c>
      <c r="CG111" s="37">
        <f>'2015 Fares'!CG111*'2015 Fares Conv'!$C$1</f>
        <v>0</v>
      </c>
      <c r="CH111" s="66">
        <f>'2015 Fares'!CH111*'2015 Fares Conv'!$C$1</f>
        <v>222.84459914073395</v>
      </c>
      <c r="CI111" s="37">
        <f>'2015 Fares'!CI111*'2015 Fares Conv'!$C$1</f>
        <v>270.93568284587712</v>
      </c>
      <c r="CJ111" s="37">
        <f>'2015 Fares'!CJ111*'2015 Fares Conv'!$C$1</f>
        <v>284.48246698817098</v>
      </c>
      <c r="CK111" s="37">
        <f>'2015 Fares'!CK111*'2015 Fares Conv'!$C$1</f>
        <v>284.48246698817098</v>
      </c>
      <c r="CL111" s="37">
        <f>'2015 Fares'!CL111*'2015 Fares Conv'!$C$1</f>
        <v>284.48246698817098</v>
      </c>
      <c r="CM111" s="37">
        <f>'2015 Fares'!CM111*'2015 Fares Conv'!$C$1</f>
        <v>135.46784142293856</v>
      </c>
      <c r="CN111" s="37">
        <f>'2015 Fares'!CN111*'2015 Fares Conv'!$C$1</f>
        <v>152.40132160080589</v>
      </c>
      <c r="CO111" s="37">
        <f>'2015 Fares'!CO111*'2015 Fares Conv'!$C$1</f>
        <v>338.66960355734642</v>
      </c>
      <c r="CP111" s="37">
        <f>'2015 Fares'!CP111*'2015 Fares Conv'!$C$1</f>
        <v>298.02925113046484</v>
      </c>
      <c r="CQ111" s="37">
        <f>'2015 Fares'!CQ111*'2015 Fares Conv'!$C$1</f>
        <v>152.40132160080589</v>
      </c>
      <c r="CR111" s="37">
        <f>'2015 Fares'!CR111*'2015 Fares Conv'!$C$1</f>
        <v>338.66960355734642</v>
      </c>
      <c r="CS111" s="37">
        <f>'2015 Fares'!CS111*'2015 Fares Conv'!$C$1</f>
        <v>118.53436124507125</v>
      </c>
      <c r="CT111" s="37">
        <f>'2015 Fares'!CT111*'2015 Fares Conv'!$C$1</f>
        <v>186.26828195654053</v>
      </c>
      <c r="CU111" s="37">
        <f>'2015 Fares'!CU111*'2015 Fares Conv'!$C$1</f>
        <v>220.13524231227518</v>
      </c>
      <c r="CV111" s="37">
        <f>'2015 Fares'!CV111*'2015 Fares Conv'!$C$1</f>
        <v>249.93816742532167</v>
      </c>
      <c r="CW111" s="37">
        <f>'2015 Fares'!CW111*'2015 Fares Conv'!$C$1</f>
        <v>108.37427313835086</v>
      </c>
      <c r="CX111" s="37">
        <f>'2015 Fares'!CX111*'2015 Fares Conv'!$C$1</f>
        <v>0</v>
      </c>
      <c r="CY111" s="37">
        <f>'2015 Fares'!CY111*'2015 Fares Conv'!$C$1</f>
        <v>0</v>
      </c>
      <c r="CZ111" s="37">
        <f>'2015 Fares'!CZ111*'2015 Fares Conv'!$C$1</f>
        <v>306.83466082295587</v>
      </c>
      <c r="DA111" s="37">
        <f>'2015 Fares'!DA111*'2015 Fares Conv'!$C$1</f>
        <v>0</v>
      </c>
      <c r="DB111" s="66">
        <f>'2015 Fares'!DB111*'2015 Fares Conv'!$C$1</f>
        <v>0</v>
      </c>
      <c r="DC111" s="37">
        <f>'2015 Fares'!DC111*'2015 Fares Conv'!$C$1</f>
        <v>0</v>
      </c>
      <c r="DD111" s="37">
        <f>'2015 Fares'!DD111*'2015 Fares Conv'!$C$1</f>
        <v>0</v>
      </c>
      <c r="DE111" s="37">
        <f>'2015 Fares'!DE111*'2015 Fares Conv'!$C$1</f>
        <v>0</v>
      </c>
      <c r="DF111" s="37">
        <f>'2015 Fares'!DF111*'2015 Fares Conv'!$C$1</f>
        <v>0</v>
      </c>
      <c r="DG111" s="37">
        <f>'2015 Fares'!DG111*'2015 Fares Conv'!$C$1</f>
        <v>0</v>
      </c>
      <c r="DH111" s="37">
        <f>'2015 Fares'!DH111*'2015 Fares Conv'!$C$1</f>
        <v>0</v>
      </c>
      <c r="DI111" s="37">
        <f>'2015 Fares'!DI111*'2015 Fares Conv'!$C$1</f>
        <v>0</v>
      </c>
      <c r="DJ111" s="37">
        <f>'2015 Fares'!DJ111*'2015 Fares Conv'!$C$1</f>
        <v>0</v>
      </c>
      <c r="DK111" s="37">
        <f>'2015 Fares'!DK111*'2015 Fares Conv'!$C$1</f>
        <v>0</v>
      </c>
      <c r="DL111" s="66">
        <f>'2015 Fares'!DL111*'2015 Fares Conv'!$C$1</f>
        <v>152.40132160080589</v>
      </c>
      <c r="DM111" s="37">
        <f>'2015 Fares'!DM111*'2015 Fares Conv'!$C$1</f>
        <v>135.46784142293856</v>
      </c>
      <c r="DN111" s="37">
        <f>'2015 Fares'!DN111*'2015 Fares Conv'!$C$1</f>
        <v>0</v>
      </c>
      <c r="DO111" s="37">
        <f>'2015 Fares'!DO111*'2015 Fares Conv'!$C$1</f>
        <v>135.46784142293856</v>
      </c>
      <c r="DP111" s="37">
        <f>'2015 Fares'!DP111*'2015 Fares Conv'!$C$1</f>
        <v>749.81450227596497</v>
      </c>
      <c r="DQ111" s="37">
        <f>'2015 Fares'!DQ111*'2015 Fares Conv'!$C$1</f>
        <v>218.78056389804578</v>
      </c>
      <c r="DR111" s="37">
        <f>'2015 Fares'!DR111*'2015 Fares Conv'!$C$1</f>
        <v>0</v>
      </c>
      <c r="DS111" s="37">
        <f>'2015 Fares'!DS111*'2015 Fares Conv'!$C$1</f>
        <v>0</v>
      </c>
      <c r="DT111" s="37">
        <f>'2015 Fares'!DT111*'2015 Fares Conv'!$C$1</f>
        <v>0</v>
      </c>
      <c r="DU111" s="37">
        <f>'2015 Fares'!DU111*'2015 Fares Conv'!$C$1</f>
        <v>0</v>
      </c>
      <c r="DV111" s="66">
        <f>'2015 Fares'!DV111*'2015 Fares Conv'!$C$1</f>
        <v>0</v>
      </c>
      <c r="DW111" s="37">
        <f>'2015 Fares'!DW111*'2015 Fares Conv'!$C$1</f>
        <v>0</v>
      </c>
      <c r="DX111" s="37">
        <f>'2015 Fares'!DX111*'2015 Fares Conv'!$C$1</f>
        <v>0</v>
      </c>
      <c r="DY111" s="37">
        <f>'2015 Fares'!DY111*'2015 Fares Conv'!$C$1</f>
        <v>0</v>
      </c>
      <c r="DZ111" s="37">
        <f>'2015 Fares'!DZ111*'2015 Fares Conv'!$C$1</f>
        <v>0</v>
      </c>
      <c r="EA111" s="37">
        <f>'2015 Fares'!EA111*'2015 Fares Conv'!$C$1</f>
        <v>0</v>
      </c>
      <c r="EB111" s="37">
        <f>'2015 Fares'!EB111*'2015 Fares Conv'!$C$1</f>
        <v>0</v>
      </c>
      <c r="EC111" s="37">
        <f>'2015 Fares'!EC111*'2015 Fares Conv'!$C$1</f>
        <v>0</v>
      </c>
      <c r="ED111" s="37">
        <f>'2015 Fares'!ED111*'2015 Fares Conv'!$C$1</f>
        <v>0</v>
      </c>
      <c r="EE111" s="40">
        <f>'2015 Fares'!EE111*'2015 Fares Conv'!$C$1</f>
        <v>0</v>
      </c>
      <c r="EF111" s="66">
        <f>'2015 Fares'!EF111*'2015 Fares Conv'!$C$1</f>
        <v>0</v>
      </c>
      <c r="EG111" s="37">
        <f>'2015 Fares'!EG111*'2015 Fares Conv'!$C$1</f>
        <v>0</v>
      </c>
      <c r="EH111" s="37">
        <f>'2015 Fares'!EH111*'2015 Fares Conv'!$C$1</f>
        <v>0</v>
      </c>
      <c r="EI111" s="37">
        <f>'2015 Fares'!EI111*'2015 Fares Conv'!$C$1</f>
        <v>0</v>
      </c>
      <c r="EJ111" s="37">
        <f>'2015 Fares'!EJ111*'2015 Fares Conv'!$C$1</f>
        <v>0</v>
      </c>
      <c r="EK111" s="37">
        <f>'2015 Fares'!EK111*'2015 Fares Conv'!$C$1</f>
        <v>0</v>
      </c>
      <c r="EL111" s="37">
        <f>'2015 Fares'!EL111*'2015 Fares Conv'!$C$1</f>
        <v>0</v>
      </c>
      <c r="EM111" s="40">
        <f>'2015 Fares'!EM111*'2015 Fares Conv'!$C$1</f>
        <v>0</v>
      </c>
    </row>
    <row r="112" spans="1:143" x14ac:dyDescent="0.2">
      <c r="A112" s="83"/>
      <c r="B112" s="47">
        <v>108</v>
      </c>
      <c r="C112" s="43"/>
      <c r="D112" s="51"/>
      <c r="E112" s="43"/>
      <c r="F112" s="48"/>
      <c r="G112" s="66">
        <f>'2015 Fares'!G112*'2015 Fares Conv'!$C$1</f>
        <v>0</v>
      </c>
      <c r="H112" s="37">
        <f>'2015 Fares'!H112*'2015 Fares Conv'!$C$1</f>
        <v>0</v>
      </c>
      <c r="I112" s="37">
        <f>'2015 Fares'!I112*'2015 Fares Conv'!$C$1</f>
        <v>0</v>
      </c>
      <c r="J112" s="37">
        <f>'2015 Fares'!J112*'2015 Fares Conv'!$C$1</f>
        <v>0</v>
      </c>
      <c r="K112" s="37">
        <f>'2015 Fares'!K112*'2015 Fares Conv'!$C$1</f>
        <v>0</v>
      </c>
      <c r="L112" s="37">
        <f>'2015 Fares'!L112*'2015 Fares Conv'!$C$1</f>
        <v>0</v>
      </c>
      <c r="M112" s="37">
        <f>'2015 Fares'!M112*'2015 Fares Conv'!$C$1</f>
        <v>0</v>
      </c>
      <c r="N112" s="37">
        <f>'2015 Fares'!N112*'2015 Fares Conv'!$C$1</f>
        <v>0</v>
      </c>
      <c r="O112" s="40">
        <f>'2015 Fares'!O112*'2015 Fares Conv'!$C$1</f>
        <v>0</v>
      </c>
      <c r="P112" s="66">
        <f>'2015 Fares'!P112*'2015 Fares Conv'!$C$1</f>
        <v>0</v>
      </c>
      <c r="Q112" s="37">
        <f>'2015 Fares'!Q112*'2015 Fares Conv'!$C$1</f>
        <v>0</v>
      </c>
      <c r="R112" s="37">
        <f>'2015 Fares'!R112*'2015 Fares Conv'!$C$1</f>
        <v>0</v>
      </c>
      <c r="S112" s="37">
        <f>'2015 Fares'!S112*'2015 Fares Conv'!$C$1</f>
        <v>0</v>
      </c>
      <c r="T112" s="37">
        <f>'2015 Fares'!T112*'2015 Fares Conv'!$C$1</f>
        <v>0</v>
      </c>
      <c r="U112" s="37">
        <f>'2015 Fares'!U112*'2015 Fares Conv'!$C$1</f>
        <v>0</v>
      </c>
      <c r="V112" s="37">
        <f>'2015 Fares'!V112*'2015 Fares Conv'!$C$1</f>
        <v>0</v>
      </c>
      <c r="W112" s="37">
        <f>'2015 Fares'!W112*'2015 Fares Conv'!$C$1</f>
        <v>0</v>
      </c>
      <c r="X112" s="37">
        <f>'2015 Fares'!X112*'2015 Fares Conv'!$C$1</f>
        <v>0</v>
      </c>
      <c r="Y112" s="40">
        <f>'2015 Fares'!Y112*'2015 Fares Conv'!$C$1</f>
        <v>0</v>
      </c>
      <c r="Z112" s="66">
        <f>'2015 Fares'!Z112*'2015 Fares Conv'!$C$1</f>
        <v>474.13744498028501</v>
      </c>
      <c r="AA112" s="37">
        <f>'2015 Fares'!AA112*'2015 Fares Conv'!$C$1</f>
        <v>152.40132160080589</v>
      </c>
      <c r="AB112" s="37">
        <f>'2015 Fares'!AB112*'2015 Fares Conv'!$C$1</f>
        <v>0</v>
      </c>
      <c r="AC112" s="37">
        <f>'2015 Fares'!AC112*'2015 Fares Conv'!$C$1</f>
        <v>0</v>
      </c>
      <c r="AD112" s="37">
        <f>'2015 Fares'!AD112*'2015 Fares Conv'!$C$1</f>
        <v>135.46784142293856</v>
      </c>
      <c r="AE112" s="37">
        <f>'2015 Fares'!AE112*'2015 Fares Conv'!$C$1</f>
        <v>0</v>
      </c>
      <c r="AF112" s="37">
        <f>'2015 Fares'!AF112*'2015 Fares Conv'!$C$1</f>
        <v>0</v>
      </c>
      <c r="AG112" s="37">
        <f>'2015 Fares'!AG112*'2015 Fares Conv'!$C$1</f>
        <v>84.667400889336605</v>
      </c>
      <c r="AH112" s="37">
        <f>'2015 Fares'!AH112*'2015 Fares Conv'!$C$1</f>
        <v>135.46784142293856</v>
      </c>
      <c r="AI112" s="37">
        <f>'2015 Fares'!AI112*'2015 Fares Conv'!$C$1</f>
        <v>0</v>
      </c>
      <c r="AJ112" s="37">
        <f>'2015 Fares'!AJ112*'2015 Fares Conv'!$C$1</f>
        <v>135.46784142293856</v>
      </c>
      <c r="AK112" s="37">
        <f>'2015 Fares'!AK112*'2015 Fares Conv'!$C$1</f>
        <v>0</v>
      </c>
      <c r="AL112" s="37">
        <f>'2015 Fares'!AL112*'2015 Fares Conv'!$C$1</f>
        <v>0</v>
      </c>
      <c r="AM112" s="37">
        <f>'2015 Fares'!AM112*'2015 Fares Conv'!$C$1</f>
        <v>135.46784142293856</v>
      </c>
      <c r="AN112" s="37">
        <f>'2015 Fares'!AN112*'2015 Fares Conv'!$C$1</f>
        <v>0</v>
      </c>
      <c r="AO112" s="37">
        <f>'2015 Fares'!AO112*'2015 Fares Conv'!$C$1</f>
        <v>0</v>
      </c>
      <c r="AP112" s="37">
        <f>'2015 Fares'!AP112*'2015 Fares Conv'!$C$1</f>
        <v>0</v>
      </c>
      <c r="AQ112" s="37">
        <f>'2015 Fares'!AQ112*'2015 Fares Conv'!$C$1</f>
        <v>0</v>
      </c>
      <c r="AR112" s="37">
        <f>'2015 Fares'!AR112*'2015 Fares Conv'!$C$1</f>
        <v>135.46784142293856</v>
      </c>
      <c r="AS112" s="37">
        <f>'2015 Fares'!AS112*'2015 Fares Conv'!$C$1</f>
        <v>0</v>
      </c>
      <c r="AT112" s="37">
        <f>'2015 Fares'!AT112*'2015 Fares Conv'!$C$1</f>
        <v>0</v>
      </c>
      <c r="AU112" s="37">
        <f>'2015 Fares'!AU112*'2015 Fares Conv'!$C$1</f>
        <v>0</v>
      </c>
      <c r="AV112" s="37">
        <f>'2015 Fares'!AV112*'2015 Fares Conv'!$C$1</f>
        <v>135.46784142293856</v>
      </c>
      <c r="AW112" s="37">
        <f>'2015 Fares'!AW112*'2015 Fares Conv'!$C$1</f>
        <v>0</v>
      </c>
      <c r="AX112" s="37">
        <f>'2015 Fares'!AX112*'2015 Fares Conv'!$C$1</f>
        <v>135.46784142293856</v>
      </c>
      <c r="AY112" s="37">
        <f>'2015 Fares'!AY112*'2015 Fares Conv'!$C$1</f>
        <v>0</v>
      </c>
      <c r="AZ112" s="37">
        <f>'2015 Fares'!AZ112*'2015 Fares Conv'!$C$1</f>
        <v>118.53436124507125</v>
      </c>
      <c r="BA112" s="37">
        <f>'2015 Fares'!BA112*'2015 Fares Conv'!$C$1</f>
        <v>0</v>
      </c>
      <c r="BB112" s="37">
        <f>'2015 Fares'!BB112*'2015 Fares Conv'!$C$1</f>
        <v>0</v>
      </c>
      <c r="BC112" s="37">
        <f>'2015 Fares'!BC112*'2015 Fares Conv'!$C$1</f>
        <v>118.53436124507125</v>
      </c>
      <c r="BD112" s="37">
        <f>'2015 Fares'!BD112*'2015 Fares Conv'!$C$1</f>
        <v>0</v>
      </c>
      <c r="BE112" s="37">
        <f>'2015 Fares'!BE112*'2015 Fares Conv'!$C$1</f>
        <v>0</v>
      </c>
      <c r="BF112" s="37">
        <f>'2015 Fares'!BF112*'2015 Fares Conv'!$C$1</f>
        <v>118.53436124507125</v>
      </c>
      <c r="BG112" s="37">
        <f>'2015 Fares'!BG112*'2015 Fares Conv'!$C$1</f>
        <v>0</v>
      </c>
      <c r="BH112" s="37">
        <f>'2015 Fares'!BH112*'2015 Fares Conv'!$C$1</f>
        <v>0</v>
      </c>
      <c r="BI112" s="37">
        <f>'2015 Fares'!BI112*'2015 Fares Conv'!$C$1</f>
        <v>67.733920711469281</v>
      </c>
      <c r="BJ112" s="37">
        <f>'2015 Fares'!BJ112*'2015 Fares Conv'!$C$1</f>
        <v>108.37427313835086</v>
      </c>
      <c r="BK112" s="37">
        <f>'2015 Fares'!BK112*'2015 Fares Conv'!$C$1</f>
        <v>0</v>
      </c>
      <c r="BL112" s="37">
        <f>'2015 Fares'!BL112*'2015 Fares Conv'!$C$1</f>
        <v>108.37427313835086</v>
      </c>
      <c r="BM112" s="37">
        <f>'2015 Fares'!BM112*'2015 Fares Conv'!$C$1</f>
        <v>0</v>
      </c>
      <c r="BN112" s="37">
        <f>'2015 Fares'!BN112*'2015 Fares Conv'!$C$1</f>
        <v>108.37427313835086</v>
      </c>
      <c r="BO112" s="37">
        <f>'2015 Fares'!BO112*'2015 Fares Conv'!$C$1</f>
        <v>0</v>
      </c>
      <c r="BP112" s="37">
        <f>'2015 Fares'!BP112*'2015 Fares Conv'!$C$1</f>
        <v>0</v>
      </c>
      <c r="BQ112" s="37">
        <f>'2015 Fares'!BQ112*'2015 Fares Conv'!$C$1</f>
        <v>101.60088106720393</v>
      </c>
      <c r="BR112" s="37">
        <f>'2015 Fares'!BR112*'2015 Fares Conv'!$C$1</f>
        <v>0</v>
      </c>
      <c r="BS112" s="37">
        <f>'2015 Fares'!BS112*'2015 Fares Conv'!$C$1</f>
        <v>0</v>
      </c>
      <c r="BT112" s="37">
        <f>'2015 Fares'!BT112*'2015 Fares Conv'!$C$1</f>
        <v>101.60088106720393</v>
      </c>
      <c r="BU112" s="37">
        <f>'2015 Fares'!BU112*'2015 Fares Conv'!$C$1</f>
        <v>0</v>
      </c>
      <c r="BV112" s="37">
        <f>'2015 Fares'!BV112*'2015 Fares Conv'!$C$1</f>
        <v>101.60088106720393</v>
      </c>
      <c r="BW112" s="37">
        <f>'2015 Fares'!BW112*'2015 Fares Conv'!$C$1</f>
        <v>0</v>
      </c>
      <c r="BX112" s="37">
        <f>'2015 Fares'!BX112*'2015 Fares Conv'!$C$1</f>
        <v>121.92105728064472</v>
      </c>
      <c r="BY112" s="37">
        <f>'2015 Fares'!BY112*'2015 Fares Conv'!$C$1</f>
        <v>0</v>
      </c>
      <c r="BZ112" s="37">
        <f>'2015 Fares'!BZ112*'2015 Fares Conv'!$C$1</f>
        <v>0</v>
      </c>
      <c r="CA112" s="37">
        <f>'2015 Fares'!CA112*'2015 Fares Conv'!$C$1</f>
        <v>0</v>
      </c>
      <c r="CB112" s="37">
        <f>'2015 Fares'!CB112*'2015 Fares Conv'!$C$1</f>
        <v>0</v>
      </c>
      <c r="CC112" s="37">
        <f>'2015 Fares'!CC112*'2015 Fares Conv'!$C$1</f>
        <v>0</v>
      </c>
      <c r="CD112" s="37">
        <f>'2015 Fares'!CD112*'2015 Fares Conv'!$C$1</f>
        <v>0</v>
      </c>
      <c r="CE112" s="37">
        <f>'2015 Fares'!CE112*'2015 Fares Conv'!$C$1</f>
        <v>0</v>
      </c>
      <c r="CF112" s="37">
        <f>'2015 Fares'!CF112*'2015 Fares Conv'!$C$1</f>
        <v>101.60088106720393</v>
      </c>
      <c r="CG112" s="37">
        <f>'2015 Fares'!CG112*'2015 Fares Conv'!$C$1</f>
        <v>0</v>
      </c>
      <c r="CH112" s="66">
        <f>'2015 Fares'!CH112*'2015 Fares Conv'!$C$1</f>
        <v>222.84459914073395</v>
      </c>
      <c r="CI112" s="37">
        <f>'2015 Fares'!CI112*'2015 Fares Conv'!$C$1</f>
        <v>270.93568284587712</v>
      </c>
      <c r="CJ112" s="37">
        <f>'2015 Fares'!CJ112*'2015 Fares Conv'!$C$1</f>
        <v>284.48246698817098</v>
      </c>
      <c r="CK112" s="37">
        <f>'2015 Fares'!CK112*'2015 Fares Conv'!$C$1</f>
        <v>284.48246698817098</v>
      </c>
      <c r="CL112" s="37">
        <f>'2015 Fares'!CL112*'2015 Fares Conv'!$C$1</f>
        <v>284.48246698817098</v>
      </c>
      <c r="CM112" s="37">
        <f>'2015 Fares'!CM112*'2015 Fares Conv'!$C$1</f>
        <v>135.46784142293856</v>
      </c>
      <c r="CN112" s="37">
        <f>'2015 Fares'!CN112*'2015 Fares Conv'!$C$1</f>
        <v>152.40132160080589</v>
      </c>
      <c r="CO112" s="37">
        <f>'2015 Fares'!CO112*'2015 Fares Conv'!$C$1</f>
        <v>338.66960355734642</v>
      </c>
      <c r="CP112" s="37">
        <f>'2015 Fares'!CP112*'2015 Fares Conv'!$C$1</f>
        <v>298.02925113046484</v>
      </c>
      <c r="CQ112" s="37">
        <f>'2015 Fares'!CQ112*'2015 Fares Conv'!$C$1</f>
        <v>152.40132160080589</v>
      </c>
      <c r="CR112" s="37">
        <f>'2015 Fares'!CR112*'2015 Fares Conv'!$C$1</f>
        <v>338.66960355734642</v>
      </c>
      <c r="CS112" s="37">
        <f>'2015 Fares'!CS112*'2015 Fares Conv'!$C$1</f>
        <v>118.53436124507125</v>
      </c>
      <c r="CT112" s="37">
        <f>'2015 Fares'!CT112*'2015 Fares Conv'!$C$1</f>
        <v>186.26828195654053</v>
      </c>
      <c r="CU112" s="37">
        <f>'2015 Fares'!CU112*'2015 Fares Conv'!$C$1</f>
        <v>220.13524231227518</v>
      </c>
      <c r="CV112" s="37">
        <f>'2015 Fares'!CV112*'2015 Fares Conv'!$C$1</f>
        <v>249.93816742532167</v>
      </c>
      <c r="CW112" s="37">
        <f>'2015 Fares'!CW112*'2015 Fares Conv'!$C$1</f>
        <v>108.37427313835086</v>
      </c>
      <c r="CX112" s="37">
        <f>'2015 Fares'!CX112*'2015 Fares Conv'!$C$1</f>
        <v>0</v>
      </c>
      <c r="CY112" s="37">
        <f>'2015 Fares'!CY112*'2015 Fares Conv'!$C$1</f>
        <v>0</v>
      </c>
      <c r="CZ112" s="37">
        <f>'2015 Fares'!CZ112*'2015 Fares Conv'!$C$1</f>
        <v>306.83466082295587</v>
      </c>
      <c r="DA112" s="37">
        <f>'2015 Fares'!DA112*'2015 Fares Conv'!$C$1</f>
        <v>0</v>
      </c>
      <c r="DB112" s="66">
        <f>'2015 Fares'!DB112*'2015 Fares Conv'!$C$1</f>
        <v>0</v>
      </c>
      <c r="DC112" s="37">
        <f>'2015 Fares'!DC112*'2015 Fares Conv'!$C$1</f>
        <v>0</v>
      </c>
      <c r="DD112" s="37">
        <f>'2015 Fares'!DD112*'2015 Fares Conv'!$C$1</f>
        <v>0</v>
      </c>
      <c r="DE112" s="37">
        <f>'2015 Fares'!DE112*'2015 Fares Conv'!$C$1</f>
        <v>0</v>
      </c>
      <c r="DF112" s="37">
        <f>'2015 Fares'!DF112*'2015 Fares Conv'!$C$1</f>
        <v>0</v>
      </c>
      <c r="DG112" s="37">
        <f>'2015 Fares'!DG112*'2015 Fares Conv'!$C$1</f>
        <v>0</v>
      </c>
      <c r="DH112" s="37">
        <f>'2015 Fares'!DH112*'2015 Fares Conv'!$C$1</f>
        <v>0</v>
      </c>
      <c r="DI112" s="37">
        <f>'2015 Fares'!DI112*'2015 Fares Conv'!$C$1</f>
        <v>0</v>
      </c>
      <c r="DJ112" s="37">
        <f>'2015 Fares'!DJ112*'2015 Fares Conv'!$C$1</f>
        <v>0</v>
      </c>
      <c r="DK112" s="37">
        <f>'2015 Fares'!DK112*'2015 Fares Conv'!$C$1</f>
        <v>0</v>
      </c>
      <c r="DL112" s="66">
        <f>'2015 Fares'!DL112*'2015 Fares Conv'!$C$1</f>
        <v>152.40132160080589</v>
      </c>
      <c r="DM112" s="37">
        <f>'2015 Fares'!DM112*'2015 Fares Conv'!$C$1</f>
        <v>135.46784142293856</v>
      </c>
      <c r="DN112" s="37">
        <f>'2015 Fares'!DN112*'2015 Fares Conv'!$C$1</f>
        <v>0</v>
      </c>
      <c r="DO112" s="37">
        <f>'2015 Fares'!DO112*'2015 Fares Conv'!$C$1</f>
        <v>135.46784142293856</v>
      </c>
      <c r="DP112" s="37">
        <f>'2015 Fares'!DP112*'2015 Fares Conv'!$C$1</f>
        <v>749.81450227596497</v>
      </c>
      <c r="DQ112" s="37">
        <f>'2015 Fares'!DQ112*'2015 Fares Conv'!$C$1</f>
        <v>218.78056389804578</v>
      </c>
      <c r="DR112" s="37">
        <f>'2015 Fares'!DR112*'2015 Fares Conv'!$C$1</f>
        <v>0</v>
      </c>
      <c r="DS112" s="37">
        <f>'2015 Fares'!DS112*'2015 Fares Conv'!$C$1</f>
        <v>0</v>
      </c>
      <c r="DT112" s="37">
        <f>'2015 Fares'!DT112*'2015 Fares Conv'!$C$1</f>
        <v>0</v>
      </c>
      <c r="DU112" s="37">
        <f>'2015 Fares'!DU112*'2015 Fares Conv'!$C$1</f>
        <v>0</v>
      </c>
      <c r="DV112" s="66">
        <f>'2015 Fares'!DV112*'2015 Fares Conv'!$C$1</f>
        <v>0</v>
      </c>
      <c r="DW112" s="37">
        <f>'2015 Fares'!DW112*'2015 Fares Conv'!$C$1</f>
        <v>0</v>
      </c>
      <c r="DX112" s="37">
        <f>'2015 Fares'!DX112*'2015 Fares Conv'!$C$1</f>
        <v>0</v>
      </c>
      <c r="DY112" s="37">
        <f>'2015 Fares'!DY112*'2015 Fares Conv'!$C$1</f>
        <v>0</v>
      </c>
      <c r="DZ112" s="37">
        <f>'2015 Fares'!DZ112*'2015 Fares Conv'!$C$1</f>
        <v>0</v>
      </c>
      <c r="EA112" s="37">
        <f>'2015 Fares'!EA112*'2015 Fares Conv'!$C$1</f>
        <v>0</v>
      </c>
      <c r="EB112" s="37">
        <f>'2015 Fares'!EB112*'2015 Fares Conv'!$C$1</f>
        <v>0</v>
      </c>
      <c r="EC112" s="37">
        <f>'2015 Fares'!EC112*'2015 Fares Conv'!$C$1</f>
        <v>0</v>
      </c>
      <c r="ED112" s="37">
        <f>'2015 Fares'!ED112*'2015 Fares Conv'!$C$1</f>
        <v>0</v>
      </c>
      <c r="EE112" s="40">
        <f>'2015 Fares'!EE112*'2015 Fares Conv'!$C$1</f>
        <v>0</v>
      </c>
      <c r="EF112" s="66">
        <f>'2015 Fares'!EF112*'2015 Fares Conv'!$C$1</f>
        <v>0</v>
      </c>
      <c r="EG112" s="37">
        <f>'2015 Fares'!EG112*'2015 Fares Conv'!$C$1</f>
        <v>0</v>
      </c>
      <c r="EH112" s="37">
        <f>'2015 Fares'!EH112*'2015 Fares Conv'!$C$1</f>
        <v>0</v>
      </c>
      <c r="EI112" s="37">
        <f>'2015 Fares'!EI112*'2015 Fares Conv'!$C$1</f>
        <v>0</v>
      </c>
      <c r="EJ112" s="37">
        <f>'2015 Fares'!EJ112*'2015 Fares Conv'!$C$1</f>
        <v>0</v>
      </c>
      <c r="EK112" s="37">
        <f>'2015 Fares'!EK112*'2015 Fares Conv'!$C$1</f>
        <v>0</v>
      </c>
      <c r="EL112" s="37">
        <f>'2015 Fares'!EL112*'2015 Fares Conv'!$C$1</f>
        <v>0</v>
      </c>
      <c r="EM112" s="40">
        <f>'2015 Fares'!EM112*'2015 Fares Conv'!$C$1</f>
        <v>0</v>
      </c>
    </row>
    <row r="113" spans="1:143" x14ac:dyDescent="0.2">
      <c r="A113" s="84"/>
      <c r="B113" s="52">
        <v>109</v>
      </c>
      <c r="C113" s="44"/>
      <c r="D113" s="77"/>
      <c r="E113" s="44"/>
      <c r="F113" s="54"/>
      <c r="G113" s="67">
        <f>'2015 Fares'!G113*'2015 Fares Conv'!$C$1</f>
        <v>0</v>
      </c>
      <c r="H113" s="41">
        <f>'2015 Fares'!H113*'2015 Fares Conv'!$C$1</f>
        <v>0</v>
      </c>
      <c r="I113" s="41">
        <f>'2015 Fares'!I113*'2015 Fares Conv'!$C$1</f>
        <v>0</v>
      </c>
      <c r="J113" s="41">
        <f>'2015 Fares'!J113*'2015 Fares Conv'!$C$1</f>
        <v>0</v>
      </c>
      <c r="K113" s="41">
        <f>'2015 Fares'!K113*'2015 Fares Conv'!$C$1</f>
        <v>0</v>
      </c>
      <c r="L113" s="41">
        <f>'2015 Fares'!L113*'2015 Fares Conv'!$C$1</f>
        <v>0</v>
      </c>
      <c r="M113" s="41">
        <f>'2015 Fares'!M113*'2015 Fares Conv'!$C$1</f>
        <v>0</v>
      </c>
      <c r="N113" s="41">
        <f>'2015 Fares'!N113*'2015 Fares Conv'!$C$1</f>
        <v>0</v>
      </c>
      <c r="O113" s="42">
        <f>'2015 Fares'!O113*'2015 Fares Conv'!$C$1</f>
        <v>0</v>
      </c>
      <c r="P113" s="67">
        <f>'2015 Fares'!P113*'2015 Fares Conv'!$C$1</f>
        <v>0</v>
      </c>
      <c r="Q113" s="41">
        <f>'2015 Fares'!Q113*'2015 Fares Conv'!$C$1</f>
        <v>0</v>
      </c>
      <c r="R113" s="41">
        <f>'2015 Fares'!R113*'2015 Fares Conv'!$C$1</f>
        <v>0</v>
      </c>
      <c r="S113" s="41">
        <f>'2015 Fares'!S113*'2015 Fares Conv'!$C$1</f>
        <v>0</v>
      </c>
      <c r="T113" s="41">
        <f>'2015 Fares'!T113*'2015 Fares Conv'!$C$1</f>
        <v>0</v>
      </c>
      <c r="U113" s="41">
        <f>'2015 Fares'!U113*'2015 Fares Conv'!$C$1</f>
        <v>0</v>
      </c>
      <c r="V113" s="41">
        <f>'2015 Fares'!V113*'2015 Fares Conv'!$C$1</f>
        <v>0</v>
      </c>
      <c r="W113" s="41">
        <f>'2015 Fares'!W113*'2015 Fares Conv'!$C$1</f>
        <v>0</v>
      </c>
      <c r="X113" s="41">
        <f>'2015 Fares'!X113*'2015 Fares Conv'!$C$1</f>
        <v>0</v>
      </c>
      <c r="Y113" s="42">
        <f>'2015 Fares'!Y113*'2015 Fares Conv'!$C$1</f>
        <v>0</v>
      </c>
      <c r="Z113" s="67">
        <f>'2015 Fares'!Z113*'2015 Fares Conv'!$C$1</f>
        <v>474.13744498028501</v>
      </c>
      <c r="AA113" s="41">
        <f>'2015 Fares'!AA113*'2015 Fares Conv'!$C$1</f>
        <v>152.40132160080589</v>
      </c>
      <c r="AB113" s="41">
        <f>'2015 Fares'!AB113*'2015 Fares Conv'!$C$1</f>
        <v>0</v>
      </c>
      <c r="AC113" s="41">
        <f>'2015 Fares'!AC113*'2015 Fares Conv'!$C$1</f>
        <v>0</v>
      </c>
      <c r="AD113" s="41">
        <f>'2015 Fares'!AD113*'2015 Fares Conv'!$C$1</f>
        <v>135.46784142293856</v>
      </c>
      <c r="AE113" s="41">
        <f>'2015 Fares'!AE113*'2015 Fares Conv'!$C$1</f>
        <v>0</v>
      </c>
      <c r="AF113" s="41">
        <f>'2015 Fares'!AF113*'2015 Fares Conv'!$C$1</f>
        <v>0</v>
      </c>
      <c r="AG113" s="41">
        <f>'2015 Fares'!AG113*'2015 Fares Conv'!$C$1</f>
        <v>84.667400889336605</v>
      </c>
      <c r="AH113" s="41">
        <f>'2015 Fares'!AH113*'2015 Fares Conv'!$C$1</f>
        <v>135.46784142293856</v>
      </c>
      <c r="AI113" s="41">
        <f>'2015 Fares'!AI113*'2015 Fares Conv'!$C$1</f>
        <v>0</v>
      </c>
      <c r="AJ113" s="41">
        <f>'2015 Fares'!AJ113*'2015 Fares Conv'!$C$1</f>
        <v>135.46784142293856</v>
      </c>
      <c r="AK113" s="41">
        <f>'2015 Fares'!AK113*'2015 Fares Conv'!$C$1</f>
        <v>0</v>
      </c>
      <c r="AL113" s="41">
        <f>'2015 Fares'!AL113*'2015 Fares Conv'!$C$1</f>
        <v>0</v>
      </c>
      <c r="AM113" s="41">
        <f>'2015 Fares'!AM113*'2015 Fares Conv'!$C$1</f>
        <v>135.46784142293856</v>
      </c>
      <c r="AN113" s="41">
        <f>'2015 Fares'!AN113*'2015 Fares Conv'!$C$1</f>
        <v>0</v>
      </c>
      <c r="AO113" s="41">
        <f>'2015 Fares'!AO113*'2015 Fares Conv'!$C$1</f>
        <v>0</v>
      </c>
      <c r="AP113" s="41">
        <f>'2015 Fares'!AP113*'2015 Fares Conv'!$C$1</f>
        <v>0</v>
      </c>
      <c r="AQ113" s="41">
        <f>'2015 Fares'!AQ113*'2015 Fares Conv'!$C$1</f>
        <v>0</v>
      </c>
      <c r="AR113" s="41">
        <f>'2015 Fares'!AR113*'2015 Fares Conv'!$C$1</f>
        <v>135.46784142293856</v>
      </c>
      <c r="AS113" s="41">
        <f>'2015 Fares'!AS113*'2015 Fares Conv'!$C$1</f>
        <v>0</v>
      </c>
      <c r="AT113" s="41">
        <f>'2015 Fares'!AT113*'2015 Fares Conv'!$C$1</f>
        <v>0</v>
      </c>
      <c r="AU113" s="41">
        <f>'2015 Fares'!AU113*'2015 Fares Conv'!$C$1</f>
        <v>0</v>
      </c>
      <c r="AV113" s="41">
        <f>'2015 Fares'!AV113*'2015 Fares Conv'!$C$1</f>
        <v>135.46784142293856</v>
      </c>
      <c r="AW113" s="41">
        <f>'2015 Fares'!AW113*'2015 Fares Conv'!$C$1</f>
        <v>0</v>
      </c>
      <c r="AX113" s="41">
        <f>'2015 Fares'!AX113*'2015 Fares Conv'!$C$1</f>
        <v>135.46784142293856</v>
      </c>
      <c r="AY113" s="41">
        <f>'2015 Fares'!AY113*'2015 Fares Conv'!$C$1</f>
        <v>0</v>
      </c>
      <c r="AZ113" s="41">
        <f>'2015 Fares'!AZ113*'2015 Fares Conv'!$C$1</f>
        <v>118.53436124507125</v>
      </c>
      <c r="BA113" s="41">
        <f>'2015 Fares'!BA113*'2015 Fares Conv'!$C$1</f>
        <v>0</v>
      </c>
      <c r="BB113" s="41">
        <f>'2015 Fares'!BB113*'2015 Fares Conv'!$C$1</f>
        <v>0</v>
      </c>
      <c r="BC113" s="41">
        <f>'2015 Fares'!BC113*'2015 Fares Conv'!$C$1</f>
        <v>118.53436124507125</v>
      </c>
      <c r="BD113" s="41">
        <f>'2015 Fares'!BD113*'2015 Fares Conv'!$C$1</f>
        <v>0</v>
      </c>
      <c r="BE113" s="41">
        <f>'2015 Fares'!BE113*'2015 Fares Conv'!$C$1</f>
        <v>0</v>
      </c>
      <c r="BF113" s="41">
        <f>'2015 Fares'!BF113*'2015 Fares Conv'!$C$1</f>
        <v>118.53436124507125</v>
      </c>
      <c r="BG113" s="41">
        <f>'2015 Fares'!BG113*'2015 Fares Conv'!$C$1</f>
        <v>0</v>
      </c>
      <c r="BH113" s="41">
        <f>'2015 Fares'!BH113*'2015 Fares Conv'!$C$1</f>
        <v>0</v>
      </c>
      <c r="BI113" s="41">
        <f>'2015 Fares'!BI113*'2015 Fares Conv'!$C$1</f>
        <v>67.733920711469281</v>
      </c>
      <c r="BJ113" s="41">
        <f>'2015 Fares'!BJ113*'2015 Fares Conv'!$C$1</f>
        <v>108.37427313835086</v>
      </c>
      <c r="BK113" s="41">
        <f>'2015 Fares'!BK113*'2015 Fares Conv'!$C$1</f>
        <v>0</v>
      </c>
      <c r="BL113" s="41">
        <f>'2015 Fares'!BL113*'2015 Fares Conv'!$C$1</f>
        <v>108.37427313835086</v>
      </c>
      <c r="BM113" s="41">
        <f>'2015 Fares'!BM113*'2015 Fares Conv'!$C$1</f>
        <v>0</v>
      </c>
      <c r="BN113" s="41">
        <f>'2015 Fares'!BN113*'2015 Fares Conv'!$C$1</f>
        <v>108.37427313835086</v>
      </c>
      <c r="BO113" s="41">
        <f>'2015 Fares'!BO113*'2015 Fares Conv'!$C$1</f>
        <v>0</v>
      </c>
      <c r="BP113" s="41">
        <f>'2015 Fares'!BP113*'2015 Fares Conv'!$C$1</f>
        <v>0</v>
      </c>
      <c r="BQ113" s="41">
        <f>'2015 Fares'!BQ113*'2015 Fares Conv'!$C$1</f>
        <v>101.60088106720393</v>
      </c>
      <c r="BR113" s="41">
        <f>'2015 Fares'!BR113*'2015 Fares Conv'!$C$1</f>
        <v>0</v>
      </c>
      <c r="BS113" s="41">
        <f>'2015 Fares'!BS113*'2015 Fares Conv'!$C$1</f>
        <v>0</v>
      </c>
      <c r="BT113" s="41">
        <f>'2015 Fares'!BT113*'2015 Fares Conv'!$C$1</f>
        <v>101.60088106720393</v>
      </c>
      <c r="BU113" s="41">
        <f>'2015 Fares'!BU113*'2015 Fares Conv'!$C$1</f>
        <v>0</v>
      </c>
      <c r="BV113" s="41">
        <f>'2015 Fares'!BV113*'2015 Fares Conv'!$C$1</f>
        <v>101.60088106720393</v>
      </c>
      <c r="BW113" s="41">
        <f>'2015 Fares'!BW113*'2015 Fares Conv'!$C$1</f>
        <v>0</v>
      </c>
      <c r="BX113" s="41">
        <f>'2015 Fares'!BX113*'2015 Fares Conv'!$C$1</f>
        <v>121.92105728064472</v>
      </c>
      <c r="BY113" s="41">
        <f>'2015 Fares'!BY113*'2015 Fares Conv'!$C$1</f>
        <v>0</v>
      </c>
      <c r="BZ113" s="41">
        <f>'2015 Fares'!BZ113*'2015 Fares Conv'!$C$1</f>
        <v>0</v>
      </c>
      <c r="CA113" s="41">
        <f>'2015 Fares'!CA113*'2015 Fares Conv'!$C$1</f>
        <v>0</v>
      </c>
      <c r="CB113" s="41">
        <f>'2015 Fares'!CB113*'2015 Fares Conv'!$C$1</f>
        <v>0</v>
      </c>
      <c r="CC113" s="41">
        <f>'2015 Fares'!CC113*'2015 Fares Conv'!$C$1</f>
        <v>0</v>
      </c>
      <c r="CD113" s="41">
        <f>'2015 Fares'!CD113*'2015 Fares Conv'!$C$1</f>
        <v>0</v>
      </c>
      <c r="CE113" s="41">
        <f>'2015 Fares'!CE113*'2015 Fares Conv'!$C$1</f>
        <v>0</v>
      </c>
      <c r="CF113" s="41">
        <f>'2015 Fares'!CF113*'2015 Fares Conv'!$C$1</f>
        <v>101.60088106720393</v>
      </c>
      <c r="CG113" s="41">
        <f>'2015 Fares'!CG113*'2015 Fares Conv'!$C$1</f>
        <v>0</v>
      </c>
      <c r="CH113" s="67">
        <f>'2015 Fares'!CH113*'2015 Fares Conv'!$C$1</f>
        <v>222.84459914073395</v>
      </c>
      <c r="CI113" s="41">
        <f>'2015 Fares'!CI113*'2015 Fares Conv'!$C$1</f>
        <v>270.93568284587712</v>
      </c>
      <c r="CJ113" s="41">
        <f>'2015 Fares'!CJ113*'2015 Fares Conv'!$C$1</f>
        <v>284.48246698817098</v>
      </c>
      <c r="CK113" s="41">
        <f>'2015 Fares'!CK113*'2015 Fares Conv'!$C$1</f>
        <v>284.48246698817098</v>
      </c>
      <c r="CL113" s="41">
        <f>'2015 Fares'!CL113*'2015 Fares Conv'!$C$1</f>
        <v>284.48246698817098</v>
      </c>
      <c r="CM113" s="41">
        <f>'2015 Fares'!CM113*'2015 Fares Conv'!$C$1</f>
        <v>135.46784142293856</v>
      </c>
      <c r="CN113" s="41">
        <f>'2015 Fares'!CN113*'2015 Fares Conv'!$C$1</f>
        <v>152.40132160080589</v>
      </c>
      <c r="CO113" s="41">
        <f>'2015 Fares'!CO113*'2015 Fares Conv'!$C$1</f>
        <v>338.66960355734642</v>
      </c>
      <c r="CP113" s="41">
        <f>'2015 Fares'!CP113*'2015 Fares Conv'!$C$1</f>
        <v>298.02925113046484</v>
      </c>
      <c r="CQ113" s="41">
        <f>'2015 Fares'!CQ113*'2015 Fares Conv'!$C$1</f>
        <v>152.40132160080589</v>
      </c>
      <c r="CR113" s="41">
        <f>'2015 Fares'!CR113*'2015 Fares Conv'!$C$1</f>
        <v>338.66960355734642</v>
      </c>
      <c r="CS113" s="41">
        <f>'2015 Fares'!CS113*'2015 Fares Conv'!$C$1</f>
        <v>118.53436124507125</v>
      </c>
      <c r="CT113" s="41">
        <f>'2015 Fares'!CT113*'2015 Fares Conv'!$C$1</f>
        <v>186.26828195654053</v>
      </c>
      <c r="CU113" s="41">
        <f>'2015 Fares'!CU113*'2015 Fares Conv'!$C$1</f>
        <v>220.13524231227518</v>
      </c>
      <c r="CV113" s="41">
        <f>'2015 Fares'!CV113*'2015 Fares Conv'!$C$1</f>
        <v>249.93816742532167</v>
      </c>
      <c r="CW113" s="41">
        <f>'2015 Fares'!CW113*'2015 Fares Conv'!$C$1</f>
        <v>108.37427313835086</v>
      </c>
      <c r="CX113" s="41">
        <f>'2015 Fares'!CX113*'2015 Fares Conv'!$C$1</f>
        <v>0</v>
      </c>
      <c r="CY113" s="41">
        <f>'2015 Fares'!CY113*'2015 Fares Conv'!$C$1</f>
        <v>0</v>
      </c>
      <c r="CZ113" s="41">
        <f>'2015 Fares'!CZ113*'2015 Fares Conv'!$C$1</f>
        <v>306.83466082295587</v>
      </c>
      <c r="DA113" s="41">
        <f>'2015 Fares'!DA113*'2015 Fares Conv'!$C$1</f>
        <v>0</v>
      </c>
      <c r="DB113" s="67">
        <f>'2015 Fares'!DB113*'2015 Fares Conv'!$C$1</f>
        <v>0</v>
      </c>
      <c r="DC113" s="41">
        <f>'2015 Fares'!DC113*'2015 Fares Conv'!$C$1</f>
        <v>0</v>
      </c>
      <c r="DD113" s="41">
        <f>'2015 Fares'!DD113*'2015 Fares Conv'!$C$1</f>
        <v>0</v>
      </c>
      <c r="DE113" s="41">
        <f>'2015 Fares'!DE113*'2015 Fares Conv'!$C$1</f>
        <v>0</v>
      </c>
      <c r="DF113" s="41">
        <f>'2015 Fares'!DF113*'2015 Fares Conv'!$C$1</f>
        <v>0</v>
      </c>
      <c r="DG113" s="41">
        <f>'2015 Fares'!DG113*'2015 Fares Conv'!$C$1</f>
        <v>0</v>
      </c>
      <c r="DH113" s="41">
        <f>'2015 Fares'!DH113*'2015 Fares Conv'!$C$1</f>
        <v>0</v>
      </c>
      <c r="DI113" s="41">
        <f>'2015 Fares'!DI113*'2015 Fares Conv'!$C$1</f>
        <v>0</v>
      </c>
      <c r="DJ113" s="41">
        <f>'2015 Fares'!DJ113*'2015 Fares Conv'!$C$1</f>
        <v>0</v>
      </c>
      <c r="DK113" s="41">
        <f>'2015 Fares'!DK113*'2015 Fares Conv'!$C$1</f>
        <v>0</v>
      </c>
      <c r="DL113" s="67">
        <f>'2015 Fares'!DL113*'2015 Fares Conv'!$C$1</f>
        <v>152.40132160080589</v>
      </c>
      <c r="DM113" s="41">
        <f>'2015 Fares'!DM113*'2015 Fares Conv'!$C$1</f>
        <v>135.46784142293856</v>
      </c>
      <c r="DN113" s="41">
        <f>'2015 Fares'!DN113*'2015 Fares Conv'!$C$1</f>
        <v>0</v>
      </c>
      <c r="DO113" s="41">
        <f>'2015 Fares'!DO113*'2015 Fares Conv'!$C$1</f>
        <v>135.46784142293856</v>
      </c>
      <c r="DP113" s="41">
        <f>'2015 Fares'!DP113*'2015 Fares Conv'!$C$1</f>
        <v>749.81450227596497</v>
      </c>
      <c r="DQ113" s="41">
        <f>'2015 Fares'!DQ113*'2015 Fares Conv'!$C$1</f>
        <v>218.78056389804578</v>
      </c>
      <c r="DR113" s="41">
        <f>'2015 Fares'!DR113*'2015 Fares Conv'!$C$1</f>
        <v>0</v>
      </c>
      <c r="DS113" s="41">
        <f>'2015 Fares'!DS113*'2015 Fares Conv'!$C$1</f>
        <v>0</v>
      </c>
      <c r="DT113" s="41">
        <f>'2015 Fares'!DT113*'2015 Fares Conv'!$C$1</f>
        <v>0</v>
      </c>
      <c r="DU113" s="41">
        <f>'2015 Fares'!DU113*'2015 Fares Conv'!$C$1</f>
        <v>0</v>
      </c>
      <c r="DV113" s="67">
        <f>'2015 Fares'!DV113*'2015 Fares Conv'!$C$1</f>
        <v>0</v>
      </c>
      <c r="DW113" s="41">
        <f>'2015 Fares'!DW113*'2015 Fares Conv'!$C$1</f>
        <v>0</v>
      </c>
      <c r="DX113" s="41">
        <f>'2015 Fares'!DX113*'2015 Fares Conv'!$C$1</f>
        <v>0</v>
      </c>
      <c r="DY113" s="41">
        <f>'2015 Fares'!DY113*'2015 Fares Conv'!$C$1</f>
        <v>0</v>
      </c>
      <c r="DZ113" s="41">
        <f>'2015 Fares'!DZ113*'2015 Fares Conv'!$C$1</f>
        <v>0</v>
      </c>
      <c r="EA113" s="41">
        <f>'2015 Fares'!EA113*'2015 Fares Conv'!$C$1</f>
        <v>0</v>
      </c>
      <c r="EB113" s="41">
        <f>'2015 Fares'!EB113*'2015 Fares Conv'!$C$1</f>
        <v>0</v>
      </c>
      <c r="EC113" s="41">
        <f>'2015 Fares'!EC113*'2015 Fares Conv'!$C$1</f>
        <v>0</v>
      </c>
      <c r="ED113" s="41">
        <f>'2015 Fares'!ED113*'2015 Fares Conv'!$C$1</f>
        <v>0</v>
      </c>
      <c r="EE113" s="42">
        <f>'2015 Fares'!EE113*'2015 Fares Conv'!$C$1</f>
        <v>0</v>
      </c>
      <c r="EF113" s="67">
        <f>'2015 Fares'!EF113*'2015 Fares Conv'!$C$1</f>
        <v>0</v>
      </c>
      <c r="EG113" s="41">
        <f>'2015 Fares'!EG113*'2015 Fares Conv'!$C$1</f>
        <v>0</v>
      </c>
      <c r="EH113" s="41">
        <f>'2015 Fares'!EH113*'2015 Fares Conv'!$C$1</f>
        <v>0</v>
      </c>
      <c r="EI113" s="41">
        <f>'2015 Fares'!EI113*'2015 Fares Conv'!$C$1</f>
        <v>0</v>
      </c>
      <c r="EJ113" s="41">
        <f>'2015 Fares'!EJ113*'2015 Fares Conv'!$C$1</f>
        <v>0</v>
      </c>
      <c r="EK113" s="41">
        <f>'2015 Fares'!EK113*'2015 Fares Conv'!$C$1</f>
        <v>0</v>
      </c>
      <c r="EL113" s="41">
        <f>'2015 Fares'!EL113*'2015 Fares Conv'!$C$1</f>
        <v>0</v>
      </c>
      <c r="EM113" s="42">
        <f>'2015 Fares'!EM113*'2015 Fares Conv'!$C$1</f>
        <v>0</v>
      </c>
    </row>
    <row r="114" spans="1:143" x14ac:dyDescent="0.2">
      <c r="A114" s="82" t="s">
        <v>100</v>
      </c>
      <c r="B114" s="55">
        <v>110</v>
      </c>
      <c r="C114" s="45" t="s">
        <v>39</v>
      </c>
      <c r="D114" s="45"/>
      <c r="E114" s="45"/>
      <c r="F114" s="56">
        <v>200</v>
      </c>
      <c r="G114" s="68">
        <f>'2015 Fares'!G114*'2015 Fares Conv'!$C$1</f>
        <v>0</v>
      </c>
      <c r="H114" s="38">
        <f>'2015 Fares'!H114*'2015 Fares Conv'!$C$1</f>
        <v>0</v>
      </c>
      <c r="I114" s="38">
        <f>'2015 Fares'!I114*'2015 Fares Conv'!$C$1</f>
        <v>0</v>
      </c>
      <c r="J114" s="38">
        <f>'2015 Fares'!J114*'2015 Fares Conv'!$C$1</f>
        <v>0</v>
      </c>
      <c r="K114" s="38">
        <f>'2015 Fares'!K114*'2015 Fares Conv'!$C$1</f>
        <v>0</v>
      </c>
      <c r="L114" s="38">
        <f>'2015 Fares'!L114*'2015 Fares Conv'!$C$1</f>
        <v>0</v>
      </c>
      <c r="M114" s="38">
        <f>'2015 Fares'!M114*'2015 Fares Conv'!$C$1</f>
        <v>0</v>
      </c>
      <c r="N114" s="38">
        <f>'2015 Fares'!N114*'2015 Fares Conv'!$C$1</f>
        <v>0</v>
      </c>
      <c r="O114" s="39">
        <f>'2015 Fares'!O114*'2015 Fares Conv'!$C$1</f>
        <v>0</v>
      </c>
      <c r="P114" s="68">
        <f>'2015 Fares'!P114*'2015 Fares Conv'!$C$1</f>
        <v>0</v>
      </c>
      <c r="Q114" s="38">
        <f>'2015 Fares'!Q114*'2015 Fares Conv'!$C$1</f>
        <v>0</v>
      </c>
      <c r="R114" s="38">
        <f>'2015 Fares'!R114*'2015 Fares Conv'!$C$1</f>
        <v>0</v>
      </c>
      <c r="S114" s="38">
        <f>'2015 Fares'!S114*'2015 Fares Conv'!$C$1</f>
        <v>0</v>
      </c>
      <c r="T114" s="38">
        <f>'2015 Fares'!T114*'2015 Fares Conv'!$C$1</f>
        <v>0</v>
      </c>
      <c r="U114" s="38">
        <f>'2015 Fares'!U114*'2015 Fares Conv'!$C$1</f>
        <v>0</v>
      </c>
      <c r="V114" s="38">
        <f>'2015 Fares'!V114*'2015 Fares Conv'!$C$1</f>
        <v>0</v>
      </c>
      <c r="W114" s="38">
        <f>'2015 Fares'!W114*'2015 Fares Conv'!$C$1</f>
        <v>0</v>
      </c>
      <c r="X114" s="38">
        <f>'2015 Fares'!X114*'2015 Fares Conv'!$C$1</f>
        <v>0</v>
      </c>
      <c r="Y114" s="39">
        <f>'2015 Fares'!Y114*'2015 Fares Conv'!$C$1</f>
        <v>0</v>
      </c>
      <c r="Z114" s="68">
        <f>'2015 Fares'!Z114*'2015 Fares Conv'!$C$1</f>
        <v>474.13744498028501</v>
      </c>
      <c r="AA114" s="38">
        <f>'2015 Fares'!AA114*'2015 Fares Conv'!$C$1</f>
        <v>0</v>
      </c>
      <c r="AB114" s="38">
        <f>'2015 Fares'!AB114*'2015 Fares Conv'!$C$1</f>
        <v>0</v>
      </c>
      <c r="AC114" s="38">
        <f>'2015 Fares'!AC114*'2015 Fares Conv'!$C$1</f>
        <v>0</v>
      </c>
      <c r="AD114" s="38">
        <f>'2015 Fares'!AD114*'2015 Fares Conv'!$C$1</f>
        <v>135.46784142293856</v>
      </c>
      <c r="AE114" s="38">
        <f>'2015 Fares'!AE114*'2015 Fares Conv'!$C$1</f>
        <v>0</v>
      </c>
      <c r="AF114" s="38">
        <f>'2015 Fares'!AF114*'2015 Fares Conv'!$C$1</f>
        <v>0</v>
      </c>
      <c r="AG114" s="38">
        <f>'2015 Fares'!AG114*'2015 Fares Conv'!$C$1</f>
        <v>84.667400889336605</v>
      </c>
      <c r="AH114" s="38">
        <f>'2015 Fares'!AH114*'2015 Fares Conv'!$C$1</f>
        <v>135.46784142293856</v>
      </c>
      <c r="AI114" s="38">
        <f>'2015 Fares'!AI114*'2015 Fares Conv'!$C$1</f>
        <v>0</v>
      </c>
      <c r="AJ114" s="38">
        <f>'2015 Fares'!AJ114*'2015 Fares Conv'!$C$1</f>
        <v>135.46784142293856</v>
      </c>
      <c r="AK114" s="38">
        <f>'2015 Fares'!AK114*'2015 Fares Conv'!$C$1</f>
        <v>0</v>
      </c>
      <c r="AL114" s="38">
        <f>'2015 Fares'!AL114*'2015 Fares Conv'!$C$1</f>
        <v>0</v>
      </c>
      <c r="AM114" s="38">
        <f>'2015 Fares'!AM114*'2015 Fares Conv'!$C$1</f>
        <v>135.46784142293856</v>
      </c>
      <c r="AN114" s="38">
        <f>'2015 Fares'!AN114*'2015 Fares Conv'!$C$1</f>
        <v>0</v>
      </c>
      <c r="AO114" s="38">
        <f>'2015 Fares'!AO114*'2015 Fares Conv'!$C$1</f>
        <v>0</v>
      </c>
      <c r="AP114" s="38">
        <f>'2015 Fares'!AP114*'2015 Fares Conv'!$C$1</f>
        <v>0</v>
      </c>
      <c r="AQ114" s="38">
        <f>'2015 Fares'!AQ114*'2015 Fares Conv'!$C$1</f>
        <v>0</v>
      </c>
      <c r="AR114" s="38">
        <f>'2015 Fares'!AR114*'2015 Fares Conv'!$C$1</f>
        <v>135.46784142293856</v>
      </c>
      <c r="AS114" s="38">
        <f>'2015 Fares'!AS114*'2015 Fares Conv'!$C$1</f>
        <v>0</v>
      </c>
      <c r="AT114" s="38">
        <f>'2015 Fares'!AT114*'2015 Fares Conv'!$C$1</f>
        <v>0</v>
      </c>
      <c r="AU114" s="38">
        <f>'2015 Fares'!AU114*'2015 Fares Conv'!$C$1</f>
        <v>0</v>
      </c>
      <c r="AV114" s="38">
        <f>'2015 Fares'!AV114*'2015 Fares Conv'!$C$1</f>
        <v>135.46784142293856</v>
      </c>
      <c r="AW114" s="38">
        <f>'2015 Fares'!AW114*'2015 Fares Conv'!$C$1</f>
        <v>0</v>
      </c>
      <c r="AX114" s="38">
        <f>'2015 Fares'!AX114*'2015 Fares Conv'!$C$1</f>
        <v>135.46784142293856</v>
      </c>
      <c r="AY114" s="38">
        <f>'2015 Fares'!AY114*'2015 Fares Conv'!$C$1</f>
        <v>0</v>
      </c>
      <c r="AZ114" s="38">
        <f>'2015 Fares'!AZ114*'2015 Fares Conv'!$C$1</f>
        <v>118.53436124507125</v>
      </c>
      <c r="BA114" s="38">
        <f>'2015 Fares'!BA114*'2015 Fares Conv'!$C$1</f>
        <v>0</v>
      </c>
      <c r="BB114" s="38">
        <f>'2015 Fares'!BB114*'2015 Fares Conv'!$C$1</f>
        <v>0</v>
      </c>
      <c r="BC114" s="38">
        <f>'2015 Fares'!BC114*'2015 Fares Conv'!$C$1</f>
        <v>118.53436124507125</v>
      </c>
      <c r="BD114" s="38">
        <f>'2015 Fares'!BD114*'2015 Fares Conv'!$C$1</f>
        <v>0</v>
      </c>
      <c r="BE114" s="38">
        <f>'2015 Fares'!BE114*'2015 Fares Conv'!$C$1</f>
        <v>0</v>
      </c>
      <c r="BF114" s="38">
        <f>'2015 Fares'!BF114*'2015 Fares Conv'!$C$1</f>
        <v>118.53436124507125</v>
      </c>
      <c r="BG114" s="38">
        <f>'2015 Fares'!BG114*'2015 Fares Conv'!$C$1</f>
        <v>0</v>
      </c>
      <c r="BH114" s="38">
        <f>'2015 Fares'!BH114*'2015 Fares Conv'!$C$1</f>
        <v>0</v>
      </c>
      <c r="BI114" s="38">
        <f>'2015 Fares'!BI114*'2015 Fares Conv'!$C$1</f>
        <v>67.733920711469281</v>
      </c>
      <c r="BJ114" s="38">
        <f>'2015 Fares'!BJ114*'2015 Fares Conv'!$C$1</f>
        <v>108.37427313835086</v>
      </c>
      <c r="BK114" s="38">
        <f>'2015 Fares'!BK114*'2015 Fares Conv'!$C$1</f>
        <v>0</v>
      </c>
      <c r="BL114" s="38">
        <f>'2015 Fares'!BL114*'2015 Fares Conv'!$C$1</f>
        <v>108.37427313835086</v>
      </c>
      <c r="BM114" s="38">
        <f>'2015 Fares'!BM114*'2015 Fares Conv'!$C$1</f>
        <v>0</v>
      </c>
      <c r="BN114" s="38">
        <f>'2015 Fares'!BN114*'2015 Fares Conv'!$C$1</f>
        <v>108.37427313835086</v>
      </c>
      <c r="BO114" s="38">
        <f>'2015 Fares'!BO114*'2015 Fares Conv'!$C$1</f>
        <v>0</v>
      </c>
      <c r="BP114" s="38">
        <f>'2015 Fares'!BP114*'2015 Fares Conv'!$C$1</f>
        <v>0</v>
      </c>
      <c r="BQ114" s="38">
        <f>'2015 Fares'!BQ114*'2015 Fares Conv'!$C$1</f>
        <v>101.60088106720393</v>
      </c>
      <c r="BR114" s="38">
        <f>'2015 Fares'!BR114*'2015 Fares Conv'!$C$1</f>
        <v>0</v>
      </c>
      <c r="BS114" s="38">
        <f>'2015 Fares'!BS114*'2015 Fares Conv'!$C$1</f>
        <v>0</v>
      </c>
      <c r="BT114" s="38">
        <f>'2015 Fares'!BT114*'2015 Fares Conv'!$C$1</f>
        <v>101.60088106720393</v>
      </c>
      <c r="BU114" s="38">
        <f>'2015 Fares'!BU114*'2015 Fares Conv'!$C$1</f>
        <v>0</v>
      </c>
      <c r="BV114" s="38">
        <f>'2015 Fares'!BV114*'2015 Fares Conv'!$C$1</f>
        <v>101.60088106720393</v>
      </c>
      <c r="BW114" s="38">
        <f>'2015 Fares'!BW114*'2015 Fares Conv'!$C$1</f>
        <v>0</v>
      </c>
      <c r="BX114" s="38">
        <f>'2015 Fares'!BX114*'2015 Fares Conv'!$C$1</f>
        <v>121.92105728064472</v>
      </c>
      <c r="BY114" s="38">
        <f>'2015 Fares'!BY114*'2015 Fares Conv'!$C$1</f>
        <v>0</v>
      </c>
      <c r="BZ114" s="38">
        <f>'2015 Fares'!BZ114*'2015 Fares Conv'!$C$1</f>
        <v>0</v>
      </c>
      <c r="CA114" s="38">
        <f>'2015 Fares'!CA114*'2015 Fares Conv'!$C$1</f>
        <v>0</v>
      </c>
      <c r="CB114" s="38">
        <f>'2015 Fares'!CB114*'2015 Fares Conv'!$C$1</f>
        <v>0</v>
      </c>
      <c r="CC114" s="38">
        <f>'2015 Fares'!CC114*'2015 Fares Conv'!$C$1</f>
        <v>0</v>
      </c>
      <c r="CD114" s="38">
        <f>'2015 Fares'!CD114*'2015 Fares Conv'!$C$1</f>
        <v>0</v>
      </c>
      <c r="CE114" s="38">
        <f>'2015 Fares'!CE114*'2015 Fares Conv'!$C$1</f>
        <v>0</v>
      </c>
      <c r="CF114" s="38">
        <f>'2015 Fares'!CF114*'2015 Fares Conv'!$C$1</f>
        <v>101.60088106720393</v>
      </c>
      <c r="CG114" s="38">
        <f>'2015 Fares'!CG114*'2015 Fares Conv'!$C$1</f>
        <v>0</v>
      </c>
      <c r="CH114" s="68">
        <f>'2015 Fares'!CH114*'2015 Fares Conv'!$C$1</f>
        <v>222.84459914073395</v>
      </c>
      <c r="CI114" s="38">
        <f>'2015 Fares'!CI114*'2015 Fares Conv'!$C$1</f>
        <v>270.93568284587712</v>
      </c>
      <c r="CJ114" s="38">
        <f>'2015 Fares'!CJ114*'2015 Fares Conv'!$C$1</f>
        <v>284.48246698817098</v>
      </c>
      <c r="CK114" s="38">
        <f>'2015 Fares'!CK114*'2015 Fares Conv'!$C$1</f>
        <v>284.48246698817098</v>
      </c>
      <c r="CL114" s="38">
        <f>'2015 Fares'!CL114*'2015 Fares Conv'!$C$1</f>
        <v>284.48246698817098</v>
      </c>
      <c r="CM114" s="38">
        <f>'2015 Fares'!CM114*'2015 Fares Conv'!$C$1</f>
        <v>135.46784142293856</v>
      </c>
      <c r="CN114" s="38">
        <f>'2015 Fares'!CN114*'2015 Fares Conv'!$C$1</f>
        <v>0</v>
      </c>
      <c r="CO114" s="38">
        <f>'2015 Fares'!CO114*'2015 Fares Conv'!$C$1</f>
        <v>306.15732161584117</v>
      </c>
      <c r="CP114" s="38">
        <f>'2015 Fares'!CP114*'2015 Fares Conv'!$C$1</f>
        <v>264.83962998184489</v>
      </c>
      <c r="CQ114" s="38">
        <f>'2015 Fares'!CQ114*'2015 Fares Conv'!$C$1</f>
        <v>0</v>
      </c>
      <c r="CR114" s="38">
        <f>'2015 Fares'!CR114*'2015 Fares Conv'!$C$1</f>
        <v>338.66960355734642</v>
      </c>
      <c r="CS114" s="38">
        <f>'2015 Fares'!CS114*'2015 Fares Conv'!$C$1</f>
        <v>118.53436124507125</v>
      </c>
      <c r="CT114" s="38">
        <f>'2015 Fares'!CT114*'2015 Fares Conv'!$C$1</f>
        <v>186.26828195654053</v>
      </c>
      <c r="CU114" s="38">
        <f>'2015 Fares'!CU114*'2015 Fares Conv'!$C$1</f>
        <v>220.13524231227518</v>
      </c>
      <c r="CV114" s="38">
        <f>'2015 Fares'!CV114*'2015 Fares Conv'!$C$1</f>
        <v>249.93816742532167</v>
      </c>
      <c r="CW114" s="38">
        <f>'2015 Fares'!CW114*'2015 Fares Conv'!$C$1</f>
        <v>108.37427313835086</v>
      </c>
      <c r="CX114" s="38">
        <f>'2015 Fares'!CX114*'2015 Fares Conv'!$C$1</f>
        <v>0</v>
      </c>
      <c r="CY114" s="38">
        <f>'2015 Fares'!CY114*'2015 Fares Conv'!$C$1</f>
        <v>0</v>
      </c>
      <c r="CZ114" s="38">
        <f>'2015 Fares'!CZ114*'2015 Fares Conv'!$C$1</f>
        <v>306.83466082295587</v>
      </c>
      <c r="DA114" s="38">
        <f>'2015 Fares'!DA114*'2015 Fares Conv'!$C$1</f>
        <v>0</v>
      </c>
      <c r="DB114" s="68">
        <f>'2015 Fares'!DB114*'2015 Fares Conv'!$C$1</f>
        <v>0</v>
      </c>
      <c r="DC114" s="38">
        <f>'2015 Fares'!DC114*'2015 Fares Conv'!$C$1</f>
        <v>-33.189621148619949</v>
      </c>
      <c r="DD114" s="38">
        <f>'2015 Fares'!DD114*'2015 Fares Conv'!$C$1</f>
        <v>-33.189621148619949</v>
      </c>
      <c r="DE114" s="38">
        <f>'2015 Fares'!DE114*'2015 Fares Conv'!$C$1</f>
        <v>0</v>
      </c>
      <c r="DF114" s="38">
        <f>'2015 Fares'!DF114*'2015 Fares Conv'!$C$1</f>
        <v>0</v>
      </c>
      <c r="DG114" s="38">
        <f>'2015 Fares'!DG114*'2015 Fares Conv'!$C$1</f>
        <v>0</v>
      </c>
      <c r="DH114" s="38">
        <f>'2015 Fares'!DH114*'2015 Fares Conv'!$C$1</f>
        <v>0</v>
      </c>
      <c r="DI114" s="38">
        <f>'2015 Fares'!DI114*'2015 Fares Conv'!$C$1</f>
        <v>0</v>
      </c>
      <c r="DJ114" s="38">
        <f>'2015 Fares'!DJ114*'2015 Fares Conv'!$C$1</f>
        <v>0</v>
      </c>
      <c r="DK114" s="38">
        <f>'2015 Fares'!DK114*'2015 Fares Conv'!$C$1</f>
        <v>0</v>
      </c>
      <c r="DL114" s="68">
        <f>'2015 Fares'!DL114*'2015 Fares Conv'!$C$1</f>
        <v>0</v>
      </c>
      <c r="DM114" s="38">
        <f>'2015 Fares'!DM114*'2015 Fares Conv'!$C$1</f>
        <v>135.46784142293856</v>
      </c>
      <c r="DN114" s="38">
        <f>'2015 Fares'!DN114*'2015 Fares Conv'!$C$1</f>
        <v>0</v>
      </c>
      <c r="DO114" s="38">
        <f>'2015 Fares'!DO114*'2015 Fares Conv'!$C$1</f>
        <v>135.46784142293856</v>
      </c>
      <c r="DP114" s="38">
        <f>'2015 Fares'!DP114*'2015 Fares Conv'!$C$1</f>
        <v>749.81450227596497</v>
      </c>
      <c r="DQ114" s="38">
        <f>'2015 Fares'!DQ114*'2015 Fares Conv'!$C$1</f>
        <v>218.78056389804578</v>
      </c>
      <c r="DR114" s="38">
        <f>'2015 Fares'!DR114*'2015 Fares Conv'!$C$1</f>
        <v>0</v>
      </c>
      <c r="DS114" s="38">
        <f>'2015 Fares'!DS114*'2015 Fares Conv'!$C$1</f>
        <v>0</v>
      </c>
      <c r="DT114" s="38">
        <f>'2015 Fares'!DT114*'2015 Fares Conv'!$C$1</f>
        <v>0</v>
      </c>
      <c r="DU114" s="38">
        <f>'2015 Fares'!DU114*'2015 Fares Conv'!$C$1</f>
        <v>0</v>
      </c>
      <c r="DV114" s="68">
        <f>'2015 Fares'!DV114*'2015 Fares Conv'!$C$1</f>
        <v>0</v>
      </c>
      <c r="DW114" s="38">
        <f>'2015 Fares'!DW114*'2015 Fares Conv'!$C$1</f>
        <v>0</v>
      </c>
      <c r="DX114" s="38">
        <f>'2015 Fares'!DX114*'2015 Fares Conv'!$C$1</f>
        <v>0</v>
      </c>
      <c r="DY114" s="38">
        <f>'2015 Fares'!DY114*'2015 Fares Conv'!$C$1</f>
        <v>0</v>
      </c>
      <c r="DZ114" s="38">
        <f>'2015 Fares'!DZ114*'2015 Fares Conv'!$C$1</f>
        <v>0</v>
      </c>
      <c r="EA114" s="38">
        <f>'2015 Fares'!EA114*'2015 Fares Conv'!$C$1</f>
        <v>0</v>
      </c>
      <c r="EB114" s="38">
        <f>'2015 Fares'!EB114*'2015 Fares Conv'!$C$1</f>
        <v>0</v>
      </c>
      <c r="EC114" s="38">
        <f>'2015 Fares'!EC114*'2015 Fares Conv'!$C$1</f>
        <v>0</v>
      </c>
      <c r="ED114" s="38">
        <f>'2015 Fares'!ED114*'2015 Fares Conv'!$C$1</f>
        <v>0</v>
      </c>
      <c r="EE114" s="39">
        <f>'2015 Fares'!EE114*'2015 Fares Conv'!$C$1</f>
        <v>0</v>
      </c>
      <c r="EF114" s="68">
        <f>'2015 Fares'!EF114*'2015 Fares Conv'!$C$1</f>
        <v>0</v>
      </c>
      <c r="EG114" s="38">
        <f>'2015 Fares'!EG114*'2015 Fares Conv'!$C$1</f>
        <v>0</v>
      </c>
      <c r="EH114" s="38">
        <f>'2015 Fares'!EH114*'2015 Fares Conv'!$C$1</f>
        <v>0</v>
      </c>
      <c r="EI114" s="38">
        <f>'2015 Fares'!EI114*'2015 Fares Conv'!$C$1</f>
        <v>0</v>
      </c>
      <c r="EJ114" s="38">
        <f>'2015 Fares'!EJ114*'2015 Fares Conv'!$C$1</f>
        <v>0</v>
      </c>
      <c r="EK114" s="38">
        <f>'2015 Fares'!EK114*'2015 Fares Conv'!$C$1</f>
        <v>0</v>
      </c>
      <c r="EL114" s="38">
        <f>'2015 Fares'!EL114*'2015 Fares Conv'!$C$1</f>
        <v>0</v>
      </c>
      <c r="EM114" s="39">
        <f>'2015 Fares'!EM114*'2015 Fares Conv'!$C$1</f>
        <v>0</v>
      </c>
    </row>
    <row r="115" spans="1:143" x14ac:dyDescent="0.2">
      <c r="A115" s="83"/>
      <c r="B115" s="47">
        <v>111</v>
      </c>
      <c r="C115" s="43" t="s">
        <v>30</v>
      </c>
      <c r="D115" s="43"/>
      <c r="E115" s="43"/>
      <c r="F115" s="48">
        <v>200</v>
      </c>
      <c r="G115" s="66">
        <f>'2015 Fares'!G115*'2015 Fares Conv'!$C$1</f>
        <v>0</v>
      </c>
      <c r="H115" s="37">
        <f>'2015 Fares'!H115*'2015 Fares Conv'!$C$1</f>
        <v>0</v>
      </c>
      <c r="I115" s="37">
        <f>'2015 Fares'!I115*'2015 Fares Conv'!$C$1</f>
        <v>0</v>
      </c>
      <c r="J115" s="37">
        <f>'2015 Fares'!J115*'2015 Fares Conv'!$C$1</f>
        <v>0</v>
      </c>
      <c r="K115" s="37">
        <f>'2015 Fares'!K115*'2015 Fares Conv'!$C$1</f>
        <v>0</v>
      </c>
      <c r="L115" s="37">
        <f>'2015 Fares'!L115*'2015 Fares Conv'!$C$1</f>
        <v>0</v>
      </c>
      <c r="M115" s="37">
        <f>'2015 Fares'!M115*'2015 Fares Conv'!$C$1</f>
        <v>0</v>
      </c>
      <c r="N115" s="37">
        <f>'2015 Fares'!N115*'2015 Fares Conv'!$C$1</f>
        <v>0</v>
      </c>
      <c r="O115" s="40">
        <f>'2015 Fares'!O115*'2015 Fares Conv'!$C$1</f>
        <v>0</v>
      </c>
      <c r="P115" s="66">
        <f>'2015 Fares'!P115*'2015 Fares Conv'!$C$1</f>
        <v>0</v>
      </c>
      <c r="Q115" s="37">
        <f>'2015 Fares'!Q115*'2015 Fares Conv'!$C$1</f>
        <v>0</v>
      </c>
      <c r="R115" s="37">
        <f>'2015 Fares'!R115*'2015 Fares Conv'!$C$1</f>
        <v>0</v>
      </c>
      <c r="S115" s="37">
        <f>'2015 Fares'!S115*'2015 Fares Conv'!$C$1</f>
        <v>0</v>
      </c>
      <c r="T115" s="37">
        <f>'2015 Fares'!T115*'2015 Fares Conv'!$C$1</f>
        <v>0</v>
      </c>
      <c r="U115" s="37">
        <f>'2015 Fares'!U115*'2015 Fares Conv'!$C$1</f>
        <v>0</v>
      </c>
      <c r="V115" s="37">
        <f>'2015 Fares'!V115*'2015 Fares Conv'!$C$1</f>
        <v>0</v>
      </c>
      <c r="W115" s="37">
        <f>'2015 Fares'!W115*'2015 Fares Conv'!$C$1</f>
        <v>0</v>
      </c>
      <c r="X115" s="37">
        <f>'2015 Fares'!X115*'2015 Fares Conv'!$C$1</f>
        <v>0</v>
      </c>
      <c r="Y115" s="40">
        <f>'2015 Fares'!Y115*'2015 Fares Conv'!$C$1</f>
        <v>0</v>
      </c>
      <c r="Z115" s="66">
        <f>'2015 Fares'!Z115*'2015 Fares Conv'!$C$1</f>
        <v>474.13744498028501</v>
      </c>
      <c r="AA115" s="37">
        <f>'2015 Fares'!AA115*'2015 Fares Conv'!$C$1</f>
        <v>152.40132160080589</v>
      </c>
      <c r="AB115" s="37">
        <f>'2015 Fares'!AB115*'2015 Fares Conv'!$C$1</f>
        <v>0</v>
      </c>
      <c r="AC115" s="37">
        <f>'2015 Fares'!AC115*'2015 Fares Conv'!$C$1</f>
        <v>0</v>
      </c>
      <c r="AD115" s="37">
        <f>'2015 Fares'!AD115*'2015 Fares Conv'!$C$1</f>
        <v>135.46784142293856</v>
      </c>
      <c r="AE115" s="37">
        <f>'2015 Fares'!AE115*'2015 Fares Conv'!$C$1</f>
        <v>0</v>
      </c>
      <c r="AF115" s="37">
        <f>'2015 Fares'!AF115*'2015 Fares Conv'!$C$1</f>
        <v>0</v>
      </c>
      <c r="AG115" s="37">
        <f>'2015 Fares'!AG115*'2015 Fares Conv'!$C$1</f>
        <v>0</v>
      </c>
      <c r="AH115" s="37">
        <f>'2015 Fares'!AH115*'2015 Fares Conv'!$C$1</f>
        <v>0</v>
      </c>
      <c r="AI115" s="37">
        <f>'2015 Fares'!AI115*'2015 Fares Conv'!$C$1</f>
        <v>0</v>
      </c>
      <c r="AJ115" s="37">
        <f>'2015 Fares'!AJ115*'2015 Fares Conv'!$C$1</f>
        <v>135.46784142293856</v>
      </c>
      <c r="AK115" s="37">
        <f>'2015 Fares'!AK115*'2015 Fares Conv'!$C$1</f>
        <v>0</v>
      </c>
      <c r="AL115" s="37">
        <f>'2015 Fares'!AL115*'2015 Fares Conv'!$C$1</f>
        <v>0</v>
      </c>
      <c r="AM115" s="37">
        <f>'2015 Fares'!AM115*'2015 Fares Conv'!$C$1</f>
        <v>135.46784142293856</v>
      </c>
      <c r="AN115" s="37">
        <f>'2015 Fares'!AN115*'2015 Fares Conv'!$C$1</f>
        <v>0</v>
      </c>
      <c r="AO115" s="37">
        <f>'2015 Fares'!AO115*'2015 Fares Conv'!$C$1</f>
        <v>0</v>
      </c>
      <c r="AP115" s="37">
        <f>'2015 Fares'!AP115*'2015 Fares Conv'!$C$1</f>
        <v>0</v>
      </c>
      <c r="AQ115" s="37">
        <f>'2015 Fares'!AQ115*'2015 Fares Conv'!$C$1</f>
        <v>0</v>
      </c>
      <c r="AR115" s="37">
        <f>'2015 Fares'!AR115*'2015 Fares Conv'!$C$1</f>
        <v>135.46784142293856</v>
      </c>
      <c r="AS115" s="37">
        <f>'2015 Fares'!AS115*'2015 Fares Conv'!$C$1</f>
        <v>0</v>
      </c>
      <c r="AT115" s="37">
        <f>'2015 Fares'!AT115*'2015 Fares Conv'!$C$1</f>
        <v>0</v>
      </c>
      <c r="AU115" s="37">
        <f>'2015 Fares'!AU115*'2015 Fares Conv'!$C$1</f>
        <v>0</v>
      </c>
      <c r="AV115" s="37">
        <f>'2015 Fares'!AV115*'2015 Fares Conv'!$C$1</f>
        <v>135.46784142293856</v>
      </c>
      <c r="AW115" s="37">
        <f>'2015 Fares'!AW115*'2015 Fares Conv'!$C$1</f>
        <v>0</v>
      </c>
      <c r="AX115" s="37">
        <f>'2015 Fares'!AX115*'2015 Fares Conv'!$C$1</f>
        <v>135.46784142293856</v>
      </c>
      <c r="AY115" s="37">
        <f>'2015 Fares'!AY115*'2015 Fares Conv'!$C$1</f>
        <v>0</v>
      </c>
      <c r="AZ115" s="37">
        <f>'2015 Fares'!AZ115*'2015 Fares Conv'!$C$1</f>
        <v>118.53436124507125</v>
      </c>
      <c r="BA115" s="37">
        <f>'2015 Fares'!BA115*'2015 Fares Conv'!$C$1</f>
        <v>0</v>
      </c>
      <c r="BB115" s="37">
        <f>'2015 Fares'!BB115*'2015 Fares Conv'!$C$1</f>
        <v>0</v>
      </c>
      <c r="BC115" s="37">
        <f>'2015 Fares'!BC115*'2015 Fares Conv'!$C$1</f>
        <v>118.53436124507125</v>
      </c>
      <c r="BD115" s="37">
        <f>'2015 Fares'!BD115*'2015 Fares Conv'!$C$1</f>
        <v>0</v>
      </c>
      <c r="BE115" s="37">
        <f>'2015 Fares'!BE115*'2015 Fares Conv'!$C$1</f>
        <v>0</v>
      </c>
      <c r="BF115" s="37">
        <f>'2015 Fares'!BF115*'2015 Fares Conv'!$C$1</f>
        <v>118.53436124507125</v>
      </c>
      <c r="BG115" s="37">
        <f>'2015 Fares'!BG115*'2015 Fares Conv'!$C$1</f>
        <v>0</v>
      </c>
      <c r="BH115" s="37">
        <f>'2015 Fares'!BH115*'2015 Fares Conv'!$C$1</f>
        <v>0</v>
      </c>
      <c r="BI115" s="37">
        <f>'2015 Fares'!BI115*'2015 Fares Conv'!$C$1</f>
        <v>67.733920711469281</v>
      </c>
      <c r="BJ115" s="37">
        <f>'2015 Fares'!BJ115*'2015 Fares Conv'!$C$1</f>
        <v>108.37427313835086</v>
      </c>
      <c r="BK115" s="37">
        <f>'2015 Fares'!BK115*'2015 Fares Conv'!$C$1</f>
        <v>0</v>
      </c>
      <c r="BL115" s="37">
        <f>'2015 Fares'!BL115*'2015 Fares Conv'!$C$1</f>
        <v>108.37427313835086</v>
      </c>
      <c r="BM115" s="37">
        <f>'2015 Fares'!BM115*'2015 Fares Conv'!$C$1</f>
        <v>0</v>
      </c>
      <c r="BN115" s="37">
        <f>'2015 Fares'!BN115*'2015 Fares Conv'!$C$1</f>
        <v>108.37427313835086</v>
      </c>
      <c r="BO115" s="37">
        <f>'2015 Fares'!BO115*'2015 Fares Conv'!$C$1</f>
        <v>0</v>
      </c>
      <c r="BP115" s="37">
        <f>'2015 Fares'!BP115*'2015 Fares Conv'!$C$1</f>
        <v>0</v>
      </c>
      <c r="BQ115" s="37">
        <f>'2015 Fares'!BQ115*'2015 Fares Conv'!$C$1</f>
        <v>101.60088106720393</v>
      </c>
      <c r="BR115" s="37">
        <f>'2015 Fares'!BR115*'2015 Fares Conv'!$C$1</f>
        <v>0</v>
      </c>
      <c r="BS115" s="37">
        <f>'2015 Fares'!BS115*'2015 Fares Conv'!$C$1</f>
        <v>0</v>
      </c>
      <c r="BT115" s="37">
        <f>'2015 Fares'!BT115*'2015 Fares Conv'!$C$1</f>
        <v>101.60088106720393</v>
      </c>
      <c r="BU115" s="37">
        <f>'2015 Fares'!BU115*'2015 Fares Conv'!$C$1</f>
        <v>0</v>
      </c>
      <c r="BV115" s="37">
        <f>'2015 Fares'!BV115*'2015 Fares Conv'!$C$1</f>
        <v>101.60088106720393</v>
      </c>
      <c r="BW115" s="37">
        <f>'2015 Fares'!BW115*'2015 Fares Conv'!$C$1</f>
        <v>0</v>
      </c>
      <c r="BX115" s="37">
        <f>'2015 Fares'!BX115*'2015 Fares Conv'!$C$1</f>
        <v>121.92105728064472</v>
      </c>
      <c r="BY115" s="37">
        <f>'2015 Fares'!BY115*'2015 Fares Conv'!$C$1</f>
        <v>0</v>
      </c>
      <c r="BZ115" s="37">
        <f>'2015 Fares'!BZ115*'2015 Fares Conv'!$C$1</f>
        <v>0</v>
      </c>
      <c r="CA115" s="37">
        <f>'2015 Fares'!CA115*'2015 Fares Conv'!$C$1</f>
        <v>0</v>
      </c>
      <c r="CB115" s="37">
        <f>'2015 Fares'!CB115*'2015 Fares Conv'!$C$1</f>
        <v>0</v>
      </c>
      <c r="CC115" s="37">
        <f>'2015 Fares'!CC115*'2015 Fares Conv'!$C$1</f>
        <v>0</v>
      </c>
      <c r="CD115" s="37">
        <f>'2015 Fares'!CD115*'2015 Fares Conv'!$C$1</f>
        <v>0</v>
      </c>
      <c r="CE115" s="37">
        <f>'2015 Fares'!CE115*'2015 Fares Conv'!$C$1</f>
        <v>0</v>
      </c>
      <c r="CF115" s="37">
        <f>'2015 Fares'!CF115*'2015 Fares Conv'!$C$1</f>
        <v>101.60088106720393</v>
      </c>
      <c r="CG115" s="37">
        <f>'2015 Fares'!CG115*'2015 Fares Conv'!$C$1</f>
        <v>0</v>
      </c>
      <c r="CH115" s="66">
        <f>'2015 Fares'!CH115*'2015 Fares Conv'!$C$1</f>
        <v>222.84459914073395</v>
      </c>
      <c r="CI115" s="37">
        <f>'2015 Fares'!CI115*'2015 Fares Conv'!$C$1</f>
        <v>136.14518063005326</v>
      </c>
      <c r="CJ115" s="37">
        <f>'2015 Fares'!CJ115*'2015 Fares Conv'!$C$1</f>
        <v>284.48246698817098</v>
      </c>
      <c r="CK115" s="37">
        <f>'2015 Fares'!CK115*'2015 Fares Conv'!$C$1</f>
        <v>284.48246698817098</v>
      </c>
      <c r="CL115" s="37">
        <f>'2015 Fares'!CL115*'2015 Fares Conv'!$C$1</f>
        <v>284.48246698817098</v>
      </c>
      <c r="CM115" s="37">
        <f>'2015 Fares'!CM115*'2015 Fares Conv'!$C$1</f>
        <v>135.46784142293856</v>
      </c>
      <c r="CN115" s="37">
        <f>'2015 Fares'!CN115*'2015 Fares Conv'!$C$1</f>
        <v>152.40132160080589</v>
      </c>
      <c r="CO115" s="37">
        <f>'2015 Fares'!CO115*'2015 Fares Conv'!$C$1</f>
        <v>338.66960355734642</v>
      </c>
      <c r="CP115" s="37">
        <f>'2015 Fares'!CP115*'2015 Fares Conv'!$C$1</f>
        <v>298.02925113046484</v>
      </c>
      <c r="CQ115" s="37">
        <f>'2015 Fares'!CQ115*'2015 Fares Conv'!$C$1</f>
        <v>152.40132160080589</v>
      </c>
      <c r="CR115" s="37">
        <f>'2015 Fares'!CR115*'2015 Fares Conv'!$C$1</f>
        <v>338.66960355734642</v>
      </c>
      <c r="CS115" s="37">
        <f>'2015 Fares'!CS115*'2015 Fares Conv'!$C$1</f>
        <v>118.53436124507125</v>
      </c>
      <c r="CT115" s="37">
        <f>'2015 Fares'!CT115*'2015 Fares Conv'!$C$1</f>
        <v>186.26828195654053</v>
      </c>
      <c r="CU115" s="37">
        <f>'2015 Fares'!CU115*'2015 Fares Conv'!$C$1</f>
        <v>220.13524231227518</v>
      </c>
      <c r="CV115" s="37">
        <f>'2015 Fares'!CV115*'2015 Fares Conv'!$C$1</f>
        <v>249.93816742532167</v>
      </c>
      <c r="CW115" s="37">
        <f>'2015 Fares'!CW115*'2015 Fares Conv'!$C$1</f>
        <v>108.37427313835086</v>
      </c>
      <c r="CX115" s="37">
        <f>'2015 Fares'!CX115*'2015 Fares Conv'!$C$1</f>
        <v>0</v>
      </c>
      <c r="CY115" s="37">
        <f>'2015 Fares'!CY115*'2015 Fares Conv'!$C$1</f>
        <v>0</v>
      </c>
      <c r="CZ115" s="37">
        <f>'2015 Fares'!CZ115*'2015 Fares Conv'!$C$1</f>
        <v>306.83466082295587</v>
      </c>
      <c r="DA115" s="37">
        <f>'2015 Fares'!DA115*'2015 Fares Conv'!$C$1</f>
        <v>0</v>
      </c>
      <c r="DB115" s="66">
        <f>'2015 Fares'!DB115*'2015 Fares Conv'!$C$1</f>
        <v>0</v>
      </c>
      <c r="DC115" s="37">
        <f>'2015 Fares'!DC115*'2015 Fares Conv'!$C$1</f>
        <v>0</v>
      </c>
      <c r="DD115" s="37">
        <f>'2015 Fares'!DD115*'2015 Fares Conv'!$C$1</f>
        <v>0</v>
      </c>
      <c r="DE115" s="37">
        <f>'2015 Fares'!DE115*'2015 Fares Conv'!$C$1</f>
        <v>0</v>
      </c>
      <c r="DF115" s="37">
        <f>'2015 Fares'!DF115*'2015 Fares Conv'!$C$1</f>
        <v>0</v>
      </c>
      <c r="DG115" s="37">
        <f>'2015 Fares'!DG115*'2015 Fares Conv'!$C$1</f>
        <v>0</v>
      </c>
      <c r="DH115" s="37">
        <f>'2015 Fares'!DH115*'2015 Fares Conv'!$C$1</f>
        <v>0</v>
      </c>
      <c r="DI115" s="37">
        <f>'2015 Fares'!DI115*'2015 Fares Conv'!$C$1</f>
        <v>0</v>
      </c>
      <c r="DJ115" s="37">
        <f>'2015 Fares'!DJ115*'2015 Fares Conv'!$C$1</f>
        <v>0</v>
      </c>
      <c r="DK115" s="37">
        <f>'2015 Fares'!DK115*'2015 Fares Conv'!$C$1</f>
        <v>0</v>
      </c>
      <c r="DL115" s="66">
        <f>'2015 Fares'!DL115*'2015 Fares Conv'!$C$1</f>
        <v>152.40132160080589</v>
      </c>
      <c r="DM115" s="37">
        <f>'2015 Fares'!DM115*'2015 Fares Conv'!$C$1</f>
        <v>0</v>
      </c>
      <c r="DN115" s="37">
        <f>'2015 Fares'!DN115*'2015 Fares Conv'!$C$1</f>
        <v>0</v>
      </c>
      <c r="DO115" s="37">
        <f>'2015 Fares'!DO115*'2015 Fares Conv'!$C$1</f>
        <v>135.46784142293856</v>
      </c>
      <c r="DP115" s="37">
        <f>'2015 Fares'!DP115*'2015 Fares Conv'!$C$1</f>
        <v>615.02400006014113</v>
      </c>
      <c r="DQ115" s="37">
        <f>'2015 Fares'!DQ115*'2015 Fares Conv'!$C$1</f>
        <v>83.990061682221921</v>
      </c>
      <c r="DR115" s="37">
        <f>'2015 Fares'!DR115*'2015 Fares Conv'!$C$1</f>
        <v>0</v>
      </c>
      <c r="DS115" s="37">
        <f>'2015 Fares'!DS115*'2015 Fares Conv'!$C$1</f>
        <v>0</v>
      </c>
      <c r="DT115" s="37">
        <f>'2015 Fares'!DT115*'2015 Fares Conv'!$C$1</f>
        <v>0</v>
      </c>
      <c r="DU115" s="37">
        <f>'2015 Fares'!DU115*'2015 Fares Conv'!$C$1</f>
        <v>0</v>
      </c>
      <c r="DV115" s="66">
        <f>'2015 Fares'!DV115*'2015 Fares Conv'!$C$1</f>
        <v>0</v>
      </c>
      <c r="DW115" s="37">
        <f>'2015 Fares'!DW115*'2015 Fares Conv'!$C$1</f>
        <v>0</v>
      </c>
      <c r="DX115" s="37">
        <f>'2015 Fares'!DX115*'2015 Fares Conv'!$C$1</f>
        <v>0</v>
      </c>
      <c r="DY115" s="37">
        <f>'2015 Fares'!DY115*'2015 Fares Conv'!$C$1</f>
        <v>0</v>
      </c>
      <c r="DZ115" s="37">
        <f>'2015 Fares'!DZ115*'2015 Fares Conv'!$C$1</f>
        <v>0</v>
      </c>
      <c r="EA115" s="37">
        <f>'2015 Fares'!EA115*'2015 Fares Conv'!$C$1</f>
        <v>0</v>
      </c>
      <c r="EB115" s="37">
        <f>'2015 Fares'!EB115*'2015 Fares Conv'!$C$1</f>
        <v>0</v>
      </c>
      <c r="EC115" s="37">
        <f>'2015 Fares'!EC115*'2015 Fares Conv'!$C$1</f>
        <v>0</v>
      </c>
      <c r="ED115" s="37">
        <f>'2015 Fares'!ED115*'2015 Fares Conv'!$C$1</f>
        <v>0</v>
      </c>
      <c r="EE115" s="40">
        <f>'2015 Fares'!EE115*'2015 Fares Conv'!$C$1</f>
        <v>0</v>
      </c>
      <c r="EF115" s="66">
        <f>'2015 Fares'!EF115*'2015 Fares Conv'!$C$1</f>
        <v>0</v>
      </c>
      <c r="EG115" s="37">
        <f>'2015 Fares'!EG115*'2015 Fares Conv'!$C$1</f>
        <v>0</v>
      </c>
      <c r="EH115" s="37">
        <f>'2015 Fares'!EH115*'2015 Fares Conv'!$C$1</f>
        <v>0</v>
      </c>
      <c r="EI115" s="37">
        <f>'2015 Fares'!EI115*'2015 Fares Conv'!$C$1</f>
        <v>0</v>
      </c>
      <c r="EJ115" s="37">
        <f>'2015 Fares'!EJ115*'2015 Fares Conv'!$C$1</f>
        <v>0</v>
      </c>
      <c r="EK115" s="37">
        <f>'2015 Fares'!EK115*'2015 Fares Conv'!$C$1</f>
        <v>0</v>
      </c>
      <c r="EL115" s="37">
        <f>'2015 Fares'!EL115*'2015 Fares Conv'!$C$1</f>
        <v>0</v>
      </c>
      <c r="EM115" s="40">
        <f>'2015 Fares'!EM115*'2015 Fares Conv'!$C$1</f>
        <v>0</v>
      </c>
    </row>
    <row r="116" spans="1:143" x14ac:dyDescent="0.2">
      <c r="A116" s="83"/>
      <c r="B116" s="47">
        <v>112</v>
      </c>
      <c r="C116" s="43" t="s">
        <v>122</v>
      </c>
      <c r="D116" s="43"/>
      <c r="E116" s="43"/>
      <c r="F116" s="80"/>
      <c r="G116" s="66">
        <f>'2015 Fares'!G116*'2015 Fares Conv'!$C$1</f>
        <v>0</v>
      </c>
      <c r="H116" s="37">
        <f>'2015 Fares'!H116*'2015 Fares Conv'!$C$1</f>
        <v>0</v>
      </c>
      <c r="I116" s="37">
        <f>'2015 Fares'!I116*'2015 Fares Conv'!$C$1</f>
        <v>0</v>
      </c>
      <c r="J116" s="37">
        <f>'2015 Fares'!J116*'2015 Fares Conv'!$C$1</f>
        <v>0</v>
      </c>
      <c r="K116" s="37">
        <f>'2015 Fares'!K116*'2015 Fares Conv'!$C$1</f>
        <v>0</v>
      </c>
      <c r="L116" s="37">
        <f>'2015 Fares'!L116*'2015 Fares Conv'!$C$1</f>
        <v>0</v>
      </c>
      <c r="M116" s="37">
        <f>'2015 Fares'!M116*'2015 Fares Conv'!$C$1</f>
        <v>0</v>
      </c>
      <c r="N116" s="37">
        <f>'2015 Fares'!N116*'2015 Fares Conv'!$C$1</f>
        <v>0</v>
      </c>
      <c r="O116" s="40">
        <f>'2015 Fares'!O116*'2015 Fares Conv'!$C$1</f>
        <v>0</v>
      </c>
      <c r="P116" s="66">
        <f>'2015 Fares'!P116*'2015 Fares Conv'!$C$1</f>
        <v>0</v>
      </c>
      <c r="Q116" s="37">
        <f>'2015 Fares'!Q116*'2015 Fares Conv'!$C$1</f>
        <v>0</v>
      </c>
      <c r="R116" s="37">
        <f>'2015 Fares'!R116*'2015 Fares Conv'!$C$1</f>
        <v>0</v>
      </c>
      <c r="S116" s="37">
        <f>'2015 Fares'!S116*'2015 Fares Conv'!$C$1</f>
        <v>0</v>
      </c>
      <c r="T116" s="37">
        <f>'2015 Fares'!T116*'2015 Fares Conv'!$C$1</f>
        <v>0</v>
      </c>
      <c r="U116" s="37">
        <f>'2015 Fares'!U116*'2015 Fares Conv'!$C$1</f>
        <v>0</v>
      </c>
      <c r="V116" s="37">
        <f>'2015 Fares'!V116*'2015 Fares Conv'!$C$1</f>
        <v>0</v>
      </c>
      <c r="W116" s="37">
        <f>'2015 Fares'!W116*'2015 Fares Conv'!$C$1</f>
        <v>0</v>
      </c>
      <c r="X116" s="37">
        <f>'2015 Fares'!X116*'2015 Fares Conv'!$C$1</f>
        <v>0</v>
      </c>
      <c r="Y116" s="40">
        <f>'2015 Fares'!Y116*'2015 Fares Conv'!$C$1</f>
        <v>0</v>
      </c>
      <c r="Z116" s="66">
        <f>'2015 Fares'!Z116*'2015 Fares Conv'!$C$1</f>
        <v>474.13744498028501</v>
      </c>
      <c r="AA116" s="37">
        <f>'2015 Fares'!AA116*'2015 Fares Conv'!$C$1</f>
        <v>152.40132160080589</v>
      </c>
      <c r="AB116" s="37">
        <f>'2015 Fares'!AB116*'2015 Fares Conv'!$C$1</f>
        <v>0</v>
      </c>
      <c r="AC116" s="37">
        <f>'2015 Fares'!AC116*'2015 Fares Conv'!$C$1</f>
        <v>0</v>
      </c>
      <c r="AD116" s="37">
        <f>'2015 Fares'!AD116*'2015 Fares Conv'!$C$1</f>
        <v>135.46784142293856</v>
      </c>
      <c r="AE116" s="37">
        <f>'2015 Fares'!AE116*'2015 Fares Conv'!$C$1</f>
        <v>0</v>
      </c>
      <c r="AF116" s="37">
        <f>'2015 Fares'!AF116*'2015 Fares Conv'!$C$1</f>
        <v>0</v>
      </c>
      <c r="AG116" s="37">
        <f>'2015 Fares'!AG116*'2015 Fares Conv'!$C$1</f>
        <v>84.667400889336605</v>
      </c>
      <c r="AH116" s="37">
        <f>'2015 Fares'!AH116*'2015 Fares Conv'!$C$1</f>
        <v>135.46784142293856</v>
      </c>
      <c r="AI116" s="37">
        <f>'2015 Fares'!AI116*'2015 Fares Conv'!$C$1</f>
        <v>0</v>
      </c>
      <c r="AJ116" s="37">
        <f>'2015 Fares'!AJ116*'2015 Fares Conv'!$C$1</f>
        <v>135.46784142293856</v>
      </c>
      <c r="AK116" s="37">
        <f>'2015 Fares'!AK116*'2015 Fares Conv'!$C$1</f>
        <v>0</v>
      </c>
      <c r="AL116" s="37">
        <f>'2015 Fares'!AL116*'2015 Fares Conv'!$C$1</f>
        <v>0</v>
      </c>
      <c r="AM116" s="37">
        <f>'2015 Fares'!AM116*'2015 Fares Conv'!$C$1</f>
        <v>135.46784142293856</v>
      </c>
      <c r="AN116" s="37">
        <f>'2015 Fares'!AN116*'2015 Fares Conv'!$C$1</f>
        <v>0</v>
      </c>
      <c r="AO116" s="37">
        <f>'2015 Fares'!AO116*'2015 Fares Conv'!$C$1</f>
        <v>0</v>
      </c>
      <c r="AP116" s="37">
        <f>'2015 Fares'!AP116*'2015 Fares Conv'!$C$1</f>
        <v>0</v>
      </c>
      <c r="AQ116" s="37">
        <f>'2015 Fares'!AQ116*'2015 Fares Conv'!$C$1</f>
        <v>0</v>
      </c>
      <c r="AR116" s="37">
        <f>'2015 Fares'!AR116*'2015 Fares Conv'!$C$1</f>
        <v>135.46784142293856</v>
      </c>
      <c r="AS116" s="37">
        <f>'2015 Fares'!AS116*'2015 Fares Conv'!$C$1</f>
        <v>0</v>
      </c>
      <c r="AT116" s="37">
        <f>'2015 Fares'!AT116*'2015 Fares Conv'!$C$1</f>
        <v>0</v>
      </c>
      <c r="AU116" s="37">
        <f>'2015 Fares'!AU116*'2015 Fares Conv'!$C$1</f>
        <v>0</v>
      </c>
      <c r="AV116" s="37">
        <f>'2015 Fares'!AV116*'2015 Fares Conv'!$C$1</f>
        <v>135.46784142293856</v>
      </c>
      <c r="AW116" s="37">
        <f>'2015 Fares'!AW116*'2015 Fares Conv'!$C$1</f>
        <v>0</v>
      </c>
      <c r="AX116" s="37">
        <f>'2015 Fares'!AX116*'2015 Fares Conv'!$C$1</f>
        <v>135.46784142293856</v>
      </c>
      <c r="AY116" s="37">
        <f>'2015 Fares'!AY116*'2015 Fares Conv'!$C$1</f>
        <v>0</v>
      </c>
      <c r="AZ116" s="37">
        <f>'2015 Fares'!AZ116*'2015 Fares Conv'!$C$1</f>
        <v>118.53436124507125</v>
      </c>
      <c r="BA116" s="37">
        <f>'2015 Fares'!BA116*'2015 Fares Conv'!$C$1</f>
        <v>0</v>
      </c>
      <c r="BB116" s="37">
        <f>'2015 Fares'!BB116*'2015 Fares Conv'!$C$1</f>
        <v>0</v>
      </c>
      <c r="BC116" s="37">
        <f>'2015 Fares'!BC116*'2015 Fares Conv'!$C$1</f>
        <v>118.53436124507125</v>
      </c>
      <c r="BD116" s="37">
        <f>'2015 Fares'!BD116*'2015 Fares Conv'!$C$1</f>
        <v>0</v>
      </c>
      <c r="BE116" s="37">
        <f>'2015 Fares'!BE116*'2015 Fares Conv'!$C$1</f>
        <v>0</v>
      </c>
      <c r="BF116" s="37">
        <f>'2015 Fares'!BF116*'2015 Fares Conv'!$C$1</f>
        <v>118.53436124507125</v>
      </c>
      <c r="BG116" s="37">
        <f>'2015 Fares'!BG116*'2015 Fares Conv'!$C$1</f>
        <v>0</v>
      </c>
      <c r="BH116" s="37">
        <f>'2015 Fares'!BH116*'2015 Fares Conv'!$C$1</f>
        <v>0</v>
      </c>
      <c r="BI116" s="37">
        <f>'2015 Fares'!BI116*'2015 Fares Conv'!$C$1</f>
        <v>67.733920711469281</v>
      </c>
      <c r="BJ116" s="37">
        <f>'2015 Fares'!BJ116*'2015 Fares Conv'!$C$1</f>
        <v>108.37427313835086</v>
      </c>
      <c r="BK116" s="37">
        <f>'2015 Fares'!BK116*'2015 Fares Conv'!$C$1</f>
        <v>0</v>
      </c>
      <c r="BL116" s="37">
        <f>'2015 Fares'!BL116*'2015 Fares Conv'!$C$1</f>
        <v>108.37427313835086</v>
      </c>
      <c r="BM116" s="37">
        <f>'2015 Fares'!BM116*'2015 Fares Conv'!$C$1</f>
        <v>0</v>
      </c>
      <c r="BN116" s="37">
        <f>'2015 Fares'!BN116*'2015 Fares Conv'!$C$1</f>
        <v>108.37427313835086</v>
      </c>
      <c r="BO116" s="37">
        <f>'2015 Fares'!BO116*'2015 Fares Conv'!$C$1</f>
        <v>0</v>
      </c>
      <c r="BP116" s="37">
        <f>'2015 Fares'!BP116*'2015 Fares Conv'!$C$1</f>
        <v>0</v>
      </c>
      <c r="BQ116" s="37">
        <f>'2015 Fares'!BQ116*'2015 Fares Conv'!$C$1</f>
        <v>101.60088106720393</v>
      </c>
      <c r="BR116" s="37">
        <f>'2015 Fares'!BR116*'2015 Fares Conv'!$C$1</f>
        <v>0</v>
      </c>
      <c r="BS116" s="37">
        <f>'2015 Fares'!BS116*'2015 Fares Conv'!$C$1</f>
        <v>0</v>
      </c>
      <c r="BT116" s="37">
        <f>'2015 Fares'!BT116*'2015 Fares Conv'!$C$1</f>
        <v>101.60088106720393</v>
      </c>
      <c r="BU116" s="37">
        <f>'2015 Fares'!BU116*'2015 Fares Conv'!$C$1</f>
        <v>0</v>
      </c>
      <c r="BV116" s="37">
        <f>'2015 Fares'!BV116*'2015 Fares Conv'!$C$1</f>
        <v>101.60088106720393</v>
      </c>
      <c r="BW116" s="37">
        <f>'2015 Fares'!BW116*'2015 Fares Conv'!$C$1</f>
        <v>0</v>
      </c>
      <c r="BX116" s="37">
        <f>'2015 Fares'!BX116*'2015 Fares Conv'!$C$1</f>
        <v>121.92105728064472</v>
      </c>
      <c r="BY116" s="37">
        <f>'2015 Fares'!BY116*'2015 Fares Conv'!$C$1</f>
        <v>0</v>
      </c>
      <c r="BZ116" s="37">
        <f>'2015 Fares'!BZ116*'2015 Fares Conv'!$C$1</f>
        <v>0</v>
      </c>
      <c r="CA116" s="37">
        <f>'2015 Fares'!CA116*'2015 Fares Conv'!$C$1</f>
        <v>0</v>
      </c>
      <c r="CB116" s="37">
        <f>'2015 Fares'!CB116*'2015 Fares Conv'!$C$1</f>
        <v>0</v>
      </c>
      <c r="CC116" s="37">
        <f>'2015 Fares'!CC116*'2015 Fares Conv'!$C$1</f>
        <v>0</v>
      </c>
      <c r="CD116" s="37">
        <f>'2015 Fares'!CD116*'2015 Fares Conv'!$C$1</f>
        <v>0</v>
      </c>
      <c r="CE116" s="37">
        <f>'2015 Fares'!CE116*'2015 Fares Conv'!$C$1</f>
        <v>0</v>
      </c>
      <c r="CF116" s="37">
        <f>'2015 Fares'!CF116*'2015 Fares Conv'!$C$1</f>
        <v>101.60088106720393</v>
      </c>
      <c r="CG116" s="37">
        <f>'2015 Fares'!CG116*'2015 Fares Conv'!$C$1</f>
        <v>0</v>
      </c>
      <c r="CH116" s="66">
        <f>'2015 Fares'!CH116*'2015 Fares Conv'!$C$1</f>
        <v>222.84459914073395</v>
      </c>
      <c r="CI116" s="37">
        <f>'2015 Fares'!CI116*'2015 Fares Conv'!$C$1</f>
        <v>270.93568284587712</v>
      </c>
      <c r="CJ116" s="37">
        <f>'2015 Fares'!CJ116*'2015 Fares Conv'!$C$1</f>
        <v>284.48246698817098</v>
      </c>
      <c r="CK116" s="37">
        <f>'2015 Fares'!CK116*'2015 Fares Conv'!$C$1</f>
        <v>284.48246698817098</v>
      </c>
      <c r="CL116" s="37">
        <f>'2015 Fares'!CL116*'2015 Fares Conv'!$C$1</f>
        <v>284.48246698817098</v>
      </c>
      <c r="CM116" s="37">
        <f>'2015 Fares'!CM116*'2015 Fares Conv'!$C$1</f>
        <v>135.46784142293856</v>
      </c>
      <c r="CN116" s="37">
        <f>'2015 Fares'!CN116*'2015 Fares Conv'!$C$1</f>
        <v>152.40132160080589</v>
      </c>
      <c r="CO116" s="37">
        <f>'2015 Fares'!CO116*'2015 Fares Conv'!$C$1</f>
        <v>338.66960355734642</v>
      </c>
      <c r="CP116" s="37">
        <f>'2015 Fares'!CP116*'2015 Fares Conv'!$C$1</f>
        <v>298.02925113046484</v>
      </c>
      <c r="CQ116" s="37">
        <f>'2015 Fares'!CQ116*'2015 Fares Conv'!$C$1</f>
        <v>152.40132160080589</v>
      </c>
      <c r="CR116" s="37">
        <f>'2015 Fares'!CR116*'2015 Fares Conv'!$C$1</f>
        <v>338.66960355734642</v>
      </c>
      <c r="CS116" s="37">
        <f>'2015 Fares'!CS116*'2015 Fares Conv'!$C$1</f>
        <v>118.53436124507125</v>
      </c>
      <c r="CT116" s="37">
        <f>'2015 Fares'!CT116*'2015 Fares Conv'!$C$1</f>
        <v>186.26828195654053</v>
      </c>
      <c r="CU116" s="37">
        <f>'2015 Fares'!CU116*'2015 Fares Conv'!$C$1</f>
        <v>220.13524231227518</v>
      </c>
      <c r="CV116" s="37">
        <f>'2015 Fares'!CV116*'2015 Fares Conv'!$C$1</f>
        <v>249.93816742532167</v>
      </c>
      <c r="CW116" s="37">
        <f>'2015 Fares'!CW116*'2015 Fares Conv'!$C$1</f>
        <v>108.37427313835086</v>
      </c>
      <c r="CX116" s="37">
        <f>'2015 Fares'!CX116*'2015 Fares Conv'!$C$1</f>
        <v>0</v>
      </c>
      <c r="CY116" s="37">
        <f>'2015 Fares'!CY116*'2015 Fares Conv'!$C$1</f>
        <v>0</v>
      </c>
      <c r="CZ116" s="37">
        <f>'2015 Fares'!CZ116*'2015 Fares Conv'!$C$1</f>
        <v>306.83466082295587</v>
      </c>
      <c r="DA116" s="37">
        <f>'2015 Fares'!DA116*'2015 Fares Conv'!$C$1</f>
        <v>0</v>
      </c>
      <c r="DB116" s="66">
        <f>'2015 Fares'!DB116*'2015 Fares Conv'!$C$1</f>
        <v>0</v>
      </c>
      <c r="DC116" s="37">
        <f>'2015 Fares'!DC116*'2015 Fares Conv'!$C$1</f>
        <v>0</v>
      </c>
      <c r="DD116" s="37">
        <f>'2015 Fares'!DD116*'2015 Fares Conv'!$C$1</f>
        <v>0</v>
      </c>
      <c r="DE116" s="37">
        <f>'2015 Fares'!DE116*'2015 Fares Conv'!$C$1</f>
        <v>0</v>
      </c>
      <c r="DF116" s="37">
        <f>'2015 Fares'!DF116*'2015 Fares Conv'!$C$1</f>
        <v>0</v>
      </c>
      <c r="DG116" s="37">
        <f>'2015 Fares'!DG116*'2015 Fares Conv'!$C$1</f>
        <v>0</v>
      </c>
      <c r="DH116" s="37">
        <f>'2015 Fares'!DH116*'2015 Fares Conv'!$C$1</f>
        <v>0</v>
      </c>
      <c r="DI116" s="37">
        <f>'2015 Fares'!DI116*'2015 Fares Conv'!$C$1</f>
        <v>0</v>
      </c>
      <c r="DJ116" s="37">
        <f>'2015 Fares'!DJ116*'2015 Fares Conv'!$C$1</f>
        <v>0</v>
      </c>
      <c r="DK116" s="37">
        <f>'2015 Fares'!DK116*'2015 Fares Conv'!$C$1</f>
        <v>0</v>
      </c>
      <c r="DL116" s="66">
        <f>'2015 Fares'!DL116*'2015 Fares Conv'!$C$1</f>
        <v>152.40132160080589</v>
      </c>
      <c r="DM116" s="37">
        <f>'2015 Fares'!DM116*'2015 Fares Conv'!$C$1</f>
        <v>135.46784142293856</v>
      </c>
      <c r="DN116" s="37">
        <f>'2015 Fares'!DN116*'2015 Fares Conv'!$C$1</f>
        <v>0</v>
      </c>
      <c r="DO116" s="37">
        <f>'2015 Fares'!DO116*'2015 Fares Conv'!$C$1</f>
        <v>135.46784142293856</v>
      </c>
      <c r="DP116" s="37">
        <f>'2015 Fares'!DP116*'2015 Fares Conv'!$C$1</f>
        <v>749.81450227596497</v>
      </c>
      <c r="DQ116" s="37">
        <f>'2015 Fares'!DQ116*'2015 Fares Conv'!$C$1</f>
        <v>218.78056389804578</v>
      </c>
      <c r="DR116" s="37">
        <f>'2015 Fares'!DR116*'2015 Fares Conv'!$C$1</f>
        <v>0</v>
      </c>
      <c r="DS116" s="37">
        <f>'2015 Fares'!DS116*'2015 Fares Conv'!$C$1</f>
        <v>0</v>
      </c>
      <c r="DT116" s="37">
        <f>'2015 Fares'!DT116*'2015 Fares Conv'!$C$1</f>
        <v>0</v>
      </c>
      <c r="DU116" s="37">
        <f>'2015 Fares'!DU116*'2015 Fares Conv'!$C$1</f>
        <v>0</v>
      </c>
      <c r="DV116" s="66">
        <f>'2015 Fares'!DV116*'2015 Fares Conv'!$C$1</f>
        <v>0</v>
      </c>
      <c r="DW116" s="37">
        <f>'2015 Fares'!DW116*'2015 Fares Conv'!$C$1</f>
        <v>0</v>
      </c>
      <c r="DX116" s="37">
        <f>'2015 Fares'!DX116*'2015 Fares Conv'!$C$1</f>
        <v>0</v>
      </c>
      <c r="DY116" s="37">
        <f>'2015 Fares'!DY116*'2015 Fares Conv'!$C$1</f>
        <v>0</v>
      </c>
      <c r="DZ116" s="37">
        <f>'2015 Fares'!DZ116*'2015 Fares Conv'!$C$1</f>
        <v>0</v>
      </c>
      <c r="EA116" s="37">
        <f>'2015 Fares'!EA116*'2015 Fares Conv'!$C$1</f>
        <v>0</v>
      </c>
      <c r="EB116" s="37">
        <f>'2015 Fares'!EB116*'2015 Fares Conv'!$C$1</f>
        <v>0</v>
      </c>
      <c r="EC116" s="37">
        <f>'2015 Fares'!EC116*'2015 Fares Conv'!$C$1</f>
        <v>0</v>
      </c>
      <c r="ED116" s="37">
        <f>'2015 Fares'!ED116*'2015 Fares Conv'!$C$1</f>
        <v>0</v>
      </c>
      <c r="EE116" s="40">
        <f>'2015 Fares'!EE116*'2015 Fares Conv'!$C$1</f>
        <v>0</v>
      </c>
      <c r="EF116" s="66">
        <f>'2015 Fares'!EF116*'2015 Fares Conv'!$C$1</f>
        <v>0</v>
      </c>
      <c r="EG116" s="37">
        <f>'2015 Fares'!EG116*'2015 Fares Conv'!$C$1</f>
        <v>0</v>
      </c>
      <c r="EH116" s="37">
        <f>'2015 Fares'!EH116*'2015 Fares Conv'!$C$1</f>
        <v>0</v>
      </c>
      <c r="EI116" s="37">
        <f>'2015 Fares'!EI116*'2015 Fares Conv'!$C$1</f>
        <v>0</v>
      </c>
      <c r="EJ116" s="37">
        <f>'2015 Fares'!EJ116*'2015 Fares Conv'!$C$1</f>
        <v>0</v>
      </c>
      <c r="EK116" s="37">
        <f>'2015 Fares'!EK116*'2015 Fares Conv'!$C$1</f>
        <v>0</v>
      </c>
      <c r="EL116" s="37">
        <f>'2015 Fares'!EL116*'2015 Fares Conv'!$C$1</f>
        <v>0</v>
      </c>
      <c r="EM116" s="40">
        <f>'2015 Fares'!EM116*'2015 Fares Conv'!$C$1</f>
        <v>0</v>
      </c>
    </row>
    <row r="117" spans="1:143" x14ac:dyDescent="0.2">
      <c r="A117" s="83"/>
      <c r="B117" s="47">
        <v>113</v>
      </c>
      <c r="C117" s="43" t="s">
        <v>129</v>
      </c>
      <c r="D117" s="43" t="s">
        <v>17</v>
      </c>
      <c r="E117" s="43"/>
      <c r="F117" s="80">
        <v>200</v>
      </c>
      <c r="G117" s="66">
        <f>'2015 Fares'!G117*'2015 Fares Conv'!$C$1</f>
        <v>0</v>
      </c>
      <c r="H117" s="37">
        <f>'2015 Fares'!H117*'2015 Fares Conv'!$C$1</f>
        <v>0</v>
      </c>
      <c r="I117" s="37">
        <f>'2015 Fares'!I117*'2015 Fares Conv'!$C$1</f>
        <v>0</v>
      </c>
      <c r="J117" s="37">
        <f>'2015 Fares'!J117*'2015 Fares Conv'!$C$1</f>
        <v>0</v>
      </c>
      <c r="K117" s="37">
        <f>'2015 Fares'!K117*'2015 Fares Conv'!$C$1</f>
        <v>0</v>
      </c>
      <c r="L117" s="37">
        <f>'2015 Fares'!L117*'2015 Fares Conv'!$C$1</f>
        <v>0</v>
      </c>
      <c r="M117" s="37">
        <f>'2015 Fares'!M117*'2015 Fares Conv'!$C$1</f>
        <v>0</v>
      </c>
      <c r="N117" s="37">
        <f>'2015 Fares'!N117*'2015 Fares Conv'!$C$1</f>
        <v>0</v>
      </c>
      <c r="O117" s="40">
        <f>'2015 Fares'!O117*'2015 Fares Conv'!$C$1</f>
        <v>0</v>
      </c>
      <c r="P117" s="66">
        <f>'2015 Fares'!P117*'2015 Fares Conv'!$C$1</f>
        <v>0</v>
      </c>
      <c r="Q117" s="37">
        <f>'2015 Fares'!Q117*'2015 Fares Conv'!$C$1</f>
        <v>0</v>
      </c>
      <c r="R117" s="37">
        <f>'2015 Fares'!R117*'2015 Fares Conv'!$C$1</f>
        <v>0</v>
      </c>
      <c r="S117" s="37">
        <f>'2015 Fares'!S117*'2015 Fares Conv'!$C$1</f>
        <v>0</v>
      </c>
      <c r="T117" s="37">
        <f>'2015 Fares'!T117*'2015 Fares Conv'!$C$1</f>
        <v>0</v>
      </c>
      <c r="U117" s="37">
        <f>'2015 Fares'!U117*'2015 Fares Conv'!$C$1</f>
        <v>0</v>
      </c>
      <c r="V117" s="37">
        <f>'2015 Fares'!V117*'2015 Fares Conv'!$C$1</f>
        <v>0</v>
      </c>
      <c r="W117" s="37">
        <f>'2015 Fares'!W117*'2015 Fares Conv'!$C$1</f>
        <v>0</v>
      </c>
      <c r="X117" s="37">
        <f>'2015 Fares'!X117*'2015 Fares Conv'!$C$1</f>
        <v>0</v>
      </c>
      <c r="Y117" s="40">
        <f>'2015 Fares'!Y117*'2015 Fares Conv'!$C$1</f>
        <v>0</v>
      </c>
      <c r="Z117" s="66">
        <f>'2015 Fares'!Z117*'2015 Fares Conv'!$C$1</f>
        <v>474.13744498028501</v>
      </c>
      <c r="AA117" s="37">
        <f>'2015 Fares'!AA117*'2015 Fares Conv'!$C$1</f>
        <v>118.53436124507125</v>
      </c>
      <c r="AB117" s="37">
        <f>'2015 Fares'!AB117*'2015 Fares Conv'!$C$1</f>
        <v>0</v>
      </c>
      <c r="AC117" s="37">
        <f>'2015 Fares'!AC117*'2015 Fares Conv'!$C$1</f>
        <v>0</v>
      </c>
      <c r="AD117" s="37">
        <f>'2015 Fares'!AD117*'2015 Fares Conv'!$C$1</f>
        <v>135.46784142293856</v>
      </c>
      <c r="AE117" s="37">
        <f>'2015 Fares'!AE117*'2015 Fares Conv'!$C$1</f>
        <v>0</v>
      </c>
      <c r="AF117" s="37">
        <f>'2015 Fares'!AF117*'2015 Fares Conv'!$C$1</f>
        <v>0</v>
      </c>
      <c r="AG117" s="37">
        <f>'2015 Fares'!AG117*'2015 Fares Conv'!$C$1</f>
        <v>84.667400889336605</v>
      </c>
      <c r="AH117" s="37">
        <f>'2015 Fares'!AH117*'2015 Fares Conv'!$C$1</f>
        <v>0</v>
      </c>
      <c r="AI117" s="37">
        <f>'2015 Fares'!AI117*'2015 Fares Conv'!$C$1</f>
        <v>0</v>
      </c>
      <c r="AJ117" s="37">
        <f>'2015 Fares'!AJ117*'2015 Fares Conv'!$C$1</f>
        <v>0</v>
      </c>
      <c r="AK117" s="37">
        <f>'2015 Fares'!AK117*'2015 Fares Conv'!$C$1</f>
        <v>0</v>
      </c>
      <c r="AL117" s="37">
        <f>'2015 Fares'!AL117*'2015 Fares Conv'!$C$1</f>
        <v>0</v>
      </c>
      <c r="AM117" s="37">
        <f>'2015 Fares'!AM117*'2015 Fares Conv'!$C$1</f>
        <v>135.46784142293856</v>
      </c>
      <c r="AN117" s="37">
        <f>'2015 Fares'!AN117*'2015 Fares Conv'!$C$1</f>
        <v>0</v>
      </c>
      <c r="AO117" s="37">
        <f>'2015 Fares'!AO117*'2015 Fares Conv'!$C$1</f>
        <v>0</v>
      </c>
      <c r="AP117" s="37">
        <f>'2015 Fares'!AP117*'2015 Fares Conv'!$C$1</f>
        <v>0</v>
      </c>
      <c r="AQ117" s="37">
        <f>'2015 Fares'!AQ117*'2015 Fares Conv'!$C$1</f>
        <v>0</v>
      </c>
      <c r="AR117" s="37">
        <f>'2015 Fares'!AR117*'2015 Fares Conv'!$C$1</f>
        <v>16.93348017786732</v>
      </c>
      <c r="AS117" s="37">
        <f>'2015 Fares'!AS117*'2015 Fares Conv'!$C$1</f>
        <v>0</v>
      </c>
      <c r="AT117" s="37">
        <f>'2015 Fares'!AT117*'2015 Fares Conv'!$C$1</f>
        <v>0</v>
      </c>
      <c r="AU117" s="37">
        <f>'2015 Fares'!AU117*'2015 Fares Conv'!$C$1</f>
        <v>0</v>
      </c>
      <c r="AV117" s="37">
        <f>'2015 Fares'!AV117*'2015 Fares Conv'!$C$1</f>
        <v>0</v>
      </c>
      <c r="AW117" s="37">
        <f>'2015 Fares'!AW117*'2015 Fares Conv'!$C$1</f>
        <v>0</v>
      </c>
      <c r="AX117" s="37">
        <f>'2015 Fares'!AX117*'2015 Fares Conv'!$C$1</f>
        <v>135.46784142293856</v>
      </c>
      <c r="AY117" s="37">
        <f>'2015 Fares'!AY117*'2015 Fares Conv'!$C$1</f>
        <v>0</v>
      </c>
      <c r="AZ117" s="37">
        <f>'2015 Fares'!AZ117*'2015 Fares Conv'!$C$1</f>
        <v>67.733920711469281</v>
      </c>
      <c r="BA117" s="37">
        <f>'2015 Fares'!BA117*'2015 Fares Conv'!$C$1</f>
        <v>0</v>
      </c>
      <c r="BB117" s="37">
        <f>'2015 Fares'!BB117*'2015 Fares Conv'!$C$1</f>
        <v>0</v>
      </c>
      <c r="BC117" s="37">
        <f>'2015 Fares'!BC117*'2015 Fares Conv'!$C$1</f>
        <v>118.53436124507125</v>
      </c>
      <c r="BD117" s="37">
        <f>'2015 Fares'!BD117*'2015 Fares Conv'!$C$1</f>
        <v>0</v>
      </c>
      <c r="BE117" s="37">
        <f>'2015 Fares'!BE117*'2015 Fares Conv'!$C$1</f>
        <v>0</v>
      </c>
      <c r="BF117" s="37">
        <f>'2015 Fares'!BF117*'2015 Fares Conv'!$C$1</f>
        <v>118.53436124507125</v>
      </c>
      <c r="BG117" s="37">
        <f>'2015 Fares'!BG117*'2015 Fares Conv'!$C$1</f>
        <v>0</v>
      </c>
      <c r="BH117" s="37">
        <f>'2015 Fares'!BH117*'2015 Fares Conv'!$C$1</f>
        <v>0</v>
      </c>
      <c r="BI117" s="37">
        <f>'2015 Fares'!BI117*'2015 Fares Conv'!$C$1</f>
        <v>67.733920711469281</v>
      </c>
      <c r="BJ117" s="37">
        <f>'2015 Fares'!BJ117*'2015 Fares Conv'!$C$1</f>
        <v>108.37427313835086</v>
      </c>
      <c r="BK117" s="37">
        <f>'2015 Fares'!BK117*'2015 Fares Conv'!$C$1</f>
        <v>0</v>
      </c>
      <c r="BL117" s="37">
        <f>'2015 Fares'!BL117*'2015 Fares Conv'!$C$1</f>
        <v>108.37427313835086</v>
      </c>
      <c r="BM117" s="37">
        <f>'2015 Fares'!BM117*'2015 Fares Conv'!$C$1</f>
        <v>0</v>
      </c>
      <c r="BN117" s="37">
        <f>'2015 Fares'!BN117*'2015 Fares Conv'!$C$1</f>
        <v>108.37427313835086</v>
      </c>
      <c r="BO117" s="37">
        <f>'2015 Fares'!BO117*'2015 Fares Conv'!$C$1</f>
        <v>0</v>
      </c>
      <c r="BP117" s="37">
        <f>'2015 Fares'!BP117*'2015 Fares Conv'!$C$1</f>
        <v>0</v>
      </c>
      <c r="BQ117" s="37">
        <f>'2015 Fares'!BQ117*'2015 Fares Conv'!$C$1</f>
        <v>101.60088106720393</v>
      </c>
      <c r="BR117" s="37">
        <f>'2015 Fares'!BR117*'2015 Fares Conv'!$C$1</f>
        <v>0</v>
      </c>
      <c r="BS117" s="37">
        <f>'2015 Fares'!BS117*'2015 Fares Conv'!$C$1</f>
        <v>0</v>
      </c>
      <c r="BT117" s="37">
        <f>'2015 Fares'!BT117*'2015 Fares Conv'!$C$1</f>
        <v>101.60088106720393</v>
      </c>
      <c r="BU117" s="37">
        <f>'2015 Fares'!BU117*'2015 Fares Conv'!$C$1</f>
        <v>0</v>
      </c>
      <c r="BV117" s="37">
        <f>'2015 Fares'!BV117*'2015 Fares Conv'!$C$1</f>
        <v>101.60088106720393</v>
      </c>
      <c r="BW117" s="37">
        <f>'2015 Fares'!BW117*'2015 Fares Conv'!$C$1</f>
        <v>0</v>
      </c>
      <c r="BX117" s="37">
        <f>'2015 Fares'!BX117*'2015 Fares Conv'!$C$1</f>
        <v>121.92105728064472</v>
      </c>
      <c r="BY117" s="37">
        <f>'2015 Fares'!BY117*'2015 Fares Conv'!$C$1</f>
        <v>0</v>
      </c>
      <c r="BZ117" s="37">
        <f>'2015 Fares'!BZ117*'2015 Fares Conv'!$C$1</f>
        <v>0</v>
      </c>
      <c r="CA117" s="37">
        <f>'2015 Fares'!CA117*'2015 Fares Conv'!$C$1</f>
        <v>0</v>
      </c>
      <c r="CB117" s="37">
        <f>'2015 Fares'!CB117*'2015 Fares Conv'!$C$1</f>
        <v>0</v>
      </c>
      <c r="CC117" s="37">
        <f>'2015 Fares'!CC117*'2015 Fares Conv'!$C$1</f>
        <v>0</v>
      </c>
      <c r="CD117" s="37">
        <f>'2015 Fares'!CD117*'2015 Fares Conv'!$C$1</f>
        <v>0</v>
      </c>
      <c r="CE117" s="37">
        <f>'2015 Fares'!CE117*'2015 Fares Conv'!$C$1</f>
        <v>0</v>
      </c>
      <c r="CF117" s="37">
        <f>'2015 Fares'!CF117*'2015 Fares Conv'!$C$1</f>
        <v>101.60088106720393</v>
      </c>
      <c r="CG117" s="37">
        <f>'2015 Fares'!CG117*'2015 Fares Conv'!$C$1</f>
        <v>0</v>
      </c>
      <c r="CH117" s="66">
        <f>'2015 Fares'!CH117*'2015 Fares Conv'!$C$1</f>
        <v>222.84459914073395</v>
      </c>
      <c r="CI117" s="37">
        <f>'2015 Fares'!CI117*'2015 Fares Conv'!$C$1</f>
        <v>136.14518063005326</v>
      </c>
      <c r="CJ117" s="37">
        <f>'2015 Fares'!CJ117*'2015 Fares Conv'!$C$1</f>
        <v>149.01462556523242</v>
      </c>
      <c r="CK117" s="37">
        <f>'2015 Fares'!CK117*'2015 Fares Conv'!$C$1</f>
        <v>149.01462556523242</v>
      </c>
      <c r="CL117" s="37">
        <f>'2015 Fares'!CL117*'2015 Fares Conv'!$C$1</f>
        <v>149.01462556523242</v>
      </c>
      <c r="CM117" s="37">
        <f>'2015 Fares'!CM117*'2015 Fares Conv'!$C$1</f>
        <v>0</v>
      </c>
      <c r="CN117" s="37">
        <f>'2015 Fares'!CN117*'2015 Fares Conv'!$C$1</f>
        <v>118.53436124507125</v>
      </c>
      <c r="CO117" s="37">
        <f>'2015 Fares'!CO117*'2015 Fares Conv'!$C$1</f>
        <v>203.87910134152256</v>
      </c>
      <c r="CP117" s="37">
        <f>'2015 Fares'!CP117*'2015 Fares Conv'!$C$1</f>
        <v>162.56140970752628</v>
      </c>
      <c r="CQ117" s="37">
        <f>'2015 Fares'!CQ117*'2015 Fares Conv'!$C$1</f>
        <v>118.53436124507125</v>
      </c>
      <c r="CR117" s="37">
        <f>'2015 Fares'!CR117*'2015 Fares Conv'!$C$1</f>
        <v>338.66960355734642</v>
      </c>
      <c r="CS117" s="37">
        <f>'2015 Fares'!CS117*'2015 Fares Conv'!$C$1</f>
        <v>118.53436124507125</v>
      </c>
      <c r="CT117" s="37">
        <f>'2015 Fares'!CT117*'2015 Fares Conv'!$C$1</f>
        <v>84.667400889336605</v>
      </c>
      <c r="CU117" s="37">
        <f>'2015 Fares'!CU117*'2015 Fares Conv'!$C$1</f>
        <v>220.13524231227518</v>
      </c>
      <c r="CV117" s="37">
        <f>'2015 Fares'!CV117*'2015 Fares Conv'!$C$1</f>
        <v>249.93816742532167</v>
      </c>
      <c r="CW117" s="37">
        <f>'2015 Fares'!CW117*'2015 Fares Conv'!$C$1</f>
        <v>108.37427313835086</v>
      </c>
      <c r="CX117" s="37">
        <f>'2015 Fares'!CX117*'2015 Fares Conv'!$C$1</f>
        <v>0</v>
      </c>
      <c r="CY117" s="37">
        <f>'2015 Fares'!CY117*'2015 Fares Conv'!$C$1</f>
        <v>0</v>
      </c>
      <c r="CZ117" s="37">
        <f>'2015 Fares'!CZ117*'2015 Fares Conv'!$C$1</f>
        <v>306.83466082295587</v>
      </c>
      <c r="DA117" s="37">
        <f>'2015 Fares'!DA117*'2015 Fares Conv'!$C$1</f>
        <v>0</v>
      </c>
      <c r="DB117" s="66">
        <f>'2015 Fares'!DB117*'2015 Fares Conv'!$C$1</f>
        <v>-135.46784142293856</v>
      </c>
      <c r="DC117" s="37">
        <f>'2015 Fares'!DC117*'2015 Fares Conv'!$C$1</f>
        <v>0</v>
      </c>
      <c r="DD117" s="37">
        <f>'2015 Fares'!DD117*'2015 Fares Conv'!$C$1</f>
        <v>0</v>
      </c>
      <c r="DE117" s="37">
        <f>'2015 Fares'!DE117*'2015 Fares Conv'!$C$1</f>
        <v>0</v>
      </c>
      <c r="DF117" s="37">
        <f>'2015 Fares'!DF117*'2015 Fares Conv'!$C$1</f>
        <v>-135.46784142293856</v>
      </c>
      <c r="DG117" s="37">
        <f>'2015 Fares'!DG117*'2015 Fares Conv'!$C$1</f>
        <v>-135.46784142293856</v>
      </c>
      <c r="DH117" s="37">
        <f>'2015 Fares'!DH117*'2015 Fares Conv'!$C$1</f>
        <v>0</v>
      </c>
      <c r="DI117" s="37">
        <f>'2015 Fares'!DI117*'2015 Fares Conv'!$C$1</f>
        <v>0</v>
      </c>
      <c r="DJ117" s="37">
        <f>'2015 Fares'!DJ117*'2015 Fares Conv'!$C$1</f>
        <v>0</v>
      </c>
      <c r="DK117" s="37">
        <f>'2015 Fares'!DK117*'2015 Fares Conv'!$C$1</f>
        <v>0</v>
      </c>
      <c r="DL117" s="66">
        <f>'2015 Fares'!DL117*'2015 Fares Conv'!$C$1</f>
        <v>118.53436124507125</v>
      </c>
      <c r="DM117" s="37">
        <f>'2015 Fares'!DM117*'2015 Fares Conv'!$C$1</f>
        <v>0</v>
      </c>
      <c r="DN117" s="37">
        <f>'2015 Fares'!DN117*'2015 Fares Conv'!$C$1</f>
        <v>0</v>
      </c>
      <c r="DO117" s="37">
        <f>'2015 Fares'!DO117*'2015 Fares Conv'!$C$1</f>
        <v>0</v>
      </c>
      <c r="DP117" s="37">
        <f>'2015 Fares'!DP117*'2015 Fares Conv'!$C$1</f>
        <v>749.81450227596497</v>
      </c>
      <c r="DQ117" s="37">
        <f>'2015 Fares'!DQ117*'2015 Fares Conv'!$C$1</f>
        <v>218.78056389804578</v>
      </c>
      <c r="DR117" s="37">
        <f>'2015 Fares'!DR117*'2015 Fares Conv'!$C$1</f>
        <v>0</v>
      </c>
      <c r="DS117" s="37">
        <f>'2015 Fares'!DS117*'2015 Fares Conv'!$C$1</f>
        <v>0</v>
      </c>
      <c r="DT117" s="37">
        <f>'2015 Fares'!DT117*'2015 Fares Conv'!$C$1</f>
        <v>0</v>
      </c>
      <c r="DU117" s="37">
        <f>'2015 Fares'!DU117*'2015 Fares Conv'!$C$1</f>
        <v>0</v>
      </c>
      <c r="DV117" s="66">
        <f>'2015 Fares'!DV117*'2015 Fares Conv'!$C$1</f>
        <v>0</v>
      </c>
      <c r="DW117" s="37">
        <f>'2015 Fares'!DW117*'2015 Fares Conv'!$C$1</f>
        <v>0</v>
      </c>
      <c r="DX117" s="37">
        <f>'2015 Fares'!DX117*'2015 Fares Conv'!$C$1</f>
        <v>0</v>
      </c>
      <c r="DY117" s="37">
        <f>'2015 Fares'!DY117*'2015 Fares Conv'!$C$1</f>
        <v>0</v>
      </c>
      <c r="DZ117" s="37">
        <f>'2015 Fares'!DZ117*'2015 Fares Conv'!$C$1</f>
        <v>0</v>
      </c>
      <c r="EA117" s="37">
        <f>'2015 Fares'!EA117*'2015 Fares Conv'!$C$1</f>
        <v>0</v>
      </c>
      <c r="EB117" s="37">
        <f>'2015 Fares'!EB117*'2015 Fares Conv'!$C$1</f>
        <v>0</v>
      </c>
      <c r="EC117" s="37">
        <f>'2015 Fares'!EC117*'2015 Fares Conv'!$C$1</f>
        <v>0</v>
      </c>
      <c r="ED117" s="37">
        <f>'2015 Fares'!ED117*'2015 Fares Conv'!$C$1</f>
        <v>0</v>
      </c>
      <c r="EE117" s="40">
        <f>'2015 Fares'!EE117*'2015 Fares Conv'!$C$1</f>
        <v>0</v>
      </c>
      <c r="EF117" s="66">
        <f>'2015 Fares'!EF117*'2015 Fares Conv'!$C$1</f>
        <v>0</v>
      </c>
      <c r="EG117" s="37">
        <f>'2015 Fares'!EG117*'2015 Fares Conv'!$C$1</f>
        <v>0</v>
      </c>
      <c r="EH117" s="37">
        <f>'2015 Fares'!EH117*'2015 Fares Conv'!$C$1</f>
        <v>0</v>
      </c>
      <c r="EI117" s="37">
        <f>'2015 Fares'!EI117*'2015 Fares Conv'!$C$1</f>
        <v>0</v>
      </c>
      <c r="EJ117" s="37">
        <f>'2015 Fares'!EJ117*'2015 Fares Conv'!$C$1</f>
        <v>0</v>
      </c>
      <c r="EK117" s="37">
        <f>'2015 Fares'!EK117*'2015 Fares Conv'!$C$1</f>
        <v>0</v>
      </c>
      <c r="EL117" s="37">
        <f>'2015 Fares'!EL117*'2015 Fares Conv'!$C$1</f>
        <v>0</v>
      </c>
      <c r="EM117" s="40">
        <f>'2015 Fares'!EM117*'2015 Fares Conv'!$C$1</f>
        <v>0</v>
      </c>
    </row>
    <row r="118" spans="1:143" x14ac:dyDescent="0.2">
      <c r="A118" s="83"/>
      <c r="B118" s="47">
        <v>114</v>
      </c>
      <c r="C118" s="43" t="s">
        <v>130</v>
      </c>
      <c r="D118" s="43" t="s">
        <v>16</v>
      </c>
      <c r="E118" s="43"/>
      <c r="F118" s="80">
        <v>1107</v>
      </c>
      <c r="G118" s="66">
        <f>'2015 Fares'!G118*'2015 Fares Conv'!$C$1</f>
        <v>0</v>
      </c>
      <c r="H118" s="37">
        <f>'2015 Fares'!H118*'2015 Fares Conv'!$C$1</f>
        <v>0</v>
      </c>
      <c r="I118" s="37">
        <f>'2015 Fares'!I118*'2015 Fares Conv'!$C$1</f>
        <v>0</v>
      </c>
      <c r="J118" s="37">
        <f>'2015 Fares'!J118*'2015 Fares Conv'!$C$1</f>
        <v>0</v>
      </c>
      <c r="K118" s="37">
        <f>'2015 Fares'!K118*'2015 Fares Conv'!$C$1</f>
        <v>0</v>
      </c>
      <c r="L118" s="37">
        <f>'2015 Fares'!L118*'2015 Fares Conv'!$C$1</f>
        <v>0</v>
      </c>
      <c r="M118" s="37">
        <f>'2015 Fares'!M118*'2015 Fares Conv'!$C$1</f>
        <v>0</v>
      </c>
      <c r="N118" s="37">
        <f>'2015 Fares'!N118*'2015 Fares Conv'!$C$1</f>
        <v>0</v>
      </c>
      <c r="O118" s="40">
        <f>'2015 Fares'!O118*'2015 Fares Conv'!$C$1</f>
        <v>0</v>
      </c>
      <c r="P118" s="66">
        <f>'2015 Fares'!P118*'2015 Fares Conv'!$C$1</f>
        <v>0</v>
      </c>
      <c r="Q118" s="37">
        <f>'2015 Fares'!Q118*'2015 Fares Conv'!$C$1</f>
        <v>0</v>
      </c>
      <c r="R118" s="37">
        <f>'2015 Fares'!R118*'2015 Fares Conv'!$C$1</f>
        <v>0</v>
      </c>
      <c r="S118" s="37">
        <f>'2015 Fares'!S118*'2015 Fares Conv'!$C$1</f>
        <v>0</v>
      </c>
      <c r="T118" s="37">
        <f>'2015 Fares'!T118*'2015 Fares Conv'!$C$1</f>
        <v>0</v>
      </c>
      <c r="U118" s="37">
        <f>'2015 Fares'!U118*'2015 Fares Conv'!$C$1</f>
        <v>0</v>
      </c>
      <c r="V118" s="37">
        <f>'2015 Fares'!V118*'2015 Fares Conv'!$C$1</f>
        <v>0</v>
      </c>
      <c r="W118" s="37">
        <f>'2015 Fares'!W118*'2015 Fares Conv'!$C$1</f>
        <v>0</v>
      </c>
      <c r="X118" s="37">
        <f>'2015 Fares'!X118*'2015 Fares Conv'!$C$1</f>
        <v>0</v>
      </c>
      <c r="Y118" s="40">
        <f>'2015 Fares'!Y118*'2015 Fares Conv'!$C$1</f>
        <v>0</v>
      </c>
      <c r="Z118" s="66">
        <f>'2015 Fares'!Z118*'2015 Fares Conv'!$C$1</f>
        <v>474.13744498028501</v>
      </c>
      <c r="AA118" s="37">
        <f>'2015 Fares'!AA118*'2015 Fares Conv'!$C$1</f>
        <v>152.40132160080589</v>
      </c>
      <c r="AB118" s="37">
        <f>'2015 Fares'!AB118*'2015 Fares Conv'!$C$1</f>
        <v>0</v>
      </c>
      <c r="AC118" s="37">
        <f>'2015 Fares'!AC118*'2015 Fares Conv'!$C$1</f>
        <v>0</v>
      </c>
      <c r="AD118" s="37">
        <f>'2015 Fares'!AD118*'2015 Fares Conv'!$C$1</f>
        <v>135.46784142293856</v>
      </c>
      <c r="AE118" s="37">
        <f>'2015 Fares'!AE118*'2015 Fares Conv'!$C$1</f>
        <v>0</v>
      </c>
      <c r="AF118" s="37">
        <f>'2015 Fares'!AF118*'2015 Fares Conv'!$C$1</f>
        <v>0</v>
      </c>
      <c r="AG118" s="37">
        <f>'2015 Fares'!AG118*'2015 Fares Conv'!$C$1</f>
        <v>0</v>
      </c>
      <c r="AH118" s="37">
        <f>'2015 Fares'!AH118*'2015 Fares Conv'!$C$1</f>
        <v>0</v>
      </c>
      <c r="AI118" s="37">
        <f>'2015 Fares'!AI118*'2015 Fares Conv'!$C$1</f>
        <v>0</v>
      </c>
      <c r="AJ118" s="37">
        <f>'2015 Fares'!AJ118*'2015 Fares Conv'!$C$1</f>
        <v>135.46784142293856</v>
      </c>
      <c r="AK118" s="37">
        <f>'2015 Fares'!AK118*'2015 Fares Conv'!$C$1</f>
        <v>0</v>
      </c>
      <c r="AL118" s="37">
        <f>'2015 Fares'!AL118*'2015 Fares Conv'!$C$1</f>
        <v>0</v>
      </c>
      <c r="AM118" s="37">
        <f>'2015 Fares'!AM118*'2015 Fares Conv'!$C$1</f>
        <v>135.46784142293856</v>
      </c>
      <c r="AN118" s="37">
        <f>'2015 Fares'!AN118*'2015 Fares Conv'!$C$1</f>
        <v>0</v>
      </c>
      <c r="AO118" s="37">
        <f>'2015 Fares'!AO118*'2015 Fares Conv'!$C$1</f>
        <v>0</v>
      </c>
      <c r="AP118" s="37">
        <f>'2015 Fares'!AP118*'2015 Fares Conv'!$C$1</f>
        <v>0</v>
      </c>
      <c r="AQ118" s="37">
        <f>'2015 Fares'!AQ118*'2015 Fares Conv'!$C$1</f>
        <v>0</v>
      </c>
      <c r="AR118" s="37">
        <f>'2015 Fares'!AR118*'2015 Fares Conv'!$C$1</f>
        <v>135.46784142293856</v>
      </c>
      <c r="AS118" s="37">
        <f>'2015 Fares'!AS118*'2015 Fares Conv'!$C$1</f>
        <v>0</v>
      </c>
      <c r="AT118" s="37">
        <f>'2015 Fares'!AT118*'2015 Fares Conv'!$C$1</f>
        <v>0</v>
      </c>
      <c r="AU118" s="37">
        <f>'2015 Fares'!AU118*'2015 Fares Conv'!$C$1</f>
        <v>0</v>
      </c>
      <c r="AV118" s="37">
        <f>'2015 Fares'!AV118*'2015 Fares Conv'!$C$1</f>
        <v>135.46784142293856</v>
      </c>
      <c r="AW118" s="37">
        <f>'2015 Fares'!AW118*'2015 Fares Conv'!$C$1</f>
        <v>0</v>
      </c>
      <c r="AX118" s="37">
        <f>'2015 Fares'!AX118*'2015 Fares Conv'!$C$1</f>
        <v>135.46784142293856</v>
      </c>
      <c r="AY118" s="37">
        <f>'2015 Fares'!AY118*'2015 Fares Conv'!$C$1</f>
        <v>0</v>
      </c>
      <c r="AZ118" s="37">
        <f>'2015 Fares'!AZ118*'2015 Fares Conv'!$C$1</f>
        <v>118.53436124507125</v>
      </c>
      <c r="BA118" s="37">
        <f>'2015 Fares'!BA118*'2015 Fares Conv'!$C$1</f>
        <v>0</v>
      </c>
      <c r="BB118" s="37">
        <f>'2015 Fares'!BB118*'2015 Fares Conv'!$C$1</f>
        <v>0</v>
      </c>
      <c r="BC118" s="37">
        <f>'2015 Fares'!BC118*'2015 Fares Conv'!$C$1</f>
        <v>118.53436124507125</v>
      </c>
      <c r="BD118" s="37">
        <f>'2015 Fares'!BD118*'2015 Fares Conv'!$C$1</f>
        <v>0</v>
      </c>
      <c r="BE118" s="37">
        <f>'2015 Fares'!BE118*'2015 Fares Conv'!$C$1</f>
        <v>0</v>
      </c>
      <c r="BF118" s="37">
        <f>'2015 Fares'!BF118*'2015 Fares Conv'!$C$1</f>
        <v>118.53436124507125</v>
      </c>
      <c r="BG118" s="37">
        <f>'2015 Fares'!BG118*'2015 Fares Conv'!$C$1</f>
        <v>0</v>
      </c>
      <c r="BH118" s="37">
        <f>'2015 Fares'!BH118*'2015 Fares Conv'!$C$1</f>
        <v>0</v>
      </c>
      <c r="BI118" s="37">
        <f>'2015 Fares'!BI118*'2015 Fares Conv'!$C$1</f>
        <v>67.733920711469281</v>
      </c>
      <c r="BJ118" s="37">
        <f>'2015 Fares'!BJ118*'2015 Fares Conv'!$C$1</f>
        <v>108.37427313835086</v>
      </c>
      <c r="BK118" s="37">
        <f>'2015 Fares'!BK118*'2015 Fares Conv'!$C$1</f>
        <v>0</v>
      </c>
      <c r="BL118" s="37">
        <f>'2015 Fares'!BL118*'2015 Fares Conv'!$C$1</f>
        <v>108.37427313835086</v>
      </c>
      <c r="BM118" s="37">
        <f>'2015 Fares'!BM118*'2015 Fares Conv'!$C$1</f>
        <v>0</v>
      </c>
      <c r="BN118" s="37">
        <f>'2015 Fares'!BN118*'2015 Fares Conv'!$C$1</f>
        <v>108.37427313835086</v>
      </c>
      <c r="BO118" s="37">
        <f>'2015 Fares'!BO118*'2015 Fares Conv'!$C$1</f>
        <v>0</v>
      </c>
      <c r="BP118" s="37">
        <f>'2015 Fares'!BP118*'2015 Fares Conv'!$C$1</f>
        <v>0</v>
      </c>
      <c r="BQ118" s="37">
        <f>'2015 Fares'!BQ118*'2015 Fares Conv'!$C$1</f>
        <v>101.60088106720393</v>
      </c>
      <c r="BR118" s="37">
        <f>'2015 Fares'!BR118*'2015 Fares Conv'!$C$1</f>
        <v>0</v>
      </c>
      <c r="BS118" s="37">
        <f>'2015 Fares'!BS118*'2015 Fares Conv'!$C$1</f>
        <v>0</v>
      </c>
      <c r="BT118" s="37">
        <f>'2015 Fares'!BT118*'2015 Fares Conv'!$C$1</f>
        <v>101.60088106720393</v>
      </c>
      <c r="BU118" s="37">
        <f>'2015 Fares'!BU118*'2015 Fares Conv'!$C$1</f>
        <v>0</v>
      </c>
      <c r="BV118" s="37">
        <f>'2015 Fares'!BV118*'2015 Fares Conv'!$C$1</f>
        <v>101.60088106720393</v>
      </c>
      <c r="BW118" s="37">
        <f>'2015 Fares'!BW118*'2015 Fares Conv'!$C$1</f>
        <v>0</v>
      </c>
      <c r="BX118" s="37">
        <f>'2015 Fares'!BX118*'2015 Fares Conv'!$C$1</f>
        <v>121.92105728064472</v>
      </c>
      <c r="BY118" s="37">
        <f>'2015 Fares'!BY118*'2015 Fares Conv'!$C$1</f>
        <v>0</v>
      </c>
      <c r="BZ118" s="37">
        <f>'2015 Fares'!BZ118*'2015 Fares Conv'!$C$1</f>
        <v>0</v>
      </c>
      <c r="CA118" s="37">
        <f>'2015 Fares'!CA118*'2015 Fares Conv'!$C$1</f>
        <v>0</v>
      </c>
      <c r="CB118" s="37">
        <f>'2015 Fares'!CB118*'2015 Fares Conv'!$C$1</f>
        <v>0</v>
      </c>
      <c r="CC118" s="37">
        <f>'2015 Fares'!CC118*'2015 Fares Conv'!$C$1</f>
        <v>0</v>
      </c>
      <c r="CD118" s="37">
        <f>'2015 Fares'!CD118*'2015 Fares Conv'!$C$1</f>
        <v>0</v>
      </c>
      <c r="CE118" s="37">
        <f>'2015 Fares'!CE118*'2015 Fares Conv'!$C$1</f>
        <v>0</v>
      </c>
      <c r="CF118" s="37">
        <f>'2015 Fares'!CF118*'2015 Fares Conv'!$C$1</f>
        <v>101.60088106720393</v>
      </c>
      <c r="CG118" s="37">
        <f>'2015 Fares'!CG118*'2015 Fares Conv'!$C$1</f>
        <v>0</v>
      </c>
      <c r="CH118" s="66">
        <f>'2015 Fares'!CH118*'2015 Fares Conv'!$C$1</f>
        <v>222.84459914073395</v>
      </c>
      <c r="CI118" s="37">
        <f>'2015 Fares'!CI118*'2015 Fares Conv'!$C$1</f>
        <v>136.14518063005326</v>
      </c>
      <c r="CJ118" s="37">
        <f>'2015 Fares'!CJ118*'2015 Fares Conv'!$C$1</f>
        <v>284.48246698817098</v>
      </c>
      <c r="CK118" s="37">
        <f>'2015 Fares'!CK118*'2015 Fares Conv'!$C$1</f>
        <v>284.48246698817098</v>
      </c>
      <c r="CL118" s="37">
        <f>'2015 Fares'!CL118*'2015 Fares Conv'!$C$1</f>
        <v>284.48246698817098</v>
      </c>
      <c r="CM118" s="37">
        <f>'2015 Fares'!CM118*'2015 Fares Conv'!$C$1</f>
        <v>135.46784142293856</v>
      </c>
      <c r="CN118" s="37">
        <f>'2015 Fares'!CN118*'2015 Fares Conv'!$C$1</f>
        <v>152.40132160080589</v>
      </c>
      <c r="CO118" s="37">
        <f>'2015 Fares'!CO118*'2015 Fares Conv'!$C$1</f>
        <v>338.66960355734642</v>
      </c>
      <c r="CP118" s="37">
        <f>'2015 Fares'!CP118*'2015 Fares Conv'!$C$1</f>
        <v>298.02925113046484</v>
      </c>
      <c r="CQ118" s="37">
        <f>'2015 Fares'!CQ118*'2015 Fares Conv'!$C$1</f>
        <v>152.40132160080589</v>
      </c>
      <c r="CR118" s="37">
        <f>'2015 Fares'!CR118*'2015 Fares Conv'!$C$1</f>
        <v>338.66960355734642</v>
      </c>
      <c r="CS118" s="37">
        <f>'2015 Fares'!CS118*'2015 Fares Conv'!$C$1</f>
        <v>118.53436124507125</v>
      </c>
      <c r="CT118" s="37">
        <f>'2015 Fares'!CT118*'2015 Fares Conv'!$C$1</f>
        <v>186.26828195654053</v>
      </c>
      <c r="CU118" s="37">
        <f>'2015 Fares'!CU118*'2015 Fares Conv'!$C$1</f>
        <v>220.13524231227518</v>
      </c>
      <c r="CV118" s="37">
        <f>'2015 Fares'!CV118*'2015 Fares Conv'!$C$1</f>
        <v>249.93816742532167</v>
      </c>
      <c r="CW118" s="37">
        <f>'2015 Fares'!CW118*'2015 Fares Conv'!$C$1</f>
        <v>108.37427313835086</v>
      </c>
      <c r="CX118" s="37">
        <f>'2015 Fares'!CX118*'2015 Fares Conv'!$C$1</f>
        <v>0</v>
      </c>
      <c r="CY118" s="37">
        <f>'2015 Fares'!CY118*'2015 Fares Conv'!$C$1</f>
        <v>0</v>
      </c>
      <c r="CZ118" s="37">
        <f>'2015 Fares'!CZ118*'2015 Fares Conv'!$C$1</f>
        <v>306.83466082295587</v>
      </c>
      <c r="DA118" s="37">
        <f>'2015 Fares'!DA118*'2015 Fares Conv'!$C$1</f>
        <v>0</v>
      </c>
      <c r="DB118" s="66">
        <f>'2015 Fares'!DB118*'2015 Fares Conv'!$C$1</f>
        <v>0</v>
      </c>
      <c r="DC118" s="37">
        <f>'2015 Fares'!DC118*'2015 Fares Conv'!$C$1</f>
        <v>0</v>
      </c>
      <c r="DD118" s="37">
        <f>'2015 Fares'!DD118*'2015 Fares Conv'!$C$1</f>
        <v>0</v>
      </c>
      <c r="DE118" s="37">
        <f>'2015 Fares'!DE118*'2015 Fares Conv'!$C$1</f>
        <v>0</v>
      </c>
      <c r="DF118" s="37">
        <f>'2015 Fares'!DF118*'2015 Fares Conv'!$C$1</f>
        <v>0</v>
      </c>
      <c r="DG118" s="37">
        <f>'2015 Fares'!DG118*'2015 Fares Conv'!$C$1</f>
        <v>0</v>
      </c>
      <c r="DH118" s="37">
        <f>'2015 Fares'!DH118*'2015 Fares Conv'!$C$1</f>
        <v>0</v>
      </c>
      <c r="DI118" s="37">
        <f>'2015 Fares'!DI118*'2015 Fares Conv'!$C$1</f>
        <v>0</v>
      </c>
      <c r="DJ118" s="37">
        <f>'2015 Fares'!DJ118*'2015 Fares Conv'!$C$1</f>
        <v>0</v>
      </c>
      <c r="DK118" s="37">
        <f>'2015 Fares'!DK118*'2015 Fares Conv'!$C$1</f>
        <v>0</v>
      </c>
      <c r="DL118" s="66">
        <f>'2015 Fares'!DL118*'2015 Fares Conv'!$C$1</f>
        <v>152.40132160080589</v>
      </c>
      <c r="DM118" s="37">
        <f>'2015 Fares'!DM118*'2015 Fares Conv'!$C$1</f>
        <v>0</v>
      </c>
      <c r="DN118" s="37">
        <f>'2015 Fares'!DN118*'2015 Fares Conv'!$C$1</f>
        <v>0</v>
      </c>
      <c r="DO118" s="37">
        <f>'2015 Fares'!DO118*'2015 Fares Conv'!$C$1</f>
        <v>135.46784142293856</v>
      </c>
      <c r="DP118" s="37">
        <f>'2015 Fares'!DP118*'2015 Fares Conv'!$C$1</f>
        <v>0</v>
      </c>
      <c r="DQ118" s="37">
        <f>'2015 Fares'!DQ118*'2015 Fares Conv'!$C$1</f>
        <v>83.990061682221921</v>
      </c>
      <c r="DR118" s="37">
        <f>'2015 Fares'!DR118*'2015 Fares Conv'!$C$1</f>
        <v>0</v>
      </c>
      <c r="DS118" s="37">
        <f>'2015 Fares'!DS118*'2015 Fares Conv'!$C$1</f>
        <v>0</v>
      </c>
      <c r="DT118" s="37">
        <f>'2015 Fares'!DT118*'2015 Fares Conv'!$C$1</f>
        <v>0</v>
      </c>
      <c r="DU118" s="37">
        <f>'2015 Fares'!DU118*'2015 Fares Conv'!$C$1</f>
        <v>0</v>
      </c>
      <c r="DV118" s="66">
        <f>'2015 Fares'!DV118*'2015 Fares Conv'!$C$1</f>
        <v>0</v>
      </c>
      <c r="DW118" s="37">
        <f>'2015 Fares'!DW118*'2015 Fares Conv'!$C$1</f>
        <v>0</v>
      </c>
      <c r="DX118" s="37">
        <f>'2015 Fares'!DX118*'2015 Fares Conv'!$C$1</f>
        <v>0</v>
      </c>
      <c r="DY118" s="37">
        <f>'2015 Fares'!DY118*'2015 Fares Conv'!$C$1</f>
        <v>0</v>
      </c>
      <c r="DZ118" s="37">
        <f>'2015 Fares'!DZ118*'2015 Fares Conv'!$C$1</f>
        <v>0</v>
      </c>
      <c r="EA118" s="37">
        <f>'2015 Fares'!EA118*'2015 Fares Conv'!$C$1</f>
        <v>0</v>
      </c>
      <c r="EB118" s="37">
        <f>'2015 Fares'!EB118*'2015 Fares Conv'!$C$1</f>
        <v>0</v>
      </c>
      <c r="EC118" s="37">
        <f>'2015 Fares'!EC118*'2015 Fares Conv'!$C$1</f>
        <v>0</v>
      </c>
      <c r="ED118" s="37">
        <f>'2015 Fares'!ED118*'2015 Fares Conv'!$C$1</f>
        <v>0</v>
      </c>
      <c r="EE118" s="40">
        <f>'2015 Fares'!EE118*'2015 Fares Conv'!$C$1</f>
        <v>0</v>
      </c>
      <c r="EF118" s="66">
        <f>'2015 Fares'!EF118*'2015 Fares Conv'!$C$1</f>
        <v>0</v>
      </c>
      <c r="EG118" s="37">
        <f>'2015 Fares'!EG118*'2015 Fares Conv'!$C$1</f>
        <v>0</v>
      </c>
      <c r="EH118" s="37">
        <f>'2015 Fares'!EH118*'2015 Fares Conv'!$C$1</f>
        <v>0</v>
      </c>
      <c r="EI118" s="37">
        <f>'2015 Fares'!EI118*'2015 Fares Conv'!$C$1</f>
        <v>0</v>
      </c>
      <c r="EJ118" s="37">
        <f>'2015 Fares'!EJ118*'2015 Fares Conv'!$C$1</f>
        <v>0</v>
      </c>
      <c r="EK118" s="37">
        <f>'2015 Fares'!EK118*'2015 Fares Conv'!$C$1</f>
        <v>0</v>
      </c>
      <c r="EL118" s="37">
        <f>'2015 Fares'!EL118*'2015 Fares Conv'!$C$1</f>
        <v>0</v>
      </c>
      <c r="EM118" s="40">
        <f>'2015 Fares'!EM118*'2015 Fares Conv'!$C$1</f>
        <v>0</v>
      </c>
    </row>
    <row r="119" spans="1:143" x14ac:dyDescent="0.2">
      <c r="A119" s="83"/>
      <c r="B119" s="47">
        <v>115</v>
      </c>
      <c r="C119" s="43" t="s">
        <v>131</v>
      </c>
      <c r="D119" s="43" t="s">
        <v>19</v>
      </c>
      <c r="E119" s="43"/>
      <c r="F119" s="80">
        <v>323</v>
      </c>
      <c r="G119" s="66">
        <f>'2015 Fares'!G119*'2015 Fares Conv'!$C$1</f>
        <v>0</v>
      </c>
      <c r="H119" s="37">
        <f>'2015 Fares'!H119*'2015 Fares Conv'!$C$1</f>
        <v>0</v>
      </c>
      <c r="I119" s="37">
        <f>'2015 Fares'!I119*'2015 Fares Conv'!$C$1</f>
        <v>0</v>
      </c>
      <c r="J119" s="37">
        <f>'2015 Fares'!J119*'2015 Fares Conv'!$C$1</f>
        <v>0</v>
      </c>
      <c r="K119" s="37">
        <f>'2015 Fares'!K119*'2015 Fares Conv'!$C$1</f>
        <v>0</v>
      </c>
      <c r="L119" s="37">
        <f>'2015 Fares'!L119*'2015 Fares Conv'!$C$1</f>
        <v>0</v>
      </c>
      <c r="M119" s="37">
        <f>'2015 Fares'!M119*'2015 Fares Conv'!$C$1</f>
        <v>0</v>
      </c>
      <c r="N119" s="37">
        <f>'2015 Fares'!N119*'2015 Fares Conv'!$C$1</f>
        <v>0</v>
      </c>
      <c r="O119" s="40">
        <f>'2015 Fares'!O119*'2015 Fares Conv'!$C$1</f>
        <v>0</v>
      </c>
      <c r="P119" s="66">
        <f>'2015 Fares'!P119*'2015 Fares Conv'!$C$1</f>
        <v>0</v>
      </c>
      <c r="Q119" s="37">
        <f>'2015 Fares'!Q119*'2015 Fares Conv'!$C$1</f>
        <v>0</v>
      </c>
      <c r="R119" s="37">
        <f>'2015 Fares'!R119*'2015 Fares Conv'!$C$1</f>
        <v>0</v>
      </c>
      <c r="S119" s="37">
        <f>'2015 Fares'!S119*'2015 Fares Conv'!$C$1</f>
        <v>0</v>
      </c>
      <c r="T119" s="37">
        <f>'2015 Fares'!T119*'2015 Fares Conv'!$C$1</f>
        <v>0</v>
      </c>
      <c r="U119" s="37">
        <f>'2015 Fares'!U119*'2015 Fares Conv'!$C$1</f>
        <v>0</v>
      </c>
      <c r="V119" s="37">
        <f>'2015 Fares'!V119*'2015 Fares Conv'!$C$1</f>
        <v>0</v>
      </c>
      <c r="W119" s="37">
        <f>'2015 Fares'!W119*'2015 Fares Conv'!$C$1</f>
        <v>0</v>
      </c>
      <c r="X119" s="37">
        <f>'2015 Fares'!X119*'2015 Fares Conv'!$C$1</f>
        <v>0</v>
      </c>
      <c r="Y119" s="40">
        <f>'2015 Fares'!Y119*'2015 Fares Conv'!$C$1</f>
        <v>0</v>
      </c>
      <c r="Z119" s="66">
        <f>'2015 Fares'!Z119*'2015 Fares Conv'!$C$1</f>
        <v>474.13744498028501</v>
      </c>
      <c r="AA119" s="37">
        <f>'2015 Fares'!AA119*'2015 Fares Conv'!$C$1</f>
        <v>152.40132160080589</v>
      </c>
      <c r="AB119" s="37">
        <f>'2015 Fares'!AB119*'2015 Fares Conv'!$C$1</f>
        <v>0</v>
      </c>
      <c r="AC119" s="37">
        <f>'2015 Fares'!AC119*'2015 Fares Conv'!$C$1</f>
        <v>0</v>
      </c>
      <c r="AD119" s="37">
        <f>'2015 Fares'!AD119*'2015 Fares Conv'!$C$1</f>
        <v>135.46784142293856</v>
      </c>
      <c r="AE119" s="37">
        <f>'2015 Fares'!AE119*'2015 Fares Conv'!$C$1</f>
        <v>0</v>
      </c>
      <c r="AF119" s="37">
        <f>'2015 Fares'!AF119*'2015 Fares Conv'!$C$1</f>
        <v>0</v>
      </c>
      <c r="AG119" s="37">
        <f>'2015 Fares'!AG119*'2015 Fares Conv'!$C$1</f>
        <v>0</v>
      </c>
      <c r="AH119" s="37">
        <f>'2015 Fares'!AH119*'2015 Fares Conv'!$C$1</f>
        <v>0</v>
      </c>
      <c r="AI119" s="37">
        <f>'2015 Fares'!AI119*'2015 Fares Conv'!$C$1</f>
        <v>0</v>
      </c>
      <c r="AJ119" s="37">
        <f>'2015 Fares'!AJ119*'2015 Fares Conv'!$C$1</f>
        <v>135.46784142293856</v>
      </c>
      <c r="AK119" s="37">
        <f>'2015 Fares'!AK119*'2015 Fares Conv'!$C$1</f>
        <v>0</v>
      </c>
      <c r="AL119" s="37">
        <f>'2015 Fares'!AL119*'2015 Fares Conv'!$C$1</f>
        <v>0</v>
      </c>
      <c r="AM119" s="37">
        <f>'2015 Fares'!AM119*'2015 Fares Conv'!$C$1</f>
        <v>135.46784142293856</v>
      </c>
      <c r="AN119" s="37">
        <f>'2015 Fares'!AN119*'2015 Fares Conv'!$C$1</f>
        <v>0</v>
      </c>
      <c r="AO119" s="37">
        <f>'2015 Fares'!AO119*'2015 Fares Conv'!$C$1</f>
        <v>0</v>
      </c>
      <c r="AP119" s="37">
        <f>'2015 Fares'!AP119*'2015 Fares Conv'!$C$1</f>
        <v>0</v>
      </c>
      <c r="AQ119" s="37">
        <f>'2015 Fares'!AQ119*'2015 Fares Conv'!$C$1</f>
        <v>0</v>
      </c>
      <c r="AR119" s="37">
        <f>'2015 Fares'!AR119*'2015 Fares Conv'!$C$1</f>
        <v>135.46784142293856</v>
      </c>
      <c r="AS119" s="37">
        <f>'2015 Fares'!AS119*'2015 Fares Conv'!$C$1</f>
        <v>0</v>
      </c>
      <c r="AT119" s="37">
        <f>'2015 Fares'!AT119*'2015 Fares Conv'!$C$1</f>
        <v>0</v>
      </c>
      <c r="AU119" s="37">
        <f>'2015 Fares'!AU119*'2015 Fares Conv'!$C$1</f>
        <v>0</v>
      </c>
      <c r="AV119" s="37">
        <f>'2015 Fares'!AV119*'2015 Fares Conv'!$C$1</f>
        <v>135.46784142293856</v>
      </c>
      <c r="AW119" s="37">
        <f>'2015 Fares'!AW119*'2015 Fares Conv'!$C$1</f>
        <v>0</v>
      </c>
      <c r="AX119" s="37">
        <f>'2015 Fares'!AX119*'2015 Fares Conv'!$C$1</f>
        <v>135.46784142293856</v>
      </c>
      <c r="AY119" s="37">
        <f>'2015 Fares'!AY119*'2015 Fares Conv'!$C$1</f>
        <v>0</v>
      </c>
      <c r="AZ119" s="37">
        <f>'2015 Fares'!AZ119*'2015 Fares Conv'!$C$1</f>
        <v>118.53436124507125</v>
      </c>
      <c r="BA119" s="37">
        <f>'2015 Fares'!BA119*'2015 Fares Conv'!$C$1</f>
        <v>0</v>
      </c>
      <c r="BB119" s="37">
        <f>'2015 Fares'!BB119*'2015 Fares Conv'!$C$1</f>
        <v>0</v>
      </c>
      <c r="BC119" s="37">
        <f>'2015 Fares'!BC119*'2015 Fares Conv'!$C$1</f>
        <v>118.53436124507125</v>
      </c>
      <c r="BD119" s="37">
        <f>'2015 Fares'!BD119*'2015 Fares Conv'!$C$1</f>
        <v>0</v>
      </c>
      <c r="BE119" s="37">
        <f>'2015 Fares'!BE119*'2015 Fares Conv'!$C$1</f>
        <v>0</v>
      </c>
      <c r="BF119" s="37">
        <f>'2015 Fares'!BF119*'2015 Fares Conv'!$C$1</f>
        <v>118.53436124507125</v>
      </c>
      <c r="BG119" s="37">
        <f>'2015 Fares'!BG119*'2015 Fares Conv'!$C$1</f>
        <v>0</v>
      </c>
      <c r="BH119" s="37">
        <f>'2015 Fares'!BH119*'2015 Fares Conv'!$C$1</f>
        <v>0</v>
      </c>
      <c r="BI119" s="37">
        <f>'2015 Fares'!BI119*'2015 Fares Conv'!$C$1</f>
        <v>67.733920711469281</v>
      </c>
      <c r="BJ119" s="37">
        <f>'2015 Fares'!BJ119*'2015 Fares Conv'!$C$1</f>
        <v>108.37427313835086</v>
      </c>
      <c r="BK119" s="37">
        <f>'2015 Fares'!BK119*'2015 Fares Conv'!$C$1</f>
        <v>0</v>
      </c>
      <c r="BL119" s="37">
        <f>'2015 Fares'!BL119*'2015 Fares Conv'!$C$1</f>
        <v>108.37427313835086</v>
      </c>
      <c r="BM119" s="37">
        <f>'2015 Fares'!BM119*'2015 Fares Conv'!$C$1</f>
        <v>0</v>
      </c>
      <c r="BN119" s="37">
        <f>'2015 Fares'!BN119*'2015 Fares Conv'!$C$1</f>
        <v>108.37427313835086</v>
      </c>
      <c r="BO119" s="37">
        <f>'2015 Fares'!BO119*'2015 Fares Conv'!$C$1</f>
        <v>0</v>
      </c>
      <c r="BP119" s="37">
        <f>'2015 Fares'!BP119*'2015 Fares Conv'!$C$1</f>
        <v>0</v>
      </c>
      <c r="BQ119" s="37">
        <f>'2015 Fares'!BQ119*'2015 Fares Conv'!$C$1</f>
        <v>101.60088106720393</v>
      </c>
      <c r="BR119" s="37">
        <f>'2015 Fares'!BR119*'2015 Fares Conv'!$C$1</f>
        <v>0</v>
      </c>
      <c r="BS119" s="37">
        <f>'2015 Fares'!BS119*'2015 Fares Conv'!$C$1</f>
        <v>0</v>
      </c>
      <c r="BT119" s="37">
        <f>'2015 Fares'!BT119*'2015 Fares Conv'!$C$1</f>
        <v>101.60088106720393</v>
      </c>
      <c r="BU119" s="37">
        <f>'2015 Fares'!BU119*'2015 Fares Conv'!$C$1</f>
        <v>0</v>
      </c>
      <c r="BV119" s="37">
        <f>'2015 Fares'!BV119*'2015 Fares Conv'!$C$1</f>
        <v>101.60088106720393</v>
      </c>
      <c r="BW119" s="37">
        <f>'2015 Fares'!BW119*'2015 Fares Conv'!$C$1</f>
        <v>0</v>
      </c>
      <c r="BX119" s="37">
        <f>'2015 Fares'!BX119*'2015 Fares Conv'!$C$1</f>
        <v>121.92105728064472</v>
      </c>
      <c r="BY119" s="37">
        <f>'2015 Fares'!BY119*'2015 Fares Conv'!$C$1</f>
        <v>0</v>
      </c>
      <c r="BZ119" s="37">
        <f>'2015 Fares'!BZ119*'2015 Fares Conv'!$C$1</f>
        <v>0</v>
      </c>
      <c r="CA119" s="37">
        <f>'2015 Fares'!CA119*'2015 Fares Conv'!$C$1</f>
        <v>0</v>
      </c>
      <c r="CB119" s="37">
        <f>'2015 Fares'!CB119*'2015 Fares Conv'!$C$1</f>
        <v>0</v>
      </c>
      <c r="CC119" s="37">
        <f>'2015 Fares'!CC119*'2015 Fares Conv'!$C$1</f>
        <v>0</v>
      </c>
      <c r="CD119" s="37">
        <f>'2015 Fares'!CD119*'2015 Fares Conv'!$C$1</f>
        <v>0</v>
      </c>
      <c r="CE119" s="37">
        <f>'2015 Fares'!CE119*'2015 Fares Conv'!$C$1</f>
        <v>0</v>
      </c>
      <c r="CF119" s="37">
        <f>'2015 Fares'!CF119*'2015 Fares Conv'!$C$1</f>
        <v>101.60088106720393</v>
      </c>
      <c r="CG119" s="37">
        <f>'2015 Fares'!CG119*'2015 Fares Conv'!$C$1</f>
        <v>0</v>
      </c>
      <c r="CH119" s="66">
        <f>'2015 Fares'!CH119*'2015 Fares Conv'!$C$1</f>
        <v>222.84459914073395</v>
      </c>
      <c r="CI119" s="37">
        <f>'2015 Fares'!CI119*'2015 Fares Conv'!$C$1</f>
        <v>136.14518063005326</v>
      </c>
      <c r="CJ119" s="37">
        <f>'2015 Fares'!CJ119*'2015 Fares Conv'!$C$1</f>
        <v>284.48246698817098</v>
      </c>
      <c r="CK119" s="37">
        <f>'2015 Fares'!CK119*'2015 Fares Conv'!$C$1</f>
        <v>284.48246698817098</v>
      </c>
      <c r="CL119" s="37">
        <f>'2015 Fares'!CL119*'2015 Fares Conv'!$C$1</f>
        <v>284.48246698817098</v>
      </c>
      <c r="CM119" s="37">
        <f>'2015 Fares'!CM119*'2015 Fares Conv'!$C$1</f>
        <v>135.46784142293856</v>
      </c>
      <c r="CN119" s="37">
        <f>'2015 Fares'!CN119*'2015 Fares Conv'!$C$1</f>
        <v>152.40132160080589</v>
      </c>
      <c r="CO119" s="37">
        <f>'2015 Fares'!CO119*'2015 Fares Conv'!$C$1</f>
        <v>338.66960355734642</v>
      </c>
      <c r="CP119" s="37">
        <f>'2015 Fares'!CP119*'2015 Fares Conv'!$C$1</f>
        <v>298.02925113046484</v>
      </c>
      <c r="CQ119" s="37">
        <f>'2015 Fares'!CQ119*'2015 Fares Conv'!$C$1</f>
        <v>152.40132160080589</v>
      </c>
      <c r="CR119" s="37">
        <f>'2015 Fares'!CR119*'2015 Fares Conv'!$C$1</f>
        <v>338.66960355734642</v>
      </c>
      <c r="CS119" s="37">
        <f>'2015 Fares'!CS119*'2015 Fares Conv'!$C$1</f>
        <v>118.53436124507125</v>
      </c>
      <c r="CT119" s="37">
        <f>'2015 Fares'!CT119*'2015 Fares Conv'!$C$1</f>
        <v>186.26828195654053</v>
      </c>
      <c r="CU119" s="37">
        <f>'2015 Fares'!CU119*'2015 Fares Conv'!$C$1</f>
        <v>220.13524231227518</v>
      </c>
      <c r="CV119" s="37">
        <f>'2015 Fares'!CV119*'2015 Fares Conv'!$C$1</f>
        <v>249.93816742532167</v>
      </c>
      <c r="CW119" s="37">
        <f>'2015 Fares'!CW119*'2015 Fares Conv'!$C$1</f>
        <v>108.37427313835086</v>
      </c>
      <c r="CX119" s="37">
        <f>'2015 Fares'!CX119*'2015 Fares Conv'!$C$1</f>
        <v>0</v>
      </c>
      <c r="CY119" s="37">
        <f>'2015 Fares'!CY119*'2015 Fares Conv'!$C$1</f>
        <v>0</v>
      </c>
      <c r="CZ119" s="37">
        <f>'2015 Fares'!CZ119*'2015 Fares Conv'!$C$1</f>
        <v>306.83466082295587</v>
      </c>
      <c r="DA119" s="37">
        <f>'2015 Fares'!DA119*'2015 Fares Conv'!$C$1</f>
        <v>0</v>
      </c>
      <c r="DB119" s="66">
        <f>'2015 Fares'!DB119*'2015 Fares Conv'!$C$1</f>
        <v>0</v>
      </c>
      <c r="DC119" s="37">
        <f>'2015 Fares'!DC119*'2015 Fares Conv'!$C$1</f>
        <v>0</v>
      </c>
      <c r="DD119" s="37">
        <f>'2015 Fares'!DD119*'2015 Fares Conv'!$C$1</f>
        <v>0</v>
      </c>
      <c r="DE119" s="37">
        <f>'2015 Fares'!DE119*'2015 Fares Conv'!$C$1</f>
        <v>0</v>
      </c>
      <c r="DF119" s="37">
        <f>'2015 Fares'!DF119*'2015 Fares Conv'!$C$1</f>
        <v>0</v>
      </c>
      <c r="DG119" s="37">
        <f>'2015 Fares'!DG119*'2015 Fares Conv'!$C$1</f>
        <v>0</v>
      </c>
      <c r="DH119" s="37">
        <f>'2015 Fares'!DH119*'2015 Fares Conv'!$C$1</f>
        <v>0</v>
      </c>
      <c r="DI119" s="37">
        <f>'2015 Fares'!DI119*'2015 Fares Conv'!$C$1</f>
        <v>0</v>
      </c>
      <c r="DJ119" s="37">
        <f>'2015 Fares'!DJ119*'2015 Fares Conv'!$C$1</f>
        <v>0</v>
      </c>
      <c r="DK119" s="37">
        <f>'2015 Fares'!DK119*'2015 Fares Conv'!$C$1</f>
        <v>0</v>
      </c>
      <c r="DL119" s="66">
        <f>'2015 Fares'!DL119*'2015 Fares Conv'!$C$1</f>
        <v>152.40132160080589</v>
      </c>
      <c r="DM119" s="37">
        <f>'2015 Fares'!DM119*'2015 Fares Conv'!$C$1</f>
        <v>0</v>
      </c>
      <c r="DN119" s="37">
        <f>'2015 Fares'!DN119*'2015 Fares Conv'!$C$1</f>
        <v>0</v>
      </c>
      <c r="DO119" s="37">
        <f>'2015 Fares'!DO119*'2015 Fares Conv'!$C$1</f>
        <v>135.46784142293856</v>
      </c>
      <c r="DP119" s="37">
        <f>'2015 Fares'!DP119*'2015 Fares Conv'!$C$1</f>
        <v>615.02400006014113</v>
      </c>
      <c r="DQ119" s="37">
        <f>'2015 Fares'!DQ119*'2015 Fares Conv'!$C$1</f>
        <v>0</v>
      </c>
      <c r="DR119" s="37">
        <f>'2015 Fares'!DR119*'2015 Fares Conv'!$C$1</f>
        <v>0</v>
      </c>
      <c r="DS119" s="37">
        <f>'2015 Fares'!DS119*'2015 Fares Conv'!$C$1</f>
        <v>0</v>
      </c>
      <c r="DT119" s="37">
        <f>'2015 Fares'!DT119*'2015 Fares Conv'!$C$1</f>
        <v>0</v>
      </c>
      <c r="DU119" s="37">
        <f>'2015 Fares'!DU119*'2015 Fares Conv'!$C$1</f>
        <v>0</v>
      </c>
      <c r="DV119" s="66">
        <f>'2015 Fares'!DV119*'2015 Fares Conv'!$C$1</f>
        <v>0</v>
      </c>
      <c r="DW119" s="37">
        <f>'2015 Fares'!DW119*'2015 Fares Conv'!$C$1</f>
        <v>0</v>
      </c>
      <c r="DX119" s="37">
        <f>'2015 Fares'!DX119*'2015 Fares Conv'!$C$1</f>
        <v>0</v>
      </c>
      <c r="DY119" s="37">
        <f>'2015 Fares'!DY119*'2015 Fares Conv'!$C$1</f>
        <v>0</v>
      </c>
      <c r="DZ119" s="37">
        <f>'2015 Fares'!DZ119*'2015 Fares Conv'!$C$1</f>
        <v>0</v>
      </c>
      <c r="EA119" s="37">
        <f>'2015 Fares'!EA119*'2015 Fares Conv'!$C$1</f>
        <v>0</v>
      </c>
      <c r="EB119" s="37">
        <f>'2015 Fares'!EB119*'2015 Fares Conv'!$C$1</f>
        <v>0</v>
      </c>
      <c r="EC119" s="37">
        <f>'2015 Fares'!EC119*'2015 Fares Conv'!$C$1</f>
        <v>0</v>
      </c>
      <c r="ED119" s="37">
        <f>'2015 Fares'!ED119*'2015 Fares Conv'!$C$1</f>
        <v>0</v>
      </c>
      <c r="EE119" s="40">
        <f>'2015 Fares'!EE119*'2015 Fares Conv'!$C$1</f>
        <v>0</v>
      </c>
      <c r="EF119" s="66">
        <f>'2015 Fares'!EF119*'2015 Fares Conv'!$C$1</f>
        <v>0</v>
      </c>
      <c r="EG119" s="37">
        <f>'2015 Fares'!EG119*'2015 Fares Conv'!$C$1</f>
        <v>0</v>
      </c>
      <c r="EH119" s="37">
        <f>'2015 Fares'!EH119*'2015 Fares Conv'!$C$1</f>
        <v>0</v>
      </c>
      <c r="EI119" s="37">
        <f>'2015 Fares'!EI119*'2015 Fares Conv'!$C$1</f>
        <v>0</v>
      </c>
      <c r="EJ119" s="37">
        <f>'2015 Fares'!EJ119*'2015 Fares Conv'!$C$1</f>
        <v>0</v>
      </c>
      <c r="EK119" s="37">
        <f>'2015 Fares'!EK119*'2015 Fares Conv'!$C$1</f>
        <v>0</v>
      </c>
      <c r="EL119" s="37">
        <f>'2015 Fares'!EL119*'2015 Fares Conv'!$C$1</f>
        <v>0</v>
      </c>
      <c r="EM119" s="40">
        <f>'2015 Fares'!EM119*'2015 Fares Conv'!$C$1</f>
        <v>0</v>
      </c>
    </row>
    <row r="120" spans="1:143" x14ac:dyDescent="0.2">
      <c r="A120" s="83"/>
      <c r="B120" s="47">
        <v>116</v>
      </c>
      <c r="C120" s="43" t="s">
        <v>123</v>
      </c>
      <c r="D120" s="43" t="s">
        <v>21</v>
      </c>
      <c r="E120" s="43"/>
      <c r="F120" s="80"/>
      <c r="G120" s="66">
        <f>'2015 Fares'!G120*'2015 Fares Conv'!$C$1</f>
        <v>0</v>
      </c>
      <c r="H120" s="37">
        <f>'2015 Fares'!H120*'2015 Fares Conv'!$C$1</f>
        <v>0</v>
      </c>
      <c r="I120" s="37">
        <f>'2015 Fares'!I120*'2015 Fares Conv'!$C$1</f>
        <v>0</v>
      </c>
      <c r="J120" s="37">
        <f>'2015 Fares'!J120*'2015 Fares Conv'!$C$1</f>
        <v>0</v>
      </c>
      <c r="K120" s="37">
        <f>'2015 Fares'!K120*'2015 Fares Conv'!$C$1</f>
        <v>0</v>
      </c>
      <c r="L120" s="37">
        <f>'2015 Fares'!L120*'2015 Fares Conv'!$C$1</f>
        <v>0</v>
      </c>
      <c r="M120" s="37">
        <f>'2015 Fares'!M120*'2015 Fares Conv'!$C$1</f>
        <v>0</v>
      </c>
      <c r="N120" s="37">
        <f>'2015 Fares'!N120*'2015 Fares Conv'!$C$1</f>
        <v>0</v>
      </c>
      <c r="O120" s="40">
        <f>'2015 Fares'!O120*'2015 Fares Conv'!$C$1</f>
        <v>0</v>
      </c>
      <c r="P120" s="66">
        <f>'2015 Fares'!P120*'2015 Fares Conv'!$C$1</f>
        <v>0</v>
      </c>
      <c r="Q120" s="37">
        <f>'2015 Fares'!Q120*'2015 Fares Conv'!$C$1</f>
        <v>0</v>
      </c>
      <c r="R120" s="37">
        <f>'2015 Fares'!R120*'2015 Fares Conv'!$C$1</f>
        <v>0</v>
      </c>
      <c r="S120" s="37">
        <f>'2015 Fares'!S120*'2015 Fares Conv'!$C$1</f>
        <v>0</v>
      </c>
      <c r="T120" s="37">
        <f>'2015 Fares'!T120*'2015 Fares Conv'!$C$1</f>
        <v>0</v>
      </c>
      <c r="U120" s="37">
        <f>'2015 Fares'!U120*'2015 Fares Conv'!$C$1</f>
        <v>0</v>
      </c>
      <c r="V120" s="37">
        <f>'2015 Fares'!V120*'2015 Fares Conv'!$C$1</f>
        <v>0</v>
      </c>
      <c r="W120" s="37">
        <f>'2015 Fares'!W120*'2015 Fares Conv'!$C$1</f>
        <v>0</v>
      </c>
      <c r="X120" s="37">
        <f>'2015 Fares'!X120*'2015 Fares Conv'!$C$1</f>
        <v>0</v>
      </c>
      <c r="Y120" s="40">
        <f>'2015 Fares'!Y120*'2015 Fares Conv'!$C$1</f>
        <v>0</v>
      </c>
      <c r="Z120" s="66">
        <f>'2015 Fares'!Z120*'2015 Fares Conv'!$C$1</f>
        <v>474.13744498028501</v>
      </c>
      <c r="AA120" s="37">
        <f>'2015 Fares'!AA120*'2015 Fares Conv'!$C$1</f>
        <v>152.40132160080589</v>
      </c>
      <c r="AB120" s="37">
        <f>'2015 Fares'!AB120*'2015 Fares Conv'!$C$1</f>
        <v>0</v>
      </c>
      <c r="AC120" s="37">
        <f>'2015 Fares'!AC120*'2015 Fares Conv'!$C$1</f>
        <v>0</v>
      </c>
      <c r="AD120" s="37">
        <f>'2015 Fares'!AD120*'2015 Fares Conv'!$C$1</f>
        <v>135.46784142293856</v>
      </c>
      <c r="AE120" s="37">
        <f>'2015 Fares'!AE120*'2015 Fares Conv'!$C$1</f>
        <v>0</v>
      </c>
      <c r="AF120" s="37">
        <f>'2015 Fares'!AF120*'2015 Fares Conv'!$C$1</f>
        <v>0</v>
      </c>
      <c r="AG120" s="37">
        <f>'2015 Fares'!AG120*'2015 Fares Conv'!$C$1</f>
        <v>84.667400889336605</v>
      </c>
      <c r="AH120" s="37">
        <f>'2015 Fares'!AH120*'2015 Fares Conv'!$C$1</f>
        <v>135.46784142293856</v>
      </c>
      <c r="AI120" s="37">
        <f>'2015 Fares'!AI120*'2015 Fares Conv'!$C$1</f>
        <v>0</v>
      </c>
      <c r="AJ120" s="37">
        <f>'2015 Fares'!AJ120*'2015 Fares Conv'!$C$1</f>
        <v>135.46784142293856</v>
      </c>
      <c r="AK120" s="37">
        <f>'2015 Fares'!AK120*'2015 Fares Conv'!$C$1</f>
        <v>0</v>
      </c>
      <c r="AL120" s="37">
        <f>'2015 Fares'!AL120*'2015 Fares Conv'!$C$1</f>
        <v>0</v>
      </c>
      <c r="AM120" s="37">
        <f>'2015 Fares'!AM120*'2015 Fares Conv'!$C$1</f>
        <v>135.46784142293856</v>
      </c>
      <c r="AN120" s="37">
        <f>'2015 Fares'!AN120*'2015 Fares Conv'!$C$1</f>
        <v>0</v>
      </c>
      <c r="AO120" s="37">
        <f>'2015 Fares'!AO120*'2015 Fares Conv'!$C$1</f>
        <v>0</v>
      </c>
      <c r="AP120" s="37">
        <f>'2015 Fares'!AP120*'2015 Fares Conv'!$C$1</f>
        <v>0</v>
      </c>
      <c r="AQ120" s="37">
        <f>'2015 Fares'!AQ120*'2015 Fares Conv'!$C$1</f>
        <v>0</v>
      </c>
      <c r="AR120" s="37">
        <f>'2015 Fares'!AR120*'2015 Fares Conv'!$C$1</f>
        <v>135.46784142293856</v>
      </c>
      <c r="AS120" s="37">
        <f>'2015 Fares'!AS120*'2015 Fares Conv'!$C$1</f>
        <v>0</v>
      </c>
      <c r="AT120" s="37">
        <f>'2015 Fares'!AT120*'2015 Fares Conv'!$C$1</f>
        <v>0</v>
      </c>
      <c r="AU120" s="37">
        <f>'2015 Fares'!AU120*'2015 Fares Conv'!$C$1</f>
        <v>0</v>
      </c>
      <c r="AV120" s="37">
        <f>'2015 Fares'!AV120*'2015 Fares Conv'!$C$1</f>
        <v>135.46784142293856</v>
      </c>
      <c r="AW120" s="37">
        <f>'2015 Fares'!AW120*'2015 Fares Conv'!$C$1</f>
        <v>0</v>
      </c>
      <c r="AX120" s="37">
        <f>'2015 Fares'!AX120*'2015 Fares Conv'!$C$1</f>
        <v>135.46784142293856</v>
      </c>
      <c r="AY120" s="37">
        <f>'2015 Fares'!AY120*'2015 Fares Conv'!$C$1</f>
        <v>0</v>
      </c>
      <c r="AZ120" s="37">
        <f>'2015 Fares'!AZ120*'2015 Fares Conv'!$C$1</f>
        <v>118.53436124507125</v>
      </c>
      <c r="BA120" s="37">
        <f>'2015 Fares'!BA120*'2015 Fares Conv'!$C$1</f>
        <v>0</v>
      </c>
      <c r="BB120" s="37">
        <f>'2015 Fares'!BB120*'2015 Fares Conv'!$C$1</f>
        <v>0</v>
      </c>
      <c r="BC120" s="37">
        <f>'2015 Fares'!BC120*'2015 Fares Conv'!$C$1</f>
        <v>118.53436124507125</v>
      </c>
      <c r="BD120" s="37">
        <f>'2015 Fares'!BD120*'2015 Fares Conv'!$C$1</f>
        <v>0</v>
      </c>
      <c r="BE120" s="37">
        <f>'2015 Fares'!BE120*'2015 Fares Conv'!$C$1</f>
        <v>0</v>
      </c>
      <c r="BF120" s="37">
        <f>'2015 Fares'!BF120*'2015 Fares Conv'!$C$1</f>
        <v>118.53436124507125</v>
      </c>
      <c r="BG120" s="37">
        <f>'2015 Fares'!BG120*'2015 Fares Conv'!$C$1</f>
        <v>0</v>
      </c>
      <c r="BH120" s="37">
        <f>'2015 Fares'!BH120*'2015 Fares Conv'!$C$1</f>
        <v>0</v>
      </c>
      <c r="BI120" s="37">
        <f>'2015 Fares'!BI120*'2015 Fares Conv'!$C$1</f>
        <v>67.733920711469281</v>
      </c>
      <c r="BJ120" s="37">
        <f>'2015 Fares'!BJ120*'2015 Fares Conv'!$C$1</f>
        <v>108.37427313835086</v>
      </c>
      <c r="BK120" s="37">
        <f>'2015 Fares'!BK120*'2015 Fares Conv'!$C$1</f>
        <v>0</v>
      </c>
      <c r="BL120" s="37">
        <f>'2015 Fares'!BL120*'2015 Fares Conv'!$C$1</f>
        <v>108.37427313835086</v>
      </c>
      <c r="BM120" s="37">
        <f>'2015 Fares'!BM120*'2015 Fares Conv'!$C$1</f>
        <v>0</v>
      </c>
      <c r="BN120" s="37">
        <f>'2015 Fares'!BN120*'2015 Fares Conv'!$C$1</f>
        <v>108.37427313835086</v>
      </c>
      <c r="BO120" s="37">
        <f>'2015 Fares'!BO120*'2015 Fares Conv'!$C$1</f>
        <v>0</v>
      </c>
      <c r="BP120" s="37">
        <f>'2015 Fares'!BP120*'2015 Fares Conv'!$C$1</f>
        <v>0</v>
      </c>
      <c r="BQ120" s="37">
        <f>'2015 Fares'!BQ120*'2015 Fares Conv'!$C$1</f>
        <v>101.60088106720393</v>
      </c>
      <c r="BR120" s="37">
        <f>'2015 Fares'!BR120*'2015 Fares Conv'!$C$1</f>
        <v>0</v>
      </c>
      <c r="BS120" s="37">
        <f>'2015 Fares'!BS120*'2015 Fares Conv'!$C$1</f>
        <v>0</v>
      </c>
      <c r="BT120" s="37">
        <f>'2015 Fares'!BT120*'2015 Fares Conv'!$C$1</f>
        <v>101.60088106720393</v>
      </c>
      <c r="BU120" s="37">
        <f>'2015 Fares'!BU120*'2015 Fares Conv'!$C$1</f>
        <v>0</v>
      </c>
      <c r="BV120" s="37">
        <f>'2015 Fares'!BV120*'2015 Fares Conv'!$C$1</f>
        <v>101.60088106720393</v>
      </c>
      <c r="BW120" s="37">
        <f>'2015 Fares'!BW120*'2015 Fares Conv'!$C$1</f>
        <v>0</v>
      </c>
      <c r="BX120" s="37">
        <f>'2015 Fares'!BX120*'2015 Fares Conv'!$C$1</f>
        <v>121.92105728064472</v>
      </c>
      <c r="BY120" s="37">
        <f>'2015 Fares'!BY120*'2015 Fares Conv'!$C$1</f>
        <v>0</v>
      </c>
      <c r="BZ120" s="37">
        <f>'2015 Fares'!BZ120*'2015 Fares Conv'!$C$1</f>
        <v>0</v>
      </c>
      <c r="CA120" s="37">
        <f>'2015 Fares'!CA120*'2015 Fares Conv'!$C$1</f>
        <v>0</v>
      </c>
      <c r="CB120" s="37">
        <f>'2015 Fares'!CB120*'2015 Fares Conv'!$C$1</f>
        <v>0</v>
      </c>
      <c r="CC120" s="37">
        <f>'2015 Fares'!CC120*'2015 Fares Conv'!$C$1</f>
        <v>0</v>
      </c>
      <c r="CD120" s="37">
        <f>'2015 Fares'!CD120*'2015 Fares Conv'!$C$1</f>
        <v>0</v>
      </c>
      <c r="CE120" s="37">
        <f>'2015 Fares'!CE120*'2015 Fares Conv'!$C$1</f>
        <v>0</v>
      </c>
      <c r="CF120" s="37">
        <f>'2015 Fares'!CF120*'2015 Fares Conv'!$C$1</f>
        <v>101.60088106720393</v>
      </c>
      <c r="CG120" s="37">
        <f>'2015 Fares'!CG120*'2015 Fares Conv'!$C$1</f>
        <v>0</v>
      </c>
      <c r="CH120" s="66">
        <f>'2015 Fares'!CH120*'2015 Fares Conv'!$C$1</f>
        <v>222.84459914073395</v>
      </c>
      <c r="CI120" s="37">
        <f>'2015 Fares'!CI120*'2015 Fares Conv'!$C$1</f>
        <v>270.93568284587712</v>
      </c>
      <c r="CJ120" s="37">
        <f>'2015 Fares'!CJ120*'2015 Fares Conv'!$C$1</f>
        <v>284.48246698817098</v>
      </c>
      <c r="CK120" s="37">
        <f>'2015 Fares'!CK120*'2015 Fares Conv'!$C$1</f>
        <v>284.48246698817098</v>
      </c>
      <c r="CL120" s="37">
        <f>'2015 Fares'!CL120*'2015 Fares Conv'!$C$1</f>
        <v>284.48246698817098</v>
      </c>
      <c r="CM120" s="37">
        <f>'2015 Fares'!CM120*'2015 Fares Conv'!$C$1</f>
        <v>135.46784142293856</v>
      </c>
      <c r="CN120" s="37">
        <f>'2015 Fares'!CN120*'2015 Fares Conv'!$C$1</f>
        <v>152.40132160080589</v>
      </c>
      <c r="CO120" s="37">
        <f>'2015 Fares'!CO120*'2015 Fares Conv'!$C$1</f>
        <v>338.66960355734642</v>
      </c>
      <c r="CP120" s="37">
        <f>'2015 Fares'!CP120*'2015 Fares Conv'!$C$1</f>
        <v>298.02925113046484</v>
      </c>
      <c r="CQ120" s="37">
        <f>'2015 Fares'!CQ120*'2015 Fares Conv'!$C$1</f>
        <v>152.40132160080589</v>
      </c>
      <c r="CR120" s="37">
        <f>'2015 Fares'!CR120*'2015 Fares Conv'!$C$1</f>
        <v>338.66960355734642</v>
      </c>
      <c r="CS120" s="37">
        <f>'2015 Fares'!CS120*'2015 Fares Conv'!$C$1</f>
        <v>118.53436124507125</v>
      </c>
      <c r="CT120" s="37">
        <f>'2015 Fares'!CT120*'2015 Fares Conv'!$C$1</f>
        <v>186.26828195654053</v>
      </c>
      <c r="CU120" s="37">
        <f>'2015 Fares'!CU120*'2015 Fares Conv'!$C$1</f>
        <v>220.13524231227518</v>
      </c>
      <c r="CV120" s="37">
        <f>'2015 Fares'!CV120*'2015 Fares Conv'!$C$1</f>
        <v>249.93816742532167</v>
      </c>
      <c r="CW120" s="37">
        <f>'2015 Fares'!CW120*'2015 Fares Conv'!$C$1</f>
        <v>108.37427313835086</v>
      </c>
      <c r="CX120" s="37">
        <f>'2015 Fares'!CX120*'2015 Fares Conv'!$C$1</f>
        <v>0</v>
      </c>
      <c r="CY120" s="37">
        <f>'2015 Fares'!CY120*'2015 Fares Conv'!$C$1</f>
        <v>0</v>
      </c>
      <c r="CZ120" s="37">
        <f>'2015 Fares'!CZ120*'2015 Fares Conv'!$C$1</f>
        <v>306.83466082295587</v>
      </c>
      <c r="DA120" s="37">
        <f>'2015 Fares'!DA120*'2015 Fares Conv'!$C$1</f>
        <v>0</v>
      </c>
      <c r="DB120" s="66">
        <f>'2015 Fares'!DB120*'2015 Fares Conv'!$C$1</f>
        <v>0</v>
      </c>
      <c r="DC120" s="37">
        <f>'2015 Fares'!DC120*'2015 Fares Conv'!$C$1</f>
        <v>0</v>
      </c>
      <c r="DD120" s="37">
        <f>'2015 Fares'!DD120*'2015 Fares Conv'!$C$1</f>
        <v>0</v>
      </c>
      <c r="DE120" s="37">
        <f>'2015 Fares'!DE120*'2015 Fares Conv'!$C$1</f>
        <v>0</v>
      </c>
      <c r="DF120" s="37">
        <f>'2015 Fares'!DF120*'2015 Fares Conv'!$C$1</f>
        <v>0</v>
      </c>
      <c r="DG120" s="37">
        <f>'2015 Fares'!DG120*'2015 Fares Conv'!$C$1</f>
        <v>0</v>
      </c>
      <c r="DH120" s="37">
        <f>'2015 Fares'!DH120*'2015 Fares Conv'!$C$1</f>
        <v>0</v>
      </c>
      <c r="DI120" s="37">
        <f>'2015 Fares'!DI120*'2015 Fares Conv'!$C$1</f>
        <v>0</v>
      </c>
      <c r="DJ120" s="37">
        <f>'2015 Fares'!DJ120*'2015 Fares Conv'!$C$1</f>
        <v>0</v>
      </c>
      <c r="DK120" s="37">
        <f>'2015 Fares'!DK120*'2015 Fares Conv'!$C$1</f>
        <v>0</v>
      </c>
      <c r="DL120" s="66">
        <f>'2015 Fares'!DL120*'2015 Fares Conv'!$C$1</f>
        <v>152.40132160080589</v>
      </c>
      <c r="DM120" s="37">
        <f>'2015 Fares'!DM120*'2015 Fares Conv'!$C$1</f>
        <v>135.46784142293856</v>
      </c>
      <c r="DN120" s="37">
        <f>'2015 Fares'!DN120*'2015 Fares Conv'!$C$1</f>
        <v>0</v>
      </c>
      <c r="DO120" s="37">
        <f>'2015 Fares'!DO120*'2015 Fares Conv'!$C$1</f>
        <v>135.46784142293856</v>
      </c>
      <c r="DP120" s="37">
        <f>'2015 Fares'!DP120*'2015 Fares Conv'!$C$1</f>
        <v>749.81450227596497</v>
      </c>
      <c r="DQ120" s="37">
        <f>'2015 Fares'!DQ120*'2015 Fares Conv'!$C$1</f>
        <v>218.78056389804578</v>
      </c>
      <c r="DR120" s="37">
        <f>'2015 Fares'!DR120*'2015 Fares Conv'!$C$1</f>
        <v>0</v>
      </c>
      <c r="DS120" s="37">
        <f>'2015 Fares'!DS120*'2015 Fares Conv'!$C$1</f>
        <v>0</v>
      </c>
      <c r="DT120" s="37">
        <f>'2015 Fares'!DT120*'2015 Fares Conv'!$C$1</f>
        <v>0</v>
      </c>
      <c r="DU120" s="37">
        <f>'2015 Fares'!DU120*'2015 Fares Conv'!$C$1</f>
        <v>0</v>
      </c>
      <c r="DV120" s="66">
        <f>'2015 Fares'!DV120*'2015 Fares Conv'!$C$1</f>
        <v>0</v>
      </c>
      <c r="DW120" s="37">
        <f>'2015 Fares'!DW120*'2015 Fares Conv'!$C$1</f>
        <v>0</v>
      </c>
      <c r="DX120" s="37">
        <f>'2015 Fares'!DX120*'2015 Fares Conv'!$C$1</f>
        <v>0</v>
      </c>
      <c r="DY120" s="37">
        <f>'2015 Fares'!DY120*'2015 Fares Conv'!$C$1</f>
        <v>0</v>
      </c>
      <c r="DZ120" s="37">
        <f>'2015 Fares'!DZ120*'2015 Fares Conv'!$C$1</f>
        <v>0</v>
      </c>
      <c r="EA120" s="37">
        <f>'2015 Fares'!EA120*'2015 Fares Conv'!$C$1</f>
        <v>0</v>
      </c>
      <c r="EB120" s="37">
        <f>'2015 Fares'!EB120*'2015 Fares Conv'!$C$1</f>
        <v>0</v>
      </c>
      <c r="EC120" s="37">
        <f>'2015 Fares'!EC120*'2015 Fares Conv'!$C$1</f>
        <v>0</v>
      </c>
      <c r="ED120" s="37">
        <f>'2015 Fares'!ED120*'2015 Fares Conv'!$C$1</f>
        <v>0</v>
      </c>
      <c r="EE120" s="40">
        <f>'2015 Fares'!EE120*'2015 Fares Conv'!$C$1</f>
        <v>0</v>
      </c>
      <c r="EF120" s="66">
        <f>'2015 Fares'!EF120*'2015 Fares Conv'!$C$1</f>
        <v>0</v>
      </c>
      <c r="EG120" s="37">
        <f>'2015 Fares'!EG120*'2015 Fares Conv'!$C$1</f>
        <v>0</v>
      </c>
      <c r="EH120" s="37">
        <f>'2015 Fares'!EH120*'2015 Fares Conv'!$C$1</f>
        <v>0</v>
      </c>
      <c r="EI120" s="37">
        <f>'2015 Fares'!EI120*'2015 Fares Conv'!$C$1</f>
        <v>0</v>
      </c>
      <c r="EJ120" s="37">
        <f>'2015 Fares'!EJ120*'2015 Fares Conv'!$C$1</f>
        <v>0</v>
      </c>
      <c r="EK120" s="37">
        <f>'2015 Fares'!EK120*'2015 Fares Conv'!$C$1</f>
        <v>0</v>
      </c>
      <c r="EL120" s="37">
        <f>'2015 Fares'!EL120*'2015 Fares Conv'!$C$1</f>
        <v>0</v>
      </c>
      <c r="EM120" s="40">
        <f>'2015 Fares'!EM120*'2015 Fares Conv'!$C$1</f>
        <v>0</v>
      </c>
    </row>
    <row r="121" spans="1:143" x14ac:dyDescent="0.2">
      <c r="A121" s="83"/>
      <c r="B121" s="47">
        <v>117</v>
      </c>
      <c r="C121" s="43" t="s">
        <v>124</v>
      </c>
      <c r="D121" s="43" t="s">
        <v>23</v>
      </c>
      <c r="E121" s="43"/>
      <c r="F121" s="80"/>
      <c r="G121" s="66">
        <f>'2015 Fares'!G121*'2015 Fares Conv'!$C$1</f>
        <v>0</v>
      </c>
      <c r="H121" s="37">
        <f>'2015 Fares'!H121*'2015 Fares Conv'!$C$1</f>
        <v>0</v>
      </c>
      <c r="I121" s="37">
        <f>'2015 Fares'!I121*'2015 Fares Conv'!$C$1</f>
        <v>0</v>
      </c>
      <c r="J121" s="37">
        <f>'2015 Fares'!J121*'2015 Fares Conv'!$C$1</f>
        <v>0</v>
      </c>
      <c r="K121" s="37">
        <f>'2015 Fares'!K121*'2015 Fares Conv'!$C$1</f>
        <v>0</v>
      </c>
      <c r="L121" s="37">
        <f>'2015 Fares'!L121*'2015 Fares Conv'!$C$1</f>
        <v>0</v>
      </c>
      <c r="M121" s="37">
        <f>'2015 Fares'!M121*'2015 Fares Conv'!$C$1</f>
        <v>0</v>
      </c>
      <c r="N121" s="37">
        <f>'2015 Fares'!N121*'2015 Fares Conv'!$C$1</f>
        <v>0</v>
      </c>
      <c r="O121" s="40">
        <f>'2015 Fares'!O121*'2015 Fares Conv'!$C$1</f>
        <v>0</v>
      </c>
      <c r="P121" s="66">
        <f>'2015 Fares'!P121*'2015 Fares Conv'!$C$1</f>
        <v>0</v>
      </c>
      <c r="Q121" s="37">
        <f>'2015 Fares'!Q121*'2015 Fares Conv'!$C$1</f>
        <v>0</v>
      </c>
      <c r="R121" s="37">
        <f>'2015 Fares'!R121*'2015 Fares Conv'!$C$1</f>
        <v>0</v>
      </c>
      <c r="S121" s="37">
        <f>'2015 Fares'!S121*'2015 Fares Conv'!$C$1</f>
        <v>0</v>
      </c>
      <c r="T121" s="37">
        <f>'2015 Fares'!T121*'2015 Fares Conv'!$C$1</f>
        <v>0</v>
      </c>
      <c r="U121" s="37">
        <f>'2015 Fares'!U121*'2015 Fares Conv'!$C$1</f>
        <v>0</v>
      </c>
      <c r="V121" s="37">
        <f>'2015 Fares'!V121*'2015 Fares Conv'!$C$1</f>
        <v>0</v>
      </c>
      <c r="W121" s="37">
        <f>'2015 Fares'!W121*'2015 Fares Conv'!$C$1</f>
        <v>0</v>
      </c>
      <c r="X121" s="37">
        <f>'2015 Fares'!X121*'2015 Fares Conv'!$C$1</f>
        <v>0</v>
      </c>
      <c r="Y121" s="40">
        <f>'2015 Fares'!Y121*'2015 Fares Conv'!$C$1</f>
        <v>0</v>
      </c>
      <c r="Z121" s="66">
        <f>'2015 Fares'!Z121*'2015 Fares Conv'!$C$1</f>
        <v>474.13744498028501</v>
      </c>
      <c r="AA121" s="37">
        <f>'2015 Fares'!AA121*'2015 Fares Conv'!$C$1</f>
        <v>152.40132160080589</v>
      </c>
      <c r="AB121" s="37">
        <f>'2015 Fares'!AB121*'2015 Fares Conv'!$C$1</f>
        <v>0</v>
      </c>
      <c r="AC121" s="37">
        <f>'2015 Fares'!AC121*'2015 Fares Conv'!$C$1</f>
        <v>0</v>
      </c>
      <c r="AD121" s="37">
        <f>'2015 Fares'!AD121*'2015 Fares Conv'!$C$1</f>
        <v>135.46784142293856</v>
      </c>
      <c r="AE121" s="37">
        <f>'2015 Fares'!AE121*'2015 Fares Conv'!$C$1</f>
        <v>0</v>
      </c>
      <c r="AF121" s="37">
        <f>'2015 Fares'!AF121*'2015 Fares Conv'!$C$1</f>
        <v>0</v>
      </c>
      <c r="AG121" s="37">
        <f>'2015 Fares'!AG121*'2015 Fares Conv'!$C$1</f>
        <v>84.667400889336605</v>
      </c>
      <c r="AH121" s="37">
        <f>'2015 Fares'!AH121*'2015 Fares Conv'!$C$1</f>
        <v>135.46784142293856</v>
      </c>
      <c r="AI121" s="37">
        <f>'2015 Fares'!AI121*'2015 Fares Conv'!$C$1</f>
        <v>0</v>
      </c>
      <c r="AJ121" s="37">
        <f>'2015 Fares'!AJ121*'2015 Fares Conv'!$C$1</f>
        <v>135.46784142293856</v>
      </c>
      <c r="AK121" s="37">
        <f>'2015 Fares'!AK121*'2015 Fares Conv'!$C$1</f>
        <v>0</v>
      </c>
      <c r="AL121" s="37">
        <f>'2015 Fares'!AL121*'2015 Fares Conv'!$C$1</f>
        <v>0</v>
      </c>
      <c r="AM121" s="37">
        <f>'2015 Fares'!AM121*'2015 Fares Conv'!$C$1</f>
        <v>135.46784142293856</v>
      </c>
      <c r="AN121" s="37">
        <f>'2015 Fares'!AN121*'2015 Fares Conv'!$C$1</f>
        <v>0</v>
      </c>
      <c r="AO121" s="37">
        <f>'2015 Fares'!AO121*'2015 Fares Conv'!$C$1</f>
        <v>0</v>
      </c>
      <c r="AP121" s="37">
        <f>'2015 Fares'!AP121*'2015 Fares Conv'!$C$1</f>
        <v>0</v>
      </c>
      <c r="AQ121" s="37">
        <f>'2015 Fares'!AQ121*'2015 Fares Conv'!$C$1</f>
        <v>0</v>
      </c>
      <c r="AR121" s="37">
        <f>'2015 Fares'!AR121*'2015 Fares Conv'!$C$1</f>
        <v>135.46784142293856</v>
      </c>
      <c r="AS121" s="37">
        <f>'2015 Fares'!AS121*'2015 Fares Conv'!$C$1</f>
        <v>0</v>
      </c>
      <c r="AT121" s="37">
        <f>'2015 Fares'!AT121*'2015 Fares Conv'!$C$1</f>
        <v>0</v>
      </c>
      <c r="AU121" s="37">
        <f>'2015 Fares'!AU121*'2015 Fares Conv'!$C$1</f>
        <v>0</v>
      </c>
      <c r="AV121" s="37">
        <f>'2015 Fares'!AV121*'2015 Fares Conv'!$C$1</f>
        <v>135.46784142293856</v>
      </c>
      <c r="AW121" s="37">
        <f>'2015 Fares'!AW121*'2015 Fares Conv'!$C$1</f>
        <v>0</v>
      </c>
      <c r="AX121" s="37">
        <f>'2015 Fares'!AX121*'2015 Fares Conv'!$C$1</f>
        <v>135.46784142293856</v>
      </c>
      <c r="AY121" s="37">
        <f>'2015 Fares'!AY121*'2015 Fares Conv'!$C$1</f>
        <v>0</v>
      </c>
      <c r="AZ121" s="37">
        <f>'2015 Fares'!AZ121*'2015 Fares Conv'!$C$1</f>
        <v>118.53436124507125</v>
      </c>
      <c r="BA121" s="37">
        <f>'2015 Fares'!BA121*'2015 Fares Conv'!$C$1</f>
        <v>0</v>
      </c>
      <c r="BB121" s="37">
        <f>'2015 Fares'!BB121*'2015 Fares Conv'!$C$1</f>
        <v>0</v>
      </c>
      <c r="BC121" s="37">
        <f>'2015 Fares'!BC121*'2015 Fares Conv'!$C$1</f>
        <v>118.53436124507125</v>
      </c>
      <c r="BD121" s="37">
        <f>'2015 Fares'!BD121*'2015 Fares Conv'!$C$1</f>
        <v>0</v>
      </c>
      <c r="BE121" s="37">
        <f>'2015 Fares'!BE121*'2015 Fares Conv'!$C$1</f>
        <v>0</v>
      </c>
      <c r="BF121" s="37">
        <f>'2015 Fares'!BF121*'2015 Fares Conv'!$C$1</f>
        <v>118.53436124507125</v>
      </c>
      <c r="BG121" s="37">
        <f>'2015 Fares'!BG121*'2015 Fares Conv'!$C$1</f>
        <v>0</v>
      </c>
      <c r="BH121" s="37">
        <f>'2015 Fares'!BH121*'2015 Fares Conv'!$C$1</f>
        <v>0</v>
      </c>
      <c r="BI121" s="37">
        <f>'2015 Fares'!BI121*'2015 Fares Conv'!$C$1</f>
        <v>67.733920711469281</v>
      </c>
      <c r="BJ121" s="37">
        <f>'2015 Fares'!BJ121*'2015 Fares Conv'!$C$1</f>
        <v>108.37427313835086</v>
      </c>
      <c r="BK121" s="37">
        <f>'2015 Fares'!BK121*'2015 Fares Conv'!$C$1</f>
        <v>0</v>
      </c>
      <c r="BL121" s="37">
        <f>'2015 Fares'!BL121*'2015 Fares Conv'!$C$1</f>
        <v>108.37427313835086</v>
      </c>
      <c r="BM121" s="37">
        <f>'2015 Fares'!BM121*'2015 Fares Conv'!$C$1</f>
        <v>0</v>
      </c>
      <c r="BN121" s="37">
        <f>'2015 Fares'!BN121*'2015 Fares Conv'!$C$1</f>
        <v>108.37427313835086</v>
      </c>
      <c r="BO121" s="37">
        <f>'2015 Fares'!BO121*'2015 Fares Conv'!$C$1</f>
        <v>0</v>
      </c>
      <c r="BP121" s="37">
        <f>'2015 Fares'!BP121*'2015 Fares Conv'!$C$1</f>
        <v>0</v>
      </c>
      <c r="BQ121" s="37">
        <f>'2015 Fares'!BQ121*'2015 Fares Conv'!$C$1</f>
        <v>101.60088106720393</v>
      </c>
      <c r="BR121" s="37">
        <f>'2015 Fares'!BR121*'2015 Fares Conv'!$C$1</f>
        <v>0</v>
      </c>
      <c r="BS121" s="37">
        <f>'2015 Fares'!BS121*'2015 Fares Conv'!$C$1</f>
        <v>0</v>
      </c>
      <c r="BT121" s="37">
        <f>'2015 Fares'!BT121*'2015 Fares Conv'!$C$1</f>
        <v>101.60088106720393</v>
      </c>
      <c r="BU121" s="37">
        <f>'2015 Fares'!BU121*'2015 Fares Conv'!$C$1</f>
        <v>0</v>
      </c>
      <c r="BV121" s="37">
        <f>'2015 Fares'!BV121*'2015 Fares Conv'!$C$1</f>
        <v>101.60088106720393</v>
      </c>
      <c r="BW121" s="37">
        <f>'2015 Fares'!BW121*'2015 Fares Conv'!$C$1</f>
        <v>0</v>
      </c>
      <c r="BX121" s="37">
        <f>'2015 Fares'!BX121*'2015 Fares Conv'!$C$1</f>
        <v>121.92105728064472</v>
      </c>
      <c r="BY121" s="37">
        <f>'2015 Fares'!BY121*'2015 Fares Conv'!$C$1</f>
        <v>0</v>
      </c>
      <c r="BZ121" s="37">
        <f>'2015 Fares'!BZ121*'2015 Fares Conv'!$C$1</f>
        <v>0</v>
      </c>
      <c r="CA121" s="37">
        <f>'2015 Fares'!CA121*'2015 Fares Conv'!$C$1</f>
        <v>0</v>
      </c>
      <c r="CB121" s="37">
        <f>'2015 Fares'!CB121*'2015 Fares Conv'!$C$1</f>
        <v>0</v>
      </c>
      <c r="CC121" s="37">
        <f>'2015 Fares'!CC121*'2015 Fares Conv'!$C$1</f>
        <v>0</v>
      </c>
      <c r="CD121" s="37">
        <f>'2015 Fares'!CD121*'2015 Fares Conv'!$C$1</f>
        <v>0</v>
      </c>
      <c r="CE121" s="37">
        <f>'2015 Fares'!CE121*'2015 Fares Conv'!$C$1</f>
        <v>0</v>
      </c>
      <c r="CF121" s="37">
        <f>'2015 Fares'!CF121*'2015 Fares Conv'!$C$1</f>
        <v>101.60088106720393</v>
      </c>
      <c r="CG121" s="37">
        <f>'2015 Fares'!CG121*'2015 Fares Conv'!$C$1</f>
        <v>0</v>
      </c>
      <c r="CH121" s="66">
        <f>'2015 Fares'!CH121*'2015 Fares Conv'!$C$1</f>
        <v>222.84459914073395</v>
      </c>
      <c r="CI121" s="37">
        <f>'2015 Fares'!CI121*'2015 Fares Conv'!$C$1</f>
        <v>270.93568284587712</v>
      </c>
      <c r="CJ121" s="37">
        <f>'2015 Fares'!CJ121*'2015 Fares Conv'!$C$1</f>
        <v>284.48246698817098</v>
      </c>
      <c r="CK121" s="37">
        <f>'2015 Fares'!CK121*'2015 Fares Conv'!$C$1</f>
        <v>284.48246698817098</v>
      </c>
      <c r="CL121" s="37">
        <f>'2015 Fares'!CL121*'2015 Fares Conv'!$C$1</f>
        <v>284.48246698817098</v>
      </c>
      <c r="CM121" s="37">
        <f>'2015 Fares'!CM121*'2015 Fares Conv'!$C$1</f>
        <v>135.46784142293856</v>
      </c>
      <c r="CN121" s="37">
        <f>'2015 Fares'!CN121*'2015 Fares Conv'!$C$1</f>
        <v>152.40132160080589</v>
      </c>
      <c r="CO121" s="37">
        <f>'2015 Fares'!CO121*'2015 Fares Conv'!$C$1</f>
        <v>338.66960355734642</v>
      </c>
      <c r="CP121" s="37">
        <f>'2015 Fares'!CP121*'2015 Fares Conv'!$C$1</f>
        <v>298.02925113046484</v>
      </c>
      <c r="CQ121" s="37">
        <f>'2015 Fares'!CQ121*'2015 Fares Conv'!$C$1</f>
        <v>152.40132160080589</v>
      </c>
      <c r="CR121" s="37">
        <f>'2015 Fares'!CR121*'2015 Fares Conv'!$C$1</f>
        <v>338.66960355734642</v>
      </c>
      <c r="CS121" s="37">
        <f>'2015 Fares'!CS121*'2015 Fares Conv'!$C$1</f>
        <v>118.53436124507125</v>
      </c>
      <c r="CT121" s="37">
        <f>'2015 Fares'!CT121*'2015 Fares Conv'!$C$1</f>
        <v>186.26828195654053</v>
      </c>
      <c r="CU121" s="37">
        <f>'2015 Fares'!CU121*'2015 Fares Conv'!$C$1</f>
        <v>220.13524231227518</v>
      </c>
      <c r="CV121" s="37">
        <f>'2015 Fares'!CV121*'2015 Fares Conv'!$C$1</f>
        <v>249.93816742532167</v>
      </c>
      <c r="CW121" s="37">
        <f>'2015 Fares'!CW121*'2015 Fares Conv'!$C$1</f>
        <v>108.37427313835086</v>
      </c>
      <c r="CX121" s="37">
        <f>'2015 Fares'!CX121*'2015 Fares Conv'!$C$1</f>
        <v>0</v>
      </c>
      <c r="CY121" s="37">
        <f>'2015 Fares'!CY121*'2015 Fares Conv'!$C$1</f>
        <v>0</v>
      </c>
      <c r="CZ121" s="37">
        <f>'2015 Fares'!CZ121*'2015 Fares Conv'!$C$1</f>
        <v>306.83466082295587</v>
      </c>
      <c r="DA121" s="37">
        <f>'2015 Fares'!DA121*'2015 Fares Conv'!$C$1</f>
        <v>0</v>
      </c>
      <c r="DB121" s="66">
        <f>'2015 Fares'!DB121*'2015 Fares Conv'!$C$1</f>
        <v>0</v>
      </c>
      <c r="DC121" s="37">
        <f>'2015 Fares'!DC121*'2015 Fares Conv'!$C$1</f>
        <v>0</v>
      </c>
      <c r="DD121" s="37">
        <f>'2015 Fares'!DD121*'2015 Fares Conv'!$C$1</f>
        <v>0</v>
      </c>
      <c r="DE121" s="37">
        <f>'2015 Fares'!DE121*'2015 Fares Conv'!$C$1</f>
        <v>0</v>
      </c>
      <c r="DF121" s="37">
        <f>'2015 Fares'!DF121*'2015 Fares Conv'!$C$1</f>
        <v>0</v>
      </c>
      <c r="DG121" s="37">
        <f>'2015 Fares'!DG121*'2015 Fares Conv'!$C$1</f>
        <v>0</v>
      </c>
      <c r="DH121" s="37">
        <f>'2015 Fares'!DH121*'2015 Fares Conv'!$C$1</f>
        <v>0</v>
      </c>
      <c r="DI121" s="37">
        <f>'2015 Fares'!DI121*'2015 Fares Conv'!$C$1</f>
        <v>0</v>
      </c>
      <c r="DJ121" s="37">
        <f>'2015 Fares'!DJ121*'2015 Fares Conv'!$C$1</f>
        <v>0</v>
      </c>
      <c r="DK121" s="37">
        <f>'2015 Fares'!DK121*'2015 Fares Conv'!$C$1</f>
        <v>0</v>
      </c>
      <c r="DL121" s="66">
        <f>'2015 Fares'!DL121*'2015 Fares Conv'!$C$1</f>
        <v>152.40132160080589</v>
      </c>
      <c r="DM121" s="37">
        <f>'2015 Fares'!DM121*'2015 Fares Conv'!$C$1</f>
        <v>135.46784142293856</v>
      </c>
      <c r="DN121" s="37">
        <f>'2015 Fares'!DN121*'2015 Fares Conv'!$C$1</f>
        <v>0</v>
      </c>
      <c r="DO121" s="37">
        <f>'2015 Fares'!DO121*'2015 Fares Conv'!$C$1</f>
        <v>135.46784142293856</v>
      </c>
      <c r="DP121" s="37">
        <f>'2015 Fares'!DP121*'2015 Fares Conv'!$C$1</f>
        <v>749.81450227596497</v>
      </c>
      <c r="DQ121" s="37">
        <f>'2015 Fares'!DQ121*'2015 Fares Conv'!$C$1</f>
        <v>218.78056389804578</v>
      </c>
      <c r="DR121" s="37">
        <f>'2015 Fares'!DR121*'2015 Fares Conv'!$C$1</f>
        <v>0</v>
      </c>
      <c r="DS121" s="37">
        <f>'2015 Fares'!DS121*'2015 Fares Conv'!$C$1</f>
        <v>0</v>
      </c>
      <c r="DT121" s="37">
        <f>'2015 Fares'!DT121*'2015 Fares Conv'!$C$1</f>
        <v>0</v>
      </c>
      <c r="DU121" s="37">
        <f>'2015 Fares'!DU121*'2015 Fares Conv'!$C$1</f>
        <v>0</v>
      </c>
      <c r="DV121" s="66">
        <f>'2015 Fares'!DV121*'2015 Fares Conv'!$C$1</f>
        <v>0</v>
      </c>
      <c r="DW121" s="37">
        <f>'2015 Fares'!DW121*'2015 Fares Conv'!$C$1</f>
        <v>0</v>
      </c>
      <c r="DX121" s="37">
        <f>'2015 Fares'!DX121*'2015 Fares Conv'!$C$1</f>
        <v>0</v>
      </c>
      <c r="DY121" s="37">
        <f>'2015 Fares'!DY121*'2015 Fares Conv'!$C$1</f>
        <v>0</v>
      </c>
      <c r="DZ121" s="37">
        <f>'2015 Fares'!DZ121*'2015 Fares Conv'!$C$1</f>
        <v>0</v>
      </c>
      <c r="EA121" s="37">
        <f>'2015 Fares'!EA121*'2015 Fares Conv'!$C$1</f>
        <v>0</v>
      </c>
      <c r="EB121" s="37">
        <f>'2015 Fares'!EB121*'2015 Fares Conv'!$C$1</f>
        <v>0</v>
      </c>
      <c r="EC121" s="37">
        <f>'2015 Fares'!EC121*'2015 Fares Conv'!$C$1</f>
        <v>0</v>
      </c>
      <c r="ED121" s="37">
        <f>'2015 Fares'!ED121*'2015 Fares Conv'!$C$1</f>
        <v>0</v>
      </c>
      <c r="EE121" s="40">
        <f>'2015 Fares'!EE121*'2015 Fares Conv'!$C$1</f>
        <v>0</v>
      </c>
      <c r="EF121" s="66">
        <f>'2015 Fares'!EF121*'2015 Fares Conv'!$C$1</f>
        <v>0</v>
      </c>
      <c r="EG121" s="37">
        <f>'2015 Fares'!EG121*'2015 Fares Conv'!$C$1</f>
        <v>0</v>
      </c>
      <c r="EH121" s="37">
        <f>'2015 Fares'!EH121*'2015 Fares Conv'!$C$1</f>
        <v>0</v>
      </c>
      <c r="EI121" s="37">
        <f>'2015 Fares'!EI121*'2015 Fares Conv'!$C$1</f>
        <v>0</v>
      </c>
      <c r="EJ121" s="37">
        <f>'2015 Fares'!EJ121*'2015 Fares Conv'!$C$1</f>
        <v>0</v>
      </c>
      <c r="EK121" s="37">
        <f>'2015 Fares'!EK121*'2015 Fares Conv'!$C$1</f>
        <v>0</v>
      </c>
      <c r="EL121" s="37">
        <f>'2015 Fares'!EL121*'2015 Fares Conv'!$C$1</f>
        <v>0</v>
      </c>
      <c r="EM121" s="40">
        <f>'2015 Fares'!EM121*'2015 Fares Conv'!$C$1</f>
        <v>0</v>
      </c>
    </row>
    <row r="122" spans="1:143" x14ac:dyDescent="0.2">
      <c r="A122" s="83"/>
      <c r="B122" s="47">
        <v>118</v>
      </c>
      <c r="C122" s="43"/>
      <c r="D122" s="43"/>
      <c r="E122" s="43"/>
      <c r="F122" s="48"/>
      <c r="G122" s="66">
        <f>'2015 Fares'!G122*'2015 Fares Conv'!$C$1</f>
        <v>0</v>
      </c>
      <c r="H122" s="37">
        <f>'2015 Fares'!H122*'2015 Fares Conv'!$C$1</f>
        <v>0</v>
      </c>
      <c r="I122" s="37">
        <f>'2015 Fares'!I122*'2015 Fares Conv'!$C$1</f>
        <v>0</v>
      </c>
      <c r="J122" s="37">
        <f>'2015 Fares'!J122*'2015 Fares Conv'!$C$1</f>
        <v>0</v>
      </c>
      <c r="K122" s="37">
        <f>'2015 Fares'!K122*'2015 Fares Conv'!$C$1</f>
        <v>0</v>
      </c>
      <c r="L122" s="37">
        <f>'2015 Fares'!L122*'2015 Fares Conv'!$C$1</f>
        <v>0</v>
      </c>
      <c r="M122" s="37">
        <f>'2015 Fares'!M122*'2015 Fares Conv'!$C$1</f>
        <v>0</v>
      </c>
      <c r="N122" s="37">
        <f>'2015 Fares'!N122*'2015 Fares Conv'!$C$1</f>
        <v>0</v>
      </c>
      <c r="O122" s="40">
        <f>'2015 Fares'!O122*'2015 Fares Conv'!$C$1</f>
        <v>0</v>
      </c>
      <c r="P122" s="66">
        <f>'2015 Fares'!P122*'2015 Fares Conv'!$C$1</f>
        <v>0</v>
      </c>
      <c r="Q122" s="37">
        <f>'2015 Fares'!Q122*'2015 Fares Conv'!$C$1</f>
        <v>0</v>
      </c>
      <c r="R122" s="37">
        <f>'2015 Fares'!R122*'2015 Fares Conv'!$C$1</f>
        <v>0</v>
      </c>
      <c r="S122" s="37">
        <f>'2015 Fares'!S122*'2015 Fares Conv'!$C$1</f>
        <v>0</v>
      </c>
      <c r="T122" s="37">
        <f>'2015 Fares'!T122*'2015 Fares Conv'!$C$1</f>
        <v>0</v>
      </c>
      <c r="U122" s="37">
        <f>'2015 Fares'!U122*'2015 Fares Conv'!$C$1</f>
        <v>0</v>
      </c>
      <c r="V122" s="37">
        <f>'2015 Fares'!V122*'2015 Fares Conv'!$C$1</f>
        <v>0</v>
      </c>
      <c r="W122" s="37">
        <f>'2015 Fares'!W122*'2015 Fares Conv'!$C$1</f>
        <v>0</v>
      </c>
      <c r="X122" s="37">
        <f>'2015 Fares'!X122*'2015 Fares Conv'!$C$1</f>
        <v>0</v>
      </c>
      <c r="Y122" s="40">
        <f>'2015 Fares'!Y122*'2015 Fares Conv'!$C$1</f>
        <v>0</v>
      </c>
      <c r="Z122" s="66">
        <f>'2015 Fares'!Z122*'2015 Fares Conv'!$C$1</f>
        <v>474.13744498028501</v>
      </c>
      <c r="AA122" s="37">
        <f>'2015 Fares'!AA122*'2015 Fares Conv'!$C$1</f>
        <v>152.40132160080589</v>
      </c>
      <c r="AB122" s="37">
        <f>'2015 Fares'!AB122*'2015 Fares Conv'!$C$1</f>
        <v>0</v>
      </c>
      <c r="AC122" s="37">
        <f>'2015 Fares'!AC122*'2015 Fares Conv'!$C$1</f>
        <v>0</v>
      </c>
      <c r="AD122" s="37">
        <f>'2015 Fares'!AD122*'2015 Fares Conv'!$C$1</f>
        <v>135.46784142293856</v>
      </c>
      <c r="AE122" s="37">
        <f>'2015 Fares'!AE122*'2015 Fares Conv'!$C$1</f>
        <v>0</v>
      </c>
      <c r="AF122" s="37">
        <f>'2015 Fares'!AF122*'2015 Fares Conv'!$C$1</f>
        <v>0</v>
      </c>
      <c r="AG122" s="37">
        <f>'2015 Fares'!AG122*'2015 Fares Conv'!$C$1</f>
        <v>84.667400889336605</v>
      </c>
      <c r="AH122" s="37">
        <f>'2015 Fares'!AH122*'2015 Fares Conv'!$C$1</f>
        <v>135.46784142293856</v>
      </c>
      <c r="AI122" s="37">
        <f>'2015 Fares'!AI122*'2015 Fares Conv'!$C$1</f>
        <v>0</v>
      </c>
      <c r="AJ122" s="37">
        <f>'2015 Fares'!AJ122*'2015 Fares Conv'!$C$1</f>
        <v>135.46784142293856</v>
      </c>
      <c r="AK122" s="37">
        <f>'2015 Fares'!AK122*'2015 Fares Conv'!$C$1</f>
        <v>0</v>
      </c>
      <c r="AL122" s="37">
        <f>'2015 Fares'!AL122*'2015 Fares Conv'!$C$1</f>
        <v>0</v>
      </c>
      <c r="AM122" s="37">
        <f>'2015 Fares'!AM122*'2015 Fares Conv'!$C$1</f>
        <v>135.46784142293856</v>
      </c>
      <c r="AN122" s="37">
        <f>'2015 Fares'!AN122*'2015 Fares Conv'!$C$1</f>
        <v>0</v>
      </c>
      <c r="AO122" s="37">
        <f>'2015 Fares'!AO122*'2015 Fares Conv'!$C$1</f>
        <v>0</v>
      </c>
      <c r="AP122" s="37">
        <f>'2015 Fares'!AP122*'2015 Fares Conv'!$C$1</f>
        <v>0</v>
      </c>
      <c r="AQ122" s="37">
        <f>'2015 Fares'!AQ122*'2015 Fares Conv'!$C$1</f>
        <v>0</v>
      </c>
      <c r="AR122" s="37">
        <f>'2015 Fares'!AR122*'2015 Fares Conv'!$C$1</f>
        <v>135.46784142293856</v>
      </c>
      <c r="AS122" s="37">
        <f>'2015 Fares'!AS122*'2015 Fares Conv'!$C$1</f>
        <v>0</v>
      </c>
      <c r="AT122" s="37">
        <f>'2015 Fares'!AT122*'2015 Fares Conv'!$C$1</f>
        <v>0</v>
      </c>
      <c r="AU122" s="37">
        <f>'2015 Fares'!AU122*'2015 Fares Conv'!$C$1</f>
        <v>0</v>
      </c>
      <c r="AV122" s="37">
        <f>'2015 Fares'!AV122*'2015 Fares Conv'!$C$1</f>
        <v>135.46784142293856</v>
      </c>
      <c r="AW122" s="37">
        <f>'2015 Fares'!AW122*'2015 Fares Conv'!$C$1</f>
        <v>0</v>
      </c>
      <c r="AX122" s="37">
        <f>'2015 Fares'!AX122*'2015 Fares Conv'!$C$1</f>
        <v>135.46784142293856</v>
      </c>
      <c r="AY122" s="37">
        <f>'2015 Fares'!AY122*'2015 Fares Conv'!$C$1</f>
        <v>0</v>
      </c>
      <c r="AZ122" s="37">
        <f>'2015 Fares'!AZ122*'2015 Fares Conv'!$C$1</f>
        <v>118.53436124507125</v>
      </c>
      <c r="BA122" s="37">
        <f>'2015 Fares'!BA122*'2015 Fares Conv'!$C$1</f>
        <v>0</v>
      </c>
      <c r="BB122" s="37">
        <f>'2015 Fares'!BB122*'2015 Fares Conv'!$C$1</f>
        <v>0</v>
      </c>
      <c r="BC122" s="37">
        <f>'2015 Fares'!BC122*'2015 Fares Conv'!$C$1</f>
        <v>118.53436124507125</v>
      </c>
      <c r="BD122" s="37">
        <f>'2015 Fares'!BD122*'2015 Fares Conv'!$C$1</f>
        <v>0</v>
      </c>
      <c r="BE122" s="37">
        <f>'2015 Fares'!BE122*'2015 Fares Conv'!$C$1</f>
        <v>0</v>
      </c>
      <c r="BF122" s="37">
        <f>'2015 Fares'!BF122*'2015 Fares Conv'!$C$1</f>
        <v>118.53436124507125</v>
      </c>
      <c r="BG122" s="37">
        <f>'2015 Fares'!BG122*'2015 Fares Conv'!$C$1</f>
        <v>0</v>
      </c>
      <c r="BH122" s="37">
        <f>'2015 Fares'!BH122*'2015 Fares Conv'!$C$1</f>
        <v>0</v>
      </c>
      <c r="BI122" s="37">
        <f>'2015 Fares'!BI122*'2015 Fares Conv'!$C$1</f>
        <v>67.733920711469281</v>
      </c>
      <c r="BJ122" s="37">
        <f>'2015 Fares'!BJ122*'2015 Fares Conv'!$C$1</f>
        <v>108.37427313835086</v>
      </c>
      <c r="BK122" s="37">
        <f>'2015 Fares'!BK122*'2015 Fares Conv'!$C$1</f>
        <v>0</v>
      </c>
      <c r="BL122" s="37">
        <f>'2015 Fares'!BL122*'2015 Fares Conv'!$C$1</f>
        <v>108.37427313835086</v>
      </c>
      <c r="BM122" s="37">
        <f>'2015 Fares'!BM122*'2015 Fares Conv'!$C$1</f>
        <v>0</v>
      </c>
      <c r="BN122" s="37">
        <f>'2015 Fares'!BN122*'2015 Fares Conv'!$C$1</f>
        <v>108.37427313835086</v>
      </c>
      <c r="BO122" s="37">
        <f>'2015 Fares'!BO122*'2015 Fares Conv'!$C$1</f>
        <v>0</v>
      </c>
      <c r="BP122" s="37">
        <f>'2015 Fares'!BP122*'2015 Fares Conv'!$C$1</f>
        <v>0</v>
      </c>
      <c r="BQ122" s="37">
        <f>'2015 Fares'!BQ122*'2015 Fares Conv'!$C$1</f>
        <v>101.60088106720393</v>
      </c>
      <c r="BR122" s="37">
        <f>'2015 Fares'!BR122*'2015 Fares Conv'!$C$1</f>
        <v>0</v>
      </c>
      <c r="BS122" s="37">
        <f>'2015 Fares'!BS122*'2015 Fares Conv'!$C$1</f>
        <v>0</v>
      </c>
      <c r="BT122" s="37">
        <f>'2015 Fares'!BT122*'2015 Fares Conv'!$C$1</f>
        <v>101.60088106720393</v>
      </c>
      <c r="BU122" s="37">
        <f>'2015 Fares'!BU122*'2015 Fares Conv'!$C$1</f>
        <v>0</v>
      </c>
      <c r="BV122" s="37">
        <f>'2015 Fares'!BV122*'2015 Fares Conv'!$C$1</f>
        <v>101.60088106720393</v>
      </c>
      <c r="BW122" s="37">
        <f>'2015 Fares'!BW122*'2015 Fares Conv'!$C$1</f>
        <v>0</v>
      </c>
      <c r="BX122" s="37">
        <f>'2015 Fares'!BX122*'2015 Fares Conv'!$C$1</f>
        <v>121.92105728064472</v>
      </c>
      <c r="BY122" s="37">
        <f>'2015 Fares'!BY122*'2015 Fares Conv'!$C$1</f>
        <v>0</v>
      </c>
      <c r="BZ122" s="37">
        <f>'2015 Fares'!BZ122*'2015 Fares Conv'!$C$1</f>
        <v>0</v>
      </c>
      <c r="CA122" s="37">
        <f>'2015 Fares'!CA122*'2015 Fares Conv'!$C$1</f>
        <v>0</v>
      </c>
      <c r="CB122" s="37">
        <f>'2015 Fares'!CB122*'2015 Fares Conv'!$C$1</f>
        <v>0</v>
      </c>
      <c r="CC122" s="37">
        <f>'2015 Fares'!CC122*'2015 Fares Conv'!$C$1</f>
        <v>0</v>
      </c>
      <c r="CD122" s="37">
        <f>'2015 Fares'!CD122*'2015 Fares Conv'!$C$1</f>
        <v>0</v>
      </c>
      <c r="CE122" s="37">
        <f>'2015 Fares'!CE122*'2015 Fares Conv'!$C$1</f>
        <v>0</v>
      </c>
      <c r="CF122" s="37">
        <f>'2015 Fares'!CF122*'2015 Fares Conv'!$C$1</f>
        <v>101.60088106720393</v>
      </c>
      <c r="CG122" s="37">
        <f>'2015 Fares'!CG122*'2015 Fares Conv'!$C$1</f>
        <v>0</v>
      </c>
      <c r="CH122" s="66">
        <f>'2015 Fares'!CH122*'2015 Fares Conv'!$C$1</f>
        <v>222.84459914073395</v>
      </c>
      <c r="CI122" s="37">
        <f>'2015 Fares'!CI122*'2015 Fares Conv'!$C$1</f>
        <v>270.93568284587712</v>
      </c>
      <c r="CJ122" s="37">
        <f>'2015 Fares'!CJ122*'2015 Fares Conv'!$C$1</f>
        <v>284.48246698817098</v>
      </c>
      <c r="CK122" s="37">
        <f>'2015 Fares'!CK122*'2015 Fares Conv'!$C$1</f>
        <v>284.48246698817098</v>
      </c>
      <c r="CL122" s="37">
        <f>'2015 Fares'!CL122*'2015 Fares Conv'!$C$1</f>
        <v>284.48246698817098</v>
      </c>
      <c r="CM122" s="37">
        <f>'2015 Fares'!CM122*'2015 Fares Conv'!$C$1</f>
        <v>135.46784142293856</v>
      </c>
      <c r="CN122" s="37">
        <f>'2015 Fares'!CN122*'2015 Fares Conv'!$C$1</f>
        <v>152.40132160080589</v>
      </c>
      <c r="CO122" s="37">
        <f>'2015 Fares'!CO122*'2015 Fares Conv'!$C$1</f>
        <v>338.66960355734642</v>
      </c>
      <c r="CP122" s="37">
        <f>'2015 Fares'!CP122*'2015 Fares Conv'!$C$1</f>
        <v>298.02925113046484</v>
      </c>
      <c r="CQ122" s="37">
        <f>'2015 Fares'!CQ122*'2015 Fares Conv'!$C$1</f>
        <v>152.40132160080589</v>
      </c>
      <c r="CR122" s="37">
        <f>'2015 Fares'!CR122*'2015 Fares Conv'!$C$1</f>
        <v>338.66960355734642</v>
      </c>
      <c r="CS122" s="37">
        <f>'2015 Fares'!CS122*'2015 Fares Conv'!$C$1</f>
        <v>118.53436124507125</v>
      </c>
      <c r="CT122" s="37">
        <f>'2015 Fares'!CT122*'2015 Fares Conv'!$C$1</f>
        <v>186.26828195654053</v>
      </c>
      <c r="CU122" s="37">
        <f>'2015 Fares'!CU122*'2015 Fares Conv'!$C$1</f>
        <v>220.13524231227518</v>
      </c>
      <c r="CV122" s="37">
        <f>'2015 Fares'!CV122*'2015 Fares Conv'!$C$1</f>
        <v>249.93816742532167</v>
      </c>
      <c r="CW122" s="37">
        <f>'2015 Fares'!CW122*'2015 Fares Conv'!$C$1</f>
        <v>108.37427313835086</v>
      </c>
      <c r="CX122" s="37">
        <f>'2015 Fares'!CX122*'2015 Fares Conv'!$C$1</f>
        <v>0</v>
      </c>
      <c r="CY122" s="37">
        <f>'2015 Fares'!CY122*'2015 Fares Conv'!$C$1</f>
        <v>0</v>
      </c>
      <c r="CZ122" s="37">
        <f>'2015 Fares'!CZ122*'2015 Fares Conv'!$C$1</f>
        <v>306.83466082295587</v>
      </c>
      <c r="DA122" s="37">
        <f>'2015 Fares'!DA122*'2015 Fares Conv'!$C$1</f>
        <v>0</v>
      </c>
      <c r="DB122" s="66">
        <f>'2015 Fares'!DB122*'2015 Fares Conv'!$C$1</f>
        <v>0</v>
      </c>
      <c r="DC122" s="37">
        <f>'2015 Fares'!DC122*'2015 Fares Conv'!$C$1</f>
        <v>0</v>
      </c>
      <c r="DD122" s="37">
        <f>'2015 Fares'!DD122*'2015 Fares Conv'!$C$1</f>
        <v>0</v>
      </c>
      <c r="DE122" s="37">
        <f>'2015 Fares'!DE122*'2015 Fares Conv'!$C$1</f>
        <v>0</v>
      </c>
      <c r="DF122" s="37">
        <f>'2015 Fares'!DF122*'2015 Fares Conv'!$C$1</f>
        <v>0</v>
      </c>
      <c r="DG122" s="37">
        <f>'2015 Fares'!DG122*'2015 Fares Conv'!$C$1</f>
        <v>0</v>
      </c>
      <c r="DH122" s="37">
        <f>'2015 Fares'!DH122*'2015 Fares Conv'!$C$1</f>
        <v>0</v>
      </c>
      <c r="DI122" s="37">
        <f>'2015 Fares'!DI122*'2015 Fares Conv'!$C$1</f>
        <v>0</v>
      </c>
      <c r="DJ122" s="37">
        <f>'2015 Fares'!DJ122*'2015 Fares Conv'!$C$1</f>
        <v>0</v>
      </c>
      <c r="DK122" s="37">
        <f>'2015 Fares'!DK122*'2015 Fares Conv'!$C$1</f>
        <v>0</v>
      </c>
      <c r="DL122" s="66">
        <f>'2015 Fares'!DL122*'2015 Fares Conv'!$C$1</f>
        <v>152.40132160080589</v>
      </c>
      <c r="DM122" s="37">
        <f>'2015 Fares'!DM122*'2015 Fares Conv'!$C$1</f>
        <v>135.46784142293856</v>
      </c>
      <c r="DN122" s="37">
        <f>'2015 Fares'!DN122*'2015 Fares Conv'!$C$1</f>
        <v>0</v>
      </c>
      <c r="DO122" s="37">
        <f>'2015 Fares'!DO122*'2015 Fares Conv'!$C$1</f>
        <v>135.46784142293856</v>
      </c>
      <c r="DP122" s="37">
        <f>'2015 Fares'!DP122*'2015 Fares Conv'!$C$1</f>
        <v>749.81450227596497</v>
      </c>
      <c r="DQ122" s="37">
        <f>'2015 Fares'!DQ122*'2015 Fares Conv'!$C$1</f>
        <v>218.78056389804578</v>
      </c>
      <c r="DR122" s="37">
        <f>'2015 Fares'!DR122*'2015 Fares Conv'!$C$1</f>
        <v>0</v>
      </c>
      <c r="DS122" s="37">
        <f>'2015 Fares'!DS122*'2015 Fares Conv'!$C$1</f>
        <v>0</v>
      </c>
      <c r="DT122" s="37">
        <f>'2015 Fares'!DT122*'2015 Fares Conv'!$C$1</f>
        <v>0</v>
      </c>
      <c r="DU122" s="37">
        <f>'2015 Fares'!DU122*'2015 Fares Conv'!$C$1</f>
        <v>0</v>
      </c>
      <c r="DV122" s="66">
        <f>'2015 Fares'!DV122*'2015 Fares Conv'!$C$1</f>
        <v>0</v>
      </c>
      <c r="DW122" s="37">
        <f>'2015 Fares'!DW122*'2015 Fares Conv'!$C$1</f>
        <v>0</v>
      </c>
      <c r="DX122" s="37">
        <f>'2015 Fares'!DX122*'2015 Fares Conv'!$C$1</f>
        <v>0</v>
      </c>
      <c r="DY122" s="37">
        <f>'2015 Fares'!DY122*'2015 Fares Conv'!$C$1</f>
        <v>0</v>
      </c>
      <c r="DZ122" s="37">
        <f>'2015 Fares'!DZ122*'2015 Fares Conv'!$C$1</f>
        <v>0</v>
      </c>
      <c r="EA122" s="37">
        <f>'2015 Fares'!EA122*'2015 Fares Conv'!$C$1</f>
        <v>0</v>
      </c>
      <c r="EB122" s="37">
        <f>'2015 Fares'!EB122*'2015 Fares Conv'!$C$1</f>
        <v>0</v>
      </c>
      <c r="EC122" s="37">
        <f>'2015 Fares'!EC122*'2015 Fares Conv'!$C$1</f>
        <v>0</v>
      </c>
      <c r="ED122" s="37">
        <f>'2015 Fares'!ED122*'2015 Fares Conv'!$C$1</f>
        <v>0</v>
      </c>
      <c r="EE122" s="40">
        <f>'2015 Fares'!EE122*'2015 Fares Conv'!$C$1</f>
        <v>0</v>
      </c>
      <c r="EF122" s="66">
        <f>'2015 Fares'!EF122*'2015 Fares Conv'!$C$1</f>
        <v>0</v>
      </c>
      <c r="EG122" s="37">
        <f>'2015 Fares'!EG122*'2015 Fares Conv'!$C$1</f>
        <v>0</v>
      </c>
      <c r="EH122" s="37">
        <f>'2015 Fares'!EH122*'2015 Fares Conv'!$C$1</f>
        <v>0</v>
      </c>
      <c r="EI122" s="37">
        <f>'2015 Fares'!EI122*'2015 Fares Conv'!$C$1</f>
        <v>0</v>
      </c>
      <c r="EJ122" s="37">
        <f>'2015 Fares'!EJ122*'2015 Fares Conv'!$C$1</f>
        <v>0</v>
      </c>
      <c r="EK122" s="37">
        <f>'2015 Fares'!EK122*'2015 Fares Conv'!$C$1</f>
        <v>0</v>
      </c>
      <c r="EL122" s="37">
        <f>'2015 Fares'!EL122*'2015 Fares Conv'!$C$1</f>
        <v>0</v>
      </c>
      <c r="EM122" s="40">
        <f>'2015 Fares'!EM122*'2015 Fares Conv'!$C$1</f>
        <v>0</v>
      </c>
    </row>
    <row r="123" spans="1:143" x14ac:dyDescent="0.2">
      <c r="A123" s="84"/>
      <c r="B123" s="52">
        <v>119</v>
      </c>
      <c r="C123" s="44"/>
      <c r="D123" s="44"/>
      <c r="E123" s="44"/>
      <c r="F123" s="54"/>
      <c r="G123" s="67">
        <f>'2015 Fares'!G123*'2015 Fares Conv'!$C$1</f>
        <v>0</v>
      </c>
      <c r="H123" s="41">
        <f>'2015 Fares'!H123*'2015 Fares Conv'!$C$1</f>
        <v>0</v>
      </c>
      <c r="I123" s="41">
        <f>'2015 Fares'!I123*'2015 Fares Conv'!$C$1</f>
        <v>0</v>
      </c>
      <c r="J123" s="41">
        <f>'2015 Fares'!J123*'2015 Fares Conv'!$C$1</f>
        <v>0</v>
      </c>
      <c r="K123" s="41">
        <f>'2015 Fares'!K123*'2015 Fares Conv'!$C$1</f>
        <v>0</v>
      </c>
      <c r="L123" s="41">
        <f>'2015 Fares'!L123*'2015 Fares Conv'!$C$1</f>
        <v>0</v>
      </c>
      <c r="M123" s="41">
        <f>'2015 Fares'!M123*'2015 Fares Conv'!$C$1</f>
        <v>0</v>
      </c>
      <c r="N123" s="41">
        <f>'2015 Fares'!N123*'2015 Fares Conv'!$C$1</f>
        <v>0</v>
      </c>
      <c r="O123" s="42">
        <f>'2015 Fares'!O123*'2015 Fares Conv'!$C$1</f>
        <v>0</v>
      </c>
      <c r="P123" s="67">
        <f>'2015 Fares'!P123*'2015 Fares Conv'!$C$1</f>
        <v>0</v>
      </c>
      <c r="Q123" s="41">
        <f>'2015 Fares'!Q123*'2015 Fares Conv'!$C$1</f>
        <v>0</v>
      </c>
      <c r="R123" s="41">
        <f>'2015 Fares'!R123*'2015 Fares Conv'!$C$1</f>
        <v>0</v>
      </c>
      <c r="S123" s="41">
        <f>'2015 Fares'!S123*'2015 Fares Conv'!$C$1</f>
        <v>0</v>
      </c>
      <c r="T123" s="41">
        <f>'2015 Fares'!T123*'2015 Fares Conv'!$C$1</f>
        <v>0</v>
      </c>
      <c r="U123" s="41">
        <f>'2015 Fares'!U123*'2015 Fares Conv'!$C$1</f>
        <v>0</v>
      </c>
      <c r="V123" s="41">
        <f>'2015 Fares'!V123*'2015 Fares Conv'!$C$1</f>
        <v>0</v>
      </c>
      <c r="W123" s="41">
        <f>'2015 Fares'!W123*'2015 Fares Conv'!$C$1</f>
        <v>0</v>
      </c>
      <c r="X123" s="41">
        <f>'2015 Fares'!X123*'2015 Fares Conv'!$C$1</f>
        <v>0</v>
      </c>
      <c r="Y123" s="42">
        <f>'2015 Fares'!Y123*'2015 Fares Conv'!$C$1</f>
        <v>0</v>
      </c>
      <c r="Z123" s="67">
        <f>'2015 Fares'!Z123*'2015 Fares Conv'!$C$1</f>
        <v>474.13744498028501</v>
      </c>
      <c r="AA123" s="41">
        <f>'2015 Fares'!AA123*'2015 Fares Conv'!$C$1</f>
        <v>152.40132160080589</v>
      </c>
      <c r="AB123" s="41">
        <f>'2015 Fares'!AB123*'2015 Fares Conv'!$C$1</f>
        <v>0</v>
      </c>
      <c r="AC123" s="41">
        <f>'2015 Fares'!AC123*'2015 Fares Conv'!$C$1</f>
        <v>0</v>
      </c>
      <c r="AD123" s="41">
        <f>'2015 Fares'!AD123*'2015 Fares Conv'!$C$1</f>
        <v>135.46784142293856</v>
      </c>
      <c r="AE123" s="41">
        <f>'2015 Fares'!AE123*'2015 Fares Conv'!$C$1</f>
        <v>0</v>
      </c>
      <c r="AF123" s="41">
        <f>'2015 Fares'!AF123*'2015 Fares Conv'!$C$1</f>
        <v>0</v>
      </c>
      <c r="AG123" s="41">
        <f>'2015 Fares'!AG123*'2015 Fares Conv'!$C$1</f>
        <v>84.667400889336605</v>
      </c>
      <c r="AH123" s="41">
        <f>'2015 Fares'!AH123*'2015 Fares Conv'!$C$1</f>
        <v>135.46784142293856</v>
      </c>
      <c r="AI123" s="41">
        <f>'2015 Fares'!AI123*'2015 Fares Conv'!$C$1</f>
        <v>0</v>
      </c>
      <c r="AJ123" s="41">
        <f>'2015 Fares'!AJ123*'2015 Fares Conv'!$C$1</f>
        <v>135.46784142293856</v>
      </c>
      <c r="AK123" s="41">
        <f>'2015 Fares'!AK123*'2015 Fares Conv'!$C$1</f>
        <v>0</v>
      </c>
      <c r="AL123" s="41">
        <f>'2015 Fares'!AL123*'2015 Fares Conv'!$C$1</f>
        <v>0</v>
      </c>
      <c r="AM123" s="41">
        <f>'2015 Fares'!AM123*'2015 Fares Conv'!$C$1</f>
        <v>135.46784142293856</v>
      </c>
      <c r="AN123" s="41">
        <f>'2015 Fares'!AN123*'2015 Fares Conv'!$C$1</f>
        <v>0</v>
      </c>
      <c r="AO123" s="41">
        <f>'2015 Fares'!AO123*'2015 Fares Conv'!$C$1</f>
        <v>0</v>
      </c>
      <c r="AP123" s="41">
        <f>'2015 Fares'!AP123*'2015 Fares Conv'!$C$1</f>
        <v>0</v>
      </c>
      <c r="AQ123" s="41">
        <f>'2015 Fares'!AQ123*'2015 Fares Conv'!$C$1</f>
        <v>0</v>
      </c>
      <c r="AR123" s="41">
        <f>'2015 Fares'!AR123*'2015 Fares Conv'!$C$1</f>
        <v>135.46784142293856</v>
      </c>
      <c r="AS123" s="41">
        <f>'2015 Fares'!AS123*'2015 Fares Conv'!$C$1</f>
        <v>0</v>
      </c>
      <c r="AT123" s="41">
        <f>'2015 Fares'!AT123*'2015 Fares Conv'!$C$1</f>
        <v>0</v>
      </c>
      <c r="AU123" s="41">
        <f>'2015 Fares'!AU123*'2015 Fares Conv'!$C$1</f>
        <v>0</v>
      </c>
      <c r="AV123" s="41">
        <f>'2015 Fares'!AV123*'2015 Fares Conv'!$C$1</f>
        <v>135.46784142293856</v>
      </c>
      <c r="AW123" s="41">
        <f>'2015 Fares'!AW123*'2015 Fares Conv'!$C$1</f>
        <v>0</v>
      </c>
      <c r="AX123" s="41">
        <f>'2015 Fares'!AX123*'2015 Fares Conv'!$C$1</f>
        <v>135.46784142293856</v>
      </c>
      <c r="AY123" s="41">
        <f>'2015 Fares'!AY123*'2015 Fares Conv'!$C$1</f>
        <v>0</v>
      </c>
      <c r="AZ123" s="41">
        <f>'2015 Fares'!AZ123*'2015 Fares Conv'!$C$1</f>
        <v>118.53436124507125</v>
      </c>
      <c r="BA123" s="41">
        <f>'2015 Fares'!BA123*'2015 Fares Conv'!$C$1</f>
        <v>0</v>
      </c>
      <c r="BB123" s="41">
        <f>'2015 Fares'!BB123*'2015 Fares Conv'!$C$1</f>
        <v>0</v>
      </c>
      <c r="BC123" s="41">
        <f>'2015 Fares'!BC123*'2015 Fares Conv'!$C$1</f>
        <v>118.53436124507125</v>
      </c>
      <c r="BD123" s="41">
        <f>'2015 Fares'!BD123*'2015 Fares Conv'!$C$1</f>
        <v>0</v>
      </c>
      <c r="BE123" s="41">
        <f>'2015 Fares'!BE123*'2015 Fares Conv'!$C$1</f>
        <v>0</v>
      </c>
      <c r="BF123" s="41">
        <f>'2015 Fares'!BF123*'2015 Fares Conv'!$C$1</f>
        <v>118.53436124507125</v>
      </c>
      <c r="BG123" s="41">
        <f>'2015 Fares'!BG123*'2015 Fares Conv'!$C$1</f>
        <v>0</v>
      </c>
      <c r="BH123" s="41">
        <f>'2015 Fares'!BH123*'2015 Fares Conv'!$C$1</f>
        <v>0</v>
      </c>
      <c r="BI123" s="41">
        <f>'2015 Fares'!BI123*'2015 Fares Conv'!$C$1</f>
        <v>67.733920711469281</v>
      </c>
      <c r="BJ123" s="41">
        <f>'2015 Fares'!BJ123*'2015 Fares Conv'!$C$1</f>
        <v>108.37427313835086</v>
      </c>
      <c r="BK123" s="41">
        <f>'2015 Fares'!BK123*'2015 Fares Conv'!$C$1</f>
        <v>0</v>
      </c>
      <c r="BL123" s="41">
        <f>'2015 Fares'!BL123*'2015 Fares Conv'!$C$1</f>
        <v>108.37427313835086</v>
      </c>
      <c r="BM123" s="41">
        <f>'2015 Fares'!BM123*'2015 Fares Conv'!$C$1</f>
        <v>0</v>
      </c>
      <c r="BN123" s="41">
        <f>'2015 Fares'!BN123*'2015 Fares Conv'!$C$1</f>
        <v>108.37427313835086</v>
      </c>
      <c r="BO123" s="41">
        <f>'2015 Fares'!BO123*'2015 Fares Conv'!$C$1</f>
        <v>0</v>
      </c>
      <c r="BP123" s="41">
        <f>'2015 Fares'!BP123*'2015 Fares Conv'!$C$1</f>
        <v>0</v>
      </c>
      <c r="BQ123" s="41">
        <f>'2015 Fares'!BQ123*'2015 Fares Conv'!$C$1</f>
        <v>101.60088106720393</v>
      </c>
      <c r="BR123" s="41">
        <f>'2015 Fares'!BR123*'2015 Fares Conv'!$C$1</f>
        <v>0</v>
      </c>
      <c r="BS123" s="41">
        <f>'2015 Fares'!BS123*'2015 Fares Conv'!$C$1</f>
        <v>0</v>
      </c>
      <c r="BT123" s="41">
        <f>'2015 Fares'!BT123*'2015 Fares Conv'!$C$1</f>
        <v>101.60088106720393</v>
      </c>
      <c r="BU123" s="41">
        <f>'2015 Fares'!BU123*'2015 Fares Conv'!$C$1</f>
        <v>0</v>
      </c>
      <c r="BV123" s="41">
        <f>'2015 Fares'!BV123*'2015 Fares Conv'!$C$1</f>
        <v>101.60088106720393</v>
      </c>
      <c r="BW123" s="41">
        <f>'2015 Fares'!BW123*'2015 Fares Conv'!$C$1</f>
        <v>0</v>
      </c>
      <c r="BX123" s="41">
        <f>'2015 Fares'!BX123*'2015 Fares Conv'!$C$1</f>
        <v>121.92105728064472</v>
      </c>
      <c r="BY123" s="41">
        <f>'2015 Fares'!BY123*'2015 Fares Conv'!$C$1</f>
        <v>0</v>
      </c>
      <c r="BZ123" s="41">
        <f>'2015 Fares'!BZ123*'2015 Fares Conv'!$C$1</f>
        <v>0</v>
      </c>
      <c r="CA123" s="41">
        <f>'2015 Fares'!CA123*'2015 Fares Conv'!$C$1</f>
        <v>0</v>
      </c>
      <c r="CB123" s="41">
        <f>'2015 Fares'!CB123*'2015 Fares Conv'!$C$1</f>
        <v>0</v>
      </c>
      <c r="CC123" s="41">
        <f>'2015 Fares'!CC123*'2015 Fares Conv'!$C$1</f>
        <v>0</v>
      </c>
      <c r="CD123" s="41">
        <f>'2015 Fares'!CD123*'2015 Fares Conv'!$C$1</f>
        <v>0</v>
      </c>
      <c r="CE123" s="41">
        <f>'2015 Fares'!CE123*'2015 Fares Conv'!$C$1</f>
        <v>0</v>
      </c>
      <c r="CF123" s="41">
        <f>'2015 Fares'!CF123*'2015 Fares Conv'!$C$1</f>
        <v>101.60088106720393</v>
      </c>
      <c r="CG123" s="41">
        <f>'2015 Fares'!CG123*'2015 Fares Conv'!$C$1</f>
        <v>0</v>
      </c>
      <c r="CH123" s="67">
        <f>'2015 Fares'!CH123*'2015 Fares Conv'!$C$1</f>
        <v>222.84459914073395</v>
      </c>
      <c r="CI123" s="41">
        <f>'2015 Fares'!CI123*'2015 Fares Conv'!$C$1</f>
        <v>270.93568284587712</v>
      </c>
      <c r="CJ123" s="41">
        <f>'2015 Fares'!CJ123*'2015 Fares Conv'!$C$1</f>
        <v>284.48246698817098</v>
      </c>
      <c r="CK123" s="41">
        <f>'2015 Fares'!CK123*'2015 Fares Conv'!$C$1</f>
        <v>284.48246698817098</v>
      </c>
      <c r="CL123" s="41">
        <f>'2015 Fares'!CL123*'2015 Fares Conv'!$C$1</f>
        <v>284.48246698817098</v>
      </c>
      <c r="CM123" s="41">
        <f>'2015 Fares'!CM123*'2015 Fares Conv'!$C$1</f>
        <v>135.46784142293856</v>
      </c>
      <c r="CN123" s="41">
        <f>'2015 Fares'!CN123*'2015 Fares Conv'!$C$1</f>
        <v>152.40132160080589</v>
      </c>
      <c r="CO123" s="41">
        <f>'2015 Fares'!CO123*'2015 Fares Conv'!$C$1</f>
        <v>338.66960355734642</v>
      </c>
      <c r="CP123" s="41">
        <f>'2015 Fares'!CP123*'2015 Fares Conv'!$C$1</f>
        <v>298.02925113046484</v>
      </c>
      <c r="CQ123" s="41">
        <f>'2015 Fares'!CQ123*'2015 Fares Conv'!$C$1</f>
        <v>152.40132160080589</v>
      </c>
      <c r="CR123" s="41">
        <f>'2015 Fares'!CR123*'2015 Fares Conv'!$C$1</f>
        <v>338.66960355734642</v>
      </c>
      <c r="CS123" s="41">
        <f>'2015 Fares'!CS123*'2015 Fares Conv'!$C$1</f>
        <v>118.53436124507125</v>
      </c>
      <c r="CT123" s="41">
        <f>'2015 Fares'!CT123*'2015 Fares Conv'!$C$1</f>
        <v>186.26828195654053</v>
      </c>
      <c r="CU123" s="41">
        <f>'2015 Fares'!CU123*'2015 Fares Conv'!$C$1</f>
        <v>220.13524231227518</v>
      </c>
      <c r="CV123" s="41">
        <f>'2015 Fares'!CV123*'2015 Fares Conv'!$C$1</f>
        <v>249.93816742532167</v>
      </c>
      <c r="CW123" s="41">
        <f>'2015 Fares'!CW123*'2015 Fares Conv'!$C$1</f>
        <v>108.37427313835086</v>
      </c>
      <c r="CX123" s="41">
        <f>'2015 Fares'!CX123*'2015 Fares Conv'!$C$1</f>
        <v>0</v>
      </c>
      <c r="CY123" s="41">
        <f>'2015 Fares'!CY123*'2015 Fares Conv'!$C$1</f>
        <v>0</v>
      </c>
      <c r="CZ123" s="41">
        <f>'2015 Fares'!CZ123*'2015 Fares Conv'!$C$1</f>
        <v>306.83466082295587</v>
      </c>
      <c r="DA123" s="41">
        <f>'2015 Fares'!DA123*'2015 Fares Conv'!$C$1</f>
        <v>0</v>
      </c>
      <c r="DB123" s="67">
        <f>'2015 Fares'!DB123*'2015 Fares Conv'!$C$1</f>
        <v>0</v>
      </c>
      <c r="DC123" s="41">
        <f>'2015 Fares'!DC123*'2015 Fares Conv'!$C$1</f>
        <v>0</v>
      </c>
      <c r="DD123" s="41">
        <f>'2015 Fares'!DD123*'2015 Fares Conv'!$C$1</f>
        <v>0</v>
      </c>
      <c r="DE123" s="41">
        <f>'2015 Fares'!DE123*'2015 Fares Conv'!$C$1</f>
        <v>0</v>
      </c>
      <c r="DF123" s="41">
        <f>'2015 Fares'!DF123*'2015 Fares Conv'!$C$1</f>
        <v>0</v>
      </c>
      <c r="DG123" s="41">
        <f>'2015 Fares'!DG123*'2015 Fares Conv'!$C$1</f>
        <v>0</v>
      </c>
      <c r="DH123" s="41">
        <f>'2015 Fares'!DH123*'2015 Fares Conv'!$C$1</f>
        <v>0</v>
      </c>
      <c r="DI123" s="41">
        <f>'2015 Fares'!DI123*'2015 Fares Conv'!$C$1</f>
        <v>0</v>
      </c>
      <c r="DJ123" s="41">
        <f>'2015 Fares'!DJ123*'2015 Fares Conv'!$C$1</f>
        <v>0</v>
      </c>
      <c r="DK123" s="41">
        <f>'2015 Fares'!DK123*'2015 Fares Conv'!$C$1</f>
        <v>0</v>
      </c>
      <c r="DL123" s="67">
        <f>'2015 Fares'!DL123*'2015 Fares Conv'!$C$1</f>
        <v>152.40132160080589</v>
      </c>
      <c r="DM123" s="41">
        <f>'2015 Fares'!DM123*'2015 Fares Conv'!$C$1</f>
        <v>135.46784142293856</v>
      </c>
      <c r="DN123" s="41">
        <f>'2015 Fares'!DN123*'2015 Fares Conv'!$C$1</f>
        <v>0</v>
      </c>
      <c r="DO123" s="41">
        <f>'2015 Fares'!DO123*'2015 Fares Conv'!$C$1</f>
        <v>135.46784142293856</v>
      </c>
      <c r="DP123" s="41">
        <f>'2015 Fares'!DP123*'2015 Fares Conv'!$C$1</f>
        <v>749.81450227596497</v>
      </c>
      <c r="DQ123" s="41">
        <f>'2015 Fares'!DQ123*'2015 Fares Conv'!$C$1</f>
        <v>218.78056389804578</v>
      </c>
      <c r="DR123" s="41">
        <f>'2015 Fares'!DR123*'2015 Fares Conv'!$C$1</f>
        <v>0</v>
      </c>
      <c r="DS123" s="41">
        <f>'2015 Fares'!DS123*'2015 Fares Conv'!$C$1</f>
        <v>0</v>
      </c>
      <c r="DT123" s="41">
        <f>'2015 Fares'!DT123*'2015 Fares Conv'!$C$1</f>
        <v>0</v>
      </c>
      <c r="DU123" s="41">
        <f>'2015 Fares'!DU123*'2015 Fares Conv'!$C$1</f>
        <v>0</v>
      </c>
      <c r="DV123" s="67">
        <f>'2015 Fares'!DV123*'2015 Fares Conv'!$C$1</f>
        <v>0</v>
      </c>
      <c r="DW123" s="41">
        <f>'2015 Fares'!DW123*'2015 Fares Conv'!$C$1</f>
        <v>0</v>
      </c>
      <c r="DX123" s="41">
        <f>'2015 Fares'!DX123*'2015 Fares Conv'!$C$1</f>
        <v>0</v>
      </c>
      <c r="DY123" s="41">
        <f>'2015 Fares'!DY123*'2015 Fares Conv'!$C$1</f>
        <v>0</v>
      </c>
      <c r="DZ123" s="41">
        <f>'2015 Fares'!DZ123*'2015 Fares Conv'!$C$1</f>
        <v>0</v>
      </c>
      <c r="EA123" s="41">
        <f>'2015 Fares'!EA123*'2015 Fares Conv'!$C$1</f>
        <v>0</v>
      </c>
      <c r="EB123" s="41">
        <f>'2015 Fares'!EB123*'2015 Fares Conv'!$C$1</f>
        <v>0</v>
      </c>
      <c r="EC123" s="41">
        <f>'2015 Fares'!EC123*'2015 Fares Conv'!$C$1</f>
        <v>0</v>
      </c>
      <c r="ED123" s="41">
        <f>'2015 Fares'!ED123*'2015 Fares Conv'!$C$1</f>
        <v>0</v>
      </c>
      <c r="EE123" s="42">
        <f>'2015 Fares'!EE123*'2015 Fares Conv'!$C$1</f>
        <v>0</v>
      </c>
      <c r="EF123" s="67">
        <f>'2015 Fares'!EF123*'2015 Fares Conv'!$C$1</f>
        <v>0</v>
      </c>
      <c r="EG123" s="41">
        <f>'2015 Fares'!EG123*'2015 Fares Conv'!$C$1</f>
        <v>0</v>
      </c>
      <c r="EH123" s="41">
        <f>'2015 Fares'!EH123*'2015 Fares Conv'!$C$1</f>
        <v>0</v>
      </c>
      <c r="EI123" s="41">
        <f>'2015 Fares'!EI123*'2015 Fares Conv'!$C$1</f>
        <v>0</v>
      </c>
      <c r="EJ123" s="41">
        <f>'2015 Fares'!EJ123*'2015 Fares Conv'!$C$1</f>
        <v>0</v>
      </c>
      <c r="EK123" s="41">
        <f>'2015 Fares'!EK123*'2015 Fares Conv'!$C$1</f>
        <v>0</v>
      </c>
      <c r="EL123" s="41">
        <f>'2015 Fares'!EL123*'2015 Fares Conv'!$C$1</f>
        <v>0</v>
      </c>
      <c r="EM123" s="42">
        <f>'2015 Fares'!EM123*'2015 Fares Conv'!$C$1</f>
        <v>0</v>
      </c>
    </row>
    <row r="124" spans="1:143" x14ac:dyDescent="0.2">
      <c r="A124" s="82" t="s">
        <v>101</v>
      </c>
      <c r="B124" s="55">
        <v>120</v>
      </c>
      <c r="C124" s="45" t="s">
        <v>2</v>
      </c>
      <c r="D124" s="45"/>
      <c r="E124" s="45"/>
      <c r="F124" s="56"/>
      <c r="G124" s="68">
        <f>'2015 Fares'!G124*'2015 Fares Conv'!$C$1</f>
        <v>0</v>
      </c>
      <c r="H124" s="38">
        <f>'2015 Fares'!H124*'2015 Fares Conv'!$C$1</f>
        <v>0</v>
      </c>
      <c r="I124" s="38">
        <f>'2015 Fares'!I124*'2015 Fares Conv'!$C$1</f>
        <v>0</v>
      </c>
      <c r="J124" s="38">
        <f>'2015 Fares'!J124*'2015 Fares Conv'!$C$1</f>
        <v>0</v>
      </c>
      <c r="K124" s="38">
        <f>'2015 Fares'!K124*'2015 Fares Conv'!$C$1</f>
        <v>0</v>
      </c>
      <c r="L124" s="38">
        <f>'2015 Fares'!L124*'2015 Fares Conv'!$C$1</f>
        <v>0</v>
      </c>
      <c r="M124" s="38">
        <f>'2015 Fares'!M124*'2015 Fares Conv'!$C$1</f>
        <v>0</v>
      </c>
      <c r="N124" s="38">
        <f>'2015 Fares'!N124*'2015 Fares Conv'!$C$1</f>
        <v>0</v>
      </c>
      <c r="O124" s="39">
        <f>'2015 Fares'!O124*'2015 Fares Conv'!$C$1</f>
        <v>0</v>
      </c>
      <c r="P124" s="68">
        <f>'2015 Fares'!P124*'2015 Fares Conv'!$C$1</f>
        <v>0</v>
      </c>
      <c r="Q124" s="38">
        <f>'2015 Fares'!Q124*'2015 Fares Conv'!$C$1</f>
        <v>0</v>
      </c>
      <c r="R124" s="38">
        <f>'2015 Fares'!R124*'2015 Fares Conv'!$C$1</f>
        <v>0</v>
      </c>
      <c r="S124" s="38">
        <f>'2015 Fares'!S124*'2015 Fares Conv'!$C$1</f>
        <v>0</v>
      </c>
      <c r="T124" s="38">
        <f>'2015 Fares'!T124*'2015 Fares Conv'!$C$1</f>
        <v>0</v>
      </c>
      <c r="U124" s="38">
        <f>'2015 Fares'!U124*'2015 Fares Conv'!$C$1</f>
        <v>0</v>
      </c>
      <c r="V124" s="38">
        <f>'2015 Fares'!V124*'2015 Fares Conv'!$C$1</f>
        <v>0</v>
      </c>
      <c r="W124" s="38">
        <f>'2015 Fares'!W124*'2015 Fares Conv'!$C$1</f>
        <v>0</v>
      </c>
      <c r="X124" s="38">
        <f>'2015 Fares'!X124*'2015 Fares Conv'!$C$1</f>
        <v>0</v>
      </c>
      <c r="Y124" s="39">
        <f>'2015 Fares'!Y124*'2015 Fares Conv'!$C$1</f>
        <v>0</v>
      </c>
      <c r="Z124" s="68">
        <f>'2015 Fares'!Z124*'2015 Fares Conv'!$C$1</f>
        <v>474.13744498028501</v>
      </c>
      <c r="AA124" s="38">
        <f>'2015 Fares'!AA124*'2015 Fares Conv'!$C$1</f>
        <v>118.53436124507125</v>
      </c>
      <c r="AB124" s="38">
        <f>'2015 Fares'!AB124*'2015 Fares Conv'!$C$1</f>
        <v>0</v>
      </c>
      <c r="AC124" s="38">
        <f>'2015 Fares'!AC124*'2015 Fares Conv'!$C$1</f>
        <v>0</v>
      </c>
      <c r="AD124" s="38">
        <f>'2015 Fares'!AD124*'2015 Fares Conv'!$C$1</f>
        <v>135.46784142293856</v>
      </c>
      <c r="AE124" s="38">
        <f>'2015 Fares'!AE124*'2015 Fares Conv'!$C$1</f>
        <v>0</v>
      </c>
      <c r="AF124" s="38">
        <f>'2015 Fares'!AF124*'2015 Fares Conv'!$C$1</f>
        <v>0</v>
      </c>
      <c r="AG124" s="38">
        <f>'2015 Fares'!AG124*'2015 Fares Conv'!$C$1</f>
        <v>52.155118947831347</v>
      </c>
      <c r="AH124" s="38">
        <f>'2015 Fares'!AH124*'2015 Fares Conv'!$C$1</f>
        <v>101.60088106720393</v>
      </c>
      <c r="AI124" s="38">
        <f>'2015 Fares'!AI124*'2015 Fares Conv'!$C$1</f>
        <v>0</v>
      </c>
      <c r="AJ124" s="38">
        <f>'2015 Fares'!AJ124*'2015 Fares Conv'!$C$1</f>
        <v>101.60088106720393</v>
      </c>
      <c r="AK124" s="38">
        <f>'2015 Fares'!AK124*'2015 Fares Conv'!$C$1</f>
        <v>0</v>
      </c>
      <c r="AL124" s="38">
        <f>'2015 Fares'!AL124*'2015 Fares Conv'!$C$1</f>
        <v>0</v>
      </c>
      <c r="AM124" s="38">
        <f>'2015 Fares'!AM124*'2015 Fares Conv'!$C$1</f>
        <v>67.733920711469281</v>
      </c>
      <c r="AN124" s="38">
        <f>'2015 Fares'!AN124*'2015 Fares Conv'!$C$1</f>
        <v>0</v>
      </c>
      <c r="AO124" s="38">
        <f>'2015 Fares'!AO124*'2015 Fares Conv'!$C$1</f>
        <v>0</v>
      </c>
      <c r="AP124" s="38">
        <f>'2015 Fares'!AP124*'2015 Fares Conv'!$C$1</f>
        <v>0</v>
      </c>
      <c r="AQ124" s="38">
        <f>'2015 Fares'!AQ124*'2015 Fares Conv'!$C$1</f>
        <v>0</v>
      </c>
      <c r="AR124" s="38">
        <f>'2015 Fares'!AR124*'2015 Fares Conv'!$C$1</f>
        <v>33.866960355734641</v>
      </c>
      <c r="AS124" s="38">
        <f>'2015 Fares'!AS124*'2015 Fares Conv'!$C$1</f>
        <v>0</v>
      </c>
      <c r="AT124" s="38">
        <f>'2015 Fares'!AT124*'2015 Fares Conv'!$C$1</f>
        <v>0</v>
      </c>
      <c r="AU124" s="38">
        <f>'2015 Fares'!AU124*'2015 Fares Conv'!$C$1</f>
        <v>0</v>
      </c>
      <c r="AV124" s="38">
        <f>'2015 Fares'!AV124*'2015 Fares Conv'!$C$1</f>
        <v>67.733920711469281</v>
      </c>
      <c r="AW124" s="38">
        <f>'2015 Fares'!AW124*'2015 Fares Conv'!$C$1</f>
        <v>0</v>
      </c>
      <c r="AX124" s="38">
        <f>'2015 Fares'!AX124*'2015 Fares Conv'!$C$1</f>
        <v>84.667400889336605</v>
      </c>
      <c r="AY124" s="38">
        <f>'2015 Fares'!AY124*'2015 Fares Conv'!$C$1</f>
        <v>0</v>
      </c>
      <c r="AZ124" s="38">
        <f>'2015 Fares'!AZ124*'2015 Fares Conv'!$C$1</f>
        <v>67.733920711469281</v>
      </c>
      <c r="BA124" s="38">
        <f>'2015 Fares'!BA124*'2015 Fares Conv'!$C$1</f>
        <v>0</v>
      </c>
      <c r="BB124" s="38">
        <f>'2015 Fares'!BB124*'2015 Fares Conv'!$C$1</f>
        <v>0</v>
      </c>
      <c r="BC124" s="38">
        <f>'2015 Fares'!BC124*'2015 Fares Conv'!$C$1</f>
        <v>0</v>
      </c>
      <c r="BD124" s="38">
        <f>'2015 Fares'!BD124*'2015 Fares Conv'!$C$1</f>
        <v>0</v>
      </c>
      <c r="BE124" s="38">
        <f>'2015 Fares'!BE124*'2015 Fares Conv'!$C$1</f>
        <v>0</v>
      </c>
      <c r="BF124" s="38">
        <f>'2015 Fares'!BF124*'2015 Fares Conv'!$C$1</f>
        <v>0</v>
      </c>
      <c r="BG124" s="38">
        <f>'2015 Fares'!BG124*'2015 Fares Conv'!$C$1</f>
        <v>0</v>
      </c>
      <c r="BH124" s="38">
        <f>'2015 Fares'!BH124*'2015 Fares Conv'!$C$1</f>
        <v>0</v>
      </c>
      <c r="BI124" s="38">
        <f>'2015 Fares'!BI124*'2015 Fares Conv'!$C$1</f>
        <v>0</v>
      </c>
      <c r="BJ124" s="38">
        <f>'2015 Fares'!BJ124*'2015 Fares Conv'!$C$1</f>
        <v>0</v>
      </c>
      <c r="BK124" s="38">
        <f>'2015 Fares'!BK124*'2015 Fares Conv'!$C$1</f>
        <v>0</v>
      </c>
      <c r="BL124" s="38">
        <f>'2015 Fares'!BL124*'2015 Fares Conv'!$C$1</f>
        <v>108.37427313835086</v>
      </c>
      <c r="BM124" s="38">
        <f>'2015 Fares'!BM124*'2015 Fares Conv'!$C$1</f>
        <v>0</v>
      </c>
      <c r="BN124" s="38">
        <f>'2015 Fares'!BN124*'2015 Fares Conv'!$C$1</f>
        <v>108.37427313835086</v>
      </c>
      <c r="BO124" s="38">
        <f>'2015 Fares'!BO124*'2015 Fares Conv'!$C$1</f>
        <v>0</v>
      </c>
      <c r="BP124" s="38">
        <f>'2015 Fares'!BP124*'2015 Fares Conv'!$C$1</f>
        <v>0</v>
      </c>
      <c r="BQ124" s="38">
        <f>'2015 Fares'!BQ124*'2015 Fares Conv'!$C$1</f>
        <v>101.60088106720393</v>
      </c>
      <c r="BR124" s="38">
        <f>'2015 Fares'!BR124*'2015 Fares Conv'!$C$1</f>
        <v>0</v>
      </c>
      <c r="BS124" s="38">
        <f>'2015 Fares'!BS124*'2015 Fares Conv'!$C$1</f>
        <v>0</v>
      </c>
      <c r="BT124" s="38">
        <f>'2015 Fares'!BT124*'2015 Fares Conv'!$C$1</f>
        <v>101.60088106720393</v>
      </c>
      <c r="BU124" s="38">
        <f>'2015 Fares'!BU124*'2015 Fares Conv'!$C$1</f>
        <v>0</v>
      </c>
      <c r="BV124" s="38">
        <f>'2015 Fares'!BV124*'2015 Fares Conv'!$C$1</f>
        <v>101.60088106720393</v>
      </c>
      <c r="BW124" s="38">
        <f>'2015 Fares'!BW124*'2015 Fares Conv'!$C$1</f>
        <v>0</v>
      </c>
      <c r="BX124" s="38">
        <f>'2015 Fares'!BX124*'2015 Fares Conv'!$C$1</f>
        <v>121.92105728064472</v>
      </c>
      <c r="BY124" s="38">
        <f>'2015 Fares'!BY124*'2015 Fares Conv'!$C$1</f>
        <v>0</v>
      </c>
      <c r="BZ124" s="38">
        <f>'2015 Fares'!BZ124*'2015 Fares Conv'!$C$1</f>
        <v>0</v>
      </c>
      <c r="CA124" s="38">
        <f>'2015 Fares'!CA124*'2015 Fares Conv'!$C$1</f>
        <v>0</v>
      </c>
      <c r="CB124" s="38">
        <f>'2015 Fares'!CB124*'2015 Fares Conv'!$C$1</f>
        <v>0</v>
      </c>
      <c r="CC124" s="38">
        <f>'2015 Fares'!CC124*'2015 Fares Conv'!$C$1</f>
        <v>0</v>
      </c>
      <c r="CD124" s="38">
        <f>'2015 Fares'!CD124*'2015 Fares Conv'!$C$1</f>
        <v>0</v>
      </c>
      <c r="CE124" s="38">
        <f>'2015 Fares'!CE124*'2015 Fares Conv'!$C$1</f>
        <v>0</v>
      </c>
      <c r="CF124" s="38">
        <f>'2015 Fares'!CF124*'2015 Fares Conv'!$C$1</f>
        <v>101.60088106720393</v>
      </c>
      <c r="CG124" s="38">
        <f>'2015 Fares'!CG124*'2015 Fares Conv'!$C$1</f>
        <v>0</v>
      </c>
      <c r="CH124" s="68">
        <f>'2015 Fares'!CH124*'2015 Fares Conv'!$C$1</f>
        <v>222.84459914073395</v>
      </c>
      <c r="CI124" s="38">
        <f>'2015 Fares'!CI124*'2015 Fares Conv'!$C$1</f>
        <v>237.7460616972572</v>
      </c>
      <c r="CJ124" s="38">
        <f>'2015 Fares'!CJ124*'2015 Fares Conv'!$C$1</f>
        <v>250.61550663243636</v>
      </c>
      <c r="CK124" s="38">
        <f>'2015 Fares'!CK124*'2015 Fares Conv'!$C$1</f>
        <v>250.61550663243636</v>
      </c>
      <c r="CL124" s="38">
        <f>'2015 Fares'!CL124*'2015 Fares Conv'!$C$1</f>
        <v>250.61550663243636</v>
      </c>
      <c r="CM124" s="38">
        <f>'2015 Fares'!CM124*'2015 Fares Conv'!$C$1</f>
        <v>101.60088106720393</v>
      </c>
      <c r="CN124" s="38">
        <f>'2015 Fares'!CN124*'2015 Fares Conv'!$C$1</f>
        <v>88.731436132024768</v>
      </c>
      <c r="CO124" s="38">
        <f>'2015 Fares'!CO124*'2015 Fares Conv'!$C$1</f>
        <v>338.66960355734642</v>
      </c>
      <c r="CP124" s="38">
        <f>'2015 Fares'!CP124*'2015 Fares Conv'!$C$1</f>
        <v>298.02925113046484</v>
      </c>
      <c r="CQ124" s="38">
        <f>'2015 Fares'!CQ124*'2015 Fares Conv'!$C$1</f>
        <v>118.53436124507125</v>
      </c>
      <c r="CR124" s="38">
        <f>'2015 Fares'!CR124*'2015 Fares Conv'!$C$1</f>
        <v>338.66960355734642</v>
      </c>
      <c r="CS124" s="38">
        <f>'2015 Fares'!CS124*'2015 Fares Conv'!$C$1</f>
        <v>0</v>
      </c>
      <c r="CT124" s="38">
        <f>'2015 Fares'!CT124*'2015 Fares Conv'!$C$1</f>
        <v>84.667400889336605</v>
      </c>
      <c r="CU124" s="38">
        <f>'2015 Fares'!CU124*'2015 Fares Conv'!$C$1</f>
        <v>220.13524231227518</v>
      </c>
      <c r="CV124" s="38">
        <f>'2015 Fares'!CV124*'2015 Fares Conv'!$C$1</f>
        <v>249.93816742532167</v>
      </c>
      <c r="CW124" s="38">
        <f>'2015 Fares'!CW124*'2015 Fares Conv'!$C$1</f>
        <v>108.37427313835086</v>
      </c>
      <c r="CX124" s="38">
        <f>'2015 Fares'!CX124*'2015 Fares Conv'!$C$1</f>
        <v>0</v>
      </c>
      <c r="CY124" s="38">
        <f>'2015 Fares'!CY124*'2015 Fares Conv'!$C$1</f>
        <v>0</v>
      </c>
      <c r="CZ124" s="38">
        <f>'2015 Fares'!CZ124*'2015 Fares Conv'!$C$1</f>
        <v>306.83466082295587</v>
      </c>
      <c r="DA124" s="38">
        <f>'2015 Fares'!DA124*'2015 Fares Conv'!$C$1</f>
        <v>0</v>
      </c>
      <c r="DB124" s="68">
        <f>'2015 Fares'!DB124*'2015 Fares Conv'!$C$1</f>
        <v>0</v>
      </c>
      <c r="DC124" s="38">
        <f>'2015 Fares'!DC124*'2015 Fares Conv'!$C$1</f>
        <v>0</v>
      </c>
      <c r="DD124" s="38">
        <f>'2015 Fares'!DD124*'2015 Fares Conv'!$C$1</f>
        <v>0</v>
      </c>
      <c r="DE124" s="38">
        <f>'2015 Fares'!DE124*'2015 Fares Conv'!$C$1</f>
        <v>0</v>
      </c>
      <c r="DF124" s="38">
        <f>'2015 Fares'!DF124*'2015 Fares Conv'!$C$1</f>
        <v>0</v>
      </c>
      <c r="DG124" s="38">
        <f>'2015 Fares'!DG124*'2015 Fares Conv'!$C$1</f>
        <v>0</v>
      </c>
      <c r="DH124" s="38">
        <f>'2015 Fares'!DH124*'2015 Fares Conv'!$C$1</f>
        <v>0</v>
      </c>
      <c r="DI124" s="38">
        <f>'2015 Fares'!DI124*'2015 Fares Conv'!$C$1</f>
        <v>0</v>
      </c>
      <c r="DJ124" s="38">
        <f>'2015 Fares'!DJ124*'2015 Fares Conv'!$C$1</f>
        <v>0</v>
      </c>
      <c r="DK124" s="38">
        <f>'2015 Fares'!DK124*'2015 Fares Conv'!$C$1</f>
        <v>0</v>
      </c>
      <c r="DL124" s="68">
        <f>'2015 Fares'!DL124*'2015 Fares Conv'!$C$1</f>
        <v>118.53436124507125</v>
      </c>
      <c r="DM124" s="38">
        <f>'2015 Fares'!DM124*'2015 Fares Conv'!$C$1</f>
        <v>101.60088106720393</v>
      </c>
      <c r="DN124" s="38">
        <f>'2015 Fares'!DN124*'2015 Fares Conv'!$C$1</f>
        <v>0</v>
      </c>
      <c r="DO124" s="38">
        <f>'2015 Fares'!DO124*'2015 Fares Conv'!$C$1</f>
        <v>101.60088106720393</v>
      </c>
      <c r="DP124" s="38">
        <f>'2015 Fares'!DP124*'2015 Fares Conv'!$C$1</f>
        <v>716.62488112734502</v>
      </c>
      <c r="DQ124" s="38">
        <f>'2015 Fares'!DQ124*'2015 Fares Conv'!$C$1</f>
        <v>185.59094274942584</v>
      </c>
      <c r="DR124" s="38">
        <f>'2015 Fares'!DR124*'2015 Fares Conv'!$C$1</f>
        <v>0</v>
      </c>
      <c r="DS124" s="38">
        <f>'2015 Fares'!DS124*'2015 Fares Conv'!$C$1</f>
        <v>0</v>
      </c>
      <c r="DT124" s="38">
        <f>'2015 Fares'!DT124*'2015 Fares Conv'!$C$1</f>
        <v>0</v>
      </c>
      <c r="DU124" s="38">
        <f>'2015 Fares'!DU124*'2015 Fares Conv'!$C$1</f>
        <v>0</v>
      </c>
      <c r="DV124" s="68">
        <f>'2015 Fares'!DV124*'2015 Fares Conv'!$C$1</f>
        <v>0</v>
      </c>
      <c r="DW124" s="38">
        <f>'2015 Fares'!DW124*'2015 Fares Conv'!$C$1</f>
        <v>0</v>
      </c>
      <c r="DX124" s="38">
        <f>'2015 Fares'!DX124*'2015 Fares Conv'!$C$1</f>
        <v>0</v>
      </c>
      <c r="DY124" s="38">
        <f>'2015 Fares'!DY124*'2015 Fares Conv'!$C$1</f>
        <v>0</v>
      </c>
      <c r="DZ124" s="38">
        <f>'2015 Fares'!DZ124*'2015 Fares Conv'!$C$1</f>
        <v>0</v>
      </c>
      <c r="EA124" s="38">
        <f>'2015 Fares'!EA124*'2015 Fares Conv'!$C$1</f>
        <v>0</v>
      </c>
      <c r="EB124" s="38">
        <f>'2015 Fares'!EB124*'2015 Fares Conv'!$C$1</f>
        <v>0</v>
      </c>
      <c r="EC124" s="38">
        <f>'2015 Fares'!EC124*'2015 Fares Conv'!$C$1</f>
        <v>0</v>
      </c>
      <c r="ED124" s="38">
        <f>'2015 Fares'!ED124*'2015 Fares Conv'!$C$1</f>
        <v>0</v>
      </c>
      <c r="EE124" s="39">
        <f>'2015 Fares'!EE124*'2015 Fares Conv'!$C$1</f>
        <v>0</v>
      </c>
      <c r="EF124" s="68">
        <f>'2015 Fares'!EF124*'2015 Fares Conv'!$C$1</f>
        <v>0</v>
      </c>
      <c r="EG124" s="38">
        <f>'2015 Fares'!EG124*'2015 Fares Conv'!$C$1</f>
        <v>0</v>
      </c>
      <c r="EH124" s="38">
        <f>'2015 Fares'!EH124*'2015 Fares Conv'!$C$1</f>
        <v>0</v>
      </c>
      <c r="EI124" s="38">
        <f>'2015 Fares'!EI124*'2015 Fares Conv'!$C$1</f>
        <v>0</v>
      </c>
      <c r="EJ124" s="38">
        <f>'2015 Fares'!EJ124*'2015 Fares Conv'!$C$1</f>
        <v>0</v>
      </c>
      <c r="EK124" s="38">
        <f>'2015 Fares'!EK124*'2015 Fares Conv'!$C$1</f>
        <v>0</v>
      </c>
      <c r="EL124" s="38">
        <f>'2015 Fares'!EL124*'2015 Fares Conv'!$C$1</f>
        <v>0</v>
      </c>
      <c r="EM124" s="39">
        <f>'2015 Fares'!EM124*'2015 Fares Conv'!$C$1</f>
        <v>0</v>
      </c>
    </row>
    <row r="125" spans="1:143" x14ac:dyDescent="0.2">
      <c r="A125" s="83"/>
      <c r="B125" s="47">
        <v>121</v>
      </c>
      <c r="C125" s="49" t="s">
        <v>81</v>
      </c>
      <c r="D125" s="43"/>
      <c r="E125" s="43"/>
      <c r="F125" s="48"/>
      <c r="G125" s="66">
        <f>'2015 Fares'!G125*'2015 Fares Conv'!$C$1</f>
        <v>0</v>
      </c>
      <c r="H125" s="37">
        <f>'2015 Fares'!H125*'2015 Fares Conv'!$C$1</f>
        <v>0</v>
      </c>
      <c r="I125" s="37">
        <f>'2015 Fares'!I125*'2015 Fares Conv'!$C$1</f>
        <v>0</v>
      </c>
      <c r="J125" s="37">
        <f>'2015 Fares'!J125*'2015 Fares Conv'!$C$1</f>
        <v>0</v>
      </c>
      <c r="K125" s="37">
        <f>'2015 Fares'!K125*'2015 Fares Conv'!$C$1</f>
        <v>0</v>
      </c>
      <c r="L125" s="37">
        <f>'2015 Fares'!L125*'2015 Fares Conv'!$C$1</f>
        <v>0</v>
      </c>
      <c r="M125" s="37">
        <f>'2015 Fares'!M125*'2015 Fares Conv'!$C$1</f>
        <v>0</v>
      </c>
      <c r="N125" s="37">
        <f>'2015 Fares'!N125*'2015 Fares Conv'!$C$1</f>
        <v>0</v>
      </c>
      <c r="O125" s="40">
        <f>'2015 Fares'!O125*'2015 Fares Conv'!$C$1</f>
        <v>0</v>
      </c>
      <c r="P125" s="66">
        <f>'2015 Fares'!P125*'2015 Fares Conv'!$C$1</f>
        <v>0</v>
      </c>
      <c r="Q125" s="37">
        <f>'2015 Fares'!Q125*'2015 Fares Conv'!$C$1</f>
        <v>0</v>
      </c>
      <c r="R125" s="37">
        <f>'2015 Fares'!R125*'2015 Fares Conv'!$C$1</f>
        <v>0</v>
      </c>
      <c r="S125" s="37">
        <f>'2015 Fares'!S125*'2015 Fares Conv'!$C$1</f>
        <v>0</v>
      </c>
      <c r="T125" s="37">
        <f>'2015 Fares'!T125*'2015 Fares Conv'!$C$1</f>
        <v>0</v>
      </c>
      <c r="U125" s="37">
        <f>'2015 Fares'!U125*'2015 Fares Conv'!$C$1</f>
        <v>0</v>
      </c>
      <c r="V125" s="37">
        <f>'2015 Fares'!V125*'2015 Fares Conv'!$C$1</f>
        <v>0</v>
      </c>
      <c r="W125" s="37">
        <f>'2015 Fares'!W125*'2015 Fares Conv'!$C$1</f>
        <v>0</v>
      </c>
      <c r="X125" s="37">
        <f>'2015 Fares'!X125*'2015 Fares Conv'!$C$1</f>
        <v>0</v>
      </c>
      <c r="Y125" s="40">
        <f>'2015 Fares'!Y125*'2015 Fares Conv'!$C$1</f>
        <v>0</v>
      </c>
      <c r="Z125" s="66">
        <f>'2015 Fares'!Z125*'2015 Fares Conv'!$C$1</f>
        <v>474.13744498028501</v>
      </c>
      <c r="AA125" s="37">
        <f>'2015 Fares'!AA125*'2015 Fares Conv'!$C$1</f>
        <v>118.53436124507125</v>
      </c>
      <c r="AB125" s="37">
        <f>'2015 Fares'!AB125*'2015 Fares Conv'!$C$1</f>
        <v>0</v>
      </c>
      <c r="AC125" s="37">
        <f>'2015 Fares'!AC125*'2015 Fares Conv'!$C$1</f>
        <v>0</v>
      </c>
      <c r="AD125" s="37">
        <f>'2015 Fares'!AD125*'2015 Fares Conv'!$C$1</f>
        <v>135.46784142293856</v>
      </c>
      <c r="AE125" s="37">
        <f>'2015 Fares'!AE125*'2015 Fares Conv'!$C$1</f>
        <v>0</v>
      </c>
      <c r="AF125" s="37">
        <f>'2015 Fares'!AF125*'2015 Fares Conv'!$C$1</f>
        <v>0</v>
      </c>
      <c r="AG125" s="37">
        <f>'2015 Fares'!AG125*'2015 Fares Conv'!$C$1</f>
        <v>0</v>
      </c>
      <c r="AH125" s="37">
        <f>'2015 Fares'!AH125*'2015 Fares Conv'!$C$1</f>
        <v>0</v>
      </c>
      <c r="AI125" s="37">
        <f>'2015 Fares'!AI125*'2015 Fares Conv'!$C$1</f>
        <v>0</v>
      </c>
      <c r="AJ125" s="37">
        <f>'2015 Fares'!AJ125*'2015 Fares Conv'!$C$1</f>
        <v>101.60088106720393</v>
      </c>
      <c r="AK125" s="37">
        <f>'2015 Fares'!AK125*'2015 Fares Conv'!$C$1</f>
        <v>0</v>
      </c>
      <c r="AL125" s="37">
        <f>'2015 Fares'!AL125*'2015 Fares Conv'!$C$1</f>
        <v>0</v>
      </c>
      <c r="AM125" s="37">
        <f>'2015 Fares'!AM125*'2015 Fares Conv'!$C$1</f>
        <v>67.733920711469281</v>
      </c>
      <c r="AN125" s="37">
        <f>'2015 Fares'!AN125*'2015 Fares Conv'!$C$1</f>
        <v>0</v>
      </c>
      <c r="AO125" s="37">
        <f>'2015 Fares'!AO125*'2015 Fares Conv'!$C$1</f>
        <v>0</v>
      </c>
      <c r="AP125" s="37">
        <f>'2015 Fares'!AP125*'2015 Fares Conv'!$C$1</f>
        <v>0</v>
      </c>
      <c r="AQ125" s="37">
        <f>'2015 Fares'!AQ125*'2015 Fares Conv'!$C$1</f>
        <v>0</v>
      </c>
      <c r="AR125" s="37">
        <f>'2015 Fares'!AR125*'2015 Fares Conv'!$C$1</f>
        <v>33.866960355734641</v>
      </c>
      <c r="AS125" s="37">
        <f>'2015 Fares'!AS125*'2015 Fares Conv'!$C$1</f>
        <v>0</v>
      </c>
      <c r="AT125" s="37">
        <f>'2015 Fares'!AT125*'2015 Fares Conv'!$C$1</f>
        <v>0</v>
      </c>
      <c r="AU125" s="37">
        <f>'2015 Fares'!AU125*'2015 Fares Conv'!$C$1</f>
        <v>0</v>
      </c>
      <c r="AV125" s="37">
        <f>'2015 Fares'!AV125*'2015 Fares Conv'!$C$1</f>
        <v>67.733920711469281</v>
      </c>
      <c r="AW125" s="37">
        <f>'2015 Fares'!AW125*'2015 Fares Conv'!$C$1</f>
        <v>0</v>
      </c>
      <c r="AX125" s="37">
        <f>'2015 Fares'!AX125*'2015 Fares Conv'!$C$1</f>
        <v>84.667400889336605</v>
      </c>
      <c r="AY125" s="37">
        <f>'2015 Fares'!AY125*'2015 Fares Conv'!$C$1</f>
        <v>0</v>
      </c>
      <c r="AZ125" s="37">
        <f>'2015 Fares'!AZ125*'2015 Fares Conv'!$C$1</f>
        <v>67.733920711469281</v>
      </c>
      <c r="BA125" s="37">
        <f>'2015 Fares'!BA125*'2015 Fares Conv'!$C$1</f>
        <v>0</v>
      </c>
      <c r="BB125" s="37">
        <f>'2015 Fares'!BB125*'2015 Fares Conv'!$C$1</f>
        <v>0</v>
      </c>
      <c r="BC125" s="37">
        <f>'2015 Fares'!BC125*'2015 Fares Conv'!$C$1</f>
        <v>0</v>
      </c>
      <c r="BD125" s="37">
        <f>'2015 Fares'!BD125*'2015 Fares Conv'!$C$1</f>
        <v>0</v>
      </c>
      <c r="BE125" s="37">
        <f>'2015 Fares'!BE125*'2015 Fares Conv'!$C$1</f>
        <v>0</v>
      </c>
      <c r="BF125" s="37">
        <f>'2015 Fares'!BF125*'2015 Fares Conv'!$C$1</f>
        <v>0</v>
      </c>
      <c r="BG125" s="37">
        <f>'2015 Fares'!BG125*'2015 Fares Conv'!$C$1</f>
        <v>0</v>
      </c>
      <c r="BH125" s="37">
        <f>'2015 Fares'!BH125*'2015 Fares Conv'!$C$1</f>
        <v>0</v>
      </c>
      <c r="BI125" s="37">
        <f>'2015 Fares'!BI125*'2015 Fares Conv'!$C$1</f>
        <v>0</v>
      </c>
      <c r="BJ125" s="37">
        <f>'2015 Fares'!BJ125*'2015 Fares Conv'!$C$1</f>
        <v>0</v>
      </c>
      <c r="BK125" s="37">
        <f>'2015 Fares'!BK125*'2015 Fares Conv'!$C$1</f>
        <v>0</v>
      </c>
      <c r="BL125" s="37">
        <f>'2015 Fares'!BL125*'2015 Fares Conv'!$C$1</f>
        <v>108.37427313835086</v>
      </c>
      <c r="BM125" s="37">
        <f>'2015 Fares'!BM125*'2015 Fares Conv'!$C$1</f>
        <v>0</v>
      </c>
      <c r="BN125" s="37">
        <f>'2015 Fares'!BN125*'2015 Fares Conv'!$C$1</f>
        <v>108.37427313835086</v>
      </c>
      <c r="BO125" s="37">
        <f>'2015 Fares'!BO125*'2015 Fares Conv'!$C$1</f>
        <v>0</v>
      </c>
      <c r="BP125" s="37">
        <f>'2015 Fares'!BP125*'2015 Fares Conv'!$C$1</f>
        <v>0</v>
      </c>
      <c r="BQ125" s="37">
        <f>'2015 Fares'!BQ125*'2015 Fares Conv'!$C$1</f>
        <v>101.60088106720393</v>
      </c>
      <c r="BR125" s="37">
        <f>'2015 Fares'!BR125*'2015 Fares Conv'!$C$1</f>
        <v>0</v>
      </c>
      <c r="BS125" s="37">
        <f>'2015 Fares'!BS125*'2015 Fares Conv'!$C$1</f>
        <v>0</v>
      </c>
      <c r="BT125" s="37">
        <f>'2015 Fares'!BT125*'2015 Fares Conv'!$C$1</f>
        <v>101.60088106720393</v>
      </c>
      <c r="BU125" s="37">
        <f>'2015 Fares'!BU125*'2015 Fares Conv'!$C$1</f>
        <v>0</v>
      </c>
      <c r="BV125" s="37">
        <f>'2015 Fares'!BV125*'2015 Fares Conv'!$C$1</f>
        <v>101.60088106720393</v>
      </c>
      <c r="BW125" s="37">
        <f>'2015 Fares'!BW125*'2015 Fares Conv'!$C$1</f>
        <v>0</v>
      </c>
      <c r="BX125" s="37">
        <f>'2015 Fares'!BX125*'2015 Fares Conv'!$C$1</f>
        <v>121.92105728064472</v>
      </c>
      <c r="BY125" s="37">
        <f>'2015 Fares'!BY125*'2015 Fares Conv'!$C$1</f>
        <v>0</v>
      </c>
      <c r="BZ125" s="37">
        <f>'2015 Fares'!BZ125*'2015 Fares Conv'!$C$1</f>
        <v>0</v>
      </c>
      <c r="CA125" s="37">
        <f>'2015 Fares'!CA125*'2015 Fares Conv'!$C$1</f>
        <v>0</v>
      </c>
      <c r="CB125" s="37">
        <f>'2015 Fares'!CB125*'2015 Fares Conv'!$C$1</f>
        <v>0</v>
      </c>
      <c r="CC125" s="37">
        <f>'2015 Fares'!CC125*'2015 Fares Conv'!$C$1</f>
        <v>0</v>
      </c>
      <c r="CD125" s="37">
        <f>'2015 Fares'!CD125*'2015 Fares Conv'!$C$1</f>
        <v>0</v>
      </c>
      <c r="CE125" s="37">
        <f>'2015 Fares'!CE125*'2015 Fares Conv'!$C$1</f>
        <v>0</v>
      </c>
      <c r="CF125" s="37">
        <f>'2015 Fares'!CF125*'2015 Fares Conv'!$C$1</f>
        <v>101.60088106720393</v>
      </c>
      <c r="CG125" s="37">
        <f>'2015 Fares'!CG125*'2015 Fares Conv'!$C$1</f>
        <v>0</v>
      </c>
      <c r="CH125" s="66">
        <f>'2015 Fares'!CH125*'2015 Fares Conv'!$C$1</f>
        <v>222.84459914073395</v>
      </c>
      <c r="CI125" s="37">
        <f>'2015 Fares'!CI125*'2015 Fares Conv'!$C$1</f>
        <v>237.7460616972572</v>
      </c>
      <c r="CJ125" s="37">
        <f>'2015 Fares'!CJ125*'2015 Fares Conv'!$C$1</f>
        <v>250.61550663243636</v>
      </c>
      <c r="CK125" s="37">
        <f>'2015 Fares'!CK125*'2015 Fares Conv'!$C$1</f>
        <v>250.61550663243636</v>
      </c>
      <c r="CL125" s="37">
        <f>'2015 Fares'!CL125*'2015 Fares Conv'!$C$1</f>
        <v>250.61550663243636</v>
      </c>
      <c r="CM125" s="37">
        <f>'2015 Fares'!CM125*'2015 Fares Conv'!$C$1</f>
        <v>101.60088106720393</v>
      </c>
      <c r="CN125" s="37">
        <f>'2015 Fares'!CN125*'2015 Fares Conv'!$C$1</f>
        <v>88.731436132024768</v>
      </c>
      <c r="CO125" s="37">
        <f>'2015 Fares'!CO125*'2015 Fares Conv'!$C$1</f>
        <v>338.66960355734642</v>
      </c>
      <c r="CP125" s="37">
        <f>'2015 Fares'!CP125*'2015 Fares Conv'!$C$1</f>
        <v>298.02925113046484</v>
      </c>
      <c r="CQ125" s="37">
        <f>'2015 Fares'!CQ125*'2015 Fares Conv'!$C$1</f>
        <v>118.53436124507125</v>
      </c>
      <c r="CR125" s="37">
        <f>'2015 Fares'!CR125*'2015 Fares Conv'!$C$1</f>
        <v>338.66960355734642</v>
      </c>
      <c r="CS125" s="37">
        <f>'2015 Fares'!CS125*'2015 Fares Conv'!$C$1</f>
        <v>0</v>
      </c>
      <c r="CT125" s="37">
        <f>'2015 Fares'!CT125*'2015 Fares Conv'!$C$1</f>
        <v>84.667400889336605</v>
      </c>
      <c r="CU125" s="37">
        <f>'2015 Fares'!CU125*'2015 Fares Conv'!$C$1</f>
        <v>220.13524231227518</v>
      </c>
      <c r="CV125" s="37">
        <f>'2015 Fares'!CV125*'2015 Fares Conv'!$C$1</f>
        <v>249.93816742532167</v>
      </c>
      <c r="CW125" s="37">
        <f>'2015 Fares'!CW125*'2015 Fares Conv'!$C$1</f>
        <v>108.37427313835086</v>
      </c>
      <c r="CX125" s="37">
        <f>'2015 Fares'!CX125*'2015 Fares Conv'!$C$1</f>
        <v>0</v>
      </c>
      <c r="CY125" s="37">
        <f>'2015 Fares'!CY125*'2015 Fares Conv'!$C$1</f>
        <v>0</v>
      </c>
      <c r="CZ125" s="37">
        <f>'2015 Fares'!CZ125*'2015 Fares Conv'!$C$1</f>
        <v>306.83466082295587</v>
      </c>
      <c r="DA125" s="37">
        <f>'2015 Fares'!DA125*'2015 Fares Conv'!$C$1</f>
        <v>0</v>
      </c>
      <c r="DB125" s="66">
        <f>'2015 Fares'!DB125*'2015 Fares Conv'!$C$1</f>
        <v>0</v>
      </c>
      <c r="DC125" s="37">
        <f>'2015 Fares'!DC125*'2015 Fares Conv'!$C$1</f>
        <v>0</v>
      </c>
      <c r="DD125" s="37">
        <f>'2015 Fares'!DD125*'2015 Fares Conv'!$C$1</f>
        <v>0</v>
      </c>
      <c r="DE125" s="37">
        <f>'2015 Fares'!DE125*'2015 Fares Conv'!$C$1</f>
        <v>0</v>
      </c>
      <c r="DF125" s="37">
        <f>'2015 Fares'!DF125*'2015 Fares Conv'!$C$1</f>
        <v>0</v>
      </c>
      <c r="DG125" s="37">
        <f>'2015 Fares'!DG125*'2015 Fares Conv'!$C$1</f>
        <v>0</v>
      </c>
      <c r="DH125" s="37">
        <f>'2015 Fares'!DH125*'2015 Fares Conv'!$C$1</f>
        <v>0</v>
      </c>
      <c r="DI125" s="37">
        <f>'2015 Fares'!DI125*'2015 Fares Conv'!$C$1</f>
        <v>0</v>
      </c>
      <c r="DJ125" s="37">
        <f>'2015 Fares'!DJ125*'2015 Fares Conv'!$C$1</f>
        <v>0</v>
      </c>
      <c r="DK125" s="37">
        <f>'2015 Fares'!DK125*'2015 Fares Conv'!$C$1</f>
        <v>0</v>
      </c>
      <c r="DL125" s="66">
        <f>'2015 Fares'!DL125*'2015 Fares Conv'!$C$1</f>
        <v>118.53436124507125</v>
      </c>
      <c r="DM125" s="37">
        <f>'2015 Fares'!DM125*'2015 Fares Conv'!$C$1</f>
        <v>101.60088106720393</v>
      </c>
      <c r="DN125" s="37">
        <f>'2015 Fares'!DN125*'2015 Fares Conv'!$C$1</f>
        <v>0</v>
      </c>
      <c r="DO125" s="37">
        <f>'2015 Fares'!DO125*'2015 Fares Conv'!$C$1</f>
        <v>101.60088106720393</v>
      </c>
      <c r="DP125" s="37">
        <f>'2015 Fares'!DP125*'2015 Fares Conv'!$C$1</f>
        <v>716.62488112734502</v>
      </c>
      <c r="DQ125" s="37">
        <f>'2015 Fares'!DQ125*'2015 Fares Conv'!$C$1</f>
        <v>185.59094274942584</v>
      </c>
      <c r="DR125" s="37">
        <f>'2015 Fares'!DR125*'2015 Fares Conv'!$C$1</f>
        <v>0</v>
      </c>
      <c r="DS125" s="37">
        <f>'2015 Fares'!DS125*'2015 Fares Conv'!$C$1</f>
        <v>0</v>
      </c>
      <c r="DT125" s="37">
        <f>'2015 Fares'!DT125*'2015 Fares Conv'!$C$1</f>
        <v>0</v>
      </c>
      <c r="DU125" s="37">
        <f>'2015 Fares'!DU125*'2015 Fares Conv'!$C$1</f>
        <v>0</v>
      </c>
      <c r="DV125" s="66">
        <f>'2015 Fares'!DV125*'2015 Fares Conv'!$C$1</f>
        <v>0</v>
      </c>
      <c r="DW125" s="37">
        <f>'2015 Fares'!DW125*'2015 Fares Conv'!$C$1</f>
        <v>0</v>
      </c>
      <c r="DX125" s="37">
        <f>'2015 Fares'!DX125*'2015 Fares Conv'!$C$1</f>
        <v>0</v>
      </c>
      <c r="DY125" s="37">
        <f>'2015 Fares'!DY125*'2015 Fares Conv'!$C$1</f>
        <v>0</v>
      </c>
      <c r="DZ125" s="37">
        <f>'2015 Fares'!DZ125*'2015 Fares Conv'!$C$1</f>
        <v>0</v>
      </c>
      <c r="EA125" s="37">
        <f>'2015 Fares'!EA125*'2015 Fares Conv'!$C$1</f>
        <v>0</v>
      </c>
      <c r="EB125" s="37">
        <f>'2015 Fares'!EB125*'2015 Fares Conv'!$C$1</f>
        <v>0</v>
      </c>
      <c r="EC125" s="37">
        <f>'2015 Fares'!EC125*'2015 Fares Conv'!$C$1</f>
        <v>0</v>
      </c>
      <c r="ED125" s="37">
        <f>'2015 Fares'!ED125*'2015 Fares Conv'!$C$1</f>
        <v>0</v>
      </c>
      <c r="EE125" s="40">
        <f>'2015 Fares'!EE125*'2015 Fares Conv'!$C$1</f>
        <v>0</v>
      </c>
      <c r="EF125" s="66">
        <f>'2015 Fares'!EF125*'2015 Fares Conv'!$C$1</f>
        <v>0</v>
      </c>
      <c r="EG125" s="37">
        <f>'2015 Fares'!EG125*'2015 Fares Conv'!$C$1</f>
        <v>0</v>
      </c>
      <c r="EH125" s="37">
        <f>'2015 Fares'!EH125*'2015 Fares Conv'!$C$1</f>
        <v>0</v>
      </c>
      <c r="EI125" s="37">
        <f>'2015 Fares'!EI125*'2015 Fares Conv'!$C$1</f>
        <v>0</v>
      </c>
      <c r="EJ125" s="37">
        <f>'2015 Fares'!EJ125*'2015 Fares Conv'!$C$1</f>
        <v>0</v>
      </c>
      <c r="EK125" s="37">
        <f>'2015 Fares'!EK125*'2015 Fares Conv'!$C$1</f>
        <v>0</v>
      </c>
      <c r="EL125" s="37">
        <f>'2015 Fares'!EL125*'2015 Fares Conv'!$C$1</f>
        <v>0</v>
      </c>
      <c r="EM125" s="40">
        <f>'2015 Fares'!EM125*'2015 Fares Conv'!$C$1</f>
        <v>0</v>
      </c>
    </row>
    <row r="126" spans="1:143" x14ac:dyDescent="0.2">
      <c r="A126" s="83"/>
      <c r="B126" s="47">
        <v>122</v>
      </c>
      <c r="C126" s="49" t="s">
        <v>70</v>
      </c>
      <c r="D126" s="43"/>
      <c r="E126" s="43"/>
      <c r="F126" s="48"/>
      <c r="G126" s="66">
        <f>'2015 Fares'!G126*'2015 Fares Conv'!$C$1</f>
        <v>0</v>
      </c>
      <c r="H126" s="37">
        <f>'2015 Fares'!H126*'2015 Fares Conv'!$C$1</f>
        <v>0</v>
      </c>
      <c r="I126" s="37">
        <f>'2015 Fares'!I126*'2015 Fares Conv'!$C$1</f>
        <v>0</v>
      </c>
      <c r="J126" s="37">
        <f>'2015 Fares'!J126*'2015 Fares Conv'!$C$1</f>
        <v>0</v>
      </c>
      <c r="K126" s="37">
        <f>'2015 Fares'!K126*'2015 Fares Conv'!$C$1</f>
        <v>0</v>
      </c>
      <c r="L126" s="37">
        <f>'2015 Fares'!L126*'2015 Fares Conv'!$C$1</f>
        <v>0</v>
      </c>
      <c r="M126" s="37">
        <f>'2015 Fares'!M126*'2015 Fares Conv'!$C$1</f>
        <v>0</v>
      </c>
      <c r="N126" s="37">
        <f>'2015 Fares'!N126*'2015 Fares Conv'!$C$1</f>
        <v>0</v>
      </c>
      <c r="O126" s="40">
        <f>'2015 Fares'!O126*'2015 Fares Conv'!$C$1</f>
        <v>0</v>
      </c>
      <c r="P126" s="66">
        <f>'2015 Fares'!P126*'2015 Fares Conv'!$C$1</f>
        <v>0</v>
      </c>
      <c r="Q126" s="37">
        <f>'2015 Fares'!Q126*'2015 Fares Conv'!$C$1</f>
        <v>0</v>
      </c>
      <c r="R126" s="37">
        <f>'2015 Fares'!R126*'2015 Fares Conv'!$C$1</f>
        <v>0</v>
      </c>
      <c r="S126" s="37">
        <f>'2015 Fares'!S126*'2015 Fares Conv'!$C$1</f>
        <v>0</v>
      </c>
      <c r="T126" s="37">
        <f>'2015 Fares'!T126*'2015 Fares Conv'!$C$1</f>
        <v>0</v>
      </c>
      <c r="U126" s="37">
        <f>'2015 Fares'!U126*'2015 Fares Conv'!$C$1</f>
        <v>0</v>
      </c>
      <c r="V126" s="37">
        <f>'2015 Fares'!V126*'2015 Fares Conv'!$C$1</f>
        <v>0</v>
      </c>
      <c r="W126" s="37">
        <f>'2015 Fares'!W126*'2015 Fares Conv'!$C$1</f>
        <v>0</v>
      </c>
      <c r="X126" s="37">
        <f>'2015 Fares'!X126*'2015 Fares Conv'!$C$1</f>
        <v>0</v>
      </c>
      <c r="Y126" s="40">
        <f>'2015 Fares'!Y126*'2015 Fares Conv'!$C$1</f>
        <v>0</v>
      </c>
      <c r="Z126" s="66">
        <f>'2015 Fares'!Z126*'2015 Fares Conv'!$C$1</f>
        <v>474.13744498028501</v>
      </c>
      <c r="AA126" s="37">
        <f>'2015 Fares'!AA126*'2015 Fares Conv'!$C$1</f>
        <v>152.40132160080589</v>
      </c>
      <c r="AB126" s="37">
        <f>'2015 Fares'!AB126*'2015 Fares Conv'!$C$1</f>
        <v>0</v>
      </c>
      <c r="AC126" s="37">
        <f>'2015 Fares'!AC126*'2015 Fares Conv'!$C$1</f>
        <v>0</v>
      </c>
      <c r="AD126" s="37">
        <f>'2015 Fares'!AD126*'2015 Fares Conv'!$C$1</f>
        <v>135.46784142293856</v>
      </c>
      <c r="AE126" s="37">
        <f>'2015 Fares'!AE126*'2015 Fares Conv'!$C$1</f>
        <v>0</v>
      </c>
      <c r="AF126" s="37">
        <f>'2015 Fares'!AF126*'2015 Fares Conv'!$C$1</f>
        <v>0</v>
      </c>
      <c r="AG126" s="37">
        <f>'2015 Fares'!AG126*'2015 Fares Conv'!$C$1</f>
        <v>84.667400889336605</v>
      </c>
      <c r="AH126" s="37">
        <f>'2015 Fares'!AH126*'2015 Fares Conv'!$C$1</f>
        <v>135.46784142293856</v>
      </c>
      <c r="AI126" s="37">
        <f>'2015 Fares'!AI126*'2015 Fares Conv'!$C$1</f>
        <v>0</v>
      </c>
      <c r="AJ126" s="37">
        <f>'2015 Fares'!AJ126*'2015 Fares Conv'!$C$1</f>
        <v>135.46784142293856</v>
      </c>
      <c r="AK126" s="37">
        <f>'2015 Fares'!AK126*'2015 Fares Conv'!$C$1</f>
        <v>0</v>
      </c>
      <c r="AL126" s="37">
        <f>'2015 Fares'!AL126*'2015 Fares Conv'!$C$1</f>
        <v>0</v>
      </c>
      <c r="AM126" s="37">
        <f>'2015 Fares'!AM126*'2015 Fares Conv'!$C$1</f>
        <v>135.46784142293856</v>
      </c>
      <c r="AN126" s="37">
        <f>'2015 Fares'!AN126*'2015 Fares Conv'!$C$1</f>
        <v>0</v>
      </c>
      <c r="AO126" s="37">
        <f>'2015 Fares'!AO126*'2015 Fares Conv'!$C$1</f>
        <v>0</v>
      </c>
      <c r="AP126" s="37">
        <f>'2015 Fares'!AP126*'2015 Fares Conv'!$C$1</f>
        <v>0</v>
      </c>
      <c r="AQ126" s="37">
        <f>'2015 Fares'!AQ126*'2015 Fares Conv'!$C$1</f>
        <v>0</v>
      </c>
      <c r="AR126" s="37">
        <f>'2015 Fares'!AR126*'2015 Fares Conv'!$C$1</f>
        <v>135.46784142293856</v>
      </c>
      <c r="AS126" s="37">
        <f>'2015 Fares'!AS126*'2015 Fares Conv'!$C$1</f>
        <v>0</v>
      </c>
      <c r="AT126" s="37">
        <f>'2015 Fares'!AT126*'2015 Fares Conv'!$C$1</f>
        <v>0</v>
      </c>
      <c r="AU126" s="37">
        <f>'2015 Fares'!AU126*'2015 Fares Conv'!$C$1</f>
        <v>0</v>
      </c>
      <c r="AV126" s="37">
        <f>'2015 Fares'!AV126*'2015 Fares Conv'!$C$1</f>
        <v>135.46784142293856</v>
      </c>
      <c r="AW126" s="37">
        <f>'2015 Fares'!AW126*'2015 Fares Conv'!$C$1</f>
        <v>0</v>
      </c>
      <c r="AX126" s="37">
        <f>'2015 Fares'!AX126*'2015 Fares Conv'!$C$1</f>
        <v>135.46784142293856</v>
      </c>
      <c r="AY126" s="37">
        <f>'2015 Fares'!AY126*'2015 Fares Conv'!$C$1</f>
        <v>0</v>
      </c>
      <c r="AZ126" s="37">
        <f>'2015 Fares'!AZ126*'2015 Fares Conv'!$C$1</f>
        <v>118.53436124507125</v>
      </c>
      <c r="BA126" s="37">
        <f>'2015 Fares'!BA126*'2015 Fares Conv'!$C$1</f>
        <v>0</v>
      </c>
      <c r="BB126" s="37">
        <f>'2015 Fares'!BB126*'2015 Fares Conv'!$C$1</f>
        <v>0</v>
      </c>
      <c r="BC126" s="37">
        <f>'2015 Fares'!BC126*'2015 Fares Conv'!$C$1</f>
        <v>118.53436124507125</v>
      </c>
      <c r="BD126" s="37">
        <f>'2015 Fares'!BD126*'2015 Fares Conv'!$C$1</f>
        <v>0</v>
      </c>
      <c r="BE126" s="37">
        <f>'2015 Fares'!BE126*'2015 Fares Conv'!$C$1</f>
        <v>0</v>
      </c>
      <c r="BF126" s="37">
        <f>'2015 Fares'!BF126*'2015 Fares Conv'!$C$1</f>
        <v>118.53436124507125</v>
      </c>
      <c r="BG126" s="37">
        <f>'2015 Fares'!BG126*'2015 Fares Conv'!$C$1</f>
        <v>0</v>
      </c>
      <c r="BH126" s="37">
        <f>'2015 Fares'!BH126*'2015 Fares Conv'!$C$1</f>
        <v>0</v>
      </c>
      <c r="BI126" s="37">
        <f>'2015 Fares'!BI126*'2015 Fares Conv'!$C$1</f>
        <v>67.733920711469281</v>
      </c>
      <c r="BJ126" s="37">
        <f>'2015 Fares'!BJ126*'2015 Fares Conv'!$C$1</f>
        <v>108.37427313835086</v>
      </c>
      <c r="BK126" s="37">
        <f>'2015 Fares'!BK126*'2015 Fares Conv'!$C$1</f>
        <v>0</v>
      </c>
      <c r="BL126" s="37">
        <f>'2015 Fares'!BL126*'2015 Fares Conv'!$C$1</f>
        <v>108.37427313835086</v>
      </c>
      <c r="BM126" s="37">
        <f>'2015 Fares'!BM126*'2015 Fares Conv'!$C$1</f>
        <v>0</v>
      </c>
      <c r="BN126" s="37">
        <f>'2015 Fares'!BN126*'2015 Fares Conv'!$C$1</f>
        <v>108.37427313835086</v>
      </c>
      <c r="BO126" s="37">
        <f>'2015 Fares'!BO126*'2015 Fares Conv'!$C$1</f>
        <v>0</v>
      </c>
      <c r="BP126" s="37">
        <f>'2015 Fares'!BP126*'2015 Fares Conv'!$C$1</f>
        <v>0</v>
      </c>
      <c r="BQ126" s="37">
        <f>'2015 Fares'!BQ126*'2015 Fares Conv'!$C$1</f>
        <v>101.60088106720393</v>
      </c>
      <c r="BR126" s="37">
        <f>'2015 Fares'!BR126*'2015 Fares Conv'!$C$1</f>
        <v>0</v>
      </c>
      <c r="BS126" s="37">
        <f>'2015 Fares'!BS126*'2015 Fares Conv'!$C$1</f>
        <v>0</v>
      </c>
      <c r="BT126" s="37">
        <f>'2015 Fares'!BT126*'2015 Fares Conv'!$C$1</f>
        <v>101.60088106720393</v>
      </c>
      <c r="BU126" s="37">
        <f>'2015 Fares'!BU126*'2015 Fares Conv'!$C$1</f>
        <v>0</v>
      </c>
      <c r="BV126" s="37">
        <f>'2015 Fares'!BV126*'2015 Fares Conv'!$C$1</f>
        <v>101.60088106720393</v>
      </c>
      <c r="BW126" s="37">
        <f>'2015 Fares'!BW126*'2015 Fares Conv'!$C$1</f>
        <v>0</v>
      </c>
      <c r="BX126" s="37">
        <f>'2015 Fares'!BX126*'2015 Fares Conv'!$C$1</f>
        <v>121.92105728064472</v>
      </c>
      <c r="BY126" s="37">
        <f>'2015 Fares'!BY126*'2015 Fares Conv'!$C$1</f>
        <v>0</v>
      </c>
      <c r="BZ126" s="37">
        <f>'2015 Fares'!BZ126*'2015 Fares Conv'!$C$1</f>
        <v>0</v>
      </c>
      <c r="CA126" s="37">
        <f>'2015 Fares'!CA126*'2015 Fares Conv'!$C$1</f>
        <v>0</v>
      </c>
      <c r="CB126" s="37">
        <f>'2015 Fares'!CB126*'2015 Fares Conv'!$C$1</f>
        <v>0</v>
      </c>
      <c r="CC126" s="37">
        <f>'2015 Fares'!CC126*'2015 Fares Conv'!$C$1</f>
        <v>0</v>
      </c>
      <c r="CD126" s="37">
        <f>'2015 Fares'!CD126*'2015 Fares Conv'!$C$1</f>
        <v>0</v>
      </c>
      <c r="CE126" s="37">
        <f>'2015 Fares'!CE126*'2015 Fares Conv'!$C$1</f>
        <v>0</v>
      </c>
      <c r="CF126" s="37">
        <f>'2015 Fares'!CF126*'2015 Fares Conv'!$C$1</f>
        <v>101.60088106720393</v>
      </c>
      <c r="CG126" s="37">
        <f>'2015 Fares'!CG126*'2015 Fares Conv'!$C$1</f>
        <v>0</v>
      </c>
      <c r="CH126" s="66">
        <f>'2015 Fares'!CH126*'2015 Fares Conv'!$C$1</f>
        <v>222.84459914073395</v>
      </c>
      <c r="CI126" s="37">
        <f>'2015 Fares'!CI126*'2015 Fares Conv'!$C$1</f>
        <v>270.93568284587712</v>
      </c>
      <c r="CJ126" s="37">
        <f>'2015 Fares'!CJ126*'2015 Fares Conv'!$C$1</f>
        <v>284.48246698817098</v>
      </c>
      <c r="CK126" s="37">
        <f>'2015 Fares'!CK126*'2015 Fares Conv'!$C$1</f>
        <v>284.48246698817098</v>
      </c>
      <c r="CL126" s="37">
        <f>'2015 Fares'!CL126*'2015 Fares Conv'!$C$1</f>
        <v>284.48246698817098</v>
      </c>
      <c r="CM126" s="37">
        <f>'2015 Fares'!CM126*'2015 Fares Conv'!$C$1</f>
        <v>135.46784142293856</v>
      </c>
      <c r="CN126" s="37">
        <f>'2015 Fares'!CN126*'2015 Fares Conv'!$C$1</f>
        <v>152.40132160080589</v>
      </c>
      <c r="CO126" s="37">
        <f>'2015 Fares'!CO126*'2015 Fares Conv'!$C$1</f>
        <v>338.66960355734642</v>
      </c>
      <c r="CP126" s="37">
        <f>'2015 Fares'!CP126*'2015 Fares Conv'!$C$1</f>
        <v>298.02925113046484</v>
      </c>
      <c r="CQ126" s="37">
        <f>'2015 Fares'!CQ126*'2015 Fares Conv'!$C$1</f>
        <v>152.40132160080589</v>
      </c>
      <c r="CR126" s="37">
        <f>'2015 Fares'!CR126*'2015 Fares Conv'!$C$1</f>
        <v>338.66960355734642</v>
      </c>
      <c r="CS126" s="37">
        <f>'2015 Fares'!CS126*'2015 Fares Conv'!$C$1</f>
        <v>118.53436124507125</v>
      </c>
      <c r="CT126" s="37">
        <f>'2015 Fares'!CT126*'2015 Fares Conv'!$C$1</f>
        <v>186.26828195654053</v>
      </c>
      <c r="CU126" s="37">
        <f>'2015 Fares'!CU126*'2015 Fares Conv'!$C$1</f>
        <v>220.13524231227518</v>
      </c>
      <c r="CV126" s="37">
        <f>'2015 Fares'!CV126*'2015 Fares Conv'!$C$1</f>
        <v>249.93816742532167</v>
      </c>
      <c r="CW126" s="37">
        <f>'2015 Fares'!CW126*'2015 Fares Conv'!$C$1</f>
        <v>108.37427313835086</v>
      </c>
      <c r="CX126" s="37">
        <f>'2015 Fares'!CX126*'2015 Fares Conv'!$C$1</f>
        <v>0</v>
      </c>
      <c r="CY126" s="37">
        <f>'2015 Fares'!CY126*'2015 Fares Conv'!$C$1</f>
        <v>0</v>
      </c>
      <c r="CZ126" s="37">
        <f>'2015 Fares'!CZ126*'2015 Fares Conv'!$C$1</f>
        <v>306.83466082295587</v>
      </c>
      <c r="DA126" s="37">
        <f>'2015 Fares'!DA126*'2015 Fares Conv'!$C$1</f>
        <v>0</v>
      </c>
      <c r="DB126" s="66">
        <f>'2015 Fares'!DB126*'2015 Fares Conv'!$C$1</f>
        <v>0</v>
      </c>
      <c r="DC126" s="37">
        <f>'2015 Fares'!DC126*'2015 Fares Conv'!$C$1</f>
        <v>0</v>
      </c>
      <c r="DD126" s="37">
        <f>'2015 Fares'!DD126*'2015 Fares Conv'!$C$1</f>
        <v>0</v>
      </c>
      <c r="DE126" s="37">
        <f>'2015 Fares'!DE126*'2015 Fares Conv'!$C$1</f>
        <v>0</v>
      </c>
      <c r="DF126" s="37">
        <f>'2015 Fares'!DF126*'2015 Fares Conv'!$C$1</f>
        <v>0</v>
      </c>
      <c r="DG126" s="37">
        <f>'2015 Fares'!DG126*'2015 Fares Conv'!$C$1</f>
        <v>0</v>
      </c>
      <c r="DH126" s="37">
        <f>'2015 Fares'!DH126*'2015 Fares Conv'!$C$1</f>
        <v>0</v>
      </c>
      <c r="DI126" s="37">
        <f>'2015 Fares'!DI126*'2015 Fares Conv'!$C$1</f>
        <v>0</v>
      </c>
      <c r="DJ126" s="37">
        <f>'2015 Fares'!DJ126*'2015 Fares Conv'!$C$1</f>
        <v>0</v>
      </c>
      <c r="DK126" s="37">
        <f>'2015 Fares'!DK126*'2015 Fares Conv'!$C$1</f>
        <v>0</v>
      </c>
      <c r="DL126" s="66">
        <f>'2015 Fares'!DL126*'2015 Fares Conv'!$C$1</f>
        <v>152.40132160080589</v>
      </c>
      <c r="DM126" s="37">
        <f>'2015 Fares'!DM126*'2015 Fares Conv'!$C$1</f>
        <v>135.46784142293856</v>
      </c>
      <c r="DN126" s="37">
        <f>'2015 Fares'!DN126*'2015 Fares Conv'!$C$1</f>
        <v>0</v>
      </c>
      <c r="DO126" s="37">
        <f>'2015 Fares'!DO126*'2015 Fares Conv'!$C$1</f>
        <v>135.46784142293856</v>
      </c>
      <c r="DP126" s="37">
        <f>'2015 Fares'!DP126*'2015 Fares Conv'!$C$1</f>
        <v>749.81450227596497</v>
      </c>
      <c r="DQ126" s="37">
        <f>'2015 Fares'!DQ126*'2015 Fares Conv'!$C$1</f>
        <v>218.78056389804578</v>
      </c>
      <c r="DR126" s="37">
        <f>'2015 Fares'!DR126*'2015 Fares Conv'!$C$1</f>
        <v>0</v>
      </c>
      <c r="DS126" s="37">
        <f>'2015 Fares'!DS126*'2015 Fares Conv'!$C$1</f>
        <v>0</v>
      </c>
      <c r="DT126" s="37">
        <f>'2015 Fares'!DT126*'2015 Fares Conv'!$C$1</f>
        <v>0</v>
      </c>
      <c r="DU126" s="37">
        <f>'2015 Fares'!DU126*'2015 Fares Conv'!$C$1</f>
        <v>0</v>
      </c>
      <c r="DV126" s="66">
        <f>'2015 Fares'!DV126*'2015 Fares Conv'!$C$1</f>
        <v>0</v>
      </c>
      <c r="DW126" s="37">
        <f>'2015 Fares'!DW126*'2015 Fares Conv'!$C$1</f>
        <v>0</v>
      </c>
      <c r="DX126" s="37">
        <f>'2015 Fares'!DX126*'2015 Fares Conv'!$C$1</f>
        <v>0</v>
      </c>
      <c r="DY126" s="37">
        <f>'2015 Fares'!DY126*'2015 Fares Conv'!$C$1</f>
        <v>0</v>
      </c>
      <c r="DZ126" s="37">
        <f>'2015 Fares'!DZ126*'2015 Fares Conv'!$C$1</f>
        <v>0</v>
      </c>
      <c r="EA126" s="37">
        <f>'2015 Fares'!EA126*'2015 Fares Conv'!$C$1</f>
        <v>0</v>
      </c>
      <c r="EB126" s="37">
        <f>'2015 Fares'!EB126*'2015 Fares Conv'!$C$1</f>
        <v>0</v>
      </c>
      <c r="EC126" s="37">
        <f>'2015 Fares'!EC126*'2015 Fares Conv'!$C$1</f>
        <v>0</v>
      </c>
      <c r="ED126" s="37">
        <f>'2015 Fares'!ED126*'2015 Fares Conv'!$C$1</f>
        <v>0</v>
      </c>
      <c r="EE126" s="40">
        <f>'2015 Fares'!EE126*'2015 Fares Conv'!$C$1</f>
        <v>0</v>
      </c>
      <c r="EF126" s="66">
        <f>'2015 Fares'!EF126*'2015 Fares Conv'!$C$1</f>
        <v>0</v>
      </c>
      <c r="EG126" s="37">
        <f>'2015 Fares'!EG126*'2015 Fares Conv'!$C$1</f>
        <v>0</v>
      </c>
      <c r="EH126" s="37">
        <f>'2015 Fares'!EH126*'2015 Fares Conv'!$C$1</f>
        <v>0</v>
      </c>
      <c r="EI126" s="37">
        <f>'2015 Fares'!EI126*'2015 Fares Conv'!$C$1</f>
        <v>0</v>
      </c>
      <c r="EJ126" s="37">
        <f>'2015 Fares'!EJ126*'2015 Fares Conv'!$C$1</f>
        <v>0</v>
      </c>
      <c r="EK126" s="37">
        <f>'2015 Fares'!EK126*'2015 Fares Conv'!$C$1</f>
        <v>0</v>
      </c>
      <c r="EL126" s="37">
        <f>'2015 Fares'!EL126*'2015 Fares Conv'!$C$1</f>
        <v>0</v>
      </c>
      <c r="EM126" s="40">
        <f>'2015 Fares'!EM126*'2015 Fares Conv'!$C$1</f>
        <v>0</v>
      </c>
    </row>
    <row r="127" spans="1:143" x14ac:dyDescent="0.2">
      <c r="A127" s="83"/>
      <c r="B127" s="47">
        <v>123</v>
      </c>
      <c r="C127" s="43"/>
      <c r="D127" s="43"/>
      <c r="E127" s="43"/>
      <c r="F127" s="48"/>
      <c r="G127" s="66">
        <f>'2015 Fares'!G127*'2015 Fares Conv'!$C$1</f>
        <v>0</v>
      </c>
      <c r="H127" s="37">
        <f>'2015 Fares'!H127*'2015 Fares Conv'!$C$1</f>
        <v>0</v>
      </c>
      <c r="I127" s="37">
        <f>'2015 Fares'!I127*'2015 Fares Conv'!$C$1</f>
        <v>0</v>
      </c>
      <c r="J127" s="37">
        <f>'2015 Fares'!J127*'2015 Fares Conv'!$C$1</f>
        <v>0</v>
      </c>
      <c r="K127" s="37">
        <f>'2015 Fares'!K127*'2015 Fares Conv'!$C$1</f>
        <v>0</v>
      </c>
      <c r="L127" s="37">
        <f>'2015 Fares'!L127*'2015 Fares Conv'!$C$1</f>
        <v>0</v>
      </c>
      <c r="M127" s="37">
        <f>'2015 Fares'!M127*'2015 Fares Conv'!$C$1</f>
        <v>0</v>
      </c>
      <c r="N127" s="37">
        <f>'2015 Fares'!N127*'2015 Fares Conv'!$C$1</f>
        <v>0</v>
      </c>
      <c r="O127" s="40">
        <f>'2015 Fares'!O127*'2015 Fares Conv'!$C$1</f>
        <v>0</v>
      </c>
      <c r="P127" s="66">
        <f>'2015 Fares'!P127*'2015 Fares Conv'!$C$1</f>
        <v>0</v>
      </c>
      <c r="Q127" s="37">
        <f>'2015 Fares'!Q127*'2015 Fares Conv'!$C$1</f>
        <v>0</v>
      </c>
      <c r="R127" s="37">
        <f>'2015 Fares'!R127*'2015 Fares Conv'!$C$1</f>
        <v>0</v>
      </c>
      <c r="S127" s="37">
        <f>'2015 Fares'!S127*'2015 Fares Conv'!$C$1</f>
        <v>0</v>
      </c>
      <c r="T127" s="37">
        <f>'2015 Fares'!T127*'2015 Fares Conv'!$C$1</f>
        <v>0</v>
      </c>
      <c r="U127" s="37">
        <f>'2015 Fares'!U127*'2015 Fares Conv'!$C$1</f>
        <v>0</v>
      </c>
      <c r="V127" s="37">
        <f>'2015 Fares'!V127*'2015 Fares Conv'!$C$1</f>
        <v>0</v>
      </c>
      <c r="W127" s="37">
        <f>'2015 Fares'!W127*'2015 Fares Conv'!$C$1</f>
        <v>0</v>
      </c>
      <c r="X127" s="37">
        <f>'2015 Fares'!X127*'2015 Fares Conv'!$C$1</f>
        <v>0</v>
      </c>
      <c r="Y127" s="40">
        <f>'2015 Fares'!Y127*'2015 Fares Conv'!$C$1</f>
        <v>0</v>
      </c>
      <c r="Z127" s="66">
        <f>'2015 Fares'!Z127*'2015 Fares Conv'!$C$1</f>
        <v>474.13744498028501</v>
      </c>
      <c r="AA127" s="37">
        <f>'2015 Fares'!AA127*'2015 Fares Conv'!$C$1</f>
        <v>152.40132160080589</v>
      </c>
      <c r="AB127" s="37">
        <f>'2015 Fares'!AB127*'2015 Fares Conv'!$C$1</f>
        <v>0</v>
      </c>
      <c r="AC127" s="37">
        <f>'2015 Fares'!AC127*'2015 Fares Conv'!$C$1</f>
        <v>0</v>
      </c>
      <c r="AD127" s="37">
        <f>'2015 Fares'!AD127*'2015 Fares Conv'!$C$1</f>
        <v>135.46784142293856</v>
      </c>
      <c r="AE127" s="37">
        <f>'2015 Fares'!AE127*'2015 Fares Conv'!$C$1</f>
        <v>0</v>
      </c>
      <c r="AF127" s="37">
        <f>'2015 Fares'!AF127*'2015 Fares Conv'!$C$1</f>
        <v>0</v>
      </c>
      <c r="AG127" s="37">
        <f>'2015 Fares'!AG127*'2015 Fares Conv'!$C$1</f>
        <v>84.667400889336605</v>
      </c>
      <c r="AH127" s="37">
        <f>'2015 Fares'!AH127*'2015 Fares Conv'!$C$1</f>
        <v>135.46784142293856</v>
      </c>
      <c r="AI127" s="37">
        <f>'2015 Fares'!AI127*'2015 Fares Conv'!$C$1</f>
        <v>0</v>
      </c>
      <c r="AJ127" s="37">
        <f>'2015 Fares'!AJ127*'2015 Fares Conv'!$C$1</f>
        <v>135.46784142293856</v>
      </c>
      <c r="AK127" s="37">
        <f>'2015 Fares'!AK127*'2015 Fares Conv'!$C$1</f>
        <v>0</v>
      </c>
      <c r="AL127" s="37">
        <f>'2015 Fares'!AL127*'2015 Fares Conv'!$C$1</f>
        <v>0</v>
      </c>
      <c r="AM127" s="37">
        <f>'2015 Fares'!AM127*'2015 Fares Conv'!$C$1</f>
        <v>135.46784142293856</v>
      </c>
      <c r="AN127" s="37">
        <f>'2015 Fares'!AN127*'2015 Fares Conv'!$C$1</f>
        <v>0</v>
      </c>
      <c r="AO127" s="37">
        <f>'2015 Fares'!AO127*'2015 Fares Conv'!$C$1</f>
        <v>0</v>
      </c>
      <c r="AP127" s="37">
        <f>'2015 Fares'!AP127*'2015 Fares Conv'!$C$1</f>
        <v>0</v>
      </c>
      <c r="AQ127" s="37">
        <f>'2015 Fares'!AQ127*'2015 Fares Conv'!$C$1</f>
        <v>0</v>
      </c>
      <c r="AR127" s="37">
        <f>'2015 Fares'!AR127*'2015 Fares Conv'!$C$1</f>
        <v>135.46784142293856</v>
      </c>
      <c r="AS127" s="37">
        <f>'2015 Fares'!AS127*'2015 Fares Conv'!$C$1</f>
        <v>0</v>
      </c>
      <c r="AT127" s="37">
        <f>'2015 Fares'!AT127*'2015 Fares Conv'!$C$1</f>
        <v>0</v>
      </c>
      <c r="AU127" s="37">
        <f>'2015 Fares'!AU127*'2015 Fares Conv'!$C$1</f>
        <v>0</v>
      </c>
      <c r="AV127" s="37">
        <f>'2015 Fares'!AV127*'2015 Fares Conv'!$C$1</f>
        <v>135.46784142293856</v>
      </c>
      <c r="AW127" s="37">
        <f>'2015 Fares'!AW127*'2015 Fares Conv'!$C$1</f>
        <v>0</v>
      </c>
      <c r="AX127" s="37">
        <f>'2015 Fares'!AX127*'2015 Fares Conv'!$C$1</f>
        <v>135.46784142293856</v>
      </c>
      <c r="AY127" s="37">
        <f>'2015 Fares'!AY127*'2015 Fares Conv'!$C$1</f>
        <v>0</v>
      </c>
      <c r="AZ127" s="37">
        <f>'2015 Fares'!AZ127*'2015 Fares Conv'!$C$1</f>
        <v>118.53436124507125</v>
      </c>
      <c r="BA127" s="37">
        <f>'2015 Fares'!BA127*'2015 Fares Conv'!$C$1</f>
        <v>0</v>
      </c>
      <c r="BB127" s="37">
        <f>'2015 Fares'!BB127*'2015 Fares Conv'!$C$1</f>
        <v>0</v>
      </c>
      <c r="BC127" s="37">
        <f>'2015 Fares'!BC127*'2015 Fares Conv'!$C$1</f>
        <v>118.53436124507125</v>
      </c>
      <c r="BD127" s="37">
        <f>'2015 Fares'!BD127*'2015 Fares Conv'!$C$1</f>
        <v>0</v>
      </c>
      <c r="BE127" s="37">
        <f>'2015 Fares'!BE127*'2015 Fares Conv'!$C$1</f>
        <v>0</v>
      </c>
      <c r="BF127" s="37">
        <f>'2015 Fares'!BF127*'2015 Fares Conv'!$C$1</f>
        <v>118.53436124507125</v>
      </c>
      <c r="BG127" s="37">
        <f>'2015 Fares'!BG127*'2015 Fares Conv'!$C$1</f>
        <v>0</v>
      </c>
      <c r="BH127" s="37">
        <f>'2015 Fares'!BH127*'2015 Fares Conv'!$C$1</f>
        <v>0</v>
      </c>
      <c r="BI127" s="37">
        <f>'2015 Fares'!BI127*'2015 Fares Conv'!$C$1</f>
        <v>67.733920711469281</v>
      </c>
      <c r="BJ127" s="37">
        <f>'2015 Fares'!BJ127*'2015 Fares Conv'!$C$1</f>
        <v>108.37427313835086</v>
      </c>
      <c r="BK127" s="37">
        <f>'2015 Fares'!BK127*'2015 Fares Conv'!$C$1</f>
        <v>0</v>
      </c>
      <c r="BL127" s="37">
        <f>'2015 Fares'!BL127*'2015 Fares Conv'!$C$1</f>
        <v>108.37427313835086</v>
      </c>
      <c r="BM127" s="37">
        <f>'2015 Fares'!BM127*'2015 Fares Conv'!$C$1</f>
        <v>0</v>
      </c>
      <c r="BN127" s="37">
        <f>'2015 Fares'!BN127*'2015 Fares Conv'!$C$1</f>
        <v>108.37427313835086</v>
      </c>
      <c r="BO127" s="37">
        <f>'2015 Fares'!BO127*'2015 Fares Conv'!$C$1</f>
        <v>0</v>
      </c>
      <c r="BP127" s="37">
        <f>'2015 Fares'!BP127*'2015 Fares Conv'!$C$1</f>
        <v>0</v>
      </c>
      <c r="BQ127" s="37">
        <f>'2015 Fares'!BQ127*'2015 Fares Conv'!$C$1</f>
        <v>101.60088106720393</v>
      </c>
      <c r="BR127" s="37">
        <f>'2015 Fares'!BR127*'2015 Fares Conv'!$C$1</f>
        <v>0</v>
      </c>
      <c r="BS127" s="37">
        <f>'2015 Fares'!BS127*'2015 Fares Conv'!$C$1</f>
        <v>0</v>
      </c>
      <c r="BT127" s="37">
        <f>'2015 Fares'!BT127*'2015 Fares Conv'!$C$1</f>
        <v>101.60088106720393</v>
      </c>
      <c r="BU127" s="37">
        <f>'2015 Fares'!BU127*'2015 Fares Conv'!$C$1</f>
        <v>0</v>
      </c>
      <c r="BV127" s="37">
        <f>'2015 Fares'!BV127*'2015 Fares Conv'!$C$1</f>
        <v>101.60088106720393</v>
      </c>
      <c r="BW127" s="37">
        <f>'2015 Fares'!BW127*'2015 Fares Conv'!$C$1</f>
        <v>0</v>
      </c>
      <c r="BX127" s="37">
        <f>'2015 Fares'!BX127*'2015 Fares Conv'!$C$1</f>
        <v>121.92105728064472</v>
      </c>
      <c r="BY127" s="37">
        <f>'2015 Fares'!BY127*'2015 Fares Conv'!$C$1</f>
        <v>0</v>
      </c>
      <c r="BZ127" s="37">
        <f>'2015 Fares'!BZ127*'2015 Fares Conv'!$C$1</f>
        <v>0</v>
      </c>
      <c r="CA127" s="37">
        <f>'2015 Fares'!CA127*'2015 Fares Conv'!$C$1</f>
        <v>0</v>
      </c>
      <c r="CB127" s="37">
        <f>'2015 Fares'!CB127*'2015 Fares Conv'!$C$1</f>
        <v>0</v>
      </c>
      <c r="CC127" s="37">
        <f>'2015 Fares'!CC127*'2015 Fares Conv'!$C$1</f>
        <v>0</v>
      </c>
      <c r="CD127" s="37">
        <f>'2015 Fares'!CD127*'2015 Fares Conv'!$C$1</f>
        <v>0</v>
      </c>
      <c r="CE127" s="37">
        <f>'2015 Fares'!CE127*'2015 Fares Conv'!$C$1</f>
        <v>0</v>
      </c>
      <c r="CF127" s="37">
        <f>'2015 Fares'!CF127*'2015 Fares Conv'!$C$1</f>
        <v>101.60088106720393</v>
      </c>
      <c r="CG127" s="37">
        <f>'2015 Fares'!CG127*'2015 Fares Conv'!$C$1</f>
        <v>0</v>
      </c>
      <c r="CH127" s="66">
        <f>'2015 Fares'!CH127*'2015 Fares Conv'!$C$1</f>
        <v>222.84459914073395</v>
      </c>
      <c r="CI127" s="37">
        <f>'2015 Fares'!CI127*'2015 Fares Conv'!$C$1</f>
        <v>270.93568284587712</v>
      </c>
      <c r="CJ127" s="37">
        <f>'2015 Fares'!CJ127*'2015 Fares Conv'!$C$1</f>
        <v>284.48246698817098</v>
      </c>
      <c r="CK127" s="37">
        <f>'2015 Fares'!CK127*'2015 Fares Conv'!$C$1</f>
        <v>284.48246698817098</v>
      </c>
      <c r="CL127" s="37">
        <f>'2015 Fares'!CL127*'2015 Fares Conv'!$C$1</f>
        <v>284.48246698817098</v>
      </c>
      <c r="CM127" s="37">
        <f>'2015 Fares'!CM127*'2015 Fares Conv'!$C$1</f>
        <v>135.46784142293856</v>
      </c>
      <c r="CN127" s="37">
        <f>'2015 Fares'!CN127*'2015 Fares Conv'!$C$1</f>
        <v>152.40132160080589</v>
      </c>
      <c r="CO127" s="37">
        <f>'2015 Fares'!CO127*'2015 Fares Conv'!$C$1</f>
        <v>338.66960355734642</v>
      </c>
      <c r="CP127" s="37">
        <f>'2015 Fares'!CP127*'2015 Fares Conv'!$C$1</f>
        <v>298.02925113046484</v>
      </c>
      <c r="CQ127" s="37">
        <f>'2015 Fares'!CQ127*'2015 Fares Conv'!$C$1</f>
        <v>152.40132160080589</v>
      </c>
      <c r="CR127" s="37">
        <f>'2015 Fares'!CR127*'2015 Fares Conv'!$C$1</f>
        <v>338.66960355734642</v>
      </c>
      <c r="CS127" s="37">
        <f>'2015 Fares'!CS127*'2015 Fares Conv'!$C$1</f>
        <v>118.53436124507125</v>
      </c>
      <c r="CT127" s="37">
        <f>'2015 Fares'!CT127*'2015 Fares Conv'!$C$1</f>
        <v>186.26828195654053</v>
      </c>
      <c r="CU127" s="37">
        <f>'2015 Fares'!CU127*'2015 Fares Conv'!$C$1</f>
        <v>220.13524231227518</v>
      </c>
      <c r="CV127" s="37">
        <f>'2015 Fares'!CV127*'2015 Fares Conv'!$C$1</f>
        <v>249.93816742532167</v>
      </c>
      <c r="CW127" s="37">
        <f>'2015 Fares'!CW127*'2015 Fares Conv'!$C$1</f>
        <v>108.37427313835086</v>
      </c>
      <c r="CX127" s="37">
        <f>'2015 Fares'!CX127*'2015 Fares Conv'!$C$1</f>
        <v>0</v>
      </c>
      <c r="CY127" s="37">
        <f>'2015 Fares'!CY127*'2015 Fares Conv'!$C$1</f>
        <v>0</v>
      </c>
      <c r="CZ127" s="37">
        <f>'2015 Fares'!CZ127*'2015 Fares Conv'!$C$1</f>
        <v>306.83466082295587</v>
      </c>
      <c r="DA127" s="37">
        <f>'2015 Fares'!DA127*'2015 Fares Conv'!$C$1</f>
        <v>0</v>
      </c>
      <c r="DB127" s="66">
        <f>'2015 Fares'!DB127*'2015 Fares Conv'!$C$1</f>
        <v>0</v>
      </c>
      <c r="DC127" s="37">
        <f>'2015 Fares'!DC127*'2015 Fares Conv'!$C$1</f>
        <v>0</v>
      </c>
      <c r="DD127" s="37">
        <f>'2015 Fares'!DD127*'2015 Fares Conv'!$C$1</f>
        <v>0</v>
      </c>
      <c r="DE127" s="37">
        <f>'2015 Fares'!DE127*'2015 Fares Conv'!$C$1</f>
        <v>0</v>
      </c>
      <c r="DF127" s="37">
        <f>'2015 Fares'!DF127*'2015 Fares Conv'!$C$1</f>
        <v>0</v>
      </c>
      <c r="DG127" s="37">
        <f>'2015 Fares'!DG127*'2015 Fares Conv'!$C$1</f>
        <v>0</v>
      </c>
      <c r="DH127" s="37">
        <f>'2015 Fares'!DH127*'2015 Fares Conv'!$C$1</f>
        <v>0</v>
      </c>
      <c r="DI127" s="37">
        <f>'2015 Fares'!DI127*'2015 Fares Conv'!$C$1</f>
        <v>0</v>
      </c>
      <c r="DJ127" s="37">
        <f>'2015 Fares'!DJ127*'2015 Fares Conv'!$C$1</f>
        <v>0</v>
      </c>
      <c r="DK127" s="37">
        <f>'2015 Fares'!DK127*'2015 Fares Conv'!$C$1</f>
        <v>0</v>
      </c>
      <c r="DL127" s="66">
        <f>'2015 Fares'!DL127*'2015 Fares Conv'!$C$1</f>
        <v>152.40132160080589</v>
      </c>
      <c r="DM127" s="37">
        <f>'2015 Fares'!DM127*'2015 Fares Conv'!$C$1</f>
        <v>135.46784142293856</v>
      </c>
      <c r="DN127" s="37">
        <f>'2015 Fares'!DN127*'2015 Fares Conv'!$C$1</f>
        <v>0</v>
      </c>
      <c r="DO127" s="37">
        <f>'2015 Fares'!DO127*'2015 Fares Conv'!$C$1</f>
        <v>135.46784142293856</v>
      </c>
      <c r="DP127" s="37">
        <f>'2015 Fares'!DP127*'2015 Fares Conv'!$C$1</f>
        <v>749.81450227596497</v>
      </c>
      <c r="DQ127" s="37">
        <f>'2015 Fares'!DQ127*'2015 Fares Conv'!$C$1</f>
        <v>218.78056389804578</v>
      </c>
      <c r="DR127" s="37">
        <f>'2015 Fares'!DR127*'2015 Fares Conv'!$C$1</f>
        <v>0</v>
      </c>
      <c r="DS127" s="37">
        <f>'2015 Fares'!DS127*'2015 Fares Conv'!$C$1</f>
        <v>0</v>
      </c>
      <c r="DT127" s="37">
        <f>'2015 Fares'!DT127*'2015 Fares Conv'!$C$1</f>
        <v>0</v>
      </c>
      <c r="DU127" s="37">
        <f>'2015 Fares'!DU127*'2015 Fares Conv'!$C$1</f>
        <v>0</v>
      </c>
      <c r="DV127" s="66">
        <f>'2015 Fares'!DV127*'2015 Fares Conv'!$C$1</f>
        <v>0</v>
      </c>
      <c r="DW127" s="37">
        <f>'2015 Fares'!DW127*'2015 Fares Conv'!$C$1</f>
        <v>0</v>
      </c>
      <c r="DX127" s="37">
        <f>'2015 Fares'!DX127*'2015 Fares Conv'!$C$1</f>
        <v>0</v>
      </c>
      <c r="DY127" s="37">
        <f>'2015 Fares'!DY127*'2015 Fares Conv'!$C$1</f>
        <v>0</v>
      </c>
      <c r="DZ127" s="37">
        <f>'2015 Fares'!DZ127*'2015 Fares Conv'!$C$1</f>
        <v>0</v>
      </c>
      <c r="EA127" s="37">
        <f>'2015 Fares'!EA127*'2015 Fares Conv'!$C$1</f>
        <v>0</v>
      </c>
      <c r="EB127" s="37">
        <f>'2015 Fares'!EB127*'2015 Fares Conv'!$C$1</f>
        <v>0</v>
      </c>
      <c r="EC127" s="37">
        <f>'2015 Fares'!EC127*'2015 Fares Conv'!$C$1</f>
        <v>0</v>
      </c>
      <c r="ED127" s="37">
        <f>'2015 Fares'!ED127*'2015 Fares Conv'!$C$1</f>
        <v>0</v>
      </c>
      <c r="EE127" s="40">
        <f>'2015 Fares'!EE127*'2015 Fares Conv'!$C$1</f>
        <v>0</v>
      </c>
      <c r="EF127" s="66">
        <f>'2015 Fares'!EF127*'2015 Fares Conv'!$C$1</f>
        <v>0</v>
      </c>
      <c r="EG127" s="37">
        <f>'2015 Fares'!EG127*'2015 Fares Conv'!$C$1</f>
        <v>0</v>
      </c>
      <c r="EH127" s="37">
        <f>'2015 Fares'!EH127*'2015 Fares Conv'!$C$1</f>
        <v>0</v>
      </c>
      <c r="EI127" s="37">
        <f>'2015 Fares'!EI127*'2015 Fares Conv'!$C$1</f>
        <v>0</v>
      </c>
      <c r="EJ127" s="37">
        <f>'2015 Fares'!EJ127*'2015 Fares Conv'!$C$1</f>
        <v>0</v>
      </c>
      <c r="EK127" s="37">
        <f>'2015 Fares'!EK127*'2015 Fares Conv'!$C$1</f>
        <v>0</v>
      </c>
      <c r="EL127" s="37">
        <f>'2015 Fares'!EL127*'2015 Fares Conv'!$C$1</f>
        <v>0</v>
      </c>
      <c r="EM127" s="40">
        <f>'2015 Fares'!EM127*'2015 Fares Conv'!$C$1</f>
        <v>0</v>
      </c>
    </row>
    <row r="128" spans="1:143" x14ac:dyDescent="0.2">
      <c r="A128" s="83"/>
      <c r="B128" s="47">
        <v>124</v>
      </c>
      <c r="C128" s="43"/>
      <c r="D128" s="43"/>
      <c r="E128" s="43"/>
      <c r="F128" s="48"/>
      <c r="G128" s="66">
        <f>'2015 Fares'!G128*'2015 Fares Conv'!$C$1</f>
        <v>0</v>
      </c>
      <c r="H128" s="37">
        <f>'2015 Fares'!H128*'2015 Fares Conv'!$C$1</f>
        <v>0</v>
      </c>
      <c r="I128" s="37">
        <f>'2015 Fares'!I128*'2015 Fares Conv'!$C$1</f>
        <v>0</v>
      </c>
      <c r="J128" s="37">
        <f>'2015 Fares'!J128*'2015 Fares Conv'!$C$1</f>
        <v>0</v>
      </c>
      <c r="K128" s="37">
        <f>'2015 Fares'!K128*'2015 Fares Conv'!$C$1</f>
        <v>0</v>
      </c>
      <c r="L128" s="37">
        <f>'2015 Fares'!L128*'2015 Fares Conv'!$C$1</f>
        <v>0</v>
      </c>
      <c r="M128" s="37">
        <f>'2015 Fares'!M128*'2015 Fares Conv'!$C$1</f>
        <v>0</v>
      </c>
      <c r="N128" s="37">
        <f>'2015 Fares'!N128*'2015 Fares Conv'!$C$1</f>
        <v>0</v>
      </c>
      <c r="O128" s="40">
        <f>'2015 Fares'!O128*'2015 Fares Conv'!$C$1</f>
        <v>0</v>
      </c>
      <c r="P128" s="66">
        <f>'2015 Fares'!P128*'2015 Fares Conv'!$C$1</f>
        <v>0</v>
      </c>
      <c r="Q128" s="37">
        <f>'2015 Fares'!Q128*'2015 Fares Conv'!$C$1</f>
        <v>0</v>
      </c>
      <c r="R128" s="37">
        <f>'2015 Fares'!R128*'2015 Fares Conv'!$C$1</f>
        <v>0</v>
      </c>
      <c r="S128" s="37">
        <f>'2015 Fares'!S128*'2015 Fares Conv'!$C$1</f>
        <v>0</v>
      </c>
      <c r="T128" s="37">
        <f>'2015 Fares'!T128*'2015 Fares Conv'!$C$1</f>
        <v>0</v>
      </c>
      <c r="U128" s="37">
        <f>'2015 Fares'!U128*'2015 Fares Conv'!$C$1</f>
        <v>0</v>
      </c>
      <c r="V128" s="37">
        <f>'2015 Fares'!V128*'2015 Fares Conv'!$C$1</f>
        <v>0</v>
      </c>
      <c r="W128" s="37">
        <f>'2015 Fares'!W128*'2015 Fares Conv'!$C$1</f>
        <v>0</v>
      </c>
      <c r="X128" s="37">
        <f>'2015 Fares'!X128*'2015 Fares Conv'!$C$1</f>
        <v>0</v>
      </c>
      <c r="Y128" s="40">
        <f>'2015 Fares'!Y128*'2015 Fares Conv'!$C$1</f>
        <v>0</v>
      </c>
      <c r="Z128" s="66">
        <f>'2015 Fares'!Z128*'2015 Fares Conv'!$C$1</f>
        <v>474.13744498028501</v>
      </c>
      <c r="AA128" s="37">
        <f>'2015 Fares'!AA128*'2015 Fares Conv'!$C$1</f>
        <v>152.40132160080589</v>
      </c>
      <c r="AB128" s="37">
        <f>'2015 Fares'!AB128*'2015 Fares Conv'!$C$1</f>
        <v>0</v>
      </c>
      <c r="AC128" s="37">
        <f>'2015 Fares'!AC128*'2015 Fares Conv'!$C$1</f>
        <v>0</v>
      </c>
      <c r="AD128" s="37">
        <f>'2015 Fares'!AD128*'2015 Fares Conv'!$C$1</f>
        <v>135.46784142293856</v>
      </c>
      <c r="AE128" s="37">
        <f>'2015 Fares'!AE128*'2015 Fares Conv'!$C$1</f>
        <v>0</v>
      </c>
      <c r="AF128" s="37">
        <f>'2015 Fares'!AF128*'2015 Fares Conv'!$C$1</f>
        <v>0</v>
      </c>
      <c r="AG128" s="37">
        <f>'2015 Fares'!AG128*'2015 Fares Conv'!$C$1</f>
        <v>84.667400889336605</v>
      </c>
      <c r="AH128" s="37">
        <f>'2015 Fares'!AH128*'2015 Fares Conv'!$C$1</f>
        <v>135.46784142293856</v>
      </c>
      <c r="AI128" s="37">
        <f>'2015 Fares'!AI128*'2015 Fares Conv'!$C$1</f>
        <v>0</v>
      </c>
      <c r="AJ128" s="37">
        <f>'2015 Fares'!AJ128*'2015 Fares Conv'!$C$1</f>
        <v>135.46784142293856</v>
      </c>
      <c r="AK128" s="37">
        <f>'2015 Fares'!AK128*'2015 Fares Conv'!$C$1</f>
        <v>0</v>
      </c>
      <c r="AL128" s="37">
        <f>'2015 Fares'!AL128*'2015 Fares Conv'!$C$1</f>
        <v>0</v>
      </c>
      <c r="AM128" s="37">
        <f>'2015 Fares'!AM128*'2015 Fares Conv'!$C$1</f>
        <v>135.46784142293856</v>
      </c>
      <c r="AN128" s="37">
        <f>'2015 Fares'!AN128*'2015 Fares Conv'!$C$1</f>
        <v>0</v>
      </c>
      <c r="AO128" s="37">
        <f>'2015 Fares'!AO128*'2015 Fares Conv'!$C$1</f>
        <v>0</v>
      </c>
      <c r="AP128" s="37">
        <f>'2015 Fares'!AP128*'2015 Fares Conv'!$C$1</f>
        <v>0</v>
      </c>
      <c r="AQ128" s="37">
        <f>'2015 Fares'!AQ128*'2015 Fares Conv'!$C$1</f>
        <v>0</v>
      </c>
      <c r="AR128" s="37">
        <f>'2015 Fares'!AR128*'2015 Fares Conv'!$C$1</f>
        <v>135.46784142293856</v>
      </c>
      <c r="AS128" s="37">
        <f>'2015 Fares'!AS128*'2015 Fares Conv'!$C$1</f>
        <v>0</v>
      </c>
      <c r="AT128" s="37">
        <f>'2015 Fares'!AT128*'2015 Fares Conv'!$C$1</f>
        <v>0</v>
      </c>
      <c r="AU128" s="37">
        <f>'2015 Fares'!AU128*'2015 Fares Conv'!$C$1</f>
        <v>0</v>
      </c>
      <c r="AV128" s="37">
        <f>'2015 Fares'!AV128*'2015 Fares Conv'!$C$1</f>
        <v>135.46784142293856</v>
      </c>
      <c r="AW128" s="37">
        <f>'2015 Fares'!AW128*'2015 Fares Conv'!$C$1</f>
        <v>0</v>
      </c>
      <c r="AX128" s="37">
        <f>'2015 Fares'!AX128*'2015 Fares Conv'!$C$1</f>
        <v>135.46784142293856</v>
      </c>
      <c r="AY128" s="37">
        <f>'2015 Fares'!AY128*'2015 Fares Conv'!$C$1</f>
        <v>0</v>
      </c>
      <c r="AZ128" s="37">
        <f>'2015 Fares'!AZ128*'2015 Fares Conv'!$C$1</f>
        <v>118.53436124507125</v>
      </c>
      <c r="BA128" s="37">
        <f>'2015 Fares'!BA128*'2015 Fares Conv'!$C$1</f>
        <v>0</v>
      </c>
      <c r="BB128" s="37">
        <f>'2015 Fares'!BB128*'2015 Fares Conv'!$C$1</f>
        <v>0</v>
      </c>
      <c r="BC128" s="37">
        <f>'2015 Fares'!BC128*'2015 Fares Conv'!$C$1</f>
        <v>118.53436124507125</v>
      </c>
      <c r="BD128" s="37">
        <f>'2015 Fares'!BD128*'2015 Fares Conv'!$C$1</f>
        <v>0</v>
      </c>
      <c r="BE128" s="37">
        <f>'2015 Fares'!BE128*'2015 Fares Conv'!$C$1</f>
        <v>0</v>
      </c>
      <c r="BF128" s="37">
        <f>'2015 Fares'!BF128*'2015 Fares Conv'!$C$1</f>
        <v>118.53436124507125</v>
      </c>
      <c r="BG128" s="37">
        <f>'2015 Fares'!BG128*'2015 Fares Conv'!$C$1</f>
        <v>0</v>
      </c>
      <c r="BH128" s="37">
        <f>'2015 Fares'!BH128*'2015 Fares Conv'!$C$1</f>
        <v>0</v>
      </c>
      <c r="BI128" s="37">
        <f>'2015 Fares'!BI128*'2015 Fares Conv'!$C$1</f>
        <v>67.733920711469281</v>
      </c>
      <c r="BJ128" s="37">
        <f>'2015 Fares'!BJ128*'2015 Fares Conv'!$C$1</f>
        <v>108.37427313835086</v>
      </c>
      <c r="BK128" s="37">
        <f>'2015 Fares'!BK128*'2015 Fares Conv'!$C$1</f>
        <v>0</v>
      </c>
      <c r="BL128" s="37">
        <f>'2015 Fares'!BL128*'2015 Fares Conv'!$C$1</f>
        <v>108.37427313835086</v>
      </c>
      <c r="BM128" s="37">
        <f>'2015 Fares'!BM128*'2015 Fares Conv'!$C$1</f>
        <v>0</v>
      </c>
      <c r="BN128" s="37">
        <f>'2015 Fares'!BN128*'2015 Fares Conv'!$C$1</f>
        <v>108.37427313835086</v>
      </c>
      <c r="BO128" s="37">
        <f>'2015 Fares'!BO128*'2015 Fares Conv'!$C$1</f>
        <v>0</v>
      </c>
      <c r="BP128" s="37">
        <f>'2015 Fares'!BP128*'2015 Fares Conv'!$C$1</f>
        <v>0</v>
      </c>
      <c r="BQ128" s="37">
        <f>'2015 Fares'!BQ128*'2015 Fares Conv'!$C$1</f>
        <v>101.60088106720393</v>
      </c>
      <c r="BR128" s="37">
        <f>'2015 Fares'!BR128*'2015 Fares Conv'!$C$1</f>
        <v>0</v>
      </c>
      <c r="BS128" s="37">
        <f>'2015 Fares'!BS128*'2015 Fares Conv'!$C$1</f>
        <v>0</v>
      </c>
      <c r="BT128" s="37">
        <f>'2015 Fares'!BT128*'2015 Fares Conv'!$C$1</f>
        <v>101.60088106720393</v>
      </c>
      <c r="BU128" s="37">
        <f>'2015 Fares'!BU128*'2015 Fares Conv'!$C$1</f>
        <v>0</v>
      </c>
      <c r="BV128" s="37">
        <f>'2015 Fares'!BV128*'2015 Fares Conv'!$C$1</f>
        <v>101.60088106720393</v>
      </c>
      <c r="BW128" s="37">
        <f>'2015 Fares'!BW128*'2015 Fares Conv'!$C$1</f>
        <v>0</v>
      </c>
      <c r="BX128" s="37">
        <f>'2015 Fares'!BX128*'2015 Fares Conv'!$C$1</f>
        <v>121.92105728064472</v>
      </c>
      <c r="BY128" s="37">
        <f>'2015 Fares'!BY128*'2015 Fares Conv'!$C$1</f>
        <v>0</v>
      </c>
      <c r="BZ128" s="37">
        <f>'2015 Fares'!BZ128*'2015 Fares Conv'!$C$1</f>
        <v>0</v>
      </c>
      <c r="CA128" s="37">
        <f>'2015 Fares'!CA128*'2015 Fares Conv'!$C$1</f>
        <v>0</v>
      </c>
      <c r="CB128" s="37">
        <f>'2015 Fares'!CB128*'2015 Fares Conv'!$C$1</f>
        <v>0</v>
      </c>
      <c r="CC128" s="37">
        <f>'2015 Fares'!CC128*'2015 Fares Conv'!$C$1</f>
        <v>0</v>
      </c>
      <c r="CD128" s="37">
        <f>'2015 Fares'!CD128*'2015 Fares Conv'!$C$1</f>
        <v>0</v>
      </c>
      <c r="CE128" s="37">
        <f>'2015 Fares'!CE128*'2015 Fares Conv'!$C$1</f>
        <v>0</v>
      </c>
      <c r="CF128" s="37">
        <f>'2015 Fares'!CF128*'2015 Fares Conv'!$C$1</f>
        <v>101.60088106720393</v>
      </c>
      <c r="CG128" s="37">
        <f>'2015 Fares'!CG128*'2015 Fares Conv'!$C$1</f>
        <v>0</v>
      </c>
      <c r="CH128" s="66">
        <f>'2015 Fares'!CH128*'2015 Fares Conv'!$C$1</f>
        <v>222.84459914073395</v>
      </c>
      <c r="CI128" s="37">
        <f>'2015 Fares'!CI128*'2015 Fares Conv'!$C$1</f>
        <v>270.93568284587712</v>
      </c>
      <c r="CJ128" s="37">
        <f>'2015 Fares'!CJ128*'2015 Fares Conv'!$C$1</f>
        <v>284.48246698817098</v>
      </c>
      <c r="CK128" s="37">
        <f>'2015 Fares'!CK128*'2015 Fares Conv'!$C$1</f>
        <v>284.48246698817098</v>
      </c>
      <c r="CL128" s="37">
        <f>'2015 Fares'!CL128*'2015 Fares Conv'!$C$1</f>
        <v>284.48246698817098</v>
      </c>
      <c r="CM128" s="37">
        <f>'2015 Fares'!CM128*'2015 Fares Conv'!$C$1</f>
        <v>135.46784142293856</v>
      </c>
      <c r="CN128" s="37">
        <f>'2015 Fares'!CN128*'2015 Fares Conv'!$C$1</f>
        <v>152.40132160080589</v>
      </c>
      <c r="CO128" s="37">
        <f>'2015 Fares'!CO128*'2015 Fares Conv'!$C$1</f>
        <v>338.66960355734642</v>
      </c>
      <c r="CP128" s="37">
        <f>'2015 Fares'!CP128*'2015 Fares Conv'!$C$1</f>
        <v>298.02925113046484</v>
      </c>
      <c r="CQ128" s="37">
        <f>'2015 Fares'!CQ128*'2015 Fares Conv'!$C$1</f>
        <v>152.40132160080589</v>
      </c>
      <c r="CR128" s="37">
        <f>'2015 Fares'!CR128*'2015 Fares Conv'!$C$1</f>
        <v>338.66960355734642</v>
      </c>
      <c r="CS128" s="37">
        <f>'2015 Fares'!CS128*'2015 Fares Conv'!$C$1</f>
        <v>118.53436124507125</v>
      </c>
      <c r="CT128" s="37">
        <f>'2015 Fares'!CT128*'2015 Fares Conv'!$C$1</f>
        <v>186.26828195654053</v>
      </c>
      <c r="CU128" s="37">
        <f>'2015 Fares'!CU128*'2015 Fares Conv'!$C$1</f>
        <v>220.13524231227518</v>
      </c>
      <c r="CV128" s="37">
        <f>'2015 Fares'!CV128*'2015 Fares Conv'!$C$1</f>
        <v>249.93816742532167</v>
      </c>
      <c r="CW128" s="37">
        <f>'2015 Fares'!CW128*'2015 Fares Conv'!$C$1</f>
        <v>108.37427313835086</v>
      </c>
      <c r="CX128" s="37">
        <f>'2015 Fares'!CX128*'2015 Fares Conv'!$C$1</f>
        <v>0</v>
      </c>
      <c r="CY128" s="37">
        <f>'2015 Fares'!CY128*'2015 Fares Conv'!$C$1</f>
        <v>0</v>
      </c>
      <c r="CZ128" s="37">
        <f>'2015 Fares'!CZ128*'2015 Fares Conv'!$C$1</f>
        <v>306.83466082295587</v>
      </c>
      <c r="DA128" s="37">
        <f>'2015 Fares'!DA128*'2015 Fares Conv'!$C$1</f>
        <v>0</v>
      </c>
      <c r="DB128" s="66">
        <f>'2015 Fares'!DB128*'2015 Fares Conv'!$C$1</f>
        <v>0</v>
      </c>
      <c r="DC128" s="37">
        <f>'2015 Fares'!DC128*'2015 Fares Conv'!$C$1</f>
        <v>0</v>
      </c>
      <c r="DD128" s="37">
        <f>'2015 Fares'!DD128*'2015 Fares Conv'!$C$1</f>
        <v>0</v>
      </c>
      <c r="DE128" s="37">
        <f>'2015 Fares'!DE128*'2015 Fares Conv'!$C$1</f>
        <v>0</v>
      </c>
      <c r="DF128" s="37">
        <f>'2015 Fares'!DF128*'2015 Fares Conv'!$C$1</f>
        <v>0</v>
      </c>
      <c r="DG128" s="37">
        <f>'2015 Fares'!DG128*'2015 Fares Conv'!$C$1</f>
        <v>0</v>
      </c>
      <c r="DH128" s="37">
        <f>'2015 Fares'!DH128*'2015 Fares Conv'!$C$1</f>
        <v>0</v>
      </c>
      <c r="DI128" s="37">
        <f>'2015 Fares'!DI128*'2015 Fares Conv'!$C$1</f>
        <v>0</v>
      </c>
      <c r="DJ128" s="37">
        <f>'2015 Fares'!DJ128*'2015 Fares Conv'!$C$1</f>
        <v>0</v>
      </c>
      <c r="DK128" s="37">
        <f>'2015 Fares'!DK128*'2015 Fares Conv'!$C$1</f>
        <v>0</v>
      </c>
      <c r="DL128" s="66">
        <f>'2015 Fares'!DL128*'2015 Fares Conv'!$C$1</f>
        <v>152.40132160080589</v>
      </c>
      <c r="DM128" s="37">
        <f>'2015 Fares'!DM128*'2015 Fares Conv'!$C$1</f>
        <v>135.46784142293856</v>
      </c>
      <c r="DN128" s="37">
        <f>'2015 Fares'!DN128*'2015 Fares Conv'!$C$1</f>
        <v>0</v>
      </c>
      <c r="DO128" s="37">
        <f>'2015 Fares'!DO128*'2015 Fares Conv'!$C$1</f>
        <v>135.46784142293856</v>
      </c>
      <c r="DP128" s="37">
        <f>'2015 Fares'!DP128*'2015 Fares Conv'!$C$1</f>
        <v>749.81450227596497</v>
      </c>
      <c r="DQ128" s="37">
        <f>'2015 Fares'!DQ128*'2015 Fares Conv'!$C$1</f>
        <v>218.78056389804578</v>
      </c>
      <c r="DR128" s="37">
        <f>'2015 Fares'!DR128*'2015 Fares Conv'!$C$1</f>
        <v>0</v>
      </c>
      <c r="DS128" s="37">
        <f>'2015 Fares'!DS128*'2015 Fares Conv'!$C$1</f>
        <v>0</v>
      </c>
      <c r="DT128" s="37">
        <f>'2015 Fares'!DT128*'2015 Fares Conv'!$C$1</f>
        <v>0</v>
      </c>
      <c r="DU128" s="37">
        <f>'2015 Fares'!DU128*'2015 Fares Conv'!$C$1</f>
        <v>0</v>
      </c>
      <c r="DV128" s="66">
        <f>'2015 Fares'!DV128*'2015 Fares Conv'!$C$1</f>
        <v>0</v>
      </c>
      <c r="DW128" s="37">
        <f>'2015 Fares'!DW128*'2015 Fares Conv'!$C$1</f>
        <v>0</v>
      </c>
      <c r="DX128" s="37">
        <f>'2015 Fares'!DX128*'2015 Fares Conv'!$C$1</f>
        <v>0</v>
      </c>
      <c r="DY128" s="37">
        <f>'2015 Fares'!DY128*'2015 Fares Conv'!$C$1</f>
        <v>0</v>
      </c>
      <c r="DZ128" s="37">
        <f>'2015 Fares'!DZ128*'2015 Fares Conv'!$C$1</f>
        <v>0</v>
      </c>
      <c r="EA128" s="37">
        <f>'2015 Fares'!EA128*'2015 Fares Conv'!$C$1</f>
        <v>0</v>
      </c>
      <c r="EB128" s="37">
        <f>'2015 Fares'!EB128*'2015 Fares Conv'!$C$1</f>
        <v>0</v>
      </c>
      <c r="EC128" s="37">
        <f>'2015 Fares'!EC128*'2015 Fares Conv'!$C$1</f>
        <v>0</v>
      </c>
      <c r="ED128" s="37">
        <f>'2015 Fares'!ED128*'2015 Fares Conv'!$C$1</f>
        <v>0</v>
      </c>
      <c r="EE128" s="40">
        <f>'2015 Fares'!EE128*'2015 Fares Conv'!$C$1</f>
        <v>0</v>
      </c>
      <c r="EF128" s="66">
        <f>'2015 Fares'!EF128*'2015 Fares Conv'!$C$1</f>
        <v>0</v>
      </c>
      <c r="EG128" s="37">
        <f>'2015 Fares'!EG128*'2015 Fares Conv'!$C$1</f>
        <v>0</v>
      </c>
      <c r="EH128" s="37">
        <f>'2015 Fares'!EH128*'2015 Fares Conv'!$C$1</f>
        <v>0</v>
      </c>
      <c r="EI128" s="37">
        <f>'2015 Fares'!EI128*'2015 Fares Conv'!$C$1</f>
        <v>0</v>
      </c>
      <c r="EJ128" s="37">
        <f>'2015 Fares'!EJ128*'2015 Fares Conv'!$C$1</f>
        <v>0</v>
      </c>
      <c r="EK128" s="37">
        <f>'2015 Fares'!EK128*'2015 Fares Conv'!$C$1</f>
        <v>0</v>
      </c>
      <c r="EL128" s="37">
        <f>'2015 Fares'!EL128*'2015 Fares Conv'!$C$1</f>
        <v>0</v>
      </c>
      <c r="EM128" s="40">
        <f>'2015 Fares'!EM128*'2015 Fares Conv'!$C$1</f>
        <v>0</v>
      </c>
    </row>
    <row r="129" spans="1:143" x14ac:dyDescent="0.2">
      <c r="A129" s="83"/>
      <c r="B129" s="47">
        <v>125</v>
      </c>
      <c r="C129" s="43"/>
      <c r="D129" s="43"/>
      <c r="E129" s="43"/>
      <c r="F129" s="48"/>
      <c r="G129" s="66">
        <f>'2015 Fares'!G129*'2015 Fares Conv'!$C$1</f>
        <v>0</v>
      </c>
      <c r="H129" s="37">
        <f>'2015 Fares'!H129*'2015 Fares Conv'!$C$1</f>
        <v>0</v>
      </c>
      <c r="I129" s="37">
        <f>'2015 Fares'!I129*'2015 Fares Conv'!$C$1</f>
        <v>0</v>
      </c>
      <c r="J129" s="37">
        <f>'2015 Fares'!J129*'2015 Fares Conv'!$C$1</f>
        <v>0</v>
      </c>
      <c r="K129" s="37">
        <f>'2015 Fares'!K129*'2015 Fares Conv'!$C$1</f>
        <v>0</v>
      </c>
      <c r="L129" s="37">
        <f>'2015 Fares'!L129*'2015 Fares Conv'!$C$1</f>
        <v>0</v>
      </c>
      <c r="M129" s="37">
        <f>'2015 Fares'!M129*'2015 Fares Conv'!$C$1</f>
        <v>0</v>
      </c>
      <c r="N129" s="37">
        <f>'2015 Fares'!N129*'2015 Fares Conv'!$C$1</f>
        <v>0</v>
      </c>
      <c r="O129" s="40">
        <f>'2015 Fares'!O129*'2015 Fares Conv'!$C$1</f>
        <v>0</v>
      </c>
      <c r="P129" s="66">
        <f>'2015 Fares'!P129*'2015 Fares Conv'!$C$1</f>
        <v>0</v>
      </c>
      <c r="Q129" s="37">
        <f>'2015 Fares'!Q129*'2015 Fares Conv'!$C$1</f>
        <v>0</v>
      </c>
      <c r="R129" s="37">
        <f>'2015 Fares'!R129*'2015 Fares Conv'!$C$1</f>
        <v>0</v>
      </c>
      <c r="S129" s="37">
        <f>'2015 Fares'!S129*'2015 Fares Conv'!$C$1</f>
        <v>0</v>
      </c>
      <c r="T129" s="37">
        <f>'2015 Fares'!T129*'2015 Fares Conv'!$C$1</f>
        <v>0</v>
      </c>
      <c r="U129" s="37">
        <f>'2015 Fares'!U129*'2015 Fares Conv'!$C$1</f>
        <v>0</v>
      </c>
      <c r="V129" s="37">
        <f>'2015 Fares'!V129*'2015 Fares Conv'!$C$1</f>
        <v>0</v>
      </c>
      <c r="W129" s="37">
        <f>'2015 Fares'!W129*'2015 Fares Conv'!$C$1</f>
        <v>0</v>
      </c>
      <c r="X129" s="37">
        <f>'2015 Fares'!X129*'2015 Fares Conv'!$C$1</f>
        <v>0</v>
      </c>
      <c r="Y129" s="40">
        <f>'2015 Fares'!Y129*'2015 Fares Conv'!$C$1</f>
        <v>0</v>
      </c>
      <c r="Z129" s="66">
        <f>'2015 Fares'!Z129*'2015 Fares Conv'!$C$1</f>
        <v>474.13744498028501</v>
      </c>
      <c r="AA129" s="37">
        <f>'2015 Fares'!AA129*'2015 Fares Conv'!$C$1</f>
        <v>152.40132160080589</v>
      </c>
      <c r="AB129" s="37">
        <f>'2015 Fares'!AB129*'2015 Fares Conv'!$C$1</f>
        <v>0</v>
      </c>
      <c r="AC129" s="37">
        <f>'2015 Fares'!AC129*'2015 Fares Conv'!$C$1</f>
        <v>0</v>
      </c>
      <c r="AD129" s="37">
        <f>'2015 Fares'!AD129*'2015 Fares Conv'!$C$1</f>
        <v>135.46784142293856</v>
      </c>
      <c r="AE129" s="37">
        <f>'2015 Fares'!AE129*'2015 Fares Conv'!$C$1</f>
        <v>0</v>
      </c>
      <c r="AF129" s="37">
        <f>'2015 Fares'!AF129*'2015 Fares Conv'!$C$1</f>
        <v>0</v>
      </c>
      <c r="AG129" s="37">
        <f>'2015 Fares'!AG129*'2015 Fares Conv'!$C$1</f>
        <v>84.667400889336605</v>
      </c>
      <c r="AH129" s="37">
        <f>'2015 Fares'!AH129*'2015 Fares Conv'!$C$1</f>
        <v>135.46784142293856</v>
      </c>
      <c r="AI129" s="37">
        <f>'2015 Fares'!AI129*'2015 Fares Conv'!$C$1</f>
        <v>0</v>
      </c>
      <c r="AJ129" s="37">
        <f>'2015 Fares'!AJ129*'2015 Fares Conv'!$C$1</f>
        <v>135.46784142293856</v>
      </c>
      <c r="AK129" s="37">
        <f>'2015 Fares'!AK129*'2015 Fares Conv'!$C$1</f>
        <v>0</v>
      </c>
      <c r="AL129" s="37">
        <f>'2015 Fares'!AL129*'2015 Fares Conv'!$C$1</f>
        <v>0</v>
      </c>
      <c r="AM129" s="37">
        <f>'2015 Fares'!AM129*'2015 Fares Conv'!$C$1</f>
        <v>135.46784142293856</v>
      </c>
      <c r="AN129" s="37">
        <f>'2015 Fares'!AN129*'2015 Fares Conv'!$C$1</f>
        <v>0</v>
      </c>
      <c r="AO129" s="37">
        <f>'2015 Fares'!AO129*'2015 Fares Conv'!$C$1</f>
        <v>0</v>
      </c>
      <c r="AP129" s="37">
        <f>'2015 Fares'!AP129*'2015 Fares Conv'!$C$1</f>
        <v>0</v>
      </c>
      <c r="AQ129" s="37">
        <f>'2015 Fares'!AQ129*'2015 Fares Conv'!$C$1</f>
        <v>0</v>
      </c>
      <c r="AR129" s="37">
        <f>'2015 Fares'!AR129*'2015 Fares Conv'!$C$1</f>
        <v>135.46784142293856</v>
      </c>
      <c r="AS129" s="37">
        <f>'2015 Fares'!AS129*'2015 Fares Conv'!$C$1</f>
        <v>0</v>
      </c>
      <c r="AT129" s="37">
        <f>'2015 Fares'!AT129*'2015 Fares Conv'!$C$1</f>
        <v>0</v>
      </c>
      <c r="AU129" s="37">
        <f>'2015 Fares'!AU129*'2015 Fares Conv'!$C$1</f>
        <v>0</v>
      </c>
      <c r="AV129" s="37">
        <f>'2015 Fares'!AV129*'2015 Fares Conv'!$C$1</f>
        <v>135.46784142293856</v>
      </c>
      <c r="AW129" s="37">
        <f>'2015 Fares'!AW129*'2015 Fares Conv'!$C$1</f>
        <v>0</v>
      </c>
      <c r="AX129" s="37">
        <f>'2015 Fares'!AX129*'2015 Fares Conv'!$C$1</f>
        <v>135.46784142293856</v>
      </c>
      <c r="AY129" s="37">
        <f>'2015 Fares'!AY129*'2015 Fares Conv'!$C$1</f>
        <v>0</v>
      </c>
      <c r="AZ129" s="37">
        <f>'2015 Fares'!AZ129*'2015 Fares Conv'!$C$1</f>
        <v>118.53436124507125</v>
      </c>
      <c r="BA129" s="37">
        <f>'2015 Fares'!BA129*'2015 Fares Conv'!$C$1</f>
        <v>0</v>
      </c>
      <c r="BB129" s="37">
        <f>'2015 Fares'!BB129*'2015 Fares Conv'!$C$1</f>
        <v>0</v>
      </c>
      <c r="BC129" s="37">
        <f>'2015 Fares'!BC129*'2015 Fares Conv'!$C$1</f>
        <v>118.53436124507125</v>
      </c>
      <c r="BD129" s="37">
        <f>'2015 Fares'!BD129*'2015 Fares Conv'!$C$1</f>
        <v>0</v>
      </c>
      <c r="BE129" s="37">
        <f>'2015 Fares'!BE129*'2015 Fares Conv'!$C$1</f>
        <v>0</v>
      </c>
      <c r="BF129" s="37">
        <f>'2015 Fares'!BF129*'2015 Fares Conv'!$C$1</f>
        <v>118.53436124507125</v>
      </c>
      <c r="BG129" s="37">
        <f>'2015 Fares'!BG129*'2015 Fares Conv'!$C$1</f>
        <v>0</v>
      </c>
      <c r="BH129" s="37">
        <f>'2015 Fares'!BH129*'2015 Fares Conv'!$C$1</f>
        <v>0</v>
      </c>
      <c r="BI129" s="37">
        <f>'2015 Fares'!BI129*'2015 Fares Conv'!$C$1</f>
        <v>67.733920711469281</v>
      </c>
      <c r="BJ129" s="37">
        <f>'2015 Fares'!BJ129*'2015 Fares Conv'!$C$1</f>
        <v>108.37427313835086</v>
      </c>
      <c r="BK129" s="37">
        <f>'2015 Fares'!BK129*'2015 Fares Conv'!$C$1</f>
        <v>0</v>
      </c>
      <c r="BL129" s="37">
        <f>'2015 Fares'!BL129*'2015 Fares Conv'!$C$1</f>
        <v>108.37427313835086</v>
      </c>
      <c r="BM129" s="37">
        <f>'2015 Fares'!BM129*'2015 Fares Conv'!$C$1</f>
        <v>0</v>
      </c>
      <c r="BN129" s="37">
        <f>'2015 Fares'!BN129*'2015 Fares Conv'!$C$1</f>
        <v>108.37427313835086</v>
      </c>
      <c r="BO129" s="37">
        <f>'2015 Fares'!BO129*'2015 Fares Conv'!$C$1</f>
        <v>0</v>
      </c>
      <c r="BP129" s="37">
        <f>'2015 Fares'!BP129*'2015 Fares Conv'!$C$1</f>
        <v>0</v>
      </c>
      <c r="BQ129" s="37">
        <f>'2015 Fares'!BQ129*'2015 Fares Conv'!$C$1</f>
        <v>101.60088106720393</v>
      </c>
      <c r="BR129" s="37">
        <f>'2015 Fares'!BR129*'2015 Fares Conv'!$C$1</f>
        <v>0</v>
      </c>
      <c r="BS129" s="37">
        <f>'2015 Fares'!BS129*'2015 Fares Conv'!$C$1</f>
        <v>0</v>
      </c>
      <c r="BT129" s="37">
        <f>'2015 Fares'!BT129*'2015 Fares Conv'!$C$1</f>
        <v>101.60088106720393</v>
      </c>
      <c r="BU129" s="37">
        <f>'2015 Fares'!BU129*'2015 Fares Conv'!$C$1</f>
        <v>0</v>
      </c>
      <c r="BV129" s="37">
        <f>'2015 Fares'!BV129*'2015 Fares Conv'!$C$1</f>
        <v>101.60088106720393</v>
      </c>
      <c r="BW129" s="37">
        <f>'2015 Fares'!BW129*'2015 Fares Conv'!$C$1</f>
        <v>0</v>
      </c>
      <c r="BX129" s="37">
        <f>'2015 Fares'!BX129*'2015 Fares Conv'!$C$1</f>
        <v>121.92105728064472</v>
      </c>
      <c r="BY129" s="37">
        <f>'2015 Fares'!BY129*'2015 Fares Conv'!$C$1</f>
        <v>0</v>
      </c>
      <c r="BZ129" s="37">
        <f>'2015 Fares'!BZ129*'2015 Fares Conv'!$C$1</f>
        <v>0</v>
      </c>
      <c r="CA129" s="37">
        <f>'2015 Fares'!CA129*'2015 Fares Conv'!$C$1</f>
        <v>0</v>
      </c>
      <c r="CB129" s="37">
        <f>'2015 Fares'!CB129*'2015 Fares Conv'!$C$1</f>
        <v>0</v>
      </c>
      <c r="CC129" s="37">
        <f>'2015 Fares'!CC129*'2015 Fares Conv'!$C$1</f>
        <v>0</v>
      </c>
      <c r="CD129" s="37">
        <f>'2015 Fares'!CD129*'2015 Fares Conv'!$C$1</f>
        <v>0</v>
      </c>
      <c r="CE129" s="37">
        <f>'2015 Fares'!CE129*'2015 Fares Conv'!$C$1</f>
        <v>0</v>
      </c>
      <c r="CF129" s="37">
        <f>'2015 Fares'!CF129*'2015 Fares Conv'!$C$1</f>
        <v>101.60088106720393</v>
      </c>
      <c r="CG129" s="37">
        <f>'2015 Fares'!CG129*'2015 Fares Conv'!$C$1</f>
        <v>0</v>
      </c>
      <c r="CH129" s="66">
        <f>'2015 Fares'!CH129*'2015 Fares Conv'!$C$1</f>
        <v>222.84459914073395</v>
      </c>
      <c r="CI129" s="37">
        <f>'2015 Fares'!CI129*'2015 Fares Conv'!$C$1</f>
        <v>270.93568284587712</v>
      </c>
      <c r="CJ129" s="37">
        <f>'2015 Fares'!CJ129*'2015 Fares Conv'!$C$1</f>
        <v>284.48246698817098</v>
      </c>
      <c r="CK129" s="37">
        <f>'2015 Fares'!CK129*'2015 Fares Conv'!$C$1</f>
        <v>284.48246698817098</v>
      </c>
      <c r="CL129" s="37">
        <f>'2015 Fares'!CL129*'2015 Fares Conv'!$C$1</f>
        <v>284.48246698817098</v>
      </c>
      <c r="CM129" s="37">
        <f>'2015 Fares'!CM129*'2015 Fares Conv'!$C$1</f>
        <v>135.46784142293856</v>
      </c>
      <c r="CN129" s="37">
        <f>'2015 Fares'!CN129*'2015 Fares Conv'!$C$1</f>
        <v>152.40132160080589</v>
      </c>
      <c r="CO129" s="37">
        <f>'2015 Fares'!CO129*'2015 Fares Conv'!$C$1</f>
        <v>338.66960355734642</v>
      </c>
      <c r="CP129" s="37">
        <f>'2015 Fares'!CP129*'2015 Fares Conv'!$C$1</f>
        <v>298.02925113046484</v>
      </c>
      <c r="CQ129" s="37">
        <f>'2015 Fares'!CQ129*'2015 Fares Conv'!$C$1</f>
        <v>152.40132160080589</v>
      </c>
      <c r="CR129" s="37">
        <f>'2015 Fares'!CR129*'2015 Fares Conv'!$C$1</f>
        <v>338.66960355734642</v>
      </c>
      <c r="CS129" s="37">
        <f>'2015 Fares'!CS129*'2015 Fares Conv'!$C$1</f>
        <v>118.53436124507125</v>
      </c>
      <c r="CT129" s="37">
        <f>'2015 Fares'!CT129*'2015 Fares Conv'!$C$1</f>
        <v>186.26828195654053</v>
      </c>
      <c r="CU129" s="37">
        <f>'2015 Fares'!CU129*'2015 Fares Conv'!$C$1</f>
        <v>220.13524231227518</v>
      </c>
      <c r="CV129" s="37">
        <f>'2015 Fares'!CV129*'2015 Fares Conv'!$C$1</f>
        <v>249.93816742532167</v>
      </c>
      <c r="CW129" s="37">
        <f>'2015 Fares'!CW129*'2015 Fares Conv'!$C$1</f>
        <v>108.37427313835086</v>
      </c>
      <c r="CX129" s="37">
        <f>'2015 Fares'!CX129*'2015 Fares Conv'!$C$1</f>
        <v>0</v>
      </c>
      <c r="CY129" s="37">
        <f>'2015 Fares'!CY129*'2015 Fares Conv'!$C$1</f>
        <v>0</v>
      </c>
      <c r="CZ129" s="37">
        <f>'2015 Fares'!CZ129*'2015 Fares Conv'!$C$1</f>
        <v>306.83466082295587</v>
      </c>
      <c r="DA129" s="37">
        <f>'2015 Fares'!DA129*'2015 Fares Conv'!$C$1</f>
        <v>0</v>
      </c>
      <c r="DB129" s="66">
        <f>'2015 Fares'!DB129*'2015 Fares Conv'!$C$1</f>
        <v>0</v>
      </c>
      <c r="DC129" s="37">
        <f>'2015 Fares'!DC129*'2015 Fares Conv'!$C$1</f>
        <v>0</v>
      </c>
      <c r="DD129" s="37">
        <f>'2015 Fares'!DD129*'2015 Fares Conv'!$C$1</f>
        <v>0</v>
      </c>
      <c r="DE129" s="37">
        <f>'2015 Fares'!DE129*'2015 Fares Conv'!$C$1</f>
        <v>0</v>
      </c>
      <c r="DF129" s="37">
        <f>'2015 Fares'!DF129*'2015 Fares Conv'!$C$1</f>
        <v>0</v>
      </c>
      <c r="DG129" s="37">
        <f>'2015 Fares'!DG129*'2015 Fares Conv'!$C$1</f>
        <v>0</v>
      </c>
      <c r="DH129" s="37">
        <f>'2015 Fares'!DH129*'2015 Fares Conv'!$C$1</f>
        <v>0</v>
      </c>
      <c r="DI129" s="37">
        <f>'2015 Fares'!DI129*'2015 Fares Conv'!$C$1</f>
        <v>0</v>
      </c>
      <c r="DJ129" s="37">
        <f>'2015 Fares'!DJ129*'2015 Fares Conv'!$C$1</f>
        <v>0</v>
      </c>
      <c r="DK129" s="37">
        <f>'2015 Fares'!DK129*'2015 Fares Conv'!$C$1</f>
        <v>0</v>
      </c>
      <c r="DL129" s="66">
        <f>'2015 Fares'!DL129*'2015 Fares Conv'!$C$1</f>
        <v>152.40132160080589</v>
      </c>
      <c r="DM129" s="37">
        <f>'2015 Fares'!DM129*'2015 Fares Conv'!$C$1</f>
        <v>135.46784142293856</v>
      </c>
      <c r="DN129" s="37">
        <f>'2015 Fares'!DN129*'2015 Fares Conv'!$C$1</f>
        <v>0</v>
      </c>
      <c r="DO129" s="37">
        <f>'2015 Fares'!DO129*'2015 Fares Conv'!$C$1</f>
        <v>135.46784142293856</v>
      </c>
      <c r="DP129" s="37">
        <f>'2015 Fares'!DP129*'2015 Fares Conv'!$C$1</f>
        <v>749.81450227596497</v>
      </c>
      <c r="DQ129" s="37">
        <f>'2015 Fares'!DQ129*'2015 Fares Conv'!$C$1</f>
        <v>218.78056389804578</v>
      </c>
      <c r="DR129" s="37">
        <f>'2015 Fares'!DR129*'2015 Fares Conv'!$C$1</f>
        <v>0</v>
      </c>
      <c r="DS129" s="37">
        <f>'2015 Fares'!DS129*'2015 Fares Conv'!$C$1</f>
        <v>0</v>
      </c>
      <c r="DT129" s="37">
        <f>'2015 Fares'!DT129*'2015 Fares Conv'!$C$1</f>
        <v>0</v>
      </c>
      <c r="DU129" s="37">
        <f>'2015 Fares'!DU129*'2015 Fares Conv'!$C$1</f>
        <v>0</v>
      </c>
      <c r="DV129" s="66">
        <f>'2015 Fares'!DV129*'2015 Fares Conv'!$C$1</f>
        <v>0</v>
      </c>
      <c r="DW129" s="37">
        <f>'2015 Fares'!DW129*'2015 Fares Conv'!$C$1</f>
        <v>0</v>
      </c>
      <c r="DX129" s="37">
        <f>'2015 Fares'!DX129*'2015 Fares Conv'!$C$1</f>
        <v>0</v>
      </c>
      <c r="DY129" s="37">
        <f>'2015 Fares'!DY129*'2015 Fares Conv'!$C$1</f>
        <v>0</v>
      </c>
      <c r="DZ129" s="37">
        <f>'2015 Fares'!DZ129*'2015 Fares Conv'!$C$1</f>
        <v>0</v>
      </c>
      <c r="EA129" s="37">
        <f>'2015 Fares'!EA129*'2015 Fares Conv'!$C$1</f>
        <v>0</v>
      </c>
      <c r="EB129" s="37">
        <f>'2015 Fares'!EB129*'2015 Fares Conv'!$C$1</f>
        <v>0</v>
      </c>
      <c r="EC129" s="37">
        <f>'2015 Fares'!EC129*'2015 Fares Conv'!$C$1</f>
        <v>0</v>
      </c>
      <c r="ED129" s="37">
        <f>'2015 Fares'!ED129*'2015 Fares Conv'!$C$1</f>
        <v>0</v>
      </c>
      <c r="EE129" s="40">
        <f>'2015 Fares'!EE129*'2015 Fares Conv'!$C$1</f>
        <v>0</v>
      </c>
      <c r="EF129" s="66">
        <f>'2015 Fares'!EF129*'2015 Fares Conv'!$C$1</f>
        <v>0</v>
      </c>
      <c r="EG129" s="37">
        <f>'2015 Fares'!EG129*'2015 Fares Conv'!$C$1</f>
        <v>0</v>
      </c>
      <c r="EH129" s="37">
        <f>'2015 Fares'!EH129*'2015 Fares Conv'!$C$1</f>
        <v>0</v>
      </c>
      <c r="EI129" s="37">
        <f>'2015 Fares'!EI129*'2015 Fares Conv'!$C$1</f>
        <v>0</v>
      </c>
      <c r="EJ129" s="37">
        <f>'2015 Fares'!EJ129*'2015 Fares Conv'!$C$1</f>
        <v>0</v>
      </c>
      <c r="EK129" s="37">
        <f>'2015 Fares'!EK129*'2015 Fares Conv'!$C$1</f>
        <v>0</v>
      </c>
      <c r="EL129" s="37">
        <f>'2015 Fares'!EL129*'2015 Fares Conv'!$C$1</f>
        <v>0</v>
      </c>
      <c r="EM129" s="40">
        <f>'2015 Fares'!EM129*'2015 Fares Conv'!$C$1</f>
        <v>0</v>
      </c>
    </row>
    <row r="130" spans="1:143" x14ac:dyDescent="0.2">
      <c r="A130" s="83"/>
      <c r="B130" s="47">
        <v>126</v>
      </c>
      <c r="C130" s="43"/>
      <c r="D130" s="43"/>
      <c r="E130" s="43"/>
      <c r="F130" s="48"/>
      <c r="G130" s="66">
        <f>'2015 Fares'!G130*'2015 Fares Conv'!$C$1</f>
        <v>0</v>
      </c>
      <c r="H130" s="37">
        <f>'2015 Fares'!H130*'2015 Fares Conv'!$C$1</f>
        <v>0</v>
      </c>
      <c r="I130" s="37">
        <f>'2015 Fares'!I130*'2015 Fares Conv'!$C$1</f>
        <v>0</v>
      </c>
      <c r="J130" s="37">
        <f>'2015 Fares'!J130*'2015 Fares Conv'!$C$1</f>
        <v>0</v>
      </c>
      <c r="K130" s="37">
        <f>'2015 Fares'!K130*'2015 Fares Conv'!$C$1</f>
        <v>0</v>
      </c>
      <c r="L130" s="37">
        <f>'2015 Fares'!L130*'2015 Fares Conv'!$C$1</f>
        <v>0</v>
      </c>
      <c r="M130" s="37">
        <f>'2015 Fares'!M130*'2015 Fares Conv'!$C$1</f>
        <v>0</v>
      </c>
      <c r="N130" s="37">
        <f>'2015 Fares'!N130*'2015 Fares Conv'!$C$1</f>
        <v>0</v>
      </c>
      <c r="O130" s="40">
        <f>'2015 Fares'!O130*'2015 Fares Conv'!$C$1</f>
        <v>0</v>
      </c>
      <c r="P130" s="66">
        <f>'2015 Fares'!P130*'2015 Fares Conv'!$C$1</f>
        <v>0</v>
      </c>
      <c r="Q130" s="37">
        <f>'2015 Fares'!Q130*'2015 Fares Conv'!$C$1</f>
        <v>0</v>
      </c>
      <c r="R130" s="37">
        <f>'2015 Fares'!R130*'2015 Fares Conv'!$C$1</f>
        <v>0</v>
      </c>
      <c r="S130" s="37">
        <f>'2015 Fares'!S130*'2015 Fares Conv'!$C$1</f>
        <v>0</v>
      </c>
      <c r="T130" s="37">
        <f>'2015 Fares'!T130*'2015 Fares Conv'!$C$1</f>
        <v>0</v>
      </c>
      <c r="U130" s="37">
        <f>'2015 Fares'!U130*'2015 Fares Conv'!$C$1</f>
        <v>0</v>
      </c>
      <c r="V130" s="37">
        <f>'2015 Fares'!V130*'2015 Fares Conv'!$C$1</f>
        <v>0</v>
      </c>
      <c r="W130" s="37">
        <f>'2015 Fares'!W130*'2015 Fares Conv'!$C$1</f>
        <v>0</v>
      </c>
      <c r="X130" s="37">
        <f>'2015 Fares'!X130*'2015 Fares Conv'!$C$1</f>
        <v>0</v>
      </c>
      <c r="Y130" s="40">
        <f>'2015 Fares'!Y130*'2015 Fares Conv'!$C$1</f>
        <v>0</v>
      </c>
      <c r="Z130" s="66">
        <f>'2015 Fares'!Z130*'2015 Fares Conv'!$C$1</f>
        <v>474.13744498028501</v>
      </c>
      <c r="AA130" s="37">
        <f>'2015 Fares'!AA130*'2015 Fares Conv'!$C$1</f>
        <v>152.40132160080589</v>
      </c>
      <c r="AB130" s="37">
        <f>'2015 Fares'!AB130*'2015 Fares Conv'!$C$1</f>
        <v>0</v>
      </c>
      <c r="AC130" s="37">
        <f>'2015 Fares'!AC130*'2015 Fares Conv'!$C$1</f>
        <v>0</v>
      </c>
      <c r="AD130" s="37">
        <f>'2015 Fares'!AD130*'2015 Fares Conv'!$C$1</f>
        <v>135.46784142293856</v>
      </c>
      <c r="AE130" s="37">
        <f>'2015 Fares'!AE130*'2015 Fares Conv'!$C$1</f>
        <v>0</v>
      </c>
      <c r="AF130" s="37">
        <f>'2015 Fares'!AF130*'2015 Fares Conv'!$C$1</f>
        <v>0</v>
      </c>
      <c r="AG130" s="37">
        <f>'2015 Fares'!AG130*'2015 Fares Conv'!$C$1</f>
        <v>84.667400889336605</v>
      </c>
      <c r="AH130" s="37">
        <f>'2015 Fares'!AH130*'2015 Fares Conv'!$C$1</f>
        <v>135.46784142293856</v>
      </c>
      <c r="AI130" s="37">
        <f>'2015 Fares'!AI130*'2015 Fares Conv'!$C$1</f>
        <v>0</v>
      </c>
      <c r="AJ130" s="37">
        <f>'2015 Fares'!AJ130*'2015 Fares Conv'!$C$1</f>
        <v>135.46784142293856</v>
      </c>
      <c r="AK130" s="37">
        <f>'2015 Fares'!AK130*'2015 Fares Conv'!$C$1</f>
        <v>0</v>
      </c>
      <c r="AL130" s="37">
        <f>'2015 Fares'!AL130*'2015 Fares Conv'!$C$1</f>
        <v>0</v>
      </c>
      <c r="AM130" s="37">
        <f>'2015 Fares'!AM130*'2015 Fares Conv'!$C$1</f>
        <v>135.46784142293856</v>
      </c>
      <c r="AN130" s="37">
        <f>'2015 Fares'!AN130*'2015 Fares Conv'!$C$1</f>
        <v>0</v>
      </c>
      <c r="AO130" s="37">
        <f>'2015 Fares'!AO130*'2015 Fares Conv'!$C$1</f>
        <v>0</v>
      </c>
      <c r="AP130" s="37">
        <f>'2015 Fares'!AP130*'2015 Fares Conv'!$C$1</f>
        <v>0</v>
      </c>
      <c r="AQ130" s="37">
        <f>'2015 Fares'!AQ130*'2015 Fares Conv'!$C$1</f>
        <v>0</v>
      </c>
      <c r="AR130" s="37">
        <f>'2015 Fares'!AR130*'2015 Fares Conv'!$C$1</f>
        <v>135.46784142293856</v>
      </c>
      <c r="AS130" s="37">
        <f>'2015 Fares'!AS130*'2015 Fares Conv'!$C$1</f>
        <v>0</v>
      </c>
      <c r="AT130" s="37">
        <f>'2015 Fares'!AT130*'2015 Fares Conv'!$C$1</f>
        <v>0</v>
      </c>
      <c r="AU130" s="37">
        <f>'2015 Fares'!AU130*'2015 Fares Conv'!$C$1</f>
        <v>0</v>
      </c>
      <c r="AV130" s="37">
        <f>'2015 Fares'!AV130*'2015 Fares Conv'!$C$1</f>
        <v>135.46784142293856</v>
      </c>
      <c r="AW130" s="37">
        <f>'2015 Fares'!AW130*'2015 Fares Conv'!$C$1</f>
        <v>0</v>
      </c>
      <c r="AX130" s="37">
        <f>'2015 Fares'!AX130*'2015 Fares Conv'!$C$1</f>
        <v>135.46784142293856</v>
      </c>
      <c r="AY130" s="37">
        <f>'2015 Fares'!AY130*'2015 Fares Conv'!$C$1</f>
        <v>0</v>
      </c>
      <c r="AZ130" s="37">
        <f>'2015 Fares'!AZ130*'2015 Fares Conv'!$C$1</f>
        <v>118.53436124507125</v>
      </c>
      <c r="BA130" s="37">
        <f>'2015 Fares'!BA130*'2015 Fares Conv'!$C$1</f>
        <v>0</v>
      </c>
      <c r="BB130" s="37">
        <f>'2015 Fares'!BB130*'2015 Fares Conv'!$C$1</f>
        <v>0</v>
      </c>
      <c r="BC130" s="37">
        <f>'2015 Fares'!BC130*'2015 Fares Conv'!$C$1</f>
        <v>118.53436124507125</v>
      </c>
      <c r="BD130" s="37">
        <f>'2015 Fares'!BD130*'2015 Fares Conv'!$C$1</f>
        <v>0</v>
      </c>
      <c r="BE130" s="37">
        <f>'2015 Fares'!BE130*'2015 Fares Conv'!$C$1</f>
        <v>0</v>
      </c>
      <c r="BF130" s="37">
        <f>'2015 Fares'!BF130*'2015 Fares Conv'!$C$1</f>
        <v>118.53436124507125</v>
      </c>
      <c r="BG130" s="37">
        <f>'2015 Fares'!BG130*'2015 Fares Conv'!$C$1</f>
        <v>0</v>
      </c>
      <c r="BH130" s="37">
        <f>'2015 Fares'!BH130*'2015 Fares Conv'!$C$1</f>
        <v>0</v>
      </c>
      <c r="BI130" s="37">
        <f>'2015 Fares'!BI130*'2015 Fares Conv'!$C$1</f>
        <v>67.733920711469281</v>
      </c>
      <c r="BJ130" s="37">
        <f>'2015 Fares'!BJ130*'2015 Fares Conv'!$C$1</f>
        <v>108.37427313835086</v>
      </c>
      <c r="BK130" s="37">
        <f>'2015 Fares'!BK130*'2015 Fares Conv'!$C$1</f>
        <v>0</v>
      </c>
      <c r="BL130" s="37">
        <f>'2015 Fares'!BL130*'2015 Fares Conv'!$C$1</f>
        <v>108.37427313835086</v>
      </c>
      <c r="BM130" s="37">
        <f>'2015 Fares'!BM130*'2015 Fares Conv'!$C$1</f>
        <v>0</v>
      </c>
      <c r="BN130" s="37">
        <f>'2015 Fares'!BN130*'2015 Fares Conv'!$C$1</f>
        <v>108.37427313835086</v>
      </c>
      <c r="BO130" s="37">
        <f>'2015 Fares'!BO130*'2015 Fares Conv'!$C$1</f>
        <v>0</v>
      </c>
      <c r="BP130" s="37">
        <f>'2015 Fares'!BP130*'2015 Fares Conv'!$C$1</f>
        <v>0</v>
      </c>
      <c r="BQ130" s="37">
        <f>'2015 Fares'!BQ130*'2015 Fares Conv'!$C$1</f>
        <v>101.60088106720393</v>
      </c>
      <c r="BR130" s="37">
        <f>'2015 Fares'!BR130*'2015 Fares Conv'!$C$1</f>
        <v>0</v>
      </c>
      <c r="BS130" s="37">
        <f>'2015 Fares'!BS130*'2015 Fares Conv'!$C$1</f>
        <v>0</v>
      </c>
      <c r="BT130" s="37">
        <f>'2015 Fares'!BT130*'2015 Fares Conv'!$C$1</f>
        <v>101.60088106720393</v>
      </c>
      <c r="BU130" s="37">
        <f>'2015 Fares'!BU130*'2015 Fares Conv'!$C$1</f>
        <v>0</v>
      </c>
      <c r="BV130" s="37">
        <f>'2015 Fares'!BV130*'2015 Fares Conv'!$C$1</f>
        <v>101.60088106720393</v>
      </c>
      <c r="BW130" s="37">
        <f>'2015 Fares'!BW130*'2015 Fares Conv'!$C$1</f>
        <v>0</v>
      </c>
      <c r="BX130" s="37">
        <f>'2015 Fares'!BX130*'2015 Fares Conv'!$C$1</f>
        <v>121.92105728064472</v>
      </c>
      <c r="BY130" s="37">
        <f>'2015 Fares'!BY130*'2015 Fares Conv'!$C$1</f>
        <v>0</v>
      </c>
      <c r="BZ130" s="37">
        <f>'2015 Fares'!BZ130*'2015 Fares Conv'!$C$1</f>
        <v>0</v>
      </c>
      <c r="CA130" s="37">
        <f>'2015 Fares'!CA130*'2015 Fares Conv'!$C$1</f>
        <v>0</v>
      </c>
      <c r="CB130" s="37">
        <f>'2015 Fares'!CB130*'2015 Fares Conv'!$C$1</f>
        <v>0</v>
      </c>
      <c r="CC130" s="37">
        <f>'2015 Fares'!CC130*'2015 Fares Conv'!$C$1</f>
        <v>0</v>
      </c>
      <c r="CD130" s="37">
        <f>'2015 Fares'!CD130*'2015 Fares Conv'!$C$1</f>
        <v>0</v>
      </c>
      <c r="CE130" s="37">
        <f>'2015 Fares'!CE130*'2015 Fares Conv'!$C$1</f>
        <v>0</v>
      </c>
      <c r="CF130" s="37">
        <f>'2015 Fares'!CF130*'2015 Fares Conv'!$C$1</f>
        <v>101.60088106720393</v>
      </c>
      <c r="CG130" s="37">
        <f>'2015 Fares'!CG130*'2015 Fares Conv'!$C$1</f>
        <v>0</v>
      </c>
      <c r="CH130" s="66">
        <f>'2015 Fares'!CH130*'2015 Fares Conv'!$C$1</f>
        <v>222.84459914073395</v>
      </c>
      <c r="CI130" s="37">
        <f>'2015 Fares'!CI130*'2015 Fares Conv'!$C$1</f>
        <v>270.93568284587712</v>
      </c>
      <c r="CJ130" s="37">
        <f>'2015 Fares'!CJ130*'2015 Fares Conv'!$C$1</f>
        <v>284.48246698817098</v>
      </c>
      <c r="CK130" s="37">
        <f>'2015 Fares'!CK130*'2015 Fares Conv'!$C$1</f>
        <v>284.48246698817098</v>
      </c>
      <c r="CL130" s="37">
        <f>'2015 Fares'!CL130*'2015 Fares Conv'!$C$1</f>
        <v>284.48246698817098</v>
      </c>
      <c r="CM130" s="37">
        <f>'2015 Fares'!CM130*'2015 Fares Conv'!$C$1</f>
        <v>135.46784142293856</v>
      </c>
      <c r="CN130" s="37">
        <f>'2015 Fares'!CN130*'2015 Fares Conv'!$C$1</f>
        <v>152.40132160080589</v>
      </c>
      <c r="CO130" s="37">
        <f>'2015 Fares'!CO130*'2015 Fares Conv'!$C$1</f>
        <v>338.66960355734642</v>
      </c>
      <c r="CP130" s="37">
        <f>'2015 Fares'!CP130*'2015 Fares Conv'!$C$1</f>
        <v>298.02925113046484</v>
      </c>
      <c r="CQ130" s="37">
        <f>'2015 Fares'!CQ130*'2015 Fares Conv'!$C$1</f>
        <v>152.40132160080589</v>
      </c>
      <c r="CR130" s="37">
        <f>'2015 Fares'!CR130*'2015 Fares Conv'!$C$1</f>
        <v>338.66960355734642</v>
      </c>
      <c r="CS130" s="37">
        <f>'2015 Fares'!CS130*'2015 Fares Conv'!$C$1</f>
        <v>118.53436124507125</v>
      </c>
      <c r="CT130" s="37">
        <f>'2015 Fares'!CT130*'2015 Fares Conv'!$C$1</f>
        <v>186.26828195654053</v>
      </c>
      <c r="CU130" s="37">
        <f>'2015 Fares'!CU130*'2015 Fares Conv'!$C$1</f>
        <v>220.13524231227518</v>
      </c>
      <c r="CV130" s="37">
        <f>'2015 Fares'!CV130*'2015 Fares Conv'!$C$1</f>
        <v>249.93816742532167</v>
      </c>
      <c r="CW130" s="37">
        <f>'2015 Fares'!CW130*'2015 Fares Conv'!$C$1</f>
        <v>108.37427313835086</v>
      </c>
      <c r="CX130" s="37">
        <f>'2015 Fares'!CX130*'2015 Fares Conv'!$C$1</f>
        <v>0</v>
      </c>
      <c r="CY130" s="37">
        <f>'2015 Fares'!CY130*'2015 Fares Conv'!$C$1</f>
        <v>0</v>
      </c>
      <c r="CZ130" s="37">
        <f>'2015 Fares'!CZ130*'2015 Fares Conv'!$C$1</f>
        <v>306.83466082295587</v>
      </c>
      <c r="DA130" s="37">
        <f>'2015 Fares'!DA130*'2015 Fares Conv'!$C$1</f>
        <v>0</v>
      </c>
      <c r="DB130" s="66">
        <f>'2015 Fares'!DB130*'2015 Fares Conv'!$C$1</f>
        <v>0</v>
      </c>
      <c r="DC130" s="37">
        <f>'2015 Fares'!DC130*'2015 Fares Conv'!$C$1</f>
        <v>0</v>
      </c>
      <c r="DD130" s="37">
        <f>'2015 Fares'!DD130*'2015 Fares Conv'!$C$1</f>
        <v>0</v>
      </c>
      <c r="DE130" s="37">
        <f>'2015 Fares'!DE130*'2015 Fares Conv'!$C$1</f>
        <v>0</v>
      </c>
      <c r="DF130" s="37">
        <f>'2015 Fares'!DF130*'2015 Fares Conv'!$C$1</f>
        <v>0</v>
      </c>
      <c r="DG130" s="37">
        <f>'2015 Fares'!DG130*'2015 Fares Conv'!$C$1</f>
        <v>0</v>
      </c>
      <c r="DH130" s="37">
        <f>'2015 Fares'!DH130*'2015 Fares Conv'!$C$1</f>
        <v>0</v>
      </c>
      <c r="DI130" s="37">
        <f>'2015 Fares'!DI130*'2015 Fares Conv'!$C$1</f>
        <v>0</v>
      </c>
      <c r="DJ130" s="37">
        <f>'2015 Fares'!DJ130*'2015 Fares Conv'!$C$1</f>
        <v>0</v>
      </c>
      <c r="DK130" s="37">
        <f>'2015 Fares'!DK130*'2015 Fares Conv'!$C$1</f>
        <v>0</v>
      </c>
      <c r="DL130" s="66">
        <f>'2015 Fares'!DL130*'2015 Fares Conv'!$C$1</f>
        <v>152.40132160080589</v>
      </c>
      <c r="DM130" s="37">
        <f>'2015 Fares'!DM130*'2015 Fares Conv'!$C$1</f>
        <v>135.46784142293856</v>
      </c>
      <c r="DN130" s="37">
        <f>'2015 Fares'!DN130*'2015 Fares Conv'!$C$1</f>
        <v>0</v>
      </c>
      <c r="DO130" s="37">
        <f>'2015 Fares'!DO130*'2015 Fares Conv'!$C$1</f>
        <v>135.46784142293856</v>
      </c>
      <c r="DP130" s="37">
        <f>'2015 Fares'!DP130*'2015 Fares Conv'!$C$1</f>
        <v>749.81450227596497</v>
      </c>
      <c r="DQ130" s="37">
        <f>'2015 Fares'!DQ130*'2015 Fares Conv'!$C$1</f>
        <v>218.78056389804578</v>
      </c>
      <c r="DR130" s="37">
        <f>'2015 Fares'!DR130*'2015 Fares Conv'!$C$1</f>
        <v>0</v>
      </c>
      <c r="DS130" s="37">
        <f>'2015 Fares'!DS130*'2015 Fares Conv'!$C$1</f>
        <v>0</v>
      </c>
      <c r="DT130" s="37">
        <f>'2015 Fares'!DT130*'2015 Fares Conv'!$C$1</f>
        <v>0</v>
      </c>
      <c r="DU130" s="37">
        <f>'2015 Fares'!DU130*'2015 Fares Conv'!$C$1</f>
        <v>0</v>
      </c>
      <c r="DV130" s="66">
        <f>'2015 Fares'!DV130*'2015 Fares Conv'!$C$1</f>
        <v>0</v>
      </c>
      <c r="DW130" s="37">
        <f>'2015 Fares'!DW130*'2015 Fares Conv'!$C$1</f>
        <v>0</v>
      </c>
      <c r="DX130" s="37">
        <f>'2015 Fares'!DX130*'2015 Fares Conv'!$C$1</f>
        <v>0</v>
      </c>
      <c r="DY130" s="37">
        <f>'2015 Fares'!DY130*'2015 Fares Conv'!$C$1</f>
        <v>0</v>
      </c>
      <c r="DZ130" s="37">
        <f>'2015 Fares'!DZ130*'2015 Fares Conv'!$C$1</f>
        <v>0</v>
      </c>
      <c r="EA130" s="37">
        <f>'2015 Fares'!EA130*'2015 Fares Conv'!$C$1</f>
        <v>0</v>
      </c>
      <c r="EB130" s="37">
        <f>'2015 Fares'!EB130*'2015 Fares Conv'!$C$1</f>
        <v>0</v>
      </c>
      <c r="EC130" s="37">
        <f>'2015 Fares'!EC130*'2015 Fares Conv'!$C$1</f>
        <v>0</v>
      </c>
      <c r="ED130" s="37">
        <f>'2015 Fares'!ED130*'2015 Fares Conv'!$C$1</f>
        <v>0</v>
      </c>
      <c r="EE130" s="40">
        <f>'2015 Fares'!EE130*'2015 Fares Conv'!$C$1</f>
        <v>0</v>
      </c>
      <c r="EF130" s="66">
        <f>'2015 Fares'!EF130*'2015 Fares Conv'!$C$1</f>
        <v>0</v>
      </c>
      <c r="EG130" s="37">
        <f>'2015 Fares'!EG130*'2015 Fares Conv'!$C$1</f>
        <v>0</v>
      </c>
      <c r="EH130" s="37">
        <f>'2015 Fares'!EH130*'2015 Fares Conv'!$C$1</f>
        <v>0</v>
      </c>
      <c r="EI130" s="37">
        <f>'2015 Fares'!EI130*'2015 Fares Conv'!$C$1</f>
        <v>0</v>
      </c>
      <c r="EJ130" s="37">
        <f>'2015 Fares'!EJ130*'2015 Fares Conv'!$C$1</f>
        <v>0</v>
      </c>
      <c r="EK130" s="37">
        <f>'2015 Fares'!EK130*'2015 Fares Conv'!$C$1</f>
        <v>0</v>
      </c>
      <c r="EL130" s="37">
        <f>'2015 Fares'!EL130*'2015 Fares Conv'!$C$1</f>
        <v>0</v>
      </c>
      <c r="EM130" s="40">
        <f>'2015 Fares'!EM130*'2015 Fares Conv'!$C$1</f>
        <v>0</v>
      </c>
    </row>
    <row r="131" spans="1:143" x14ac:dyDescent="0.2">
      <c r="A131" s="83"/>
      <c r="B131" s="47">
        <v>127</v>
      </c>
      <c r="C131" s="43"/>
      <c r="D131" s="43"/>
      <c r="E131" s="43"/>
      <c r="F131" s="48"/>
      <c r="G131" s="66">
        <f>'2015 Fares'!G131*'2015 Fares Conv'!$C$1</f>
        <v>0</v>
      </c>
      <c r="H131" s="37">
        <f>'2015 Fares'!H131*'2015 Fares Conv'!$C$1</f>
        <v>0</v>
      </c>
      <c r="I131" s="37">
        <f>'2015 Fares'!I131*'2015 Fares Conv'!$C$1</f>
        <v>0</v>
      </c>
      <c r="J131" s="37">
        <f>'2015 Fares'!J131*'2015 Fares Conv'!$C$1</f>
        <v>0</v>
      </c>
      <c r="K131" s="37">
        <f>'2015 Fares'!K131*'2015 Fares Conv'!$C$1</f>
        <v>0</v>
      </c>
      <c r="L131" s="37">
        <f>'2015 Fares'!L131*'2015 Fares Conv'!$C$1</f>
        <v>0</v>
      </c>
      <c r="M131" s="37">
        <f>'2015 Fares'!M131*'2015 Fares Conv'!$C$1</f>
        <v>0</v>
      </c>
      <c r="N131" s="37">
        <f>'2015 Fares'!N131*'2015 Fares Conv'!$C$1</f>
        <v>0</v>
      </c>
      <c r="O131" s="40">
        <f>'2015 Fares'!O131*'2015 Fares Conv'!$C$1</f>
        <v>0</v>
      </c>
      <c r="P131" s="66">
        <f>'2015 Fares'!P131*'2015 Fares Conv'!$C$1</f>
        <v>0</v>
      </c>
      <c r="Q131" s="37">
        <f>'2015 Fares'!Q131*'2015 Fares Conv'!$C$1</f>
        <v>0</v>
      </c>
      <c r="R131" s="37">
        <f>'2015 Fares'!R131*'2015 Fares Conv'!$C$1</f>
        <v>0</v>
      </c>
      <c r="S131" s="37">
        <f>'2015 Fares'!S131*'2015 Fares Conv'!$C$1</f>
        <v>0</v>
      </c>
      <c r="T131" s="37">
        <f>'2015 Fares'!T131*'2015 Fares Conv'!$C$1</f>
        <v>0</v>
      </c>
      <c r="U131" s="37">
        <f>'2015 Fares'!U131*'2015 Fares Conv'!$C$1</f>
        <v>0</v>
      </c>
      <c r="V131" s="37">
        <f>'2015 Fares'!V131*'2015 Fares Conv'!$C$1</f>
        <v>0</v>
      </c>
      <c r="W131" s="37">
        <f>'2015 Fares'!W131*'2015 Fares Conv'!$C$1</f>
        <v>0</v>
      </c>
      <c r="X131" s="37">
        <f>'2015 Fares'!X131*'2015 Fares Conv'!$C$1</f>
        <v>0</v>
      </c>
      <c r="Y131" s="40">
        <f>'2015 Fares'!Y131*'2015 Fares Conv'!$C$1</f>
        <v>0</v>
      </c>
      <c r="Z131" s="66">
        <f>'2015 Fares'!Z131*'2015 Fares Conv'!$C$1</f>
        <v>474.13744498028501</v>
      </c>
      <c r="AA131" s="37">
        <f>'2015 Fares'!AA131*'2015 Fares Conv'!$C$1</f>
        <v>152.40132160080589</v>
      </c>
      <c r="AB131" s="37">
        <f>'2015 Fares'!AB131*'2015 Fares Conv'!$C$1</f>
        <v>0</v>
      </c>
      <c r="AC131" s="37">
        <f>'2015 Fares'!AC131*'2015 Fares Conv'!$C$1</f>
        <v>0</v>
      </c>
      <c r="AD131" s="37">
        <f>'2015 Fares'!AD131*'2015 Fares Conv'!$C$1</f>
        <v>135.46784142293856</v>
      </c>
      <c r="AE131" s="37">
        <f>'2015 Fares'!AE131*'2015 Fares Conv'!$C$1</f>
        <v>0</v>
      </c>
      <c r="AF131" s="37">
        <f>'2015 Fares'!AF131*'2015 Fares Conv'!$C$1</f>
        <v>0</v>
      </c>
      <c r="AG131" s="37">
        <f>'2015 Fares'!AG131*'2015 Fares Conv'!$C$1</f>
        <v>84.667400889336605</v>
      </c>
      <c r="AH131" s="37">
        <f>'2015 Fares'!AH131*'2015 Fares Conv'!$C$1</f>
        <v>135.46784142293856</v>
      </c>
      <c r="AI131" s="37">
        <f>'2015 Fares'!AI131*'2015 Fares Conv'!$C$1</f>
        <v>0</v>
      </c>
      <c r="AJ131" s="37">
        <f>'2015 Fares'!AJ131*'2015 Fares Conv'!$C$1</f>
        <v>135.46784142293856</v>
      </c>
      <c r="AK131" s="37">
        <f>'2015 Fares'!AK131*'2015 Fares Conv'!$C$1</f>
        <v>0</v>
      </c>
      <c r="AL131" s="37">
        <f>'2015 Fares'!AL131*'2015 Fares Conv'!$C$1</f>
        <v>0</v>
      </c>
      <c r="AM131" s="37">
        <f>'2015 Fares'!AM131*'2015 Fares Conv'!$C$1</f>
        <v>135.46784142293856</v>
      </c>
      <c r="AN131" s="37">
        <f>'2015 Fares'!AN131*'2015 Fares Conv'!$C$1</f>
        <v>0</v>
      </c>
      <c r="AO131" s="37">
        <f>'2015 Fares'!AO131*'2015 Fares Conv'!$C$1</f>
        <v>0</v>
      </c>
      <c r="AP131" s="37">
        <f>'2015 Fares'!AP131*'2015 Fares Conv'!$C$1</f>
        <v>0</v>
      </c>
      <c r="AQ131" s="37">
        <f>'2015 Fares'!AQ131*'2015 Fares Conv'!$C$1</f>
        <v>0</v>
      </c>
      <c r="AR131" s="37">
        <f>'2015 Fares'!AR131*'2015 Fares Conv'!$C$1</f>
        <v>135.46784142293856</v>
      </c>
      <c r="AS131" s="37">
        <f>'2015 Fares'!AS131*'2015 Fares Conv'!$C$1</f>
        <v>0</v>
      </c>
      <c r="AT131" s="37">
        <f>'2015 Fares'!AT131*'2015 Fares Conv'!$C$1</f>
        <v>0</v>
      </c>
      <c r="AU131" s="37">
        <f>'2015 Fares'!AU131*'2015 Fares Conv'!$C$1</f>
        <v>0</v>
      </c>
      <c r="AV131" s="37">
        <f>'2015 Fares'!AV131*'2015 Fares Conv'!$C$1</f>
        <v>135.46784142293856</v>
      </c>
      <c r="AW131" s="37">
        <f>'2015 Fares'!AW131*'2015 Fares Conv'!$C$1</f>
        <v>0</v>
      </c>
      <c r="AX131" s="37">
        <f>'2015 Fares'!AX131*'2015 Fares Conv'!$C$1</f>
        <v>135.46784142293856</v>
      </c>
      <c r="AY131" s="37">
        <f>'2015 Fares'!AY131*'2015 Fares Conv'!$C$1</f>
        <v>0</v>
      </c>
      <c r="AZ131" s="37">
        <f>'2015 Fares'!AZ131*'2015 Fares Conv'!$C$1</f>
        <v>118.53436124507125</v>
      </c>
      <c r="BA131" s="37">
        <f>'2015 Fares'!BA131*'2015 Fares Conv'!$C$1</f>
        <v>0</v>
      </c>
      <c r="BB131" s="37">
        <f>'2015 Fares'!BB131*'2015 Fares Conv'!$C$1</f>
        <v>0</v>
      </c>
      <c r="BC131" s="37">
        <f>'2015 Fares'!BC131*'2015 Fares Conv'!$C$1</f>
        <v>118.53436124507125</v>
      </c>
      <c r="BD131" s="37">
        <f>'2015 Fares'!BD131*'2015 Fares Conv'!$C$1</f>
        <v>0</v>
      </c>
      <c r="BE131" s="37">
        <f>'2015 Fares'!BE131*'2015 Fares Conv'!$C$1</f>
        <v>0</v>
      </c>
      <c r="BF131" s="37">
        <f>'2015 Fares'!BF131*'2015 Fares Conv'!$C$1</f>
        <v>118.53436124507125</v>
      </c>
      <c r="BG131" s="37">
        <f>'2015 Fares'!BG131*'2015 Fares Conv'!$C$1</f>
        <v>0</v>
      </c>
      <c r="BH131" s="37">
        <f>'2015 Fares'!BH131*'2015 Fares Conv'!$C$1</f>
        <v>0</v>
      </c>
      <c r="BI131" s="37">
        <f>'2015 Fares'!BI131*'2015 Fares Conv'!$C$1</f>
        <v>67.733920711469281</v>
      </c>
      <c r="BJ131" s="37">
        <f>'2015 Fares'!BJ131*'2015 Fares Conv'!$C$1</f>
        <v>108.37427313835086</v>
      </c>
      <c r="BK131" s="37">
        <f>'2015 Fares'!BK131*'2015 Fares Conv'!$C$1</f>
        <v>0</v>
      </c>
      <c r="BL131" s="37">
        <f>'2015 Fares'!BL131*'2015 Fares Conv'!$C$1</f>
        <v>108.37427313835086</v>
      </c>
      <c r="BM131" s="37">
        <f>'2015 Fares'!BM131*'2015 Fares Conv'!$C$1</f>
        <v>0</v>
      </c>
      <c r="BN131" s="37">
        <f>'2015 Fares'!BN131*'2015 Fares Conv'!$C$1</f>
        <v>108.37427313835086</v>
      </c>
      <c r="BO131" s="37">
        <f>'2015 Fares'!BO131*'2015 Fares Conv'!$C$1</f>
        <v>0</v>
      </c>
      <c r="BP131" s="37">
        <f>'2015 Fares'!BP131*'2015 Fares Conv'!$C$1</f>
        <v>0</v>
      </c>
      <c r="BQ131" s="37">
        <f>'2015 Fares'!BQ131*'2015 Fares Conv'!$C$1</f>
        <v>101.60088106720393</v>
      </c>
      <c r="BR131" s="37">
        <f>'2015 Fares'!BR131*'2015 Fares Conv'!$C$1</f>
        <v>0</v>
      </c>
      <c r="BS131" s="37">
        <f>'2015 Fares'!BS131*'2015 Fares Conv'!$C$1</f>
        <v>0</v>
      </c>
      <c r="BT131" s="37">
        <f>'2015 Fares'!BT131*'2015 Fares Conv'!$C$1</f>
        <v>101.60088106720393</v>
      </c>
      <c r="BU131" s="37">
        <f>'2015 Fares'!BU131*'2015 Fares Conv'!$C$1</f>
        <v>0</v>
      </c>
      <c r="BV131" s="37">
        <f>'2015 Fares'!BV131*'2015 Fares Conv'!$C$1</f>
        <v>101.60088106720393</v>
      </c>
      <c r="BW131" s="37">
        <f>'2015 Fares'!BW131*'2015 Fares Conv'!$C$1</f>
        <v>0</v>
      </c>
      <c r="BX131" s="37">
        <f>'2015 Fares'!BX131*'2015 Fares Conv'!$C$1</f>
        <v>121.92105728064472</v>
      </c>
      <c r="BY131" s="37">
        <f>'2015 Fares'!BY131*'2015 Fares Conv'!$C$1</f>
        <v>0</v>
      </c>
      <c r="BZ131" s="37">
        <f>'2015 Fares'!BZ131*'2015 Fares Conv'!$C$1</f>
        <v>0</v>
      </c>
      <c r="CA131" s="37">
        <f>'2015 Fares'!CA131*'2015 Fares Conv'!$C$1</f>
        <v>0</v>
      </c>
      <c r="CB131" s="37">
        <f>'2015 Fares'!CB131*'2015 Fares Conv'!$C$1</f>
        <v>0</v>
      </c>
      <c r="CC131" s="37">
        <f>'2015 Fares'!CC131*'2015 Fares Conv'!$C$1</f>
        <v>0</v>
      </c>
      <c r="CD131" s="37">
        <f>'2015 Fares'!CD131*'2015 Fares Conv'!$C$1</f>
        <v>0</v>
      </c>
      <c r="CE131" s="37">
        <f>'2015 Fares'!CE131*'2015 Fares Conv'!$C$1</f>
        <v>0</v>
      </c>
      <c r="CF131" s="37">
        <f>'2015 Fares'!CF131*'2015 Fares Conv'!$C$1</f>
        <v>101.60088106720393</v>
      </c>
      <c r="CG131" s="37">
        <f>'2015 Fares'!CG131*'2015 Fares Conv'!$C$1</f>
        <v>0</v>
      </c>
      <c r="CH131" s="66">
        <f>'2015 Fares'!CH131*'2015 Fares Conv'!$C$1</f>
        <v>222.84459914073395</v>
      </c>
      <c r="CI131" s="37">
        <f>'2015 Fares'!CI131*'2015 Fares Conv'!$C$1</f>
        <v>270.93568284587712</v>
      </c>
      <c r="CJ131" s="37">
        <f>'2015 Fares'!CJ131*'2015 Fares Conv'!$C$1</f>
        <v>284.48246698817098</v>
      </c>
      <c r="CK131" s="37">
        <f>'2015 Fares'!CK131*'2015 Fares Conv'!$C$1</f>
        <v>284.48246698817098</v>
      </c>
      <c r="CL131" s="37">
        <f>'2015 Fares'!CL131*'2015 Fares Conv'!$C$1</f>
        <v>284.48246698817098</v>
      </c>
      <c r="CM131" s="37">
        <f>'2015 Fares'!CM131*'2015 Fares Conv'!$C$1</f>
        <v>135.46784142293856</v>
      </c>
      <c r="CN131" s="37">
        <f>'2015 Fares'!CN131*'2015 Fares Conv'!$C$1</f>
        <v>152.40132160080589</v>
      </c>
      <c r="CO131" s="37">
        <f>'2015 Fares'!CO131*'2015 Fares Conv'!$C$1</f>
        <v>338.66960355734642</v>
      </c>
      <c r="CP131" s="37">
        <f>'2015 Fares'!CP131*'2015 Fares Conv'!$C$1</f>
        <v>298.02925113046484</v>
      </c>
      <c r="CQ131" s="37">
        <f>'2015 Fares'!CQ131*'2015 Fares Conv'!$C$1</f>
        <v>152.40132160080589</v>
      </c>
      <c r="CR131" s="37">
        <f>'2015 Fares'!CR131*'2015 Fares Conv'!$C$1</f>
        <v>338.66960355734642</v>
      </c>
      <c r="CS131" s="37">
        <f>'2015 Fares'!CS131*'2015 Fares Conv'!$C$1</f>
        <v>118.53436124507125</v>
      </c>
      <c r="CT131" s="37">
        <f>'2015 Fares'!CT131*'2015 Fares Conv'!$C$1</f>
        <v>186.26828195654053</v>
      </c>
      <c r="CU131" s="37">
        <f>'2015 Fares'!CU131*'2015 Fares Conv'!$C$1</f>
        <v>220.13524231227518</v>
      </c>
      <c r="CV131" s="37">
        <f>'2015 Fares'!CV131*'2015 Fares Conv'!$C$1</f>
        <v>249.93816742532167</v>
      </c>
      <c r="CW131" s="37">
        <f>'2015 Fares'!CW131*'2015 Fares Conv'!$C$1</f>
        <v>108.37427313835086</v>
      </c>
      <c r="CX131" s="37">
        <f>'2015 Fares'!CX131*'2015 Fares Conv'!$C$1</f>
        <v>0</v>
      </c>
      <c r="CY131" s="37">
        <f>'2015 Fares'!CY131*'2015 Fares Conv'!$C$1</f>
        <v>0</v>
      </c>
      <c r="CZ131" s="37">
        <f>'2015 Fares'!CZ131*'2015 Fares Conv'!$C$1</f>
        <v>306.83466082295587</v>
      </c>
      <c r="DA131" s="37">
        <f>'2015 Fares'!DA131*'2015 Fares Conv'!$C$1</f>
        <v>0</v>
      </c>
      <c r="DB131" s="66">
        <f>'2015 Fares'!DB131*'2015 Fares Conv'!$C$1</f>
        <v>0</v>
      </c>
      <c r="DC131" s="37">
        <f>'2015 Fares'!DC131*'2015 Fares Conv'!$C$1</f>
        <v>0</v>
      </c>
      <c r="DD131" s="37">
        <f>'2015 Fares'!DD131*'2015 Fares Conv'!$C$1</f>
        <v>0</v>
      </c>
      <c r="DE131" s="37">
        <f>'2015 Fares'!DE131*'2015 Fares Conv'!$C$1</f>
        <v>0</v>
      </c>
      <c r="DF131" s="37">
        <f>'2015 Fares'!DF131*'2015 Fares Conv'!$C$1</f>
        <v>0</v>
      </c>
      <c r="DG131" s="37">
        <f>'2015 Fares'!DG131*'2015 Fares Conv'!$C$1</f>
        <v>0</v>
      </c>
      <c r="DH131" s="37">
        <f>'2015 Fares'!DH131*'2015 Fares Conv'!$C$1</f>
        <v>0</v>
      </c>
      <c r="DI131" s="37">
        <f>'2015 Fares'!DI131*'2015 Fares Conv'!$C$1</f>
        <v>0</v>
      </c>
      <c r="DJ131" s="37">
        <f>'2015 Fares'!DJ131*'2015 Fares Conv'!$C$1</f>
        <v>0</v>
      </c>
      <c r="DK131" s="37">
        <f>'2015 Fares'!DK131*'2015 Fares Conv'!$C$1</f>
        <v>0</v>
      </c>
      <c r="DL131" s="66">
        <f>'2015 Fares'!DL131*'2015 Fares Conv'!$C$1</f>
        <v>152.40132160080589</v>
      </c>
      <c r="DM131" s="37">
        <f>'2015 Fares'!DM131*'2015 Fares Conv'!$C$1</f>
        <v>135.46784142293856</v>
      </c>
      <c r="DN131" s="37">
        <f>'2015 Fares'!DN131*'2015 Fares Conv'!$C$1</f>
        <v>0</v>
      </c>
      <c r="DO131" s="37">
        <f>'2015 Fares'!DO131*'2015 Fares Conv'!$C$1</f>
        <v>135.46784142293856</v>
      </c>
      <c r="DP131" s="37">
        <f>'2015 Fares'!DP131*'2015 Fares Conv'!$C$1</f>
        <v>749.81450227596497</v>
      </c>
      <c r="DQ131" s="37">
        <f>'2015 Fares'!DQ131*'2015 Fares Conv'!$C$1</f>
        <v>218.78056389804578</v>
      </c>
      <c r="DR131" s="37">
        <f>'2015 Fares'!DR131*'2015 Fares Conv'!$C$1</f>
        <v>0</v>
      </c>
      <c r="DS131" s="37">
        <f>'2015 Fares'!DS131*'2015 Fares Conv'!$C$1</f>
        <v>0</v>
      </c>
      <c r="DT131" s="37">
        <f>'2015 Fares'!DT131*'2015 Fares Conv'!$C$1</f>
        <v>0</v>
      </c>
      <c r="DU131" s="37">
        <f>'2015 Fares'!DU131*'2015 Fares Conv'!$C$1</f>
        <v>0</v>
      </c>
      <c r="DV131" s="66">
        <f>'2015 Fares'!DV131*'2015 Fares Conv'!$C$1</f>
        <v>0</v>
      </c>
      <c r="DW131" s="37">
        <f>'2015 Fares'!DW131*'2015 Fares Conv'!$C$1</f>
        <v>0</v>
      </c>
      <c r="DX131" s="37">
        <f>'2015 Fares'!DX131*'2015 Fares Conv'!$C$1</f>
        <v>0</v>
      </c>
      <c r="DY131" s="37">
        <f>'2015 Fares'!DY131*'2015 Fares Conv'!$C$1</f>
        <v>0</v>
      </c>
      <c r="DZ131" s="37">
        <f>'2015 Fares'!DZ131*'2015 Fares Conv'!$C$1</f>
        <v>0</v>
      </c>
      <c r="EA131" s="37">
        <f>'2015 Fares'!EA131*'2015 Fares Conv'!$C$1</f>
        <v>0</v>
      </c>
      <c r="EB131" s="37">
        <f>'2015 Fares'!EB131*'2015 Fares Conv'!$C$1</f>
        <v>0</v>
      </c>
      <c r="EC131" s="37">
        <f>'2015 Fares'!EC131*'2015 Fares Conv'!$C$1</f>
        <v>0</v>
      </c>
      <c r="ED131" s="37">
        <f>'2015 Fares'!ED131*'2015 Fares Conv'!$C$1</f>
        <v>0</v>
      </c>
      <c r="EE131" s="40">
        <f>'2015 Fares'!EE131*'2015 Fares Conv'!$C$1</f>
        <v>0</v>
      </c>
      <c r="EF131" s="66">
        <f>'2015 Fares'!EF131*'2015 Fares Conv'!$C$1</f>
        <v>0</v>
      </c>
      <c r="EG131" s="37">
        <f>'2015 Fares'!EG131*'2015 Fares Conv'!$C$1</f>
        <v>0</v>
      </c>
      <c r="EH131" s="37">
        <f>'2015 Fares'!EH131*'2015 Fares Conv'!$C$1</f>
        <v>0</v>
      </c>
      <c r="EI131" s="37">
        <f>'2015 Fares'!EI131*'2015 Fares Conv'!$C$1</f>
        <v>0</v>
      </c>
      <c r="EJ131" s="37">
        <f>'2015 Fares'!EJ131*'2015 Fares Conv'!$C$1</f>
        <v>0</v>
      </c>
      <c r="EK131" s="37">
        <f>'2015 Fares'!EK131*'2015 Fares Conv'!$C$1</f>
        <v>0</v>
      </c>
      <c r="EL131" s="37">
        <f>'2015 Fares'!EL131*'2015 Fares Conv'!$C$1</f>
        <v>0</v>
      </c>
      <c r="EM131" s="40">
        <f>'2015 Fares'!EM131*'2015 Fares Conv'!$C$1</f>
        <v>0</v>
      </c>
    </row>
    <row r="132" spans="1:143" x14ac:dyDescent="0.2">
      <c r="A132" s="83"/>
      <c r="B132" s="47">
        <v>128</v>
      </c>
      <c r="C132" s="43"/>
      <c r="D132" s="43"/>
      <c r="E132" s="43"/>
      <c r="F132" s="48"/>
      <c r="G132" s="66">
        <f>'2015 Fares'!G132*'2015 Fares Conv'!$C$1</f>
        <v>0</v>
      </c>
      <c r="H132" s="37">
        <f>'2015 Fares'!H132*'2015 Fares Conv'!$C$1</f>
        <v>0</v>
      </c>
      <c r="I132" s="37">
        <f>'2015 Fares'!I132*'2015 Fares Conv'!$C$1</f>
        <v>0</v>
      </c>
      <c r="J132" s="37">
        <f>'2015 Fares'!J132*'2015 Fares Conv'!$C$1</f>
        <v>0</v>
      </c>
      <c r="K132" s="37">
        <f>'2015 Fares'!K132*'2015 Fares Conv'!$C$1</f>
        <v>0</v>
      </c>
      <c r="L132" s="37">
        <f>'2015 Fares'!L132*'2015 Fares Conv'!$C$1</f>
        <v>0</v>
      </c>
      <c r="M132" s="37">
        <f>'2015 Fares'!M132*'2015 Fares Conv'!$C$1</f>
        <v>0</v>
      </c>
      <c r="N132" s="37">
        <f>'2015 Fares'!N132*'2015 Fares Conv'!$C$1</f>
        <v>0</v>
      </c>
      <c r="O132" s="40">
        <f>'2015 Fares'!O132*'2015 Fares Conv'!$C$1</f>
        <v>0</v>
      </c>
      <c r="P132" s="66">
        <f>'2015 Fares'!P132*'2015 Fares Conv'!$C$1</f>
        <v>0</v>
      </c>
      <c r="Q132" s="37">
        <f>'2015 Fares'!Q132*'2015 Fares Conv'!$C$1</f>
        <v>0</v>
      </c>
      <c r="R132" s="37">
        <f>'2015 Fares'!R132*'2015 Fares Conv'!$C$1</f>
        <v>0</v>
      </c>
      <c r="S132" s="37">
        <f>'2015 Fares'!S132*'2015 Fares Conv'!$C$1</f>
        <v>0</v>
      </c>
      <c r="T132" s="37">
        <f>'2015 Fares'!T132*'2015 Fares Conv'!$C$1</f>
        <v>0</v>
      </c>
      <c r="U132" s="37">
        <f>'2015 Fares'!U132*'2015 Fares Conv'!$C$1</f>
        <v>0</v>
      </c>
      <c r="V132" s="37">
        <f>'2015 Fares'!V132*'2015 Fares Conv'!$C$1</f>
        <v>0</v>
      </c>
      <c r="W132" s="37">
        <f>'2015 Fares'!W132*'2015 Fares Conv'!$C$1</f>
        <v>0</v>
      </c>
      <c r="X132" s="37">
        <f>'2015 Fares'!X132*'2015 Fares Conv'!$C$1</f>
        <v>0</v>
      </c>
      <c r="Y132" s="40">
        <f>'2015 Fares'!Y132*'2015 Fares Conv'!$C$1</f>
        <v>0</v>
      </c>
      <c r="Z132" s="66">
        <f>'2015 Fares'!Z132*'2015 Fares Conv'!$C$1</f>
        <v>474.13744498028501</v>
      </c>
      <c r="AA132" s="37">
        <f>'2015 Fares'!AA132*'2015 Fares Conv'!$C$1</f>
        <v>152.40132160080589</v>
      </c>
      <c r="AB132" s="37">
        <f>'2015 Fares'!AB132*'2015 Fares Conv'!$C$1</f>
        <v>0</v>
      </c>
      <c r="AC132" s="37">
        <f>'2015 Fares'!AC132*'2015 Fares Conv'!$C$1</f>
        <v>0</v>
      </c>
      <c r="AD132" s="37">
        <f>'2015 Fares'!AD132*'2015 Fares Conv'!$C$1</f>
        <v>135.46784142293856</v>
      </c>
      <c r="AE132" s="37">
        <f>'2015 Fares'!AE132*'2015 Fares Conv'!$C$1</f>
        <v>0</v>
      </c>
      <c r="AF132" s="37">
        <f>'2015 Fares'!AF132*'2015 Fares Conv'!$C$1</f>
        <v>0</v>
      </c>
      <c r="AG132" s="37">
        <f>'2015 Fares'!AG132*'2015 Fares Conv'!$C$1</f>
        <v>84.667400889336605</v>
      </c>
      <c r="AH132" s="37">
        <f>'2015 Fares'!AH132*'2015 Fares Conv'!$C$1</f>
        <v>135.46784142293856</v>
      </c>
      <c r="AI132" s="37">
        <f>'2015 Fares'!AI132*'2015 Fares Conv'!$C$1</f>
        <v>0</v>
      </c>
      <c r="AJ132" s="37">
        <f>'2015 Fares'!AJ132*'2015 Fares Conv'!$C$1</f>
        <v>135.46784142293856</v>
      </c>
      <c r="AK132" s="37">
        <f>'2015 Fares'!AK132*'2015 Fares Conv'!$C$1</f>
        <v>0</v>
      </c>
      <c r="AL132" s="37">
        <f>'2015 Fares'!AL132*'2015 Fares Conv'!$C$1</f>
        <v>0</v>
      </c>
      <c r="AM132" s="37">
        <f>'2015 Fares'!AM132*'2015 Fares Conv'!$C$1</f>
        <v>135.46784142293856</v>
      </c>
      <c r="AN132" s="37">
        <f>'2015 Fares'!AN132*'2015 Fares Conv'!$C$1</f>
        <v>0</v>
      </c>
      <c r="AO132" s="37">
        <f>'2015 Fares'!AO132*'2015 Fares Conv'!$C$1</f>
        <v>0</v>
      </c>
      <c r="AP132" s="37">
        <f>'2015 Fares'!AP132*'2015 Fares Conv'!$C$1</f>
        <v>0</v>
      </c>
      <c r="AQ132" s="37">
        <f>'2015 Fares'!AQ132*'2015 Fares Conv'!$C$1</f>
        <v>0</v>
      </c>
      <c r="AR132" s="37">
        <f>'2015 Fares'!AR132*'2015 Fares Conv'!$C$1</f>
        <v>135.46784142293856</v>
      </c>
      <c r="AS132" s="37">
        <f>'2015 Fares'!AS132*'2015 Fares Conv'!$C$1</f>
        <v>0</v>
      </c>
      <c r="AT132" s="37">
        <f>'2015 Fares'!AT132*'2015 Fares Conv'!$C$1</f>
        <v>0</v>
      </c>
      <c r="AU132" s="37">
        <f>'2015 Fares'!AU132*'2015 Fares Conv'!$C$1</f>
        <v>0</v>
      </c>
      <c r="AV132" s="37">
        <f>'2015 Fares'!AV132*'2015 Fares Conv'!$C$1</f>
        <v>135.46784142293856</v>
      </c>
      <c r="AW132" s="37">
        <f>'2015 Fares'!AW132*'2015 Fares Conv'!$C$1</f>
        <v>0</v>
      </c>
      <c r="AX132" s="37">
        <f>'2015 Fares'!AX132*'2015 Fares Conv'!$C$1</f>
        <v>135.46784142293856</v>
      </c>
      <c r="AY132" s="37">
        <f>'2015 Fares'!AY132*'2015 Fares Conv'!$C$1</f>
        <v>0</v>
      </c>
      <c r="AZ132" s="37">
        <f>'2015 Fares'!AZ132*'2015 Fares Conv'!$C$1</f>
        <v>118.53436124507125</v>
      </c>
      <c r="BA132" s="37">
        <f>'2015 Fares'!BA132*'2015 Fares Conv'!$C$1</f>
        <v>0</v>
      </c>
      <c r="BB132" s="37">
        <f>'2015 Fares'!BB132*'2015 Fares Conv'!$C$1</f>
        <v>0</v>
      </c>
      <c r="BC132" s="37">
        <f>'2015 Fares'!BC132*'2015 Fares Conv'!$C$1</f>
        <v>118.53436124507125</v>
      </c>
      <c r="BD132" s="37">
        <f>'2015 Fares'!BD132*'2015 Fares Conv'!$C$1</f>
        <v>0</v>
      </c>
      <c r="BE132" s="37">
        <f>'2015 Fares'!BE132*'2015 Fares Conv'!$C$1</f>
        <v>0</v>
      </c>
      <c r="BF132" s="37">
        <f>'2015 Fares'!BF132*'2015 Fares Conv'!$C$1</f>
        <v>118.53436124507125</v>
      </c>
      <c r="BG132" s="37">
        <f>'2015 Fares'!BG132*'2015 Fares Conv'!$C$1</f>
        <v>0</v>
      </c>
      <c r="BH132" s="37">
        <f>'2015 Fares'!BH132*'2015 Fares Conv'!$C$1</f>
        <v>0</v>
      </c>
      <c r="BI132" s="37">
        <f>'2015 Fares'!BI132*'2015 Fares Conv'!$C$1</f>
        <v>67.733920711469281</v>
      </c>
      <c r="BJ132" s="37">
        <f>'2015 Fares'!BJ132*'2015 Fares Conv'!$C$1</f>
        <v>108.37427313835086</v>
      </c>
      <c r="BK132" s="37">
        <f>'2015 Fares'!BK132*'2015 Fares Conv'!$C$1</f>
        <v>0</v>
      </c>
      <c r="BL132" s="37">
        <f>'2015 Fares'!BL132*'2015 Fares Conv'!$C$1</f>
        <v>108.37427313835086</v>
      </c>
      <c r="BM132" s="37">
        <f>'2015 Fares'!BM132*'2015 Fares Conv'!$C$1</f>
        <v>0</v>
      </c>
      <c r="BN132" s="37">
        <f>'2015 Fares'!BN132*'2015 Fares Conv'!$C$1</f>
        <v>108.37427313835086</v>
      </c>
      <c r="BO132" s="37">
        <f>'2015 Fares'!BO132*'2015 Fares Conv'!$C$1</f>
        <v>0</v>
      </c>
      <c r="BP132" s="37">
        <f>'2015 Fares'!BP132*'2015 Fares Conv'!$C$1</f>
        <v>0</v>
      </c>
      <c r="BQ132" s="37">
        <f>'2015 Fares'!BQ132*'2015 Fares Conv'!$C$1</f>
        <v>101.60088106720393</v>
      </c>
      <c r="BR132" s="37">
        <f>'2015 Fares'!BR132*'2015 Fares Conv'!$C$1</f>
        <v>0</v>
      </c>
      <c r="BS132" s="37">
        <f>'2015 Fares'!BS132*'2015 Fares Conv'!$C$1</f>
        <v>0</v>
      </c>
      <c r="BT132" s="37">
        <f>'2015 Fares'!BT132*'2015 Fares Conv'!$C$1</f>
        <v>101.60088106720393</v>
      </c>
      <c r="BU132" s="37">
        <f>'2015 Fares'!BU132*'2015 Fares Conv'!$C$1</f>
        <v>0</v>
      </c>
      <c r="BV132" s="37">
        <f>'2015 Fares'!BV132*'2015 Fares Conv'!$C$1</f>
        <v>101.60088106720393</v>
      </c>
      <c r="BW132" s="37">
        <f>'2015 Fares'!BW132*'2015 Fares Conv'!$C$1</f>
        <v>0</v>
      </c>
      <c r="BX132" s="37">
        <f>'2015 Fares'!BX132*'2015 Fares Conv'!$C$1</f>
        <v>121.92105728064472</v>
      </c>
      <c r="BY132" s="37">
        <f>'2015 Fares'!BY132*'2015 Fares Conv'!$C$1</f>
        <v>0</v>
      </c>
      <c r="BZ132" s="37">
        <f>'2015 Fares'!BZ132*'2015 Fares Conv'!$C$1</f>
        <v>0</v>
      </c>
      <c r="CA132" s="37">
        <f>'2015 Fares'!CA132*'2015 Fares Conv'!$C$1</f>
        <v>0</v>
      </c>
      <c r="CB132" s="37">
        <f>'2015 Fares'!CB132*'2015 Fares Conv'!$C$1</f>
        <v>0</v>
      </c>
      <c r="CC132" s="37">
        <f>'2015 Fares'!CC132*'2015 Fares Conv'!$C$1</f>
        <v>0</v>
      </c>
      <c r="CD132" s="37">
        <f>'2015 Fares'!CD132*'2015 Fares Conv'!$C$1</f>
        <v>0</v>
      </c>
      <c r="CE132" s="37">
        <f>'2015 Fares'!CE132*'2015 Fares Conv'!$C$1</f>
        <v>0</v>
      </c>
      <c r="CF132" s="37">
        <f>'2015 Fares'!CF132*'2015 Fares Conv'!$C$1</f>
        <v>101.60088106720393</v>
      </c>
      <c r="CG132" s="37">
        <f>'2015 Fares'!CG132*'2015 Fares Conv'!$C$1</f>
        <v>0</v>
      </c>
      <c r="CH132" s="66">
        <f>'2015 Fares'!CH132*'2015 Fares Conv'!$C$1</f>
        <v>222.84459914073395</v>
      </c>
      <c r="CI132" s="37">
        <f>'2015 Fares'!CI132*'2015 Fares Conv'!$C$1</f>
        <v>270.93568284587712</v>
      </c>
      <c r="CJ132" s="37">
        <f>'2015 Fares'!CJ132*'2015 Fares Conv'!$C$1</f>
        <v>284.48246698817098</v>
      </c>
      <c r="CK132" s="37">
        <f>'2015 Fares'!CK132*'2015 Fares Conv'!$C$1</f>
        <v>284.48246698817098</v>
      </c>
      <c r="CL132" s="37">
        <f>'2015 Fares'!CL132*'2015 Fares Conv'!$C$1</f>
        <v>284.48246698817098</v>
      </c>
      <c r="CM132" s="37">
        <f>'2015 Fares'!CM132*'2015 Fares Conv'!$C$1</f>
        <v>135.46784142293856</v>
      </c>
      <c r="CN132" s="37">
        <f>'2015 Fares'!CN132*'2015 Fares Conv'!$C$1</f>
        <v>152.40132160080589</v>
      </c>
      <c r="CO132" s="37">
        <f>'2015 Fares'!CO132*'2015 Fares Conv'!$C$1</f>
        <v>338.66960355734642</v>
      </c>
      <c r="CP132" s="37">
        <f>'2015 Fares'!CP132*'2015 Fares Conv'!$C$1</f>
        <v>298.02925113046484</v>
      </c>
      <c r="CQ132" s="37">
        <f>'2015 Fares'!CQ132*'2015 Fares Conv'!$C$1</f>
        <v>152.40132160080589</v>
      </c>
      <c r="CR132" s="37">
        <f>'2015 Fares'!CR132*'2015 Fares Conv'!$C$1</f>
        <v>338.66960355734642</v>
      </c>
      <c r="CS132" s="37">
        <f>'2015 Fares'!CS132*'2015 Fares Conv'!$C$1</f>
        <v>118.53436124507125</v>
      </c>
      <c r="CT132" s="37">
        <f>'2015 Fares'!CT132*'2015 Fares Conv'!$C$1</f>
        <v>186.26828195654053</v>
      </c>
      <c r="CU132" s="37">
        <f>'2015 Fares'!CU132*'2015 Fares Conv'!$C$1</f>
        <v>220.13524231227518</v>
      </c>
      <c r="CV132" s="37">
        <f>'2015 Fares'!CV132*'2015 Fares Conv'!$C$1</f>
        <v>249.93816742532167</v>
      </c>
      <c r="CW132" s="37">
        <f>'2015 Fares'!CW132*'2015 Fares Conv'!$C$1</f>
        <v>108.37427313835086</v>
      </c>
      <c r="CX132" s="37">
        <f>'2015 Fares'!CX132*'2015 Fares Conv'!$C$1</f>
        <v>0</v>
      </c>
      <c r="CY132" s="37">
        <f>'2015 Fares'!CY132*'2015 Fares Conv'!$C$1</f>
        <v>0</v>
      </c>
      <c r="CZ132" s="37">
        <f>'2015 Fares'!CZ132*'2015 Fares Conv'!$C$1</f>
        <v>306.83466082295587</v>
      </c>
      <c r="DA132" s="37">
        <f>'2015 Fares'!DA132*'2015 Fares Conv'!$C$1</f>
        <v>0</v>
      </c>
      <c r="DB132" s="66">
        <f>'2015 Fares'!DB132*'2015 Fares Conv'!$C$1</f>
        <v>0</v>
      </c>
      <c r="DC132" s="37">
        <f>'2015 Fares'!DC132*'2015 Fares Conv'!$C$1</f>
        <v>0</v>
      </c>
      <c r="DD132" s="37">
        <f>'2015 Fares'!DD132*'2015 Fares Conv'!$C$1</f>
        <v>0</v>
      </c>
      <c r="DE132" s="37">
        <f>'2015 Fares'!DE132*'2015 Fares Conv'!$C$1</f>
        <v>0</v>
      </c>
      <c r="DF132" s="37">
        <f>'2015 Fares'!DF132*'2015 Fares Conv'!$C$1</f>
        <v>0</v>
      </c>
      <c r="DG132" s="37">
        <f>'2015 Fares'!DG132*'2015 Fares Conv'!$C$1</f>
        <v>0</v>
      </c>
      <c r="DH132" s="37">
        <f>'2015 Fares'!DH132*'2015 Fares Conv'!$C$1</f>
        <v>0</v>
      </c>
      <c r="DI132" s="37">
        <f>'2015 Fares'!DI132*'2015 Fares Conv'!$C$1</f>
        <v>0</v>
      </c>
      <c r="DJ132" s="37">
        <f>'2015 Fares'!DJ132*'2015 Fares Conv'!$C$1</f>
        <v>0</v>
      </c>
      <c r="DK132" s="37">
        <f>'2015 Fares'!DK132*'2015 Fares Conv'!$C$1</f>
        <v>0</v>
      </c>
      <c r="DL132" s="66">
        <f>'2015 Fares'!DL132*'2015 Fares Conv'!$C$1</f>
        <v>152.40132160080589</v>
      </c>
      <c r="DM132" s="37">
        <f>'2015 Fares'!DM132*'2015 Fares Conv'!$C$1</f>
        <v>135.46784142293856</v>
      </c>
      <c r="DN132" s="37">
        <f>'2015 Fares'!DN132*'2015 Fares Conv'!$C$1</f>
        <v>0</v>
      </c>
      <c r="DO132" s="37">
        <f>'2015 Fares'!DO132*'2015 Fares Conv'!$C$1</f>
        <v>135.46784142293856</v>
      </c>
      <c r="DP132" s="37">
        <f>'2015 Fares'!DP132*'2015 Fares Conv'!$C$1</f>
        <v>749.81450227596497</v>
      </c>
      <c r="DQ132" s="37">
        <f>'2015 Fares'!DQ132*'2015 Fares Conv'!$C$1</f>
        <v>218.78056389804578</v>
      </c>
      <c r="DR132" s="37">
        <f>'2015 Fares'!DR132*'2015 Fares Conv'!$C$1</f>
        <v>0</v>
      </c>
      <c r="DS132" s="37">
        <f>'2015 Fares'!DS132*'2015 Fares Conv'!$C$1</f>
        <v>0</v>
      </c>
      <c r="DT132" s="37">
        <f>'2015 Fares'!DT132*'2015 Fares Conv'!$C$1</f>
        <v>0</v>
      </c>
      <c r="DU132" s="37">
        <f>'2015 Fares'!DU132*'2015 Fares Conv'!$C$1</f>
        <v>0</v>
      </c>
      <c r="DV132" s="66">
        <f>'2015 Fares'!DV132*'2015 Fares Conv'!$C$1</f>
        <v>0</v>
      </c>
      <c r="DW132" s="37">
        <f>'2015 Fares'!DW132*'2015 Fares Conv'!$C$1</f>
        <v>0</v>
      </c>
      <c r="DX132" s="37">
        <f>'2015 Fares'!DX132*'2015 Fares Conv'!$C$1</f>
        <v>0</v>
      </c>
      <c r="DY132" s="37">
        <f>'2015 Fares'!DY132*'2015 Fares Conv'!$C$1</f>
        <v>0</v>
      </c>
      <c r="DZ132" s="37">
        <f>'2015 Fares'!DZ132*'2015 Fares Conv'!$C$1</f>
        <v>0</v>
      </c>
      <c r="EA132" s="37">
        <f>'2015 Fares'!EA132*'2015 Fares Conv'!$C$1</f>
        <v>0</v>
      </c>
      <c r="EB132" s="37">
        <f>'2015 Fares'!EB132*'2015 Fares Conv'!$C$1</f>
        <v>0</v>
      </c>
      <c r="EC132" s="37">
        <f>'2015 Fares'!EC132*'2015 Fares Conv'!$C$1</f>
        <v>0</v>
      </c>
      <c r="ED132" s="37">
        <f>'2015 Fares'!ED132*'2015 Fares Conv'!$C$1</f>
        <v>0</v>
      </c>
      <c r="EE132" s="40">
        <f>'2015 Fares'!EE132*'2015 Fares Conv'!$C$1</f>
        <v>0</v>
      </c>
      <c r="EF132" s="66">
        <f>'2015 Fares'!EF132*'2015 Fares Conv'!$C$1</f>
        <v>0</v>
      </c>
      <c r="EG132" s="37">
        <f>'2015 Fares'!EG132*'2015 Fares Conv'!$C$1</f>
        <v>0</v>
      </c>
      <c r="EH132" s="37">
        <f>'2015 Fares'!EH132*'2015 Fares Conv'!$C$1</f>
        <v>0</v>
      </c>
      <c r="EI132" s="37">
        <f>'2015 Fares'!EI132*'2015 Fares Conv'!$C$1</f>
        <v>0</v>
      </c>
      <c r="EJ132" s="37">
        <f>'2015 Fares'!EJ132*'2015 Fares Conv'!$C$1</f>
        <v>0</v>
      </c>
      <c r="EK132" s="37">
        <f>'2015 Fares'!EK132*'2015 Fares Conv'!$C$1</f>
        <v>0</v>
      </c>
      <c r="EL132" s="37">
        <f>'2015 Fares'!EL132*'2015 Fares Conv'!$C$1</f>
        <v>0</v>
      </c>
      <c r="EM132" s="40">
        <f>'2015 Fares'!EM132*'2015 Fares Conv'!$C$1</f>
        <v>0</v>
      </c>
    </row>
    <row r="133" spans="1:143" x14ac:dyDescent="0.2">
      <c r="A133" s="84"/>
      <c r="B133" s="52">
        <v>129</v>
      </c>
      <c r="C133" s="44"/>
      <c r="D133" s="44"/>
      <c r="E133" s="44"/>
      <c r="F133" s="54"/>
      <c r="G133" s="67">
        <f>'2015 Fares'!G133*'2015 Fares Conv'!$C$1</f>
        <v>0</v>
      </c>
      <c r="H133" s="41">
        <f>'2015 Fares'!H133*'2015 Fares Conv'!$C$1</f>
        <v>0</v>
      </c>
      <c r="I133" s="41">
        <f>'2015 Fares'!I133*'2015 Fares Conv'!$C$1</f>
        <v>0</v>
      </c>
      <c r="J133" s="41">
        <f>'2015 Fares'!J133*'2015 Fares Conv'!$C$1</f>
        <v>0</v>
      </c>
      <c r="K133" s="41">
        <f>'2015 Fares'!K133*'2015 Fares Conv'!$C$1</f>
        <v>0</v>
      </c>
      <c r="L133" s="41">
        <f>'2015 Fares'!L133*'2015 Fares Conv'!$C$1</f>
        <v>0</v>
      </c>
      <c r="M133" s="41">
        <f>'2015 Fares'!M133*'2015 Fares Conv'!$C$1</f>
        <v>0</v>
      </c>
      <c r="N133" s="41">
        <f>'2015 Fares'!N133*'2015 Fares Conv'!$C$1</f>
        <v>0</v>
      </c>
      <c r="O133" s="42">
        <f>'2015 Fares'!O133*'2015 Fares Conv'!$C$1</f>
        <v>0</v>
      </c>
      <c r="P133" s="67">
        <f>'2015 Fares'!P133*'2015 Fares Conv'!$C$1</f>
        <v>0</v>
      </c>
      <c r="Q133" s="41">
        <f>'2015 Fares'!Q133*'2015 Fares Conv'!$C$1</f>
        <v>0</v>
      </c>
      <c r="R133" s="41">
        <f>'2015 Fares'!R133*'2015 Fares Conv'!$C$1</f>
        <v>0</v>
      </c>
      <c r="S133" s="41">
        <f>'2015 Fares'!S133*'2015 Fares Conv'!$C$1</f>
        <v>0</v>
      </c>
      <c r="T133" s="41">
        <f>'2015 Fares'!T133*'2015 Fares Conv'!$C$1</f>
        <v>0</v>
      </c>
      <c r="U133" s="41">
        <f>'2015 Fares'!U133*'2015 Fares Conv'!$C$1</f>
        <v>0</v>
      </c>
      <c r="V133" s="41">
        <f>'2015 Fares'!V133*'2015 Fares Conv'!$C$1</f>
        <v>0</v>
      </c>
      <c r="W133" s="41">
        <f>'2015 Fares'!W133*'2015 Fares Conv'!$C$1</f>
        <v>0</v>
      </c>
      <c r="X133" s="41">
        <f>'2015 Fares'!X133*'2015 Fares Conv'!$C$1</f>
        <v>0</v>
      </c>
      <c r="Y133" s="42">
        <f>'2015 Fares'!Y133*'2015 Fares Conv'!$C$1</f>
        <v>0</v>
      </c>
      <c r="Z133" s="67">
        <f>'2015 Fares'!Z133*'2015 Fares Conv'!$C$1</f>
        <v>474.13744498028501</v>
      </c>
      <c r="AA133" s="41">
        <f>'2015 Fares'!AA133*'2015 Fares Conv'!$C$1</f>
        <v>152.40132160080589</v>
      </c>
      <c r="AB133" s="41">
        <f>'2015 Fares'!AB133*'2015 Fares Conv'!$C$1</f>
        <v>0</v>
      </c>
      <c r="AC133" s="41">
        <f>'2015 Fares'!AC133*'2015 Fares Conv'!$C$1</f>
        <v>0</v>
      </c>
      <c r="AD133" s="41">
        <f>'2015 Fares'!AD133*'2015 Fares Conv'!$C$1</f>
        <v>135.46784142293856</v>
      </c>
      <c r="AE133" s="41">
        <f>'2015 Fares'!AE133*'2015 Fares Conv'!$C$1</f>
        <v>0</v>
      </c>
      <c r="AF133" s="41">
        <f>'2015 Fares'!AF133*'2015 Fares Conv'!$C$1</f>
        <v>0</v>
      </c>
      <c r="AG133" s="41">
        <f>'2015 Fares'!AG133*'2015 Fares Conv'!$C$1</f>
        <v>84.667400889336605</v>
      </c>
      <c r="AH133" s="41">
        <f>'2015 Fares'!AH133*'2015 Fares Conv'!$C$1</f>
        <v>135.46784142293856</v>
      </c>
      <c r="AI133" s="41">
        <f>'2015 Fares'!AI133*'2015 Fares Conv'!$C$1</f>
        <v>0</v>
      </c>
      <c r="AJ133" s="41">
        <f>'2015 Fares'!AJ133*'2015 Fares Conv'!$C$1</f>
        <v>135.46784142293856</v>
      </c>
      <c r="AK133" s="41">
        <f>'2015 Fares'!AK133*'2015 Fares Conv'!$C$1</f>
        <v>0</v>
      </c>
      <c r="AL133" s="41">
        <f>'2015 Fares'!AL133*'2015 Fares Conv'!$C$1</f>
        <v>0</v>
      </c>
      <c r="AM133" s="41">
        <f>'2015 Fares'!AM133*'2015 Fares Conv'!$C$1</f>
        <v>135.46784142293856</v>
      </c>
      <c r="AN133" s="41">
        <f>'2015 Fares'!AN133*'2015 Fares Conv'!$C$1</f>
        <v>0</v>
      </c>
      <c r="AO133" s="41">
        <f>'2015 Fares'!AO133*'2015 Fares Conv'!$C$1</f>
        <v>0</v>
      </c>
      <c r="AP133" s="41">
        <f>'2015 Fares'!AP133*'2015 Fares Conv'!$C$1</f>
        <v>0</v>
      </c>
      <c r="AQ133" s="41">
        <f>'2015 Fares'!AQ133*'2015 Fares Conv'!$C$1</f>
        <v>0</v>
      </c>
      <c r="AR133" s="41">
        <f>'2015 Fares'!AR133*'2015 Fares Conv'!$C$1</f>
        <v>135.46784142293856</v>
      </c>
      <c r="AS133" s="41">
        <f>'2015 Fares'!AS133*'2015 Fares Conv'!$C$1</f>
        <v>0</v>
      </c>
      <c r="AT133" s="41">
        <f>'2015 Fares'!AT133*'2015 Fares Conv'!$C$1</f>
        <v>0</v>
      </c>
      <c r="AU133" s="41">
        <f>'2015 Fares'!AU133*'2015 Fares Conv'!$C$1</f>
        <v>0</v>
      </c>
      <c r="AV133" s="41">
        <f>'2015 Fares'!AV133*'2015 Fares Conv'!$C$1</f>
        <v>135.46784142293856</v>
      </c>
      <c r="AW133" s="41">
        <f>'2015 Fares'!AW133*'2015 Fares Conv'!$C$1</f>
        <v>0</v>
      </c>
      <c r="AX133" s="41">
        <f>'2015 Fares'!AX133*'2015 Fares Conv'!$C$1</f>
        <v>135.46784142293856</v>
      </c>
      <c r="AY133" s="41">
        <f>'2015 Fares'!AY133*'2015 Fares Conv'!$C$1</f>
        <v>0</v>
      </c>
      <c r="AZ133" s="41">
        <f>'2015 Fares'!AZ133*'2015 Fares Conv'!$C$1</f>
        <v>118.53436124507125</v>
      </c>
      <c r="BA133" s="41">
        <f>'2015 Fares'!BA133*'2015 Fares Conv'!$C$1</f>
        <v>0</v>
      </c>
      <c r="BB133" s="41">
        <f>'2015 Fares'!BB133*'2015 Fares Conv'!$C$1</f>
        <v>0</v>
      </c>
      <c r="BC133" s="41">
        <f>'2015 Fares'!BC133*'2015 Fares Conv'!$C$1</f>
        <v>118.53436124507125</v>
      </c>
      <c r="BD133" s="41">
        <f>'2015 Fares'!BD133*'2015 Fares Conv'!$C$1</f>
        <v>0</v>
      </c>
      <c r="BE133" s="41">
        <f>'2015 Fares'!BE133*'2015 Fares Conv'!$C$1</f>
        <v>0</v>
      </c>
      <c r="BF133" s="41">
        <f>'2015 Fares'!BF133*'2015 Fares Conv'!$C$1</f>
        <v>118.53436124507125</v>
      </c>
      <c r="BG133" s="41">
        <f>'2015 Fares'!BG133*'2015 Fares Conv'!$C$1</f>
        <v>0</v>
      </c>
      <c r="BH133" s="41">
        <f>'2015 Fares'!BH133*'2015 Fares Conv'!$C$1</f>
        <v>0</v>
      </c>
      <c r="BI133" s="41">
        <f>'2015 Fares'!BI133*'2015 Fares Conv'!$C$1</f>
        <v>67.733920711469281</v>
      </c>
      <c r="BJ133" s="41">
        <f>'2015 Fares'!BJ133*'2015 Fares Conv'!$C$1</f>
        <v>108.37427313835086</v>
      </c>
      <c r="BK133" s="41">
        <f>'2015 Fares'!BK133*'2015 Fares Conv'!$C$1</f>
        <v>0</v>
      </c>
      <c r="BL133" s="41">
        <f>'2015 Fares'!BL133*'2015 Fares Conv'!$C$1</f>
        <v>108.37427313835086</v>
      </c>
      <c r="BM133" s="41">
        <f>'2015 Fares'!BM133*'2015 Fares Conv'!$C$1</f>
        <v>0</v>
      </c>
      <c r="BN133" s="41">
        <f>'2015 Fares'!BN133*'2015 Fares Conv'!$C$1</f>
        <v>108.37427313835086</v>
      </c>
      <c r="BO133" s="41">
        <f>'2015 Fares'!BO133*'2015 Fares Conv'!$C$1</f>
        <v>0</v>
      </c>
      <c r="BP133" s="41">
        <f>'2015 Fares'!BP133*'2015 Fares Conv'!$C$1</f>
        <v>0</v>
      </c>
      <c r="BQ133" s="41">
        <f>'2015 Fares'!BQ133*'2015 Fares Conv'!$C$1</f>
        <v>101.60088106720393</v>
      </c>
      <c r="BR133" s="41">
        <f>'2015 Fares'!BR133*'2015 Fares Conv'!$C$1</f>
        <v>0</v>
      </c>
      <c r="BS133" s="41">
        <f>'2015 Fares'!BS133*'2015 Fares Conv'!$C$1</f>
        <v>0</v>
      </c>
      <c r="BT133" s="41">
        <f>'2015 Fares'!BT133*'2015 Fares Conv'!$C$1</f>
        <v>101.60088106720393</v>
      </c>
      <c r="BU133" s="41">
        <f>'2015 Fares'!BU133*'2015 Fares Conv'!$C$1</f>
        <v>0</v>
      </c>
      <c r="BV133" s="41">
        <f>'2015 Fares'!BV133*'2015 Fares Conv'!$C$1</f>
        <v>101.60088106720393</v>
      </c>
      <c r="BW133" s="41">
        <f>'2015 Fares'!BW133*'2015 Fares Conv'!$C$1</f>
        <v>0</v>
      </c>
      <c r="BX133" s="41">
        <f>'2015 Fares'!BX133*'2015 Fares Conv'!$C$1</f>
        <v>121.92105728064472</v>
      </c>
      <c r="BY133" s="41">
        <f>'2015 Fares'!BY133*'2015 Fares Conv'!$C$1</f>
        <v>0</v>
      </c>
      <c r="BZ133" s="41">
        <f>'2015 Fares'!BZ133*'2015 Fares Conv'!$C$1</f>
        <v>0</v>
      </c>
      <c r="CA133" s="41">
        <f>'2015 Fares'!CA133*'2015 Fares Conv'!$C$1</f>
        <v>0</v>
      </c>
      <c r="CB133" s="41">
        <f>'2015 Fares'!CB133*'2015 Fares Conv'!$C$1</f>
        <v>0</v>
      </c>
      <c r="CC133" s="41">
        <f>'2015 Fares'!CC133*'2015 Fares Conv'!$C$1</f>
        <v>0</v>
      </c>
      <c r="CD133" s="41">
        <f>'2015 Fares'!CD133*'2015 Fares Conv'!$C$1</f>
        <v>0</v>
      </c>
      <c r="CE133" s="41">
        <f>'2015 Fares'!CE133*'2015 Fares Conv'!$C$1</f>
        <v>0</v>
      </c>
      <c r="CF133" s="41">
        <f>'2015 Fares'!CF133*'2015 Fares Conv'!$C$1</f>
        <v>101.60088106720393</v>
      </c>
      <c r="CG133" s="41">
        <f>'2015 Fares'!CG133*'2015 Fares Conv'!$C$1</f>
        <v>0</v>
      </c>
      <c r="CH133" s="67">
        <f>'2015 Fares'!CH133*'2015 Fares Conv'!$C$1</f>
        <v>222.84459914073395</v>
      </c>
      <c r="CI133" s="41">
        <f>'2015 Fares'!CI133*'2015 Fares Conv'!$C$1</f>
        <v>270.93568284587712</v>
      </c>
      <c r="CJ133" s="41">
        <f>'2015 Fares'!CJ133*'2015 Fares Conv'!$C$1</f>
        <v>284.48246698817098</v>
      </c>
      <c r="CK133" s="41">
        <f>'2015 Fares'!CK133*'2015 Fares Conv'!$C$1</f>
        <v>284.48246698817098</v>
      </c>
      <c r="CL133" s="41">
        <f>'2015 Fares'!CL133*'2015 Fares Conv'!$C$1</f>
        <v>284.48246698817098</v>
      </c>
      <c r="CM133" s="41">
        <f>'2015 Fares'!CM133*'2015 Fares Conv'!$C$1</f>
        <v>135.46784142293856</v>
      </c>
      <c r="CN133" s="41">
        <f>'2015 Fares'!CN133*'2015 Fares Conv'!$C$1</f>
        <v>152.40132160080589</v>
      </c>
      <c r="CO133" s="41">
        <f>'2015 Fares'!CO133*'2015 Fares Conv'!$C$1</f>
        <v>338.66960355734642</v>
      </c>
      <c r="CP133" s="41">
        <f>'2015 Fares'!CP133*'2015 Fares Conv'!$C$1</f>
        <v>298.02925113046484</v>
      </c>
      <c r="CQ133" s="41">
        <f>'2015 Fares'!CQ133*'2015 Fares Conv'!$C$1</f>
        <v>152.40132160080589</v>
      </c>
      <c r="CR133" s="41">
        <f>'2015 Fares'!CR133*'2015 Fares Conv'!$C$1</f>
        <v>338.66960355734642</v>
      </c>
      <c r="CS133" s="41">
        <f>'2015 Fares'!CS133*'2015 Fares Conv'!$C$1</f>
        <v>118.53436124507125</v>
      </c>
      <c r="CT133" s="41">
        <f>'2015 Fares'!CT133*'2015 Fares Conv'!$C$1</f>
        <v>186.26828195654053</v>
      </c>
      <c r="CU133" s="41">
        <f>'2015 Fares'!CU133*'2015 Fares Conv'!$C$1</f>
        <v>220.13524231227518</v>
      </c>
      <c r="CV133" s="41">
        <f>'2015 Fares'!CV133*'2015 Fares Conv'!$C$1</f>
        <v>249.93816742532167</v>
      </c>
      <c r="CW133" s="41">
        <f>'2015 Fares'!CW133*'2015 Fares Conv'!$C$1</f>
        <v>108.37427313835086</v>
      </c>
      <c r="CX133" s="41">
        <f>'2015 Fares'!CX133*'2015 Fares Conv'!$C$1</f>
        <v>0</v>
      </c>
      <c r="CY133" s="41">
        <f>'2015 Fares'!CY133*'2015 Fares Conv'!$C$1</f>
        <v>0</v>
      </c>
      <c r="CZ133" s="41">
        <f>'2015 Fares'!CZ133*'2015 Fares Conv'!$C$1</f>
        <v>306.83466082295587</v>
      </c>
      <c r="DA133" s="41">
        <f>'2015 Fares'!DA133*'2015 Fares Conv'!$C$1</f>
        <v>0</v>
      </c>
      <c r="DB133" s="67">
        <f>'2015 Fares'!DB133*'2015 Fares Conv'!$C$1</f>
        <v>0</v>
      </c>
      <c r="DC133" s="41">
        <f>'2015 Fares'!DC133*'2015 Fares Conv'!$C$1</f>
        <v>0</v>
      </c>
      <c r="DD133" s="41">
        <f>'2015 Fares'!DD133*'2015 Fares Conv'!$C$1</f>
        <v>0</v>
      </c>
      <c r="DE133" s="41">
        <f>'2015 Fares'!DE133*'2015 Fares Conv'!$C$1</f>
        <v>0</v>
      </c>
      <c r="DF133" s="41">
        <f>'2015 Fares'!DF133*'2015 Fares Conv'!$C$1</f>
        <v>0</v>
      </c>
      <c r="DG133" s="41">
        <f>'2015 Fares'!DG133*'2015 Fares Conv'!$C$1</f>
        <v>0</v>
      </c>
      <c r="DH133" s="41">
        <f>'2015 Fares'!DH133*'2015 Fares Conv'!$C$1</f>
        <v>0</v>
      </c>
      <c r="DI133" s="41">
        <f>'2015 Fares'!DI133*'2015 Fares Conv'!$C$1</f>
        <v>0</v>
      </c>
      <c r="DJ133" s="41">
        <f>'2015 Fares'!DJ133*'2015 Fares Conv'!$C$1</f>
        <v>0</v>
      </c>
      <c r="DK133" s="41">
        <f>'2015 Fares'!DK133*'2015 Fares Conv'!$C$1</f>
        <v>0</v>
      </c>
      <c r="DL133" s="67">
        <f>'2015 Fares'!DL133*'2015 Fares Conv'!$C$1</f>
        <v>152.40132160080589</v>
      </c>
      <c r="DM133" s="41">
        <f>'2015 Fares'!DM133*'2015 Fares Conv'!$C$1</f>
        <v>135.46784142293856</v>
      </c>
      <c r="DN133" s="41">
        <f>'2015 Fares'!DN133*'2015 Fares Conv'!$C$1</f>
        <v>0</v>
      </c>
      <c r="DO133" s="41">
        <f>'2015 Fares'!DO133*'2015 Fares Conv'!$C$1</f>
        <v>135.46784142293856</v>
      </c>
      <c r="DP133" s="41">
        <f>'2015 Fares'!DP133*'2015 Fares Conv'!$C$1</f>
        <v>749.81450227596497</v>
      </c>
      <c r="DQ133" s="41">
        <f>'2015 Fares'!DQ133*'2015 Fares Conv'!$C$1</f>
        <v>218.78056389804578</v>
      </c>
      <c r="DR133" s="41">
        <f>'2015 Fares'!DR133*'2015 Fares Conv'!$C$1</f>
        <v>0</v>
      </c>
      <c r="DS133" s="41">
        <f>'2015 Fares'!DS133*'2015 Fares Conv'!$C$1</f>
        <v>0</v>
      </c>
      <c r="DT133" s="41">
        <f>'2015 Fares'!DT133*'2015 Fares Conv'!$C$1</f>
        <v>0</v>
      </c>
      <c r="DU133" s="41">
        <f>'2015 Fares'!DU133*'2015 Fares Conv'!$C$1</f>
        <v>0</v>
      </c>
      <c r="DV133" s="67">
        <f>'2015 Fares'!DV133*'2015 Fares Conv'!$C$1</f>
        <v>0</v>
      </c>
      <c r="DW133" s="41">
        <f>'2015 Fares'!DW133*'2015 Fares Conv'!$C$1</f>
        <v>0</v>
      </c>
      <c r="DX133" s="41">
        <f>'2015 Fares'!DX133*'2015 Fares Conv'!$C$1</f>
        <v>0</v>
      </c>
      <c r="DY133" s="41">
        <f>'2015 Fares'!DY133*'2015 Fares Conv'!$C$1</f>
        <v>0</v>
      </c>
      <c r="DZ133" s="41">
        <f>'2015 Fares'!DZ133*'2015 Fares Conv'!$C$1</f>
        <v>0</v>
      </c>
      <c r="EA133" s="41">
        <f>'2015 Fares'!EA133*'2015 Fares Conv'!$C$1</f>
        <v>0</v>
      </c>
      <c r="EB133" s="41">
        <f>'2015 Fares'!EB133*'2015 Fares Conv'!$C$1</f>
        <v>0</v>
      </c>
      <c r="EC133" s="41">
        <f>'2015 Fares'!EC133*'2015 Fares Conv'!$C$1</f>
        <v>0</v>
      </c>
      <c r="ED133" s="41">
        <f>'2015 Fares'!ED133*'2015 Fares Conv'!$C$1</f>
        <v>0</v>
      </c>
      <c r="EE133" s="42">
        <f>'2015 Fares'!EE133*'2015 Fares Conv'!$C$1</f>
        <v>0</v>
      </c>
      <c r="EF133" s="67">
        <f>'2015 Fares'!EF133*'2015 Fares Conv'!$C$1</f>
        <v>0</v>
      </c>
      <c r="EG133" s="41">
        <f>'2015 Fares'!EG133*'2015 Fares Conv'!$C$1</f>
        <v>0</v>
      </c>
      <c r="EH133" s="41">
        <f>'2015 Fares'!EH133*'2015 Fares Conv'!$C$1</f>
        <v>0</v>
      </c>
      <c r="EI133" s="41">
        <f>'2015 Fares'!EI133*'2015 Fares Conv'!$C$1</f>
        <v>0</v>
      </c>
      <c r="EJ133" s="41">
        <f>'2015 Fares'!EJ133*'2015 Fares Conv'!$C$1</f>
        <v>0</v>
      </c>
      <c r="EK133" s="41">
        <f>'2015 Fares'!EK133*'2015 Fares Conv'!$C$1</f>
        <v>0</v>
      </c>
      <c r="EL133" s="41">
        <f>'2015 Fares'!EL133*'2015 Fares Conv'!$C$1</f>
        <v>0</v>
      </c>
      <c r="EM133" s="42">
        <f>'2015 Fares'!EM133*'2015 Fares Conv'!$C$1</f>
        <v>0</v>
      </c>
    </row>
    <row r="134" spans="1:143" x14ac:dyDescent="0.2">
      <c r="A134" s="82" t="s">
        <v>102</v>
      </c>
      <c r="B134" s="55">
        <v>130</v>
      </c>
      <c r="C134" s="45" t="s">
        <v>7</v>
      </c>
      <c r="D134" s="45"/>
      <c r="E134" s="45"/>
      <c r="F134" s="56"/>
      <c r="G134" s="68">
        <f>'2015 Fares'!G134*'2015 Fares Conv'!$C$1</f>
        <v>0</v>
      </c>
      <c r="H134" s="38">
        <f>'2015 Fares'!H134*'2015 Fares Conv'!$C$1</f>
        <v>0</v>
      </c>
      <c r="I134" s="38">
        <f>'2015 Fares'!I134*'2015 Fares Conv'!$C$1</f>
        <v>0</v>
      </c>
      <c r="J134" s="38">
        <f>'2015 Fares'!J134*'2015 Fares Conv'!$C$1</f>
        <v>0</v>
      </c>
      <c r="K134" s="38">
        <f>'2015 Fares'!K134*'2015 Fares Conv'!$C$1</f>
        <v>0</v>
      </c>
      <c r="L134" s="38">
        <f>'2015 Fares'!L134*'2015 Fares Conv'!$C$1</f>
        <v>0</v>
      </c>
      <c r="M134" s="38">
        <f>'2015 Fares'!M134*'2015 Fares Conv'!$C$1</f>
        <v>0</v>
      </c>
      <c r="N134" s="38">
        <f>'2015 Fares'!N134*'2015 Fares Conv'!$C$1</f>
        <v>0</v>
      </c>
      <c r="O134" s="39">
        <f>'2015 Fares'!O134*'2015 Fares Conv'!$C$1</f>
        <v>0</v>
      </c>
      <c r="P134" s="68">
        <f>'2015 Fares'!P134*'2015 Fares Conv'!$C$1</f>
        <v>0</v>
      </c>
      <c r="Q134" s="38">
        <f>'2015 Fares'!Q134*'2015 Fares Conv'!$C$1</f>
        <v>0</v>
      </c>
      <c r="R134" s="38">
        <f>'2015 Fares'!R134*'2015 Fares Conv'!$C$1</f>
        <v>0</v>
      </c>
      <c r="S134" s="38">
        <f>'2015 Fares'!S134*'2015 Fares Conv'!$C$1</f>
        <v>0</v>
      </c>
      <c r="T134" s="38">
        <f>'2015 Fares'!T134*'2015 Fares Conv'!$C$1</f>
        <v>0</v>
      </c>
      <c r="U134" s="38">
        <f>'2015 Fares'!U134*'2015 Fares Conv'!$C$1</f>
        <v>0</v>
      </c>
      <c r="V134" s="38">
        <f>'2015 Fares'!V134*'2015 Fares Conv'!$C$1</f>
        <v>0</v>
      </c>
      <c r="W134" s="38">
        <f>'2015 Fares'!W134*'2015 Fares Conv'!$C$1</f>
        <v>0</v>
      </c>
      <c r="X134" s="38">
        <f>'2015 Fares'!X134*'2015 Fares Conv'!$C$1</f>
        <v>0</v>
      </c>
      <c r="Y134" s="39">
        <f>'2015 Fares'!Y134*'2015 Fares Conv'!$C$1</f>
        <v>0</v>
      </c>
      <c r="Z134" s="68">
        <f>'2015 Fares'!Z134*'2015 Fares Conv'!$C$1</f>
        <v>474.13744498028501</v>
      </c>
      <c r="AA134" s="38">
        <f>'2015 Fares'!AA134*'2015 Fares Conv'!$C$1</f>
        <v>118.53436124507125</v>
      </c>
      <c r="AB134" s="38">
        <f>'2015 Fares'!AB134*'2015 Fares Conv'!$C$1</f>
        <v>0</v>
      </c>
      <c r="AC134" s="38">
        <f>'2015 Fares'!AC134*'2015 Fares Conv'!$C$1</f>
        <v>0</v>
      </c>
      <c r="AD134" s="38">
        <f>'2015 Fares'!AD134*'2015 Fares Conv'!$C$1</f>
        <v>0</v>
      </c>
      <c r="AE134" s="38">
        <f>'2015 Fares'!AE134*'2015 Fares Conv'!$C$1</f>
        <v>0</v>
      </c>
      <c r="AF134" s="38">
        <f>'2015 Fares'!AF134*'2015 Fares Conv'!$C$1</f>
        <v>0</v>
      </c>
      <c r="AG134" s="38">
        <f>'2015 Fares'!AG134*'2015 Fares Conv'!$C$1</f>
        <v>84.667400889336605</v>
      </c>
      <c r="AH134" s="38">
        <f>'2015 Fares'!AH134*'2015 Fares Conv'!$C$1</f>
        <v>135.46784142293856</v>
      </c>
      <c r="AI134" s="38">
        <f>'2015 Fares'!AI134*'2015 Fares Conv'!$C$1</f>
        <v>0</v>
      </c>
      <c r="AJ134" s="38">
        <f>'2015 Fares'!AJ134*'2015 Fares Conv'!$C$1</f>
        <v>135.46784142293856</v>
      </c>
      <c r="AK134" s="38">
        <f>'2015 Fares'!AK134*'2015 Fares Conv'!$C$1</f>
        <v>0</v>
      </c>
      <c r="AL134" s="38">
        <f>'2015 Fares'!AL134*'2015 Fares Conv'!$C$1</f>
        <v>0</v>
      </c>
      <c r="AM134" s="38">
        <f>'2015 Fares'!AM134*'2015 Fares Conv'!$C$1</f>
        <v>135.46784142293856</v>
      </c>
      <c r="AN134" s="38">
        <f>'2015 Fares'!AN134*'2015 Fares Conv'!$C$1</f>
        <v>0</v>
      </c>
      <c r="AO134" s="38">
        <f>'2015 Fares'!AO134*'2015 Fares Conv'!$C$1</f>
        <v>0</v>
      </c>
      <c r="AP134" s="38">
        <f>'2015 Fares'!AP134*'2015 Fares Conv'!$C$1</f>
        <v>0</v>
      </c>
      <c r="AQ134" s="38">
        <f>'2015 Fares'!AQ134*'2015 Fares Conv'!$C$1</f>
        <v>0</v>
      </c>
      <c r="AR134" s="38">
        <f>'2015 Fares'!AR134*'2015 Fares Conv'!$C$1</f>
        <v>135.46784142293856</v>
      </c>
      <c r="AS134" s="38">
        <f>'2015 Fares'!AS134*'2015 Fares Conv'!$C$1</f>
        <v>0</v>
      </c>
      <c r="AT134" s="38">
        <f>'2015 Fares'!AT134*'2015 Fares Conv'!$C$1</f>
        <v>0</v>
      </c>
      <c r="AU134" s="38">
        <f>'2015 Fares'!AU134*'2015 Fares Conv'!$C$1</f>
        <v>0</v>
      </c>
      <c r="AV134" s="38">
        <f>'2015 Fares'!AV134*'2015 Fares Conv'!$C$1</f>
        <v>135.46784142293856</v>
      </c>
      <c r="AW134" s="38">
        <f>'2015 Fares'!AW134*'2015 Fares Conv'!$C$1</f>
        <v>0</v>
      </c>
      <c r="AX134" s="38">
        <f>'2015 Fares'!AX134*'2015 Fares Conv'!$C$1</f>
        <v>135.46784142293856</v>
      </c>
      <c r="AY134" s="38">
        <f>'2015 Fares'!AY134*'2015 Fares Conv'!$C$1</f>
        <v>0</v>
      </c>
      <c r="AZ134" s="38">
        <f>'2015 Fares'!AZ134*'2015 Fares Conv'!$C$1</f>
        <v>118.53436124507125</v>
      </c>
      <c r="BA134" s="38">
        <f>'2015 Fares'!BA134*'2015 Fares Conv'!$C$1</f>
        <v>0</v>
      </c>
      <c r="BB134" s="38">
        <f>'2015 Fares'!BB134*'2015 Fares Conv'!$C$1</f>
        <v>0</v>
      </c>
      <c r="BC134" s="38">
        <f>'2015 Fares'!BC134*'2015 Fares Conv'!$C$1</f>
        <v>118.53436124507125</v>
      </c>
      <c r="BD134" s="38">
        <f>'2015 Fares'!BD134*'2015 Fares Conv'!$C$1</f>
        <v>0</v>
      </c>
      <c r="BE134" s="38">
        <f>'2015 Fares'!BE134*'2015 Fares Conv'!$C$1</f>
        <v>0</v>
      </c>
      <c r="BF134" s="38">
        <f>'2015 Fares'!BF134*'2015 Fares Conv'!$C$1</f>
        <v>118.53436124507125</v>
      </c>
      <c r="BG134" s="38">
        <f>'2015 Fares'!BG134*'2015 Fares Conv'!$C$1</f>
        <v>0</v>
      </c>
      <c r="BH134" s="38">
        <f>'2015 Fares'!BH134*'2015 Fares Conv'!$C$1</f>
        <v>0</v>
      </c>
      <c r="BI134" s="38">
        <f>'2015 Fares'!BI134*'2015 Fares Conv'!$C$1</f>
        <v>67.733920711469281</v>
      </c>
      <c r="BJ134" s="38">
        <f>'2015 Fares'!BJ134*'2015 Fares Conv'!$C$1</f>
        <v>108.37427313835086</v>
      </c>
      <c r="BK134" s="38">
        <f>'2015 Fares'!BK134*'2015 Fares Conv'!$C$1</f>
        <v>0</v>
      </c>
      <c r="BL134" s="38">
        <f>'2015 Fares'!BL134*'2015 Fares Conv'!$C$1</f>
        <v>108.37427313835086</v>
      </c>
      <c r="BM134" s="38">
        <f>'2015 Fares'!BM134*'2015 Fares Conv'!$C$1</f>
        <v>0</v>
      </c>
      <c r="BN134" s="38">
        <f>'2015 Fares'!BN134*'2015 Fares Conv'!$C$1</f>
        <v>108.37427313835086</v>
      </c>
      <c r="BO134" s="38">
        <f>'2015 Fares'!BO134*'2015 Fares Conv'!$C$1</f>
        <v>0</v>
      </c>
      <c r="BP134" s="38">
        <f>'2015 Fares'!BP134*'2015 Fares Conv'!$C$1</f>
        <v>0</v>
      </c>
      <c r="BQ134" s="38">
        <f>'2015 Fares'!BQ134*'2015 Fares Conv'!$C$1</f>
        <v>101.60088106720393</v>
      </c>
      <c r="BR134" s="38">
        <f>'2015 Fares'!BR134*'2015 Fares Conv'!$C$1</f>
        <v>0</v>
      </c>
      <c r="BS134" s="38">
        <f>'2015 Fares'!BS134*'2015 Fares Conv'!$C$1</f>
        <v>0</v>
      </c>
      <c r="BT134" s="38">
        <f>'2015 Fares'!BT134*'2015 Fares Conv'!$C$1</f>
        <v>101.60088106720393</v>
      </c>
      <c r="BU134" s="38">
        <f>'2015 Fares'!BU134*'2015 Fares Conv'!$C$1</f>
        <v>0</v>
      </c>
      <c r="BV134" s="38">
        <f>'2015 Fares'!BV134*'2015 Fares Conv'!$C$1</f>
        <v>101.60088106720393</v>
      </c>
      <c r="BW134" s="38">
        <f>'2015 Fares'!BW134*'2015 Fares Conv'!$C$1</f>
        <v>0</v>
      </c>
      <c r="BX134" s="38">
        <f>'2015 Fares'!BX134*'2015 Fares Conv'!$C$1</f>
        <v>121.92105728064472</v>
      </c>
      <c r="BY134" s="38">
        <f>'2015 Fares'!BY134*'2015 Fares Conv'!$C$1</f>
        <v>0</v>
      </c>
      <c r="BZ134" s="38">
        <f>'2015 Fares'!BZ134*'2015 Fares Conv'!$C$1</f>
        <v>0</v>
      </c>
      <c r="CA134" s="38">
        <f>'2015 Fares'!CA134*'2015 Fares Conv'!$C$1</f>
        <v>0</v>
      </c>
      <c r="CB134" s="38">
        <f>'2015 Fares'!CB134*'2015 Fares Conv'!$C$1</f>
        <v>0</v>
      </c>
      <c r="CC134" s="38">
        <f>'2015 Fares'!CC134*'2015 Fares Conv'!$C$1</f>
        <v>0</v>
      </c>
      <c r="CD134" s="38">
        <f>'2015 Fares'!CD134*'2015 Fares Conv'!$C$1</f>
        <v>0</v>
      </c>
      <c r="CE134" s="38">
        <f>'2015 Fares'!CE134*'2015 Fares Conv'!$C$1</f>
        <v>0</v>
      </c>
      <c r="CF134" s="38">
        <f>'2015 Fares'!CF134*'2015 Fares Conv'!$C$1</f>
        <v>101.60088106720393</v>
      </c>
      <c r="CG134" s="38">
        <f>'2015 Fares'!CG134*'2015 Fares Conv'!$C$1</f>
        <v>0</v>
      </c>
      <c r="CH134" s="68">
        <f>'2015 Fares'!CH134*'2015 Fares Conv'!$C$1</f>
        <v>88.05409692491007</v>
      </c>
      <c r="CI134" s="38">
        <f>'2015 Fares'!CI134*'2015 Fares Conv'!$C$1</f>
        <v>136.14518063005326</v>
      </c>
      <c r="CJ134" s="38">
        <f>'2015 Fares'!CJ134*'2015 Fares Conv'!$C$1</f>
        <v>284.48246698817098</v>
      </c>
      <c r="CK134" s="38">
        <f>'2015 Fares'!CK134*'2015 Fares Conv'!$C$1</f>
        <v>284.48246698817098</v>
      </c>
      <c r="CL134" s="38">
        <f>'2015 Fares'!CL134*'2015 Fares Conv'!$C$1</f>
        <v>284.48246698817098</v>
      </c>
      <c r="CM134" s="38">
        <f>'2015 Fares'!CM134*'2015 Fares Conv'!$C$1</f>
        <v>135.46784142293856</v>
      </c>
      <c r="CN134" s="38">
        <f>'2015 Fares'!CN134*'2015 Fares Conv'!$C$1</f>
        <v>152.40132160080589</v>
      </c>
      <c r="CO134" s="38">
        <f>'2015 Fares'!CO134*'2015 Fares Conv'!$C$1</f>
        <v>338.66960355734642</v>
      </c>
      <c r="CP134" s="38">
        <f>'2015 Fares'!CP134*'2015 Fares Conv'!$C$1</f>
        <v>298.02925113046484</v>
      </c>
      <c r="CQ134" s="38">
        <f>'2015 Fares'!CQ134*'2015 Fares Conv'!$C$1</f>
        <v>118.53436124507125</v>
      </c>
      <c r="CR134" s="38">
        <f>'2015 Fares'!CR134*'2015 Fares Conv'!$C$1</f>
        <v>338.66960355734642</v>
      </c>
      <c r="CS134" s="38">
        <f>'2015 Fares'!CS134*'2015 Fares Conv'!$C$1</f>
        <v>118.53436124507125</v>
      </c>
      <c r="CT134" s="38">
        <f>'2015 Fares'!CT134*'2015 Fares Conv'!$C$1</f>
        <v>186.26828195654053</v>
      </c>
      <c r="CU134" s="38">
        <f>'2015 Fares'!CU134*'2015 Fares Conv'!$C$1</f>
        <v>220.13524231227518</v>
      </c>
      <c r="CV134" s="38">
        <f>'2015 Fares'!CV134*'2015 Fares Conv'!$C$1</f>
        <v>249.93816742532167</v>
      </c>
      <c r="CW134" s="38">
        <f>'2015 Fares'!CW134*'2015 Fares Conv'!$C$1</f>
        <v>108.37427313835086</v>
      </c>
      <c r="CX134" s="38">
        <f>'2015 Fares'!CX134*'2015 Fares Conv'!$C$1</f>
        <v>0</v>
      </c>
      <c r="CY134" s="38">
        <f>'2015 Fares'!CY134*'2015 Fares Conv'!$C$1</f>
        <v>0</v>
      </c>
      <c r="CZ134" s="38">
        <f>'2015 Fares'!CZ134*'2015 Fares Conv'!$C$1</f>
        <v>306.83466082295587</v>
      </c>
      <c r="DA134" s="38">
        <f>'2015 Fares'!DA134*'2015 Fares Conv'!$C$1</f>
        <v>0</v>
      </c>
      <c r="DB134" s="68">
        <f>'2015 Fares'!DB134*'2015 Fares Conv'!$C$1</f>
        <v>0</v>
      </c>
      <c r="DC134" s="38">
        <f>'2015 Fares'!DC134*'2015 Fares Conv'!$C$1</f>
        <v>0</v>
      </c>
      <c r="DD134" s="38">
        <f>'2015 Fares'!DD134*'2015 Fares Conv'!$C$1</f>
        <v>0</v>
      </c>
      <c r="DE134" s="38">
        <f>'2015 Fares'!DE134*'2015 Fares Conv'!$C$1</f>
        <v>0</v>
      </c>
      <c r="DF134" s="38">
        <f>'2015 Fares'!DF134*'2015 Fares Conv'!$C$1</f>
        <v>0</v>
      </c>
      <c r="DG134" s="38">
        <f>'2015 Fares'!DG134*'2015 Fares Conv'!$C$1</f>
        <v>0</v>
      </c>
      <c r="DH134" s="38">
        <f>'2015 Fares'!DH134*'2015 Fares Conv'!$C$1</f>
        <v>0</v>
      </c>
      <c r="DI134" s="38">
        <f>'2015 Fares'!DI134*'2015 Fares Conv'!$C$1</f>
        <v>0</v>
      </c>
      <c r="DJ134" s="38">
        <f>'2015 Fares'!DJ134*'2015 Fares Conv'!$C$1</f>
        <v>0</v>
      </c>
      <c r="DK134" s="38">
        <f>'2015 Fares'!DK134*'2015 Fares Conv'!$C$1</f>
        <v>0</v>
      </c>
      <c r="DL134" s="68">
        <f>'2015 Fares'!DL134*'2015 Fares Conv'!$C$1</f>
        <v>118.53436124507125</v>
      </c>
      <c r="DM134" s="38">
        <f>'2015 Fares'!DM134*'2015 Fares Conv'!$C$1</f>
        <v>135.46784142293856</v>
      </c>
      <c r="DN134" s="38">
        <f>'2015 Fares'!DN134*'2015 Fares Conv'!$C$1</f>
        <v>0</v>
      </c>
      <c r="DO134" s="38">
        <f>'2015 Fares'!DO134*'2015 Fares Conv'!$C$1</f>
        <v>135.46784142293856</v>
      </c>
      <c r="DP134" s="38">
        <f>'2015 Fares'!DP134*'2015 Fares Conv'!$C$1</f>
        <v>615.02400006014113</v>
      </c>
      <c r="DQ134" s="38">
        <f>'2015 Fares'!DQ134*'2015 Fares Conv'!$C$1</f>
        <v>83.990061682221921</v>
      </c>
      <c r="DR134" s="38">
        <f>'2015 Fares'!DR134*'2015 Fares Conv'!$C$1</f>
        <v>0</v>
      </c>
      <c r="DS134" s="38">
        <f>'2015 Fares'!DS134*'2015 Fares Conv'!$C$1</f>
        <v>0</v>
      </c>
      <c r="DT134" s="38">
        <f>'2015 Fares'!DT134*'2015 Fares Conv'!$C$1</f>
        <v>0</v>
      </c>
      <c r="DU134" s="38">
        <f>'2015 Fares'!DU134*'2015 Fares Conv'!$C$1</f>
        <v>0</v>
      </c>
      <c r="DV134" s="68">
        <f>'2015 Fares'!DV134*'2015 Fares Conv'!$C$1</f>
        <v>0</v>
      </c>
      <c r="DW134" s="38">
        <f>'2015 Fares'!DW134*'2015 Fares Conv'!$C$1</f>
        <v>0</v>
      </c>
      <c r="DX134" s="38">
        <f>'2015 Fares'!DX134*'2015 Fares Conv'!$C$1</f>
        <v>0</v>
      </c>
      <c r="DY134" s="38">
        <f>'2015 Fares'!DY134*'2015 Fares Conv'!$C$1</f>
        <v>0</v>
      </c>
      <c r="DZ134" s="38">
        <f>'2015 Fares'!DZ134*'2015 Fares Conv'!$C$1</f>
        <v>0</v>
      </c>
      <c r="EA134" s="38">
        <f>'2015 Fares'!EA134*'2015 Fares Conv'!$C$1</f>
        <v>0</v>
      </c>
      <c r="EB134" s="38">
        <f>'2015 Fares'!EB134*'2015 Fares Conv'!$C$1</f>
        <v>0</v>
      </c>
      <c r="EC134" s="38">
        <f>'2015 Fares'!EC134*'2015 Fares Conv'!$C$1</f>
        <v>0</v>
      </c>
      <c r="ED134" s="38">
        <f>'2015 Fares'!ED134*'2015 Fares Conv'!$C$1</f>
        <v>0</v>
      </c>
      <c r="EE134" s="39">
        <f>'2015 Fares'!EE134*'2015 Fares Conv'!$C$1</f>
        <v>0</v>
      </c>
      <c r="EF134" s="68">
        <f>'2015 Fares'!EF134*'2015 Fares Conv'!$C$1</f>
        <v>0</v>
      </c>
      <c r="EG134" s="38">
        <f>'2015 Fares'!EG134*'2015 Fares Conv'!$C$1</f>
        <v>0</v>
      </c>
      <c r="EH134" s="38">
        <f>'2015 Fares'!EH134*'2015 Fares Conv'!$C$1</f>
        <v>0</v>
      </c>
      <c r="EI134" s="38">
        <f>'2015 Fares'!EI134*'2015 Fares Conv'!$C$1</f>
        <v>0</v>
      </c>
      <c r="EJ134" s="38">
        <f>'2015 Fares'!EJ134*'2015 Fares Conv'!$C$1</f>
        <v>0</v>
      </c>
      <c r="EK134" s="38">
        <f>'2015 Fares'!EK134*'2015 Fares Conv'!$C$1</f>
        <v>0</v>
      </c>
      <c r="EL134" s="38">
        <f>'2015 Fares'!EL134*'2015 Fares Conv'!$C$1</f>
        <v>0</v>
      </c>
      <c r="EM134" s="39">
        <f>'2015 Fares'!EM134*'2015 Fares Conv'!$C$1</f>
        <v>0</v>
      </c>
    </row>
    <row r="135" spans="1:143" x14ac:dyDescent="0.2">
      <c r="A135" s="83"/>
      <c r="B135" s="47">
        <v>131</v>
      </c>
      <c r="C135" s="43" t="s">
        <v>13</v>
      </c>
      <c r="D135" s="43"/>
      <c r="E135" s="43"/>
      <c r="F135" s="48"/>
      <c r="G135" s="66">
        <f>'2015 Fares'!G135*'2015 Fares Conv'!$C$1</f>
        <v>0</v>
      </c>
      <c r="H135" s="37">
        <f>'2015 Fares'!H135*'2015 Fares Conv'!$C$1</f>
        <v>0</v>
      </c>
      <c r="I135" s="37">
        <f>'2015 Fares'!I135*'2015 Fares Conv'!$C$1</f>
        <v>0</v>
      </c>
      <c r="J135" s="37">
        <f>'2015 Fares'!J135*'2015 Fares Conv'!$C$1</f>
        <v>0</v>
      </c>
      <c r="K135" s="37">
        <f>'2015 Fares'!K135*'2015 Fares Conv'!$C$1</f>
        <v>0</v>
      </c>
      <c r="L135" s="37">
        <f>'2015 Fares'!L135*'2015 Fares Conv'!$C$1</f>
        <v>0</v>
      </c>
      <c r="M135" s="37">
        <f>'2015 Fares'!M135*'2015 Fares Conv'!$C$1</f>
        <v>0</v>
      </c>
      <c r="N135" s="37">
        <f>'2015 Fares'!N135*'2015 Fares Conv'!$C$1</f>
        <v>0</v>
      </c>
      <c r="O135" s="40">
        <f>'2015 Fares'!O135*'2015 Fares Conv'!$C$1</f>
        <v>0</v>
      </c>
      <c r="P135" s="66">
        <f>'2015 Fares'!P135*'2015 Fares Conv'!$C$1</f>
        <v>0</v>
      </c>
      <c r="Q135" s="37">
        <f>'2015 Fares'!Q135*'2015 Fares Conv'!$C$1</f>
        <v>0</v>
      </c>
      <c r="R135" s="37">
        <f>'2015 Fares'!R135*'2015 Fares Conv'!$C$1</f>
        <v>0</v>
      </c>
      <c r="S135" s="37">
        <f>'2015 Fares'!S135*'2015 Fares Conv'!$C$1</f>
        <v>0</v>
      </c>
      <c r="T135" s="37">
        <f>'2015 Fares'!T135*'2015 Fares Conv'!$C$1</f>
        <v>0</v>
      </c>
      <c r="U135" s="37">
        <f>'2015 Fares'!U135*'2015 Fares Conv'!$C$1</f>
        <v>0</v>
      </c>
      <c r="V135" s="37">
        <f>'2015 Fares'!V135*'2015 Fares Conv'!$C$1</f>
        <v>0</v>
      </c>
      <c r="W135" s="37">
        <f>'2015 Fares'!W135*'2015 Fares Conv'!$C$1</f>
        <v>0</v>
      </c>
      <c r="X135" s="37">
        <f>'2015 Fares'!X135*'2015 Fares Conv'!$C$1</f>
        <v>0</v>
      </c>
      <c r="Y135" s="40">
        <f>'2015 Fares'!Y135*'2015 Fares Conv'!$C$1</f>
        <v>0</v>
      </c>
      <c r="Z135" s="66">
        <f>'2015 Fares'!Z135*'2015 Fares Conv'!$C$1</f>
        <v>474.13744498028501</v>
      </c>
      <c r="AA135" s="37">
        <f>'2015 Fares'!AA135*'2015 Fares Conv'!$C$1</f>
        <v>152.40132160080589</v>
      </c>
      <c r="AB135" s="37">
        <f>'2015 Fares'!AB135*'2015 Fares Conv'!$C$1</f>
        <v>0</v>
      </c>
      <c r="AC135" s="37">
        <f>'2015 Fares'!AC135*'2015 Fares Conv'!$C$1</f>
        <v>0</v>
      </c>
      <c r="AD135" s="37">
        <f>'2015 Fares'!AD135*'2015 Fares Conv'!$C$1</f>
        <v>135.46784142293856</v>
      </c>
      <c r="AE135" s="37">
        <f>'2015 Fares'!AE135*'2015 Fares Conv'!$C$1</f>
        <v>0</v>
      </c>
      <c r="AF135" s="37">
        <f>'2015 Fares'!AF135*'2015 Fares Conv'!$C$1</f>
        <v>0</v>
      </c>
      <c r="AG135" s="37">
        <f>'2015 Fares'!AG135*'2015 Fares Conv'!$C$1</f>
        <v>0</v>
      </c>
      <c r="AH135" s="37">
        <f>'2015 Fares'!AH135*'2015 Fares Conv'!$C$1</f>
        <v>0</v>
      </c>
      <c r="AI135" s="37">
        <f>'2015 Fares'!AI135*'2015 Fares Conv'!$C$1</f>
        <v>0</v>
      </c>
      <c r="AJ135" s="37">
        <f>'2015 Fares'!AJ135*'2015 Fares Conv'!$C$1</f>
        <v>0</v>
      </c>
      <c r="AK135" s="37">
        <f>'2015 Fares'!AK135*'2015 Fares Conv'!$C$1</f>
        <v>0</v>
      </c>
      <c r="AL135" s="37">
        <f>'2015 Fares'!AL135*'2015 Fares Conv'!$C$1</f>
        <v>0</v>
      </c>
      <c r="AM135" s="37">
        <f>'2015 Fares'!AM135*'2015 Fares Conv'!$C$1</f>
        <v>135.46784142293856</v>
      </c>
      <c r="AN135" s="37">
        <f>'2015 Fares'!AN135*'2015 Fares Conv'!$C$1</f>
        <v>0</v>
      </c>
      <c r="AO135" s="37">
        <f>'2015 Fares'!AO135*'2015 Fares Conv'!$C$1</f>
        <v>0</v>
      </c>
      <c r="AP135" s="37">
        <f>'2015 Fares'!AP135*'2015 Fares Conv'!$C$1</f>
        <v>0</v>
      </c>
      <c r="AQ135" s="37">
        <f>'2015 Fares'!AQ135*'2015 Fares Conv'!$C$1</f>
        <v>0</v>
      </c>
      <c r="AR135" s="37">
        <f>'2015 Fares'!AR135*'2015 Fares Conv'!$C$1</f>
        <v>135.46784142293856</v>
      </c>
      <c r="AS135" s="37">
        <f>'2015 Fares'!AS135*'2015 Fares Conv'!$C$1</f>
        <v>0</v>
      </c>
      <c r="AT135" s="37">
        <f>'2015 Fares'!AT135*'2015 Fares Conv'!$C$1</f>
        <v>0</v>
      </c>
      <c r="AU135" s="37">
        <f>'2015 Fares'!AU135*'2015 Fares Conv'!$C$1</f>
        <v>0</v>
      </c>
      <c r="AV135" s="37">
        <f>'2015 Fares'!AV135*'2015 Fares Conv'!$C$1</f>
        <v>0</v>
      </c>
      <c r="AW135" s="37">
        <f>'2015 Fares'!AW135*'2015 Fares Conv'!$C$1</f>
        <v>0</v>
      </c>
      <c r="AX135" s="37">
        <f>'2015 Fares'!AX135*'2015 Fares Conv'!$C$1</f>
        <v>135.46784142293856</v>
      </c>
      <c r="AY135" s="37">
        <f>'2015 Fares'!AY135*'2015 Fares Conv'!$C$1</f>
        <v>0</v>
      </c>
      <c r="AZ135" s="37">
        <f>'2015 Fares'!AZ135*'2015 Fares Conv'!$C$1</f>
        <v>118.53436124507125</v>
      </c>
      <c r="BA135" s="37">
        <f>'2015 Fares'!BA135*'2015 Fares Conv'!$C$1</f>
        <v>0</v>
      </c>
      <c r="BB135" s="37">
        <f>'2015 Fares'!BB135*'2015 Fares Conv'!$C$1</f>
        <v>0</v>
      </c>
      <c r="BC135" s="37">
        <f>'2015 Fares'!BC135*'2015 Fares Conv'!$C$1</f>
        <v>118.53436124507125</v>
      </c>
      <c r="BD135" s="37">
        <f>'2015 Fares'!BD135*'2015 Fares Conv'!$C$1</f>
        <v>0</v>
      </c>
      <c r="BE135" s="37">
        <f>'2015 Fares'!BE135*'2015 Fares Conv'!$C$1</f>
        <v>0</v>
      </c>
      <c r="BF135" s="37">
        <f>'2015 Fares'!BF135*'2015 Fares Conv'!$C$1</f>
        <v>118.53436124507125</v>
      </c>
      <c r="BG135" s="37">
        <f>'2015 Fares'!BG135*'2015 Fares Conv'!$C$1</f>
        <v>0</v>
      </c>
      <c r="BH135" s="37">
        <f>'2015 Fares'!BH135*'2015 Fares Conv'!$C$1</f>
        <v>0</v>
      </c>
      <c r="BI135" s="37">
        <f>'2015 Fares'!BI135*'2015 Fares Conv'!$C$1</f>
        <v>67.733920711469281</v>
      </c>
      <c r="BJ135" s="37">
        <f>'2015 Fares'!BJ135*'2015 Fares Conv'!$C$1</f>
        <v>0</v>
      </c>
      <c r="BK135" s="37">
        <f>'2015 Fares'!BK135*'2015 Fares Conv'!$C$1</f>
        <v>0</v>
      </c>
      <c r="BL135" s="37">
        <f>'2015 Fares'!BL135*'2015 Fares Conv'!$C$1</f>
        <v>108.37427313835086</v>
      </c>
      <c r="BM135" s="37">
        <f>'2015 Fares'!BM135*'2015 Fares Conv'!$C$1</f>
        <v>0</v>
      </c>
      <c r="BN135" s="37">
        <f>'2015 Fares'!BN135*'2015 Fares Conv'!$C$1</f>
        <v>108.37427313835086</v>
      </c>
      <c r="BO135" s="37">
        <f>'2015 Fares'!BO135*'2015 Fares Conv'!$C$1</f>
        <v>0</v>
      </c>
      <c r="BP135" s="37">
        <f>'2015 Fares'!BP135*'2015 Fares Conv'!$C$1</f>
        <v>0</v>
      </c>
      <c r="BQ135" s="37">
        <f>'2015 Fares'!BQ135*'2015 Fares Conv'!$C$1</f>
        <v>101.60088106720393</v>
      </c>
      <c r="BR135" s="37">
        <f>'2015 Fares'!BR135*'2015 Fares Conv'!$C$1</f>
        <v>0</v>
      </c>
      <c r="BS135" s="37">
        <f>'2015 Fares'!BS135*'2015 Fares Conv'!$C$1</f>
        <v>0</v>
      </c>
      <c r="BT135" s="37">
        <f>'2015 Fares'!BT135*'2015 Fares Conv'!$C$1</f>
        <v>101.60088106720393</v>
      </c>
      <c r="BU135" s="37">
        <f>'2015 Fares'!BU135*'2015 Fares Conv'!$C$1</f>
        <v>0</v>
      </c>
      <c r="BV135" s="37">
        <f>'2015 Fares'!BV135*'2015 Fares Conv'!$C$1</f>
        <v>101.60088106720393</v>
      </c>
      <c r="BW135" s="37">
        <f>'2015 Fares'!BW135*'2015 Fares Conv'!$C$1</f>
        <v>0</v>
      </c>
      <c r="BX135" s="37">
        <f>'2015 Fares'!BX135*'2015 Fares Conv'!$C$1</f>
        <v>121.92105728064472</v>
      </c>
      <c r="BY135" s="37">
        <f>'2015 Fares'!BY135*'2015 Fares Conv'!$C$1</f>
        <v>0</v>
      </c>
      <c r="BZ135" s="37">
        <f>'2015 Fares'!BZ135*'2015 Fares Conv'!$C$1</f>
        <v>0</v>
      </c>
      <c r="CA135" s="37">
        <f>'2015 Fares'!CA135*'2015 Fares Conv'!$C$1</f>
        <v>0</v>
      </c>
      <c r="CB135" s="37">
        <f>'2015 Fares'!CB135*'2015 Fares Conv'!$C$1</f>
        <v>0</v>
      </c>
      <c r="CC135" s="37">
        <f>'2015 Fares'!CC135*'2015 Fares Conv'!$C$1</f>
        <v>0</v>
      </c>
      <c r="CD135" s="37">
        <f>'2015 Fares'!CD135*'2015 Fares Conv'!$C$1</f>
        <v>0</v>
      </c>
      <c r="CE135" s="37">
        <f>'2015 Fares'!CE135*'2015 Fares Conv'!$C$1</f>
        <v>0</v>
      </c>
      <c r="CF135" s="37">
        <f>'2015 Fares'!CF135*'2015 Fares Conv'!$C$1</f>
        <v>101.60088106720393</v>
      </c>
      <c r="CG135" s="37">
        <f>'2015 Fares'!CG135*'2015 Fares Conv'!$C$1</f>
        <v>0</v>
      </c>
      <c r="CH135" s="66">
        <f>'2015 Fares'!CH135*'2015 Fares Conv'!$C$1</f>
        <v>222.84459914073395</v>
      </c>
      <c r="CI135" s="37">
        <f>'2015 Fares'!CI135*'2015 Fares Conv'!$C$1</f>
        <v>136.14518063005326</v>
      </c>
      <c r="CJ135" s="37">
        <f>'2015 Fares'!CJ135*'2015 Fares Conv'!$C$1</f>
        <v>284.48246698817098</v>
      </c>
      <c r="CK135" s="37">
        <f>'2015 Fares'!CK135*'2015 Fares Conv'!$C$1</f>
        <v>149.01462556523242</v>
      </c>
      <c r="CL135" s="37">
        <f>'2015 Fares'!CL135*'2015 Fares Conv'!$C$1</f>
        <v>149.01462556523242</v>
      </c>
      <c r="CM135" s="37">
        <f>'2015 Fares'!CM135*'2015 Fares Conv'!$C$1</f>
        <v>0</v>
      </c>
      <c r="CN135" s="37">
        <f>'2015 Fares'!CN135*'2015 Fares Conv'!$C$1</f>
        <v>0</v>
      </c>
      <c r="CO135" s="37">
        <f>'2015 Fares'!CO135*'2015 Fares Conv'!$C$1</f>
        <v>338.66960355734642</v>
      </c>
      <c r="CP135" s="37">
        <f>'2015 Fares'!CP135*'2015 Fares Conv'!$C$1</f>
        <v>298.02925113046484</v>
      </c>
      <c r="CQ135" s="37">
        <f>'2015 Fares'!CQ135*'2015 Fares Conv'!$C$1</f>
        <v>152.40132160080589</v>
      </c>
      <c r="CR135" s="37">
        <f>'2015 Fares'!CR135*'2015 Fares Conv'!$C$1</f>
        <v>338.66960355734642</v>
      </c>
      <c r="CS135" s="37">
        <f>'2015 Fares'!CS135*'2015 Fares Conv'!$C$1</f>
        <v>118.53436124507125</v>
      </c>
      <c r="CT135" s="37">
        <f>'2015 Fares'!CT135*'2015 Fares Conv'!$C$1</f>
        <v>84.667400889336605</v>
      </c>
      <c r="CU135" s="37">
        <f>'2015 Fares'!CU135*'2015 Fares Conv'!$C$1</f>
        <v>0</v>
      </c>
      <c r="CV135" s="37">
        <f>'2015 Fares'!CV135*'2015 Fares Conv'!$C$1</f>
        <v>249.93816742532167</v>
      </c>
      <c r="CW135" s="37">
        <f>'2015 Fares'!CW135*'2015 Fares Conv'!$C$1</f>
        <v>0</v>
      </c>
      <c r="CX135" s="37">
        <f>'2015 Fares'!CX135*'2015 Fares Conv'!$C$1</f>
        <v>0</v>
      </c>
      <c r="CY135" s="37">
        <f>'2015 Fares'!CY135*'2015 Fares Conv'!$C$1</f>
        <v>0</v>
      </c>
      <c r="CZ135" s="37">
        <f>'2015 Fares'!CZ135*'2015 Fares Conv'!$C$1</f>
        <v>306.83466082295587</v>
      </c>
      <c r="DA135" s="37">
        <f>'2015 Fares'!DA135*'2015 Fares Conv'!$C$1</f>
        <v>0</v>
      </c>
      <c r="DB135" s="66">
        <f>'2015 Fares'!DB135*'2015 Fares Conv'!$C$1</f>
        <v>0</v>
      </c>
      <c r="DC135" s="37">
        <f>'2015 Fares'!DC135*'2015 Fares Conv'!$C$1</f>
        <v>0</v>
      </c>
      <c r="DD135" s="37">
        <f>'2015 Fares'!DD135*'2015 Fares Conv'!$C$1</f>
        <v>0</v>
      </c>
      <c r="DE135" s="37">
        <f>'2015 Fares'!DE135*'2015 Fares Conv'!$C$1</f>
        <v>0</v>
      </c>
      <c r="DF135" s="37">
        <f>'2015 Fares'!DF135*'2015 Fares Conv'!$C$1</f>
        <v>0</v>
      </c>
      <c r="DG135" s="37">
        <f>'2015 Fares'!DG135*'2015 Fares Conv'!$C$1</f>
        <v>0</v>
      </c>
      <c r="DH135" s="37">
        <f>'2015 Fares'!DH135*'2015 Fares Conv'!$C$1</f>
        <v>0</v>
      </c>
      <c r="DI135" s="37">
        <f>'2015 Fares'!DI135*'2015 Fares Conv'!$C$1</f>
        <v>0</v>
      </c>
      <c r="DJ135" s="37">
        <f>'2015 Fares'!DJ135*'2015 Fares Conv'!$C$1</f>
        <v>0</v>
      </c>
      <c r="DK135" s="37">
        <f>'2015 Fares'!DK135*'2015 Fares Conv'!$C$1</f>
        <v>0</v>
      </c>
      <c r="DL135" s="66">
        <f>'2015 Fares'!DL135*'2015 Fares Conv'!$C$1</f>
        <v>152.40132160080589</v>
      </c>
      <c r="DM135" s="37">
        <f>'2015 Fares'!DM135*'2015 Fares Conv'!$C$1</f>
        <v>0</v>
      </c>
      <c r="DN135" s="37">
        <f>'2015 Fares'!DN135*'2015 Fares Conv'!$C$1</f>
        <v>0</v>
      </c>
      <c r="DO135" s="37">
        <f>'2015 Fares'!DO135*'2015 Fares Conv'!$C$1</f>
        <v>0</v>
      </c>
      <c r="DP135" s="37">
        <f>'2015 Fares'!DP135*'2015 Fares Conv'!$C$1</f>
        <v>749.81450227596497</v>
      </c>
      <c r="DQ135" s="37">
        <f>'2015 Fares'!DQ135*'2015 Fares Conv'!$C$1</f>
        <v>218.78056389804578</v>
      </c>
      <c r="DR135" s="37">
        <f>'2015 Fares'!DR135*'2015 Fares Conv'!$C$1</f>
        <v>0</v>
      </c>
      <c r="DS135" s="37">
        <f>'2015 Fares'!DS135*'2015 Fares Conv'!$C$1</f>
        <v>0</v>
      </c>
      <c r="DT135" s="37">
        <f>'2015 Fares'!DT135*'2015 Fares Conv'!$C$1</f>
        <v>0</v>
      </c>
      <c r="DU135" s="37">
        <f>'2015 Fares'!DU135*'2015 Fares Conv'!$C$1</f>
        <v>0</v>
      </c>
      <c r="DV135" s="66">
        <f>'2015 Fares'!DV135*'2015 Fares Conv'!$C$1</f>
        <v>0</v>
      </c>
      <c r="DW135" s="37">
        <f>'2015 Fares'!DW135*'2015 Fares Conv'!$C$1</f>
        <v>0</v>
      </c>
      <c r="DX135" s="37">
        <f>'2015 Fares'!DX135*'2015 Fares Conv'!$C$1</f>
        <v>0</v>
      </c>
      <c r="DY135" s="37">
        <f>'2015 Fares'!DY135*'2015 Fares Conv'!$C$1</f>
        <v>0</v>
      </c>
      <c r="DZ135" s="37">
        <f>'2015 Fares'!DZ135*'2015 Fares Conv'!$C$1</f>
        <v>0</v>
      </c>
      <c r="EA135" s="37">
        <f>'2015 Fares'!EA135*'2015 Fares Conv'!$C$1</f>
        <v>0</v>
      </c>
      <c r="EB135" s="37">
        <f>'2015 Fares'!EB135*'2015 Fares Conv'!$C$1</f>
        <v>0</v>
      </c>
      <c r="EC135" s="37">
        <f>'2015 Fares'!EC135*'2015 Fares Conv'!$C$1</f>
        <v>0</v>
      </c>
      <c r="ED135" s="37">
        <f>'2015 Fares'!ED135*'2015 Fares Conv'!$C$1</f>
        <v>0</v>
      </c>
      <c r="EE135" s="40">
        <f>'2015 Fares'!EE135*'2015 Fares Conv'!$C$1</f>
        <v>0</v>
      </c>
      <c r="EF135" s="66">
        <f>'2015 Fares'!EF135*'2015 Fares Conv'!$C$1</f>
        <v>0</v>
      </c>
      <c r="EG135" s="37">
        <f>'2015 Fares'!EG135*'2015 Fares Conv'!$C$1</f>
        <v>0</v>
      </c>
      <c r="EH135" s="37">
        <f>'2015 Fares'!EH135*'2015 Fares Conv'!$C$1</f>
        <v>0</v>
      </c>
      <c r="EI135" s="37">
        <f>'2015 Fares'!EI135*'2015 Fares Conv'!$C$1</f>
        <v>0</v>
      </c>
      <c r="EJ135" s="37">
        <f>'2015 Fares'!EJ135*'2015 Fares Conv'!$C$1</f>
        <v>0</v>
      </c>
      <c r="EK135" s="37">
        <f>'2015 Fares'!EK135*'2015 Fares Conv'!$C$1</f>
        <v>0</v>
      </c>
      <c r="EL135" s="37">
        <f>'2015 Fares'!EL135*'2015 Fares Conv'!$C$1</f>
        <v>0</v>
      </c>
      <c r="EM135" s="40">
        <f>'2015 Fares'!EM135*'2015 Fares Conv'!$C$1</f>
        <v>0</v>
      </c>
    </row>
    <row r="136" spans="1:143" x14ac:dyDescent="0.2">
      <c r="A136" s="83"/>
      <c r="B136" s="47">
        <v>132</v>
      </c>
      <c r="C136" s="43" t="s">
        <v>14</v>
      </c>
      <c r="D136" s="43"/>
      <c r="E136" s="43"/>
      <c r="F136" s="48"/>
      <c r="G136" s="66">
        <f>'2015 Fares'!G136*'2015 Fares Conv'!$C$1</f>
        <v>0</v>
      </c>
      <c r="H136" s="37">
        <f>'2015 Fares'!H136*'2015 Fares Conv'!$C$1</f>
        <v>0</v>
      </c>
      <c r="I136" s="37">
        <f>'2015 Fares'!I136*'2015 Fares Conv'!$C$1</f>
        <v>0</v>
      </c>
      <c r="J136" s="37">
        <f>'2015 Fares'!J136*'2015 Fares Conv'!$C$1</f>
        <v>0</v>
      </c>
      <c r="K136" s="37">
        <f>'2015 Fares'!K136*'2015 Fares Conv'!$C$1</f>
        <v>0</v>
      </c>
      <c r="L136" s="37">
        <f>'2015 Fares'!L136*'2015 Fares Conv'!$C$1</f>
        <v>0</v>
      </c>
      <c r="M136" s="37">
        <f>'2015 Fares'!M136*'2015 Fares Conv'!$C$1</f>
        <v>0</v>
      </c>
      <c r="N136" s="37">
        <f>'2015 Fares'!N136*'2015 Fares Conv'!$C$1</f>
        <v>0</v>
      </c>
      <c r="O136" s="40">
        <f>'2015 Fares'!O136*'2015 Fares Conv'!$C$1</f>
        <v>0</v>
      </c>
      <c r="P136" s="66">
        <f>'2015 Fares'!P136*'2015 Fares Conv'!$C$1</f>
        <v>0</v>
      </c>
      <c r="Q136" s="37">
        <f>'2015 Fares'!Q136*'2015 Fares Conv'!$C$1</f>
        <v>0</v>
      </c>
      <c r="R136" s="37">
        <f>'2015 Fares'!R136*'2015 Fares Conv'!$C$1</f>
        <v>0</v>
      </c>
      <c r="S136" s="37">
        <f>'2015 Fares'!S136*'2015 Fares Conv'!$C$1</f>
        <v>0</v>
      </c>
      <c r="T136" s="37">
        <f>'2015 Fares'!T136*'2015 Fares Conv'!$C$1</f>
        <v>0</v>
      </c>
      <c r="U136" s="37">
        <f>'2015 Fares'!U136*'2015 Fares Conv'!$C$1</f>
        <v>0</v>
      </c>
      <c r="V136" s="37">
        <f>'2015 Fares'!V136*'2015 Fares Conv'!$C$1</f>
        <v>0</v>
      </c>
      <c r="W136" s="37">
        <f>'2015 Fares'!W136*'2015 Fares Conv'!$C$1</f>
        <v>0</v>
      </c>
      <c r="X136" s="37">
        <f>'2015 Fares'!X136*'2015 Fares Conv'!$C$1</f>
        <v>0</v>
      </c>
      <c r="Y136" s="40">
        <f>'2015 Fares'!Y136*'2015 Fares Conv'!$C$1</f>
        <v>0</v>
      </c>
      <c r="Z136" s="66">
        <f>'2015 Fares'!Z136*'2015 Fares Conv'!$C$1</f>
        <v>474.13744498028501</v>
      </c>
      <c r="AA136" s="37">
        <f>'2015 Fares'!AA136*'2015 Fares Conv'!$C$1</f>
        <v>152.40132160080589</v>
      </c>
      <c r="AB136" s="37">
        <f>'2015 Fares'!AB136*'2015 Fares Conv'!$C$1</f>
        <v>0</v>
      </c>
      <c r="AC136" s="37">
        <f>'2015 Fares'!AC136*'2015 Fares Conv'!$C$1</f>
        <v>0</v>
      </c>
      <c r="AD136" s="37">
        <f>'2015 Fares'!AD136*'2015 Fares Conv'!$C$1</f>
        <v>135.46784142293856</v>
      </c>
      <c r="AE136" s="37">
        <f>'2015 Fares'!AE136*'2015 Fares Conv'!$C$1</f>
        <v>0</v>
      </c>
      <c r="AF136" s="37">
        <f>'2015 Fares'!AF136*'2015 Fares Conv'!$C$1</f>
        <v>0</v>
      </c>
      <c r="AG136" s="37">
        <f>'2015 Fares'!AG136*'2015 Fares Conv'!$C$1</f>
        <v>84.667400889336605</v>
      </c>
      <c r="AH136" s="37">
        <f>'2015 Fares'!AH136*'2015 Fares Conv'!$C$1</f>
        <v>135.46784142293856</v>
      </c>
      <c r="AI136" s="37">
        <f>'2015 Fares'!AI136*'2015 Fares Conv'!$C$1</f>
        <v>0</v>
      </c>
      <c r="AJ136" s="37">
        <f>'2015 Fares'!AJ136*'2015 Fares Conv'!$C$1</f>
        <v>135.46784142293856</v>
      </c>
      <c r="AK136" s="37">
        <f>'2015 Fares'!AK136*'2015 Fares Conv'!$C$1</f>
        <v>0</v>
      </c>
      <c r="AL136" s="37">
        <f>'2015 Fares'!AL136*'2015 Fares Conv'!$C$1</f>
        <v>0</v>
      </c>
      <c r="AM136" s="37">
        <f>'2015 Fares'!AM136*'2015 Fares Conv'!$C$1</f>
        <v>135.46784142293856</v>
      </c>
      <c r="AN136" s="37">
        <f>'2015 Fares'!AN136*'2015 Fares Conv'!$C$1</f>
        <v>0</v>
      </c>
      <c r="AO136" s="37">
        <f>'2015 Fares'!AO136*'2015 Fares Conv'!$C$1</f>
        <v>0</v>
      </c>
      <c r="AP136" s="37">
        <f>'2015 Fares'!AP136*'2015 Fares Conv'!$C$1</f>
        <v>0</v>
      </c>
      <c r="AQ136" s="37">
        <f>'2015 Fares'!AQ136*'2015 Fares Conv'!$C$1</f>
        <v>0</v>
      </c>
      <c r="AR136" s="37">
        <f>'2015 Fares'!AR136*'2015 Fares Conv'!$C$1</f>
        <v>135.46784142293856</v>
      </c>
      <c r="AS136" s="37">
        <f>'2015 Fares'!AS136*'2015 Fares Conv'!$C$1</f>
        <v>0</v>
      </c>
      <c r="AT136" s="37">
        <f>'2015 Fares'!AT136*'2015 Fares Conv'!$C$1</f>
        <v>0</v>
      </c>
      <c r="AU136" s="37">
        <f>'2015 Fares'!AU136*'2015 Fares Conv'!$C$1</f>
        <v>0</v>
      </c>
      <c r="AV136" s="37">
        <f>'2015 Fares'!AV136*'2015 Fares Conv'!$C$1</f>
        <v>0</v>
      </c>
      <c r="AW136" s="37">
        <f>'2015 Fares'!AW136*'2015 Fares Conv'!$C$1</f>
        <v>0</v>
      </c>
      <c r="AX136" s="37">
        <f>'2015 Fares'!AX136*'2015 Fares Conv'!$C$1</f>
        <v>135.46784142293856</v>
      </c>
      <c r="AY136" s="37">
        <f>'2015 Fares'!AY136*'2015 Fares Conv'!$C$1</f>
        <v>0</v>
      </c>
      <c r="AZ136" s="37">
        <f>'2015 Fares'!AZ136*'2015 Fares Conv'!$C$1</f>
        <v>118.53436124507125</v>
      </c>
      <c r="BA136" s="37">
        <f>'2015 Fares'!BA136*'2015 Fares Conv'!$C$1</f>
        <v>0</v>
      </c>
      <c r="BB136" s="37">
        <f>'2015 Fares'!BB136*'2015 Fares Conv'!$C$1</f>
        <v>0</v>
      </c>
      <c r="BC136" s="37">
        <f>'2015 Fares'!BC136*'2015 Fares Conv'!$C$1</f>
        <v>118.53436124507125</v>
      </c>
      <c r="BD136" s="37">
        <f>'2015 Fares'!BD136*'2015 Fares Conv'!$C$1</f>
        <v>0</v>
      </c>
      <c r="BE136" s="37">
        <f>'2015 Fares'!BE136*'2015 Fares Conv'!$C$1</f>
        <v>0</v>
      </c>
      <c r="BF136" s="37">
        <f>'2015 Fares'!BF136*'2015 Fares Conv'!$C$1</f>
        <v>118.53436124507125</v>
      </c>
      <c r="BG136" s="37">
        <f>'2015 Fares'!BG136*'2015 Fares Conv'!$C$1</f>
        <v>0</v>
      </c>
      <c r="BH136" s="37">
        <f>'2015 Fares'!BH136*'2015 Fares Conv'!$C$1</f>
        <v>0</v>
      </c>
      <c r="BI136" s="37">
        <f>'2015 Fares'!BI136*'2015 Fares Conv'!$C$1</f>
        <v>67.733920711469281</v>
      </c>
      <c r="BJ136" s="37">
        <f>'2015 Fares'!BJ136*'2015 Fares Conv'!$C$1</f>
        <v>0</v>
      </c>
      <c r="BK136" s="37">
        <f>'2015 Fares'!BK136*'2015 Fares Conv'!$C$1</f>
        <v>0</v>
      </c>
      <c r="BL136" s="37">
        <f>'2015 Fares'!BL136*'2015 Fares Conv'!$C$1</f>
        <v>108.37427313835086</v>
      </c>
      <c r="BM136" s="37">
        <f>'2015 Fares'!BM136*'2015 Fares Conv'!$C$1</f>
        <v>0</v>
      </c>
      <c r="BN136" s="37">
        <f>'2015 Fares'!BN136*'2015 Fares Conv'!$C$1</f>
        <v>108.37427313835086</v>
      </c>
      <c r="BO136" s="37">
        <f>'2015 Fares'!BO136*'2015 Fares Conv'!$C$1</f>
        <v>0</v>
      </c>
      <c r="BP136" s="37">
        <f>'2015 Fares'!BP136*'2015 Fares Conv'!$C$1</f>
        <v>0</v>
      </c>
      <c r="BQ136" s="37">
        <f>'2015 Fares'!BQ136*'2015 Fares Conv'!$C$1</f>
        <v>101.60088106720393</v>
      </c>
      <c r="BR136" s="37">
        <f>'2015 Fares'!BR136*'2015 Fares Conv'!$C$1</f>
        <v>0</v>
      </c>
      <c r="BS136" s="37">
        <f>'2015 Fares'!BS136*'2015 Fares Conv'!$C$1</f>
        <v>0</v>
      </c>
      <c r="BT136" s="37">
        <f>'2015 Fares'!BT136*'2015 Fares Conv'!$C$1</f>
        <v>101.60088106720393</v>
      </c>
      <c r="BU136" s="37">
        <f>'2015 Fares'!BU136*'2015 Fares Conv'!$C$1</f>
        <v>0</v>
      </c>
      <c r="BV136" s="37">
        <f>'2015 Fares'!BV136*'2015 Fares Conv'!$C$1</f>
        <v>101.60088106720393</v>
      </c>
      <c r="BW136" s="37">
        <f>'2015 Fares'!BW136*'2015 Fares Conv'!$C$1</f>
        <v>0</v>
      </c>
      <c r="BX136" s="37">
        <f>'2015 Fares'!BX136*'2015 Fares Conv'!$C$1</f>
        <v>121.92105728064472</v>
      </c>
      <c r="BY136" s="37">
        <f>'2015 Fares'!BY136*'2015 Fares Conv'!$C$1</f>
        <v>0</v>
      </c>
      <c r="BZ136" s="37">
        <f>'2015 Fares'!BZ136*'2015 Fares Conv'!$C$1</f>
        <v>0</v>
      </c>
      <c r="CA136" s="37">
        <f>'2015 Fares'!CA136*'2015 Fares Conv'!$C$1</f>
        <v>0</v>
      </c>
      <c r="CB136" s="37">
        <f>'2015 Fares'!CB136*'2015 Fares Conv'!$C$1</f>
        <v>0</v>
      </c>
      <c r="CC136" s="37">
        <f>'2015 Fares'!CC136*'2015 Fares Conv'!$C$1</f>
        <v>0</v>
      </c>
      <c r="CD136" s="37">
        <f>'2015 Fares'!CD136*'2015 Fares Conv'!$C$1</f>
        <v>0</v>
      </c>
      <c r="CE136" s="37">
        <f>'2015 Fares'!CE136*'2015 Fares Conv'!$C$1</f>
        <v>0</v>
      </c>
      <c r="CF136" s="37">
        <f>'2015 Fares'!CF136*'2015 Fares Conv'!$C$1</f>
        <v>101.60088106720393</v>
      </c>
      <c r="CG136" s="37">
        <f>'2015 Fares'!CG136*'2015 Fares Conv'!$C$1</f>
        <v>0</v>
      </c>
      <c r="CH136" s="66">
        <f>'2015 Fares'!CH136*'2015 Fares Conv'!$C$1</f>
        <v>222.84459914073395</v>
      </c>
      <c r="CI136" s="37">
        <f>'2015 Fares'!CI136*'2015 Fares Conv'!$C$1</f>
        <v>270.93568284587712</v>
      </c>
      <c r="CJ136" s="37">
        <f>'2015 Fares'!CJ136*'2015 Fares Conv'!$C$1</f>
        <v>284.48246698817098</v>
      </c>
      <c r="CK136" s="37">
        <f>'2015 Fares'!CK136*'2015 Fares Conv'!$C$1</f>
        <v>284.48246698817098</v>
      </c>
      <c r="CL136" s="37">
        <f>'2015 Fares'!CL136*'2015 Fares Conv'!$C$1</f>
        <v>284.48246698817098</v>
      </c>
      <c r="CM136" s="37">
        <f>'2015 Fares'!CM136*'2015 Fares Conv'!$C$1</f>
        <v>135.46784142293856</v>
      </c>
      <c r="CN136" s="37">
        <f>'2015 Fares'!CN136*'2015 Fares Conv'!$C$1</f>
        <v>0</v>
      </c>
      <c r="CO136" s="37">
        <f>'2015 Fares'!CO136*'2015 Fares Conv'!$C$1</f>
        <v>338.66960355734642</v>
      </c>
      <c r="CP136" s="37">
        <f>'2015 Fares'!CP136*'2015 Fares Conv'!$C$1</f>
        <v>298.02925113046484</v>
      </c>
      <c r="CQ136" s="37">
        <f>'2015 Fares'!CQ136*'2015 Fares Conv'!$C$1</f>
        <v>152.40132160080589</v>
      </c>
      <c r="CR136" s="37">
        <f>'2015 Fares'!CR136*'2015 Fares Conv'!$C$1</f>
        <v>338.66960355734642</v>
      </c>
      <c r="CS136" s="37">
        <f>'2015 Fares'!CS136*'2015 Fares Conv'!$C$1</f>
        <v>118.53436124507125</v>
      </c>
      <c r="CT136" s="37">
        <f>'2015 Fares'!CT136*'2015 Fares Conv'!$C$1</f>
        <v>84.667400889336605</v>
      </c>
      <c r="CU136" s="37">
        <f>'2015 Fares'!CU136*'2015 Fares Conv'!$C$1</f>
        <v>0</v>
      </c>
      <c r="CV136" s="37">
        <f>'2015 Fares'!CV136*'2015 Fares Conv'!$C$1</f>
        <v>249.93816742532167</v>
      </c>
      <c r="CW136" s="37">
        <f>'2015 Fares'!CW136*'2015 Fares Conv'!$C$1</f>
        <v>0</v>
      </c>
      <c r="CX136" s="37">
        <f>'2015 Fares'!CX136*'2015 Fares Conv'!$C$1</f>
        <v>0</v>
      </c>
      <c r="CY136" s="37">
        <f>'2015 Fares'!CY136*'2015 Fares Conv'!$C$1</f>
        <v>0</v>
      </c>
      <c r="CZ136" s="37">
        <f>'2015 Fares'!CZ136*'2015 Fares Conv'!$C$1</f>
        <v>306.83466082295587</v>
      </c>
      <c r="DA136" s="37">
        <f>'2015 Fares'!DA136*'2015 Fares Conv'!$C$1</f>
        <v>0</v>
      </c>
      <c r="DB136" s="66">
        <f>'2015 Fares'!DB136*'2015 Fares Conv'!$C$1</f>
        <v>0</v>
      </c>
      <c r="DC136" s="37">
        <f>'2015 Fares'!DC136*'2015 Fares Conv'!$C$1</f>
        <v>0</v>
      </c>
      <c r="DD136" s="37">
        <f>'2015 Fares'!DD136*'2015 Fares Conv'!$C$1</f>
        <v>0</v>
      </c>
      <c r="DE136" s="37">
        <f>'2015 Fares'!DE136*'2015 Fares Conv'!$C$1</f>
        <v>0</v>
      </c>
      <c r="DF136" s="37">
        <f>'2015 Fares'!DF136*'2015 Fares Conv'!$C$1</f>
        <v>0</v>
      </c>
      <c r="DG136" s="37">
        <f>'2015 Fares'!DG136*'2015 Fares Conv'!$C$1</f>
        <v>0</v>
      </c>
      <c r="DH136" s="37">
        <f>'2015 Fares'!DH136*'2015 Fares Conv'!$C$1</f>
        <v>0</v>
      </c>
      <c r="DI136" s="37">
        <f>'2015 Fares'!DI136*'2015 Fares Conv'!$C$1</f>
        <v>0</v>
      </c>
      <c r="DJ136" s="37">
        <f>'2015 Fares'!DJ136*'2015 Fares Conv'!$C$1</f>
        <v>0</v>
      </c>
      <c r="DK136" s="37">
        <f>'2015 Fares'!DK136*'2015 Fares Conv'!$C$1</f>
        <v>0</v>
      </c>
      <c r="DL136" s="66">
        <f>'2015 Fares'!DL136*'2015 Fares Conv'!$C$1</f>
        <v>152.40132160080589</v>
      </c>
      <c r="DM136" s="37">
        <f>'2015 Fares'!DM136*'2015 Fares Conv'!$C$1</f>
        <v>135.46784142293856</v>
      </c>
      <c r="DN136" s="37">
        <f>'2015 Fares'!DN136*'2015 Fares Conv'!$C$1</f>
        <v>0</v>
      </c>
      <c r="DO136" s="37">
        <f>'2015 Fares'!DO136*'2015 Fares Conv'!$C$1</f>
        <v>135.46784142293856</v>
      </c>
      <c r="DP136" s="37">
        <f>'2015 Fares'!DP136*'2015 Fares Conv'!$C$1</f>
        <v>749.81450227596497</v>
      </c>
      <c r="DQ136" s="37">
        <f>'2015 Fares'!DQ136*'2015 Fares Conv'!$C$1</f>
        <v>218.78056389804578</v>
      </c>
      <c r="DR136" s="37">
        <f>'2015 Fares'!DR136*'2015 Fares Conv'!$C$1</f>
        <v>0</v>
      </c>
      <c r="DS136" s="37">
        <f>'2015 Fares'!DS136*'2015 Fares Conv'!$C$1</f>
        <v>0</v>
      </c>
      <c r="DT136" s="37">
        <f>'2015 Fares'!DT136*'2015 Fares Conv'!$C$1</f>
        <v>0</v>
      </c>
      <c r="DU136" s="37">
        <f>'2015 Fares'!DU136*'2015 Fares Conv'!$C$1</f>
        <v>0</v>
      </c>
      <c r="DV136" s="66">
        <f>'2015 Fares'!DV136*'2015 Fares Conv'!$C$1</f>
        <v>0</v>
      </c>
      <c r="DW136" s="37">
        <f>'2015 Fares'!DW136*'2015 Fares Conv'!$C$1</f>
        <v>0</v>
      </c>
      <c r="DX136" s="37">
        <f>'2015 Fares'!DX136*'2015 Fares Conv'!$C$1</f>
        <v>0</v>
      </c>
      <c r="DY136" s="37">
        <f>'2015 Fares'!DY136*'2015 Fares Conv'!$C$1</f>
        <v>0</v>
      </c>
      <c r="DZ136" s="37">
        <f>'2015 Fares'!DZ136*'2015 Fares Conv'!$C$1</f>
        <v>0</v>
      </c>
      <c r="EA136" s="37">
        <f>'2015 Fares'!EA136*'2015 Fares Conv'!$C$1</f>
        <v>0</v>
      </c>
      <c r="EB136" s="37">
        <f>'2015 Fares'!EB136*'2015 Fares Conv'!$C$1</f>
        <v>0</v>
      </c>
      <c r="EC136" s="37">
        <f>'2015 Fares'!EC136*'2015 Fares Conv'!$C$1</f>
        <v>0</v>
      </c>
      <c r="ED136" s="37">
        <f>'2015 Fares'!ED136*'2015 Fares Conv'!$C$1</f>
        <v>0</v>
      </c>
      <c r="EE136" s="40">
        <f>'2015 Fares'!EE136*'2015 Fares Conv'!$C$1</f>
        <v>0</v>
      </c>
      <c r="EF136" s="66">
        <f>'2015 Fares'!EF136*'2015 Fares Conv'!$C$1</f>
        <v>0</v>
      </c>
      <c r="EG136" s="37">
        <f>'2015 Fares'!EG136*'2015 Fares Conv'!$C$1</f>
        <v>0</v>
      </c>
      <c r="EH136" s="37">
        <f>'2015 Fares'!EH136*'2015 Fares Conv'!$C$1</f>
        <v>0</v>
      </c>
      <c r="EI136" s="37">
        <f>'2015 Fares'!EI136*'2015 Fares Conv'!$C$1</f>
        <v>0</v>
      </c>
      <c r="EJ136" s="37">
        <f>'2015 Fares'!EJ136*'2015 Fares Conv'!$C$1</f>
        <v>0</v>
      </c>
      <c r="EK136" s="37">
        <f>'2015 Fares'!EK136*'2015 Fares Conv'!$C$1</f>
        <v>0</v>
      </c>
      <c r="EL136" s="37">
        <f>'2015 Fares'!EL136*'2015 Fares Conv'!$C$1</f>
        <v>0</v>
      </c>
      <c r="EM136" s="40">
        <f>'2015 Fares'!EM136*'2015 Fares Conv'!$C$1</f>
        <v>0</v>
      </c>
    </row>
    <row r="137" spans="1:143" x14ac:dyDescent="0.2">
      <c r="A137" s="83"/>
      <c r="B137" s="47">
        <v>133</v>
      </c>
      <c r="C137" s="43" t="s">
        <v>51</v>
      </c>
      <c r="D137" s="43"/>
      <c r="E137" s="43"/>
      <c r="F137" s="48"/>
      <c r="G137" s="66">
        <f>'2015 Fares'!G137*'2015 Fares Conv'!$C$1</f>
        <v>0</v>
      </c>
      <c r="H137" s="37">
        <f>'2015 Fares'!H137*'2015 Fares Conv'!$C$1</f>
        <v>0</v>
      </c>
      <c r="I137" s="37">
        <f>'2015 Fares'!I137*'2015 Fares Conv'!$C$1</f>
        <v>0</v>
      </c>
      <c r="J137" s="37">
        <f>'2015 Fares'!J137*'2015 Fares Conv'!$C$1</f>
        <v>0</v>
      </c>
      <c r="K137" s="37">
        <f>'2015 Fares'!K137*'2015 Fares Conv'!$C$1</f>
        <v>0</v>
      </c>
      <c r="L137" s="37">
        <f>'2015 Fares'!L137*'2015 Fares Conv'!$C$1</f>
        <v>0</v>
      </c>
      <c r="M137" s="37">
        <f>'2015 Fares'!M137*'2015 Fares Conv'!$C$1</f>
        <v>0</v>
      </c>
      <c r="N137" s="37">
        <f>'2015 Fares'!N137*'2015 Fares Conv'!$C$1</f>
        <v>0</v>
      </c>
      <c r="O137" s="40">
        <f>'2015 Fares'!O137*'2015 Fares Conv'!$C$1</f>
        <v>0</v>
      </c>
      <c r="P137" s="66">
        <f>'2015 Fares'!P137*'2015 Fares Conv'!$C$1</f>
        <v>0</v>
      </c>
      <c r="Q137" s="37">
        <f>'2015 Fares'!Q137*'2015 Fares Conv'!$C$1</f>
        <v>0</v>
      </c>
      <c r="R137" s="37">
        <f>'2015 Fares'!R137*'2015 Fares Conv'!$C$1</f>
        <v>0</v>
      </c>
      <c r="S137" s="37">
        <f>'2015 Fares'!S137*'2015 Fares Conv'!$C$1</f>
        <v>0</v>
      </c>
      <c r="T137" s="37">
        <f>'2015 Fares'!T137*'2015 Fares Conv'!$C$1</f>
        <v>0</v>
      </c>
      <c r="U137" s="37">
        <f>'2015 Fares'!U137*'2015 Fares Conv'!$C$1</f>
        <v>0</v>
      </c>
      <c r="V137" s="37">
        <f>'2015 Fares'!V137*'2015 Fares Conv'!$C$1</f>
        <v>0</v>
      </c>
      <c r="W137" s="37">
        <f>'2015 Fares'!W137*'2015 Fares Conv'!$C$1</f>
        <v>0</v>
      </c>
      <c r="X137" s="37">
        <f>'2015 Fares'!X137*'2015 Fares Conv'!$C$1</f>
        <v>0</v>
      </c>
      <c r="Y137" s="40">
        <f>'2015 Fares'!Y137*'2015 Fares Conv'!$C$1</f>
        <v>0</v>
      </c>
      <c r="Z137" s="66">
        <f>'2015 Fares'!Z137*'2015 Fares Conv'!$C$1</f>
        <v>474.13744498028501</v>
      </c>
      <c r="AA137" s="37">
        <f>'2015 Fares'!AA137*'2015 Fares Conv'!$C$1</f>
        <v>152.40132160080589</v>
      </c>
      <c r="AB137" s="37">
        <f>'2015 Fares'!AB137*'2015 Fares Conv'!$C$1</f>
        <v>0</v>
      </c>
      <c r="AC137" s="37">
        <f>'2015 Fares'!AC137*'2015 Fares Conv'!$C$1</f>
        <v>0</v>
      </c>
      <c r="AD137" s="37">
        <f>'2015 Fares'!AD137*'2015 Fares Conv'!$C$1</f>
        <v>135.46784142293856</v>
      </c>
      <c r="AE137" s="37">
        <f>'2015 Fares'!AE137*'2015 Fares Conv'!$C$1</f>
        <v>0</v>
      </c>
      <c r="AF137" s="37">
        <f>'2015 Fares'!AF137*'2015 Fares Conv'!$C$1</f>
        <v>0</v>
      </c>
      <c r="AG137" s="37">
        <f>'2015 Fares'!AG137*'2015 Fares Conv'!$C$1</f>
        <v>0</v>
      </c>
      <c r="AH137" s="37">
        <f>'2015 Fares'!AH137*'2015 Fares Conv'!$C$1</f>
        <v>0</v>
      </c>
      <c r="AI137" s="37">
        <f>'2015 Fares'!AI137*'2015 Fares Conv'!$C$1</f>
        <v>0</v>
      </c>
      <c r="AJ137" s="37">
        <f>'2015 Fares'!AJ137*'2015 Fares Conv'!$C$1</f>
        <v>135.46784142293856</v>
      </c>
      <c r="AK137" s="37">
        <f>'2015 Fares'!AK137*'2015 Fares Conv'!$C$1</f>
        <v>0</v>
      </c>
      <c r="AL137" s="37">
        <f>'2015 Fares'!AL137*'2015 Fares Conv'!$C$1</f>
        <v>0</v>
      </c>
      <c r="AM137" s="37">
        <f>'2015 Fares'!AM137*'2015 Fares Conv'!$C$1</f>
        <v>0</v>
      </c>
      <c r="AN137" s="37">
        <f>'2015 Fares'!AN137*'2015 Fares Conv'!$C$1</f>
        <v>0</v>
      </c>
      <c r="AO137" s="37">
        <f>'2015 Fares'!AO137*'2015 Fares Conv'!$C$1</f>
        <v>0</v>
      </c>
      <c r="AP137" s="37">
        <f>'2015 Fares'!AP137*'2015 Fares Conv'!$C$1</f>
        <v>0</v>
      </c>
      <c r="AQ137" s="37">
        <f>'2015 Fares'!AQ137*'2015 Fares Conv'!$C$1</f>
        <v>0</v>
      </c>
      <c r="AR137" s="37">
        <f>'2015 Fares'!AR137*'2015 Fares Conv'!$C$1</f>
        <v>135.46784142293856</v>
      </c>
      <c r="AS137" s="37">
        <f>'2015 Fares'!AS137*'2015 Fares Conv'!$C$1</f>
        <v>0</v>
      </c>
      <c r="AT137" s="37">
        <f>'2015 Fares'!AT137*'2015 Fares Conv'!$C$1</f>
        <v>0</v>
      </c>
      <c r="AU137" s="37">
        <f>'2015 Fares'!AU137*'2015 Fares Conv'!$C$1</f>
        <v>0</v>
      </c>
      <c r="AV137" s="37">
        <f>'2015 Fares'!AV137*'2015 Fares Conv'!$C$1</f>
        <v>101.60088106720393</v>
      </c>
      <c r="AW137" s="37">
        <f>'2015 Fares'!AW137*'2015 Fares Conv'!$C$1</f>
        <v>0</v>
      </c>
      <c r="AX137" s="37">
        <f>'2015 Fares'!AX137*'2015 Fares Conv'!$C$1</f>
        <v>135.46784142293856</v>
      </c>
      <c r="AY137" s="37">
        <f>'2015 Fares'!AY137*'2015 Fares Conv'!$C$1</f>
        <v>0</v>
      </c>
      <c r="AZ137" s="37">
        <f>'2015 Fares'!AZ137*'2015 Fares Conv'!$C$1</f>
        <v>118.53436124507125</v>
      </c>
      <c r="BA137" s="37">
        <f>'2015 Fares'!BA137*'2015 Fares Conv'!$C$1</f>
        <v>0</v>
      </c>
      <c r="BB137" s="37">
        <f>'2015 Fares'!BB137*'2015 Fares Conv'!$C$1</f>
        <v>0</v>
      </c>
      <c r="BC137" s="37">
        <f>'2015 Fares'!BC137*'2015 Fares Conv'!$C$1</f>
        <v>118.53436124507125</v>
      </c>
      <c r="BD137" s="37">
        <f>'2015 Fares'!BD137*'2015 Fares Conv'!$C$1</f>
        <v>0</v>
      </c>
      <c r="BE137" s="37">
        <f>'2015 Fares'!BE137*'2015 Fares Conv'!$C$1</f>
        <v>0</v>
      </c>
      <c r="BF137" s="37">
        <f>'2015 Fares'!BF137*'2015 Fares Conv'!$C$1</f>
        <v>118.53436124507125</v>
      </c>
      <c r="BG137" s="37">
        <f>'2015 Fares'!BG137*'2015 Fares Conv'!$C$1</f>
        <v>0</v>
      </c>
      <c r="BH137" s="37">
        <f>'2015 Fares'!BH137*'2015 Fares Conv'!$C$1</f>
        <v>0</v>
      </c>
      <c r="BI137" s="37">
        <f>'2015 Fares'!BI137*'2015 Fares Conv'!$C$1</f>
        <v>67.733920711469281</v>
      </c>
      <c r="BJ137" s="37">
        <f>'2015 Fares'!BJ137*'2015 Fares Conv'!$C$1</f>
        <v>0</v>
      </c>
      <c r="BK137" s="37">
        <f>'2015 Fares'!BK137*'2015 Fares Conv'!$C$1</f>
        <v>0</v>
      </c>
      <c r="BL137" s="37">
        <f>'2015 Fares'!BL137*'2015 Fares Conv'!$C$1</f>
        <v>108.37427313835086</v>
      </c>
      <c r="BM137" s="37">
        <f>'2015 Fares'!BM137*'2015 Fares Conv'!$C$1</f>
        <v>0</v>
      </c>
      <c r="BN137" s="37">
        <f>'2015 Fares'!BN137*'2015 Fares Conv'!$C$1</f>
        <v>108.37427313835086</v>
      </c>
      <c r="BO137" s="37">
        <f>'2015 Fares'!BO137*'2015 Fares Conv'!$C$1</f>
        <v>0</v>
      </c>
      <c r="BP137" s="37">
        <f>'2015 Fares'!BP137*'2015 Fares Conv'!$C$1</f>
        <v>0</v>
      </c>
      <c r="BQ137" s="37">
        <f>'2015 Fares'!BQ137*'2015 Fares Conv'!$C$1</f>
        <v>101.60088106720393</v>
      </c>
      <c r="BR137" s="37">
        <f>'2015 Fares'!BR137*'2015 Fares Conv'!$C$1</f>
        <v>0</v>
      </c>
      <c r="BS137" s="37">
        <f>'2015 Fares'!BS137*'2015 Fares Conv'!$C$1</f>
        <v>0</v>
      </c>
      <c r="BT137" s="37">
        <f>'2015 Fares'!BT137*'2015 Fares Conv'!$C$1</f>
        <v>101.60088106720393</v>
      </c>
      <c r="BU137" s="37">
        <f>'2015 Fares'!BU137*'2015 Fares Conv'!$C$1</f>
        <v>0</v>
      </c>
      <c r="BV137" s="37">
        <f>'2015 Fares'!BV137*'2015 Fares Conv'!$C$1</f>
        <v>101.60088106720393</v>
      </c>
      <c r="BW137" s="37">
        <f>'2015 Fares'!BW137*'2015 Fares Conv'!$C$1</f>
        <v>0</v>
      </c>
      <c r="BX137" s="37">
        <f>'2015 Fares'!BX137*'2015 Fares Conv'!$C$1</f>
        <v>121.92105728064472</v>
      </c>
      <c r="BY137" s="37">
        <f>'2015 Fares'!BY137*'2015 Fares Conv'!$C$1</f>
        <v>0</v>
      </c>
      <c r="BZ137" s="37">
        <f>'2015 Fares'!BZ137*'2015 Fares Conv'!$C$1</f>
        <v>0</v>
      </c>
      <c r="CA137" s="37">
        <f>'2015 Fares'!CA137*'2015 Fares Conv'!$C$1</f>
        <v>0</v>
      </c>
      <c r="CB137" s="37">
        <f>'2015 Fares'!CB137*'2015 Fares Conv'!$C$1</f>
        <v>0</v>
      </c>
      <c r="CC137" s="37">
        <f>'2015 Fares'!CC137*'2015 Fares Conv'!$C$1</f>
        <v>0</v>
      </c>
      <c r="CD137" s="37">
        <f>'2015 Fares'!CD137*'2015 Fares Conv'!$C$1</f>
        <v>0</v>
      </c>
      <c r="CE137" s="37">
        <f>'2015 Fares'!CE137*'2015 Fares Conv'!$C$1</f>
        <v>0</v>
      </c>
      <c r="CF137" s="37">
        <f>'2015 Fares'!CF137*'2015 Fares Conv'!$C$1</f>
        <v>101.60088106720393</v>
      </c>
      <c r="CG137" s="37">
        <f>'2015 Fares'!CG137*'2015 Fares Conv'!$C$1</f>
        <v>0</v>
      </c>
      <c r="CH137" s="66">
        <f>'2015 Fares'!CH137*'2015 Fares Conv'!$C$1</f>
        <v>222.84459914073395</v>
      </c>
      <c r="CI137" s="37">
        <f>'2015 Fares'!CI137*'2015 Fares Conv'!$C$1</f>
        <v>0</v>
      </c>
      <c r="CJ137" s="37">
        <f>'2015 Fares'!CJ137*'2015 Fares Conv'!$C$1</f>
        <v>284.48246698817098</v>
      </c>
      <c r="CK137" s="37">
        <f>'2015 Fares'!CK137*'2015 Fares Conv'!$C$1</f>
        <v>284.48246698817098</v>
      </c>
      <c r="CL137" s="37">
        <f>'2015 Fares'!CL137*'2015 Fares Conv'!$C$1</f>
        <v>284.48246698817098</v>
      </c>
      <c r="CM137" s="37">
        <f>'2015 Fares'!CM137*'2015 Fares Conv'!$C$1</f>
        <v>135.46784142293856</v>
      </c>
      <c r="CN137" s="37">
        <f>'2015 Fares'!CN137*'2015 Fares Conv'!$C$1</f>
        <v>152.40132160080589</v>
      </c>
      <c r="CO137" s="37">
        <f>'2015 Fares'!CO137*'2015 Fares Conv'!$C$1</f>
        <v>338.66960355734642</v>
      </c>
      <c r="CP137" s="37">
        <f>'2015 Fares'!CP137*'2015 Fares Conv'!$C$1</f>
        <v>298.02925113046484</v>
      </c>
      <c r="CQ137" s="37">
        <f>'2015 Fares'!CQ137*'2015 Fares Conv'!$C$1</f>
        <v>152.40132160080589</v>
      </c>
      <c r="CR137" s="37">
        <f>'2015 Fares'!CR137*'2015 Fares Conv'!$C$1</f>
        <v>338.66960355734642</v>
      </c>
      <c r="CS137" s="37">
        <f>'2015 Fares'!CS137*'2015 Fares Conv'!$C$1</f>
        <v>118.53436124507125</v>
      </c>
      <c r="CT137" s="37">
        <f>'2015 Fares'!CT137*'2015 Fares Conv'!$C$1</f>
        <v>84.667400889336605</v>
      </c>
      <c r="CU137" s="37">
        <f>'2015 Fares'!CU137*'2015 Fares Conv'!$C$1</f>
        <v>0</v>
      </c>
      <c r="CV137" s="37">
        <f>'2015 Fares'!CV137*'2015 Fares Conv'!$C$1</f>
        <v>249.93816742532167</v>
      </c>
      <c r="CW137" s="37">
        <f>'2015 Fares'!CW137*'2015 Fares Conv'!$C$1</f>
        <v>0</v>
      </c>
      <c r="CX137" s="37">
        <f>'2015 Fares'!CX137*'2015 Fares Conv'!$C$1</f>
        <v>0</v>
      </c>
      <c r="CY137" s="37">
        <f>'2015 Fares'!CY137*'2015 Fares Conv'!$C$1</f>
        <v>0</v>
      </c>
      <c r="CZ137" s="37">
        <f>'2015 Fares'!CZ137*'2015 Fares Conv'!$C$1</f>
        <v>306.83466082295587</v>
      </c>
      <c r="DA137" s="37">
        <f>'2015 Fares'!DA137*'2015 Fares Conv'!$C$1</f>
        <v>0</v>
      </c>
      <c r="DB137" s="66">
        <f>'2015 Fares'!DB137*'2015 Fares Conv'!$C$1</f>
        <v>0</v>
      </c>
      <c r="DC137" s="37">
        <f>'2015 Fares'!DC137*'2015 Fares Conv'!$C$1</f>
        <v>0</v>
      </c>
      <c r="DD137" s="37">
        <f>'2015 Fares'!DD137*'2015 Fares Conv'!$C$1</f>
        <v>0</v>
      </c>
      <c r="DE137" s="37">
        <f>'2015 Fares'!DE137*'2015 Fares Conv'!$C$1</f>
        <v>0</v>
      </c>
      <c r="DF137" s="37">
        <f>'2015 Fares'!DF137*'2015 Fares Conv'!$C$1</f>
        <v>0</v>
      </c>
      <c r="DG137" s="37">
        <f>'2015 Fares'!DG137*'2015 Fares Conv'!$C$1</f>
        <v>0</v>
      </c>
      <c r="DH137" s="37">
        <f>'2015 Fares'!DH137*'2015 Fares Conv'!$C$1</f>
        <v>0</v>
      </c>
      <c r="DI137" s="37">
        <f>'2015 Fares'!DI137*'2015 Fares Conv'!$C$1</f>
        <v>0</v>
      </c>
      <c r="DJ137" s="37">
        <f>'2015 Fares'!DJ137*'2015 Fares Conv'!$C$1</f>
        <v>0</v>
      </c>
      <c r="DK137" s="37">
        <f>'2015 Fares'!DK137*'2015 Fares Conv'!$C$1</f>
        <v>0</v>
      </c>
      <c r="DL137" s="66">
        <f>'2015 Fares'!DL137*'2015 Fares Conv'!$C$1</f>
        <v>152.40132160080589</v>
      </c>
      <c r="DM137" s="37">
        <f>'2015 Fares'!DM137*'2015 Fares Conv'!$C$1</f>
        <v>0</v>
      </c>
      <c r="DN137" s="37">
        <f>'2015 Fares'!DN137*'2015 Fares Conv'!$C$1</f>
        <v>0</v>
      </c>
      <c r="DO137" s="37">
        <f>'2015 Fares'!DO137*'2015 Fares Conv'!$C$1</f>
        <v>135.46784142293856</v>
      </c>
      <c r="DP137" s="37">
        <f>'2015 Fares'!DP137*'2015 Fares Conv'!$C$1</f>
        <v>749.81450227596497</v>
      </c>
      <c r="DQ137" s="37">
        <f>'2015 Fares'!DQ137*'2015 Fares Conv'!$C$1</f>
        <v>218.78056389804578</v>
      </c>
      <c r="DR137" s="37">
        <f>'2015 Fares'!DR137*'2015 Fares Conv'!$C$1</f>
        <v>0</v>
      </c>
      <c r="DS137" s="37">
        <f>'2015 Fares'!DS137*'2015 Fares Conv'!$C$1</f>
        <v>0</v>
      </c>
      <c r="DT137" s="37">
        <f>'2015 Fares'!DT137*'2015 Fares Conv'!$C$1</f>
        <v>0</v>
      </c>
      <c r="DU137" s="37">
        <f>'2015 Fares'!DU137*'2015 Fares Conv'!$C$1</f>
        <v>0</v>
      </c>
      <c r="DV137" s="66">
        <f>'2015 Fares'!DV137*'2015 Fares Conv'!$C$1</f>
        <v>0</v>
      </c>
      <c r="DW137" s="37">
        <f>'2015 Fares'!DW137*'2015 Fares Conv'!$C$1</f>
        <v>0</v>
      </c>
      <c r="DX137" s="37">
        <f>'2015 Fares'!DX137*'2015 Fares Conv'!$C$1</f>
        <v>0</v>
      </c>
      <c r="DY137" s="37">
        <f>'2015 Fares'!DY137*'2015 Fares Conv'!$C$1</f>
        <v>0</v>
      </c>
      <c r="DZ137" s="37">
        <f>'2015 Fares'!DZ137*'2015 Fares Conv'!$C$1</f>
        <v>0</v>
      </c>
      <c r="EA137" s="37">
        <f>'2015 Fares'!EA137*'2015 Fares Conv'!$C$1</f>
        <v>0</v>
      </c>
      <c r="EB137" s="37">
        <f>'2015 Fares'!EB137*'2015 Fares Conv'!$C$1</f>
        <v>0</v>
      </c>
      <c r="EC137" s="37">
        <f>'2015 Fares'!EC137*'2015 Fares Conv'!$C$1</f>
        <v>0</v>
      </c>
      <c r="ED137" s="37">
        <f>'2015 Fares'!ED137*'2015 Fares Conv'!$C$1</f>
        <v>0</v>
      </c>
      <c r="EE137" s="40">
        <f>'2015 Fares'!EE137*'2015 Fares Conv'!$C$1</f>
        <v>0</v>
      </c>
      <c r="EF137" s="66">
        <f>'2015 Fares'!EF137*'2015 Fares Conv'!$C$1</f>
        <v>0</v>
      </c>
      <c r="EG137" s="37">
        <f>'2015 Fares'!EG137*'2015 Fares Conv'!$C$1</f>
        <v>0</v>
      </c>
      <c r="EH137" s="37">
        <f>'2015 Fares'!EH137*'2015 Fares Conv'!$C$1</f>
        <v>0</v>
      </c>
      <c r="EI137" s="37">
        <f>'2015 Fares'!EI137*'2015 Fares Conv'!$C$1</f>
        <v>0</v>
      </c>
      <c r="EJ137" s="37">
        <f>'2015 Fares'!EJ137*'2015 Fares Conv'!$C$1</f>
        <v>0</v>
      </c>
      <c r="EK137" s="37">
        <f>'2015 Fares'!EK137*'2015 Fares Conv'!$C$1</f>
        <v>0</v>
      </c>
      <c r="EL137" s="37">
        <f>'2015 Fares'!EL137*'2015 Fares Conv'!$C$1</f>
        <v>0</v>
      </c>
      <c r="EM137" s="40">
        <f>'2015 Fares'!EM137*'2015 Fares Conv'!$C$1</f>
        <v>0</v>
      </c>
    </row>
    <row r="138" spans="1:143" x14ac:dyDescent="0.2">
      <c r="A138" s="83"/>
      <c r="B138" s="47">
        <v>134</v>
      </c>
      <c r="C138" s="49" t="s">
        <v>66</v>
      </c>
      <c r="D138" s="43"/>
      <c r="E138" s="43"/>
      <c r="F138" s="48"/>
      <c r="G138" s="66">
        <f>'2015 Fares'!G138*'2015 Fares Conv'!$C$1</f>
        <v>0</v>
      </c>
      <c r="H138" s="37">
        <f>'2015 Fares'!H138*'2015 Fares Conv'!$C$1</f>
        <v>0</v>
      </c>
      <c r="I138" s="37">
        <f>'2015 Fares'!I138*'2015 Fares Conv'!$C$1</f>
        <v>0</v>
      </c>
      <c r="J138" s="37">
        <f>'2015 Fares'!J138*'2015 Fares Conv'!$C$1</f>
        <v>0</v>
      </c>
      <c r="K138" s="37">
        <f>'2015 Fares'!K138*'2015 Fares Conv'!$C$1</f>
        <v>0</v>
      </c>
      <c r="L138" s="37">
        <f>'2015 Fares'!L138*'2015 Fares Conv'!$C$1</f>
        <v>0</v>
      </c>
      <c r="M138" s="37">
        <f>'2015 Fares'!M138*'2015 Fares Conv'!$C$1</f>
        <v>0</v>
      </c>
      <c r="N138" s="37">
        <f>'2015 Fares'!N138*'2015 Fares Conv'!$C$1</f>
        <v>0</v>
      </c>
      <c r="O138" s="40">
        <f>'2015 Fares'!O138*'2015 Fares Conv'!$C$1</f>
        <v>0</v>
      </c>
      <c r="P138" s="66">
        <f>'2015 Fares'!P138*'2015 Fares Conv'!$C$1</f>
        <v>0</v>
      </c>
      <c r="Q138" s="37">
        <f>'2015 Fares'!Q138*'2015 Fares Conv'!$C$1</f>
        <v>0</v>
      </c>
      <c r="R138" s="37">
        <f>'2015 Fares'!R138*'2015 Fares Conv'!$C$1</f>
        <v>0</v>
      </c>
      <c r="S138" s="37">
        <f>'2015 Fares'!S138*'2015 Fares Conv'!$C$1</f>
        <v>0</v>
      </c>
      <c r="T138" s="37">
        <f>'2015 Fares'!T138*'2015 Fares Conv'!$C$1</f>
        <v>0</v>
      </c>
      <c r="U138" s="37">
        <f>'2015 Fares'!U138*'2015 Fares Conv'!$C$1</f>
        <v>0</v>
      </c>
      <c r="V138" s="37">
        <f>'2015 Fares'!V138*'2015 Fares Conv'!$C$1</f>
        <v>0</v>
      </c>
      <c r="W138" s="37">
        <f>'2015 Fares'!W138*'2015 Fares Conv'!$C$1</f>
        <v>0</v>
      </c>
      <c r="X138" s="37">
        <f>'2015 Fares'!X138*'2015 Fares Conv'!$C$1</f>
        <v>0</v>
      </c>
      <c r="Y138" s="40">
        <f>'2015 Fares'!Y138*'2015 Fares Conv'!$C$1</f>
        <v>0</v>
      </c>
      <c r="Z138" s="66">
        <f>'2015 Fares'!Z138*'2015 Fares Conv'!$C$1</f>
        <v>474.13744498028501</v>
      </c>
      <c r="AA138" s="37">
        <f>'2015 Fares'!AA138*'2015 Fares Conv'!$C$1</f>
        <v>152.40132160080589</v>
      </c>
      <c r="AB138" s="37">
        <f>'2015 Fares'!AB138*'2015 Fares Conv'!$C$1</f>
        <v>0</v>
      </c>
      <c r="AC138" s="37">
        <f>'2015 Fares'!AC138*'2015 Fares Conv'!$C$1</f>
        <v>0</v>
      </c>
      <c r="AD138" s="37">
        <f>'2015 Fares'!AD138*'2015 Fares Conv'!$C$1</f>
        <v>0</v>
      </c>
      <c r="AE138" s="37">
        <f>'2015 Fares'!AE138*'2015 Fares Conv'!$C$1</f>
        <v>0</v>
      </c>
      <c r="AF138" s="37">
        <f>'2015 Fares'!AF138*'2015 Fares Conv'!$C$1</f>
        <v>0</v>
      </c>
      <c r="AG138" s="37">
        <f>'2015 Fares'!AG138*'2015 Fares Conv'!$C$1</f>
        <v>0</v>
      </c>
      <c r="AH138" s="37">
        <f>'2015 Fares'!AH138*'2015 Fares Conv'!$C$1</f>
        <v>0</v>
      </c>
      <c r="AI138" s="37">
        <f>'2015 Fares'!AI138*'2015 Fares Conv'!$C$1</f>
        <v>0</v>
      </c>
      <c r="AJ138" s="37">
        <f>'2015 Fares'!AJ138*'2015 Fares Conv'!$C$1</f>
        <v>0</v>
      </c>
      <c r="AK138" s="37">
        <f>'2015 Fares'!AK138*'2015 Fares Conv'!$C$1</f>
        <v>0</v>
      </c>
      <c r="AL138" s="37">
        <f>'2015 Fares'!AL138*'2015 Fares Conv'!$C$1</f>
        <v>0</v>
      </c>
      <c r="AM138" s="37">
        <f>'2015 Fares'!AM138*'2015 Fares Conv'!$C$1</f>
        <v>135.46784142293856</v>
      </c>
      <c r="AN138" s="37">
        <f>'2015 Fares'!AN138*'2015 Fares Conv'!$C$1</f>
        <v>0</v>
      </c>
      <c r="AO138" s="37">
        <f>'2015 Fares'!AO138*'2015 Fares Conv'!$C$1</f>
        <v>0</v>
      </c>
      <c r="AP138" s="37">
        <f>'2015 Fares'!AP138*'2015 Fares Conv'!$C$1</f>
        <v>0</v>
      </c>
      <c r="AQ138" s="37">
        <f>'2015 Fares'!AQ138*'2015 Fares Conv'!$C$1</f>
        <v>0</v>
      </c>
      <c r="AR138" s="37">
        <f>'2015 Fares'!AR138*'2015 Fares Conv'!$C$1</f>
        <v>0</v>
      </c>
      <c r="AS138" s="37">
        <f>'2015 Fares'!AS138*'2015 Fares Conv'!$C$1</f>
        <v>0</v>
      </c>
      <c r="AT138" s="37">
        <f>'2015 Fares'!AT138*'2015 Fares Conv'!$C$1</f>
        <v>0</v>
      </c>
      <c r="AU138" s="37">
        <f>'2015 Fares'!AU138*'2015 Fares Conv'!$C$1</f>
        <v>0</v>
      </c>
      <c r="AV138" s="37">
        <f>'2015 Fares'!AV138*'2015 Fares Conv'!$C$1</f>
        <v>0</v>
      </c>
      <c r="AW138" s="37">
        <f>'2015 Fares'!AW138*'2015 Fares Conv'!$C$1</f>
        <v>0</v>
      </c>
      <c r="AX138" s="37">
        <f>'2015 Fares'!AX138*'2015 Fares Conv'!$C$1</f>
        <v>135.46784142293856</v>
      </c>
      <c r="AY138" s="37">
        <f>'2015 Fares'!AY138*'2015 Fares Conv'!$C$1</f>
        <v>0</v>
      </c>
      <c r="AZ138" s="37">
        <f>'2015 Fares'!AZ138*'2015 Fares Conv'!$C$1</f>
        <v>118.53436124507125</v>
      </c>
      <c r="BA138" s="37">
        <f>'2015 Fares'!BA138*'2015 Fares Conv'!$C$1</f>
        <v>0</v>
      </c>
      <c r="BB138" s="37">
        <f>'2015 Fares'!BB138*'2015 Fares Conv'!$C$1</f>
        <v>0</v>
      </c>
      <c r="BC138" s="37">
        <f>'2015 Fares'!BC138*'2015 Fares Conv'!$C$1</f>
        <v>118.53436124507125</v>
      </c>
      <c r="BD138" s="37">
        <f>'2015 Fares'!BD138*'2015 Fares Conv'!$C$1</f>
        <v>0</v>
      </c>
      <c r="BE138" s="37">
        <f>'2015 Fares'!BE138*'2015 Fares Conv'!$C$1</f>
        <v>0</v>
      </c>
      <c r="BF138" s="37">
        <f>'2015 Fares'!BF138*'2015 Fares Conv'!$C$1</f>
        <v>118.53436124507125</v>
      </c>
      <c r="BG138" s="37">
        <f>'2015 Fares'!BG138*'2015 Fares Conv'!$C$1</f>
        <v>0</v>
      </c>
      <c r="BH138" s="37">
        <f>'2015 Fares'!BH138*'2015 Fares Conv'!$C$1</f>
        <v>0</v>
      </c>
      <c r="BI138" s="37">
        <f>'2015 Fares'!BI138*'2015 Fares Conv'!$C$1</f>
        <v>67.733920711469281</v>
      </c>
      <c r="BJ138" s="37">
        <f>'2015 Fares'!BJ138*'2015 Fares Conv'!$C$1</f>
        <v>108.37427313835086</v>
      </c>
      <c r="BK138" s="37">
        <f>'2015 Fares'!BK138*'2015 Fares Conv'!$C$1</f>
        <v>0</v>
      </c>
      <c r="BL138" s="37">
        <f>'2015 Fares'!BL138*'2015 Fares Conv'!$C$1</f>
        <v>108.37427313835086</v>
      </c>
      <c r="BM138" s="37">
        <f>'2015 Fares'!BM138*'2015 Fares Conv'!$C$1</f>
        <v>0</v>
      </c>
      <c r="BN138" s="37">
        <f>'2015 Fares'!BN138*'2015 Fares Conv'!$C$1</f>
        <v>108.37427313835086</v>
      </c>
      <c r="BO138" s="37">
        <f>'2015 Fares'!BO138*'2015 Fares Conv'!$C$1</f>
        <v>0</v>
      </c>
      <c r="BP138" s="37">
        <f>'2015 Fares'!BP138*'2015 Fares Conv'!$C$1</f>
        <v>0</v>
      </c>
      <c r="BQ138" s="37">
        <f>'2015 Fares'!BQ138*'2015 Fares Conv'!$C$1</f>
        <v>101.60088106720393</v>
      </c>
      <c r="BR138" s="37">
        <f>'2015 Fares'!BR138*'2015 Fares Conv'!$C$1</f>
        <v>0</v>
      </c>
      <c r="BS138" s="37">
        <f>'2015 Fares'!BS138*'2015 Fares Conv'!$C$1</f>
        <v>0</v>
      </c>
      <c r="BT138" s="37">
        <f>'2015 Fares'!BT138*'2015 Fares Conv'!$C$1</f>
        <v>101.60088106720393</v>
      </c>
      <c r="BU138" s="37">
        <f>'2015 Fares'!BU138*'2015 Fares Conv'!$C$1</f>
        <v>0</v>
      </c>
      <c r="BV138" s="37">
        <f>'2015 Fares'!BV138*'2015 Fares Conv'!$C$1</f>
        <v>101.60088106720393</v>
      </c>
      <c r="BW138" s="37">
        <f>'2015 Fares'!BW138*'2015 Fares Conv'!$C$1</f>
        <v>0</v>
      </c>
      <c r="BX138" s="37">
        <f>'2015 Fares'!BX138*'2015 Fares Conv'!$C$1</f>
        <v>121.92105728064472</v>
      </c>
      <c r="BY138" s="37">
        <f>'2015 Fares'!BY138*'2015 Fares Conv'!$C$1</f>
        <v>0</v>
      </c>
      <c r="BZ138" s="37">
        <f>'2015 Fares'!BZ138*'2015 Fares Conv'!$C$1</f>
        <v>0</v>
      </c>
      <c r="CA138" s="37">
        <f>'2015 Fares'!CA138*'2015 Fares Conv'!$C$1</f>
        <v>0</v>
      </c>
      <c r="CB138" s="37">
        <f>'2015 Fares'!CB138*'2015 Fares Conv'!$C$1</f>
        <v>0</v>
      </c>
      <c r="CC138" s="37">
        <f>'2015 Fares'!CC138*'2015 Fares Conv'!$C$1</f>
        <v>0</v>
      </c>
      <c r="CD138" s="37">
        <f>'2015 Fares'!CD138*'2015 Fares Conv'!$C$1</f>
        <v>0</v>
      </c>
      <c r="CE138" s="37">
        <f>'2015 Fares'!CE138*'2015 Fares Conv'!$C$1</f>
        <v>0</v>
      </c>
      <c r="CF138" s="37">
        <f>'2015 Fares'!CF138*'2015 Fares Conv'!$C$1</f>
        <v>101.60088106720393</v>
      </c>
      <c r="CG138" s="37">
        <f>'2015 Fares'!CG138*'2015 Fares Conv'!$C$1</f>
        <v>0</v>
      </c>
      <c r="CH138" s="66">
        <f>'2015 Fares'!CH138*'2015 Fares Conv'!$C$1</f>
        <v>88.05409692491007</v>
      </c>
      <c r="CI138" s="37">
        <f>'2015 Fares'!CI138*'2015 Fares Conv'!$C$1</f>
        <v>0</v>
      </c>
      <c r="CJ138" s="37">
        <f>'2015 Fares'!CJ138*'2015 Fares Conv'!$C$1</f>
        <v>250.61550663243636</v>
      </c>
      <c r="CK138" s="37">
        <f>'2015 Fares'!CK138*'2015 Fares Conv'!$C$1</f>
        <v>250.61550663243636</v>
      </c>
      <c r="CL138" s="37">
        <f>'2015 Fares'!CL138*'2015 Fares Conv'!$C$1</f>
        <v>250.61550663243636</v>
      </c>
      <c r="CM138" s="37">
        <f>'2015 Fares'!CM138*'2015 Fares Conv'!$C$1</f>
        <v>101.60088106720393</v>
      </c>
      <c r="CN138" s="37">
        <f>'2015 Fares'!CN138*'2015 Fares Conv'!$C$1</f>
        <v>152.40132160080589</v>
      </c>
      <c r="CO138" s="37">
        <f>'2015 Fares'!CO138*'2015 Fares Conv'!$C$1</f>
        <v>338.66960355734642</v>
      </c>
      <c r="CP138" s="37">
        <f>'2015 Fares'!CP138*'2015 Fares Conv'!$C$1</f>
        <v>298.02925113046484</v>
      </c>
      <c r="CQ138" s="37">
        <f>'2015 Fares'!CQ138*'2015 Fares Conv'!$C$1</f>
        <v>152.40132160080589</v>
      </c>
      <c r="CR138" s="37">
        <f>'2015 Fares'!CR138*'2015 Fares Conv'!$C$1</f>
        <v>338.66960355734642</v>
      </c>
      <c r="CS138" s="37">
        <f>'2015 Fares'!CS138*'2015 Fares Conv'!$C$1</f>
        <v>118.53436124507125</v>
      </c>
      <c r="CT138" s="37">
        <f>'2015 Fares'!CT138*'2015 Fares Conv'!$C$1</f>
        <v>186.26828195654053</v>
      </c>
      <c r="CU138" s="37">
        <f>'2015 Fares'!CU138*'2015 Fares Conv'!$C$1</f>
        <v>220.13524231227518</v>
      </c>
      <c r="CV138" s="37">
        <f>'2015 Fares'!CV138*'2015 Fares Conv'!$C$1</f>
        <v>249.93816742532167</v>
      </c>
      <c r="CW138" s="37">
        <f>'2015 Fares'!CW138*'2015 Fares Conv'!$C$1</f>
        <v>108.37427313835086</v>
      </c>
      <c r="CX138" s="37">
        <f>'2015 Fares'!CX138*'2015 Fares Conv'!$C$1</f>
        <v>0</v>
      </c>
      <c r="CY138" s="37">
        <f>'2015 Fares'!CY138*'2015 Fares Conv'!$C$1</f>
        <v>0</v>
      </c>
      <c r="CZ138" s="37">
        <f>'2015 Fares'!CZ138*'2015 Fares Conv'!$C$1</f>
        <v>306.83466082295587</v>
      </c>
      <c r="DA138" s="37">
        <f>'2015 Fares'!DA138*'2015 Fares Conv'!$C$1</f>
        <v>0</v>
      </c>
      <c r="DB138" s="66">
        <f>'2015 Fares'!DB138*'2015 Fares Conv'!$C$1</f>
        <v>0</v>
      </c>
      <c r="DC138" s="37">
        <f>'2015 Fares'!DC138*'2015 Fares Conv'!$C$1</f>
        <v>0</v>
      </c>
      <c r="DD138" s="37">
        <f>'2015 Fares'!DD138*'2015 Fares Conv'!$C$1</f>
        <v>0</v>
      </c>
      <c r="DE138" s="37">
        <f>'2015 Fares'!DE138*'2015 Fares Conv'!$C$1</f>
        <v>0</v>
      </c>
      <c r="DF138" s="37">
        <f>'2015 Fares'!DF138*'2015 Fares Conv'!$C$1</f>
        <v>0</v>
      </c>
      <c r="DG138" s="37">
        <f>'2015 Fares'!DG138*'2015 Fares Conv'!$C$1</f>
        <v>0</v>
      </c>
      <c r="DH138" s="37">
        <f>'2015 Fares'!DH138*'2015 Fares Conv'!$C$1</f>
        <v>0</v>
      </c>
      <c r="DI138" s="37">
        <f>'2015 Fares'!DI138*'2015 Fares Conv'!$C$1</f>
        <v>0</v>
      </c>
      <c r="DJ138" s="37">
        <f>'2015 Fares'!DJ138*'2015 Fares Conv'!$C$1</f>
        <v>0</v>
      </c>
      <c r="DK138" s="37">
        <f>'2015 Fares'!DK138*'2015 Fares Conv'!$C$1</f>
        <v>0</v>
      </c>
      <c r="DL138" s="66">
        <f>'2015 Fares'!DL138*'2015 Fares Conv'!$C$1</f>
        <v>152.40132160080589</v>
      </c>
      <c r="DM138" s="37">
        <f>'2015 Fares'!DM138*'2015 Fares Conv'!$C$1</f>
        <v>0</v>
      </c>
      <c r="DN138" s="37">
        <f>'2015 Fares'!DN138*'2015 Fares Conv'!$C$1</f>
        <v>0</v>
      </c>
      <c r="DO138" s="37">
        <f>'2015 Fares'!DO138*'2015 Fares Conv'!$C$1</f>
        <v>101.60088106720393</v>
      </c>
      <c r="DP138" s="37">
        <f>'2015 Fares'!DP138*'2015 Fares Conv'!$C$1</f>
        <v>749.81450227596497</v>
      </c>
      <c r="DQ138" s="37">
        <f>'2015 Fares'!DQ138*'2015 Fares Conv'!$C$1</f>
        <v>218.78056389804578</v>
      </c>
      <c r="DR138" s="37">
        <f>'2015 Fares'!DR138*'2015 Fares Conv'!$C$1</f>
        <v>0</v>
      </c>
      <c r="DS138" s="37">
        <f>'2015 Fares'!DS138*'2015 Fares Conv'!$C$1</f>
        <v>0</v>
      </c>
      <c r="DT138" s="37">
        <f>'2015 Fares'!DT138*'2015 Fares Conv'!$C$1</f>
        <v>0</v>
      </c>
      <c r="DU138" s="37">
        <f>'2015 Fares'!DU138*'2015 Fares Conv'!$C$1</f>
        <v>0</v>
      </c>
      <c r="DV138" s="66">
        <f>'2015 Fares'!DV138*'2015 Fares Conv'!$C$1</f>
        <v>0</v>
      </c>
      <c r="DW138" s="37">
        <f>'2015 Fares'!DW138*'2015 Fares Conv'!$C$1</f>
        <v>0</v>
      </c>
      <c r="DX138" s="37">
        <f>'2015 Fares'!DX138*'2015 Fares Conv'!$C$1</f>
        <v>0</v>
      </c>
      <c r="DY138" s="37">
        <f>'2015 Fares'!DY138*'2015 Fares Conv'!$C$1</f>
        <v>0</v>
      </c>
      <c r="DZ138" s="37">
        <f>'2015 Fares'!DZ138*'2015 Fares Conv'!$C$1</f>
        <v>0</v>
      </c>
      <c r="EA138" s="37">
        <f>'2015 Fares'!EA138*'2015 Fares Conv'!$C$1</f>
        <v>0</v>
      </c>
      <c r="EB138" s="37">
        <f>'2015 Fares'!EB138*'2015 Fares Conv'!$C$1</f>
        <v>0</v>
      </c>
      <c r="EC138" s="37">
        <f>'2015 Fares'!EC138*'2015 Fares Conv'!$C$1</f>
        <v>0</v>
      </c>
      <c r="ED138" s="37">
        <f>'2015 Fares'!ED138*'2015 Fares Conv'!$C$1</f>
        <v>0</v>
      </c>
      <c r="EE138" s="40">
        <f>'2015 Fares'!EE138*'2015 Fares Conv'!$C$1</f>
        <v>0</v>
      </c>
      <c r="EF138" s="66">
        <f>'2015 Fares'!EF138*'2015 Fares Conv'!$C$1</f>
        <v>0</v>
      </c>
      <c r="EG138" s="37">
        <f>'2015 Fares'!EG138*'2015 Fares Conv'!$C$1</f>
        <v>0</v>
      </c>
      <c r="EH138" s="37">
        <f>'2015 Fares'!EH138*'2015 Fares Conv'!$C$1</f>
        <v>0</v>
      </c>
      <c r="EI138" s="37">
        <f>'2015 Fares'!EI138*'2015 Fares Conv'!$C$1</f>
        <v>0</v>
      </c>
      <c r="EJ138" s="37">
        <f>'2015 Fares'!EJ138*'2015 Fares Conv'!$C$1</f>
        <v>0</v>
      </c>
      <c r="EK138" s="37">
        <f>'2015 Fares'!EK138*'2015 Fares Conv'!$C$1</f>
        <v>0</v>
      </c>
      <c r="EL138" s="37">
        <f>'2015 Fares'!EL138*'2015 Fares Conv'!$C$1</f>
        <v>0</v>
      </c>
      <c r="EM138" s="40">
        <f>'2015 Fares'!EM138*'2015 Fares Conv'!$C$1</f>
        <v>0</v>
      </c>
    </row>
    <row r="139" spans="1:143" x14ac:dyDescent="0.2">
      <c r="A139" s="83"/>
      <c r="B139" s="47">
        <v>135</v>
      </c>
      <c r="C139" s="49" t="s">
        <v>69</v>
      </c>
      <c r="D139" s="43"/>
      <c r="E139" s="43"/>
      <c r="F139" s="48"/>
      <c r="G139" s="66">
        <f>'2015 Fares'!G139*'2015 Fares Conv'!$C$1</f>
        <v>0</v>
      </c>
      <c r="H139" s="37">
        <f>'2015 Fares'!H139*'2015 Fares Conv'!$C$1</f>
        <v>0</v>
      </c>
      <c r="I139" s="37">
        <f>'2015 Fares'!I139*'2015 Fares Conv'!$C$1</f>
        <v>0</v>
      </c>
      <c r="J139" s="37">
        <f>'2015 Fares'!J139*'2015 Fares Conv'!$C$1</f>
        <v>0</v>
      </c>
      <c r="K139" s="37">
        <f>'2015 Fares'!K139*'2015 Fares Conv'!$C$1</f>
        <v>0</v>
      </c>
      <c r="L139" s="37">
        <f>'2015 Fares'!L139*'2015 Fares Conv'!$C$1</f>
        <v>0</v>
      </c>
      <c r="M139" s="37">
        <f>'2015 Fares'!M139*'2015 Fares Conv'!$C$1</f>
        <v>0</v>
      </c>
      <c r="N139" s="37">
        <f>'2015 Fares'!N139*'2015 Fares Conv'!$C$1</f>
        <v>0</v>
      </c>
      <c r="O139" s="40">
        <f>'2015 Fares'!O139*'2015 Fares Conv'!$C$1</f>
        <v>0</v>
      </c>
      <c r="P139" s="66">
        <f>'2015 Fares'!P139*'2015 Fares Conv'!$C$1</f>
        <v>0</v>
      </c>
      <c r="Q139" s="37">
        <f>'2015 Fares'!Q139*'2015 Fares Conv'!$C$1</f>
        <v>0</v>
      </c>
      <c r="R139" s="37">
        <f>'2015 Fares'!R139*'2015 Fares Conv'!$C$1</f>
        <v>0</v>
      </c>
      <c r="S139" s="37">
        <f>'2015 Fares'!S139*'2015 Fares Conv'!$C$1</f>
        <v>0</v>
      </c>
      <c r="T139" s="37">
        <f>'2015 Fares'!T139*'2015 Fares Conv'!$C$1</f>
        <v>0</v>
      </c>
      <c r="U139" s="37">
        <f>'2015 Fares'!U139*'2015 Fares Conv'!$C$1</f>
        <v>0</v>
      </c>
      <c r="V139" s="37">
        <f>'2015 Fares'!V139*'2015 Fares Conv'!$C$1</f>
        <v>0</v>
      </c>
      <c r="W139" s="37">
        <f>'2015 Fares'!W139*'2015 Fares Conv'!$C$1</f>
        <v>0</v>
      </c>
      <c r="X139" s="37">
        <f>'2015 Fares'!X139*'2015 Fares Conv'!$C$1</f>
        <v>0</v>
      </c>
      <c r="Y139" s="40">
        <f>'2015 Fares'!Y139*'2015 Fares Conv'!$C$1</f>
        <v>0</v>
      </c>
      <c r="Z139" s="66">
        <f>'2015 Fares'!Z139*'2015 Fares Conv'!$C$1</f>
        <v>474.13744498028501</v>
      </c>
      <c r="AA139" s="37">
        <f>'2015 Fares'!AA139*'2015 Fares Conv'!$C$1</f>
        <v>152.40132160080589</v>
      </c>
      <c r="AB139" s="37">
        <f>'2015 Fares'!AB139*'2015 Fares Conv'!$C$1</f>
        <v>0</v>
      </c>
      <c r="AC139" s="37">
        <f>'2015 Fares'!AC139*'2015 Fares Conv'!$C$1</f>
        <v>0</v>
      </c>
      <c r="AD139" s="37">
        <f>'2015 Fares'!AD139*'2015 Fares Conv'!$C$1</f>
        <v>135.46784142293856</v>
      </c>
      <c r="AE139" s="37">
        <f>'2015 Fares'!AE139*'2015 Fares Conv'!$C$1</f>
        <v>0</v>
      </c>
      <c r="AF139" s="37">
        <f>'2015 Fares'!AF139*'2015 Fares Conv'!$C$1</f>
        <v>0</v>
      </c>
      <c r="AG139" s="37">
        <f>'2015 Fares'!AG139*'2015 Fares Conv'!$C$1</f>
        <v>84.667400889336605</v>
      </c>
      <c r="AH139" s="37">
        <f>'2015 Fares'!AH139*'2015 Fares Conv'!$C$1</f>
        <v>135.46784142293856</v>
      </c>
      <c r="AI139" s="37">
        <f>'2015 Fares'!AI139*'2015 Fares Conv'!$C$1</f>
        <v>0</v>
      </c>
      <c r="AJ139" s="37">
        <f>'2015 Fares'!AJ139*'2015 Fares Conv'!$C$1</f>
        <v>135.46784142293856</v>
      </c>
      <c r="AK139" s="37">
        <f>'2015 Fares'!AK139*'2015 Fares Conv'!$C$1</f>
        <v>0</v>
      </c>
      <c r="AL139" s="37">
        <f>'2015 Fares'!AL139*'2015 Fares Conv'!$C$1</f>
        <v>0</v>
      </c>
      <c r="AM139" s="37">
        <f>'2015 Fares'!AM139*'2015 Fares Conv'!$C$1</f>
        <v>135.46784142293856</v>
      </c>
      <c r="AN139" s="37">
        <f>'2015 Fares'!AN139*'2015 Fares Conv'!$C$1</f>
        <v>0</v>
      </c>
      <c r="AO139" s="37">
        <f>'2015 Fares'!AO139*'2015 Fares Conv'!$C$1</f>
        <v>0</v>
      </c>
      <c r="AP139" s="37">
        <f>'2015 Fares'!AP139*'2015 Fares Conv'!$C$1</f>
        <v>0</v>
      </c>
      <c r="AQ139" s="37">
        <f>'2015 Fares'!AQ139*'2015 Fares Conv'!$C$1</f>
        <v>0</v>
      </c>
      <c r="AR139" s="37">
        <f>'2015 Fares'!AR139*'2015 Fares Conv'!$C$1</f>
        <v>135.46784142293856</v>
      </c>
      <c r="AS139" s="37">
        <f>'2015 Fares'!AS139*'2015 Fares Conv'!$C$1</f>
        <v>0</v>
      </c>
      <c r="AT139" s="37">
        <f>'2015 Fares'!AT139*'2015 Fares Conv'!$C$1</f>
        <v>0</v>
      </c>
      <c r="AU139" s="37">
        <f>'2015 Fares'!AU139*'2015 Fares Conv'!$C$1</f>
        <v>0</v>
      </c>
      <c r="AV139" s="37">
        <f>'2015 Fares'!AV139*'2015 Fares Conv'!$C$1</f>
        <v>0</v>
      </c>
      <c r="AW139" s="37">
        <f>'2015 Fares'!AW139*'2015 Fares Conv'!$C$1</f>
        <v>0</v>
      </c>
      <c r="AX139" s="37">
        <f>'2015 Fares'!AX139*'2015 Fares Conv'!$C$1</f>
        <v>0</v>
      </c>
      <c r="AY139" s="37">
        <f>'2015 Fares'!AY139*'2015 Fares Conv'!$C$1</f>
        <v>0</v>
      </c>
      <c r="AZ139" s="37">
        <f>'2015 Fares'!AZ139*'2015 Fares Conv'!$C$1</f>
        <v>0</v>
      </c>
      <c r="BA139" s="37">
        <f>'2015 Fares'!BA139*'2015 Fares Conv'!$C$1</f>
        <v>0</v>
      </c>
      <c r="BB139" s="37">
        <f>'2015 Fares'!BB139*'2015 Fares Conv'!$C$1</f>
        <v>0</v>
      </c>
      <c r="BC139" s="37">
        <f>'2015 Fares'!BC139*'2015 Fares Conv'!$C$1</f>
        <v>0</v>
      </c>
      <c r="BD139" s="37">
        <f>'2015 Fares'!BD139*'2015 Fares Conv'!$C$1</f>
        <v>0</v>
      </c>
      <c r="BE139" s="37">
        <f>'2015 Fares'!BE139*'2015 Fares Conv'!$C$1</f>
        <v>0</v>
      </c>
      <c r="BF139" s="37">
        <f>'2015 Fares'!BF139*'2015 Fares Conv'!$C$1</f>
        <v>0</v>
      </c>
      <c r="BG139" s="37">
        <f>'2015 Fares'!BG139*'2015 Fares Conv'!$C$1</f>
        <v>0</v>
      </c>
      <c r="BH139" s="37">
        <f>'2015 Fares'!BH139*'2015 Fares Conv'!$C$1</f>
        <v>0</v>
      </c>
      <c r="BI139" s="37">
        <f>'2015 Fares'!BI139*'2015 Fares Conv'!$C$1</f>
        <v>0</v>
      </c>
      <c r="BJ139" s="37">
        <f>'2015 Fares'!BJ139*'2015 Fares Conv'!$C$1</f>
        <v>0</v>
      </c>
      <c r="BK139" s="37">
        <f>'2015 Fares'!BK139*'2015 Fares Conv'!$C$1</f>
        <v>0</v>
      </c>
      <c r="BL139" s="37">
        <f>'2015 Fares'!BL139*'2015 Fares Conv'!$C$1</f>
        <v>108.37427313835086</v>
      </c>
      <c r="BM139" s="37">
        <f>'2015 Fares'!BM139*'2015 Fares Conv'!$C$1</f>
        <v>0</v>
      </c>
      <c r="BN139" s="37">
        <f>'2015 Fares'!BN139*'2015 Fares Conv'!$C$1</f>
        <v>0</v>
      </c>
      <c r="BO139" s="37">
        <f>'2015 Fares'!BO139*'2015 Fares Conv'!$C$1</f>
        <v>0</v>
      </c>
      <c r="BP139" s="37">
        <f>'2015 Fares'!BP139*'2015 Fares Conv'!$C$1</f>
        <v>0</v>
      </c>
      <c r="BQ139" s="37">
        <f>'2015 Fares'!BQ139*'2015 Fares Conv'!$C$1</f>
        <v>0</v>
      </c>
      <c r="BR139" s="37">
        <f>'2015 Fares'!BR139*'2015 Fares Conv'!$C$1</f>
        <v>0</v>
      </c>
      <c r="BS139" s="37">
        <f>'2015 Fares'!BS139*'2015 Fares Conv'!$C$1</f>
        <v>0</v>
      </c>
      <c r="BT139" s="37">
        <f>'2015 Fares'!BT139*'2015 Fares Conv'!$C$1</f>
        <v>0</v>
      </c>
      <c r="BU139" s="37">
        <f>'2015 Fares'!BU139*'2015 Fares Conv'!$C$1</f>
        <v>0</v>
      </c>
      <c r="BV139" s="37">
        <f>'2015 Fares'!BV139*'2015 Fares Conv'!$C$1</f>
        <v>0</v>
      </c>
      <c r="BW139" s="37">
        <f>'2015 Fares'!BW139*'2015 Fares Conv'!$C$1</f>
        <v>0</v>
      </c>
      <c r="BX139" s="37">
        <f>'2015 Fares'!BX139*'2015 Fares Conv'!$C$1</f>
        <v>0</v>
      </c>
      <c r="BY139" s="37">
        <f>'2015 Fares'!BY139*'2015 Fares Conv'!$C$1</f>
        <v>0</v>
      </c>
      <c r="BZ139" s="37">
        <f>'2015 Fares'!BZ139*'2015 Fares Conv'!$C$1</f>
        <v>0</v>
      </c>
      <c r="CA139" s="37">
        <f>'2015 Fares'!CA139*'2015 Fares Conv'!$C$1</f>
        <v>0</v>
      </c>
      <c r="CB139" s="37">
        <f>'2015 Fares'!CB139*'2015 Fares Conv'!$C$1</f>
        <v>0</v>
      </c>
      <c r="CC139" s="37">
        <f>'2015 Fares'!CC139*'2015 Fares Conv'!$C$1</f>
        <v>0</v>
      </c>
      <c r="CD139" s="37">
        <f>'2015 Fares'!CD139*'2015 Fares Conv'!$C$1</f>
        <v>0</v>
      </c>
      <c r="CE139" s="37">
        <f>'2015 Fares'!CE139*'2015 Fares Conv'!$C$1</f>
        <v>0</v>
      </c>
      <c r="CF139" s="37">
        <f>'2015 Fares'!CF139*'2015 Fares Conv'!$C$1</f>
        <v>101.60088106720393</v>
      </c>
      <c r="CG139" s="37">
        <f>'2015 Fares'!CG139*'2015 Fares Conv'!$C$1</f>
        <v>0</v>
      </c>
      <c r="CH139" s="66">
        <f>'2015 Fares'!CH139*'2015 Fares Conv'!$C$1</f>
        <v>222.84459914073395</v>
      </c>
      <c r="CI139" s="37">
        <f>'2015 Fares'!CI139*'2015 Fares Conv'!$C$1</f>
        <v>270.93568284587712</v>
      </c>
      <c r="CJ139" s="37">
        <f>'2015 Fares'!CJ139*'2015 Fares Conv'!$C$1</f>
        <v>284.48246698817098</v>
      </c>
      <c r="CK139" s="37">
        <f>'2015 Fares'!CK139*'2015 Fares Conv'!$C$1</f>
        <v>284.48246698817098</v>
      </c>
      <c r="CL139" s="37">
        <f>'2015 Fares'!CL139*'2015 Fares Conv'!$C$1</f>
        <v>284.48246698817098</v>
      </c>
      <c r="CM139" s="37">
        <f>'2015 Fares'!CM139*'2015 Fares Conv'!$C$1</f>
        <v>135.46784142293856</v>
      </c>
      <c r="CN139" s="37">
        <f>'2015 Fares'!CN139*'2015 Fares Conv'!$C$1</f>
        <v>0</v>
      </c>
      <c r="CO139" s="37">
        <f>'2015 Fares'!CO139*'2015 Fares Conv'!$C$1</f>
        <v>237.06872249014251</v>
      </c>
      <c r="CP139" s="37">
        <f>'2015 Fares'!CP139*'2015 Fares Conv'!$C$1</f>
        <v>196.42837006326093</v>
      </c>
      <c r="CQ139" s="37">
        <f>'2015 Fares'!CQ139*'2015 Fares Conv'!$C$1</f>
        <v>152.40132160080589</v>
      </c>
      <c r="CR139" s="37">
        <f>'2015 Fares'!CR139*'2015 Fares Conv'!$C$1</f>
        <v>338.66960355734642</v>
      </c>
      <c r="CS139" s="37">
        <f>'2015 Fares'!CS139*'2015 Fares Conv'!$C$1</f>
        <v>118.53436124507125</v>
      </c>
      <c r="CT139" s="37">
        <f>'2015 Fares'!CT139*'2015 Fares Conv'!$C$1</f>
        <v>186.26828195654053</v>
      </c>
      <c r="CU139" s="37">
        <f>'2015 Fares'!CU139*'2015 Fares Conv'!$C$1</f>
        <v>220.13524231227518</v>
      </c>
      <c r="CV139" s="37">
        <f>'2015 Fares'!CV139*'2015 Fares Conv'!$C$1</f>
        <v>249.93816742532167</v>
      </c>
      <c r="CW139" s="37">
        <f>'2015 Fares'!CW139*'2015 Fares Conv'!$C$1</f>
        <v>108.37427313835086</v>
      </c>
      <c r="CX139" s="37">
        <f>'2015 Fares'!CX139*'2015 Fares Conv'!$C$1</f>
        <v>0</v>
      </c>
      <c r="CY139" s="37">
        <f>'2015 Fares'!CY139*'2015 Fares Conv'!$C$1</f>
        <v>0</v>
      </c>
      <c r="CZ139" s="37">
        <f>'2015 Fares'!CZ139*'2015 Fares Conv'!$C$1</f>
        <v>306.83466082295587</v>
      </c>
      <c r="DA139" s="37">
        <f>'2015 Fares'!DA139*'2015 Fares Conv'!$C$1</f>
        <v>0</v>
      </c>
      <c r="DB139" s="66">
        <f>'2015 Fares'!DB139*'2015 Fares Conv'!$C$1</f>
        <v>0</v>
      </c>
      <c r="DC139" s="37">
        <f>'2015 Fares'!DC139*'2015 Fares Conv'!$C$1</f>
        <v>-101.60088106720393</v>
      </c>
      <c r="DD139" s="37">
        <f>'2015 Fares'!DD139*'2015 Fares Conv'!$C$1</f>
        <v>-101.60088106720393</v>
      </c>
      <c r="DE139" s="37">
        <f>'2015 Fares'!DE139*'2015 Fares Conv'!$C$1</f>
        <v>0</v>
      </c>
      <c r="DF139" s="37">
        <f>'2015 Fares'!DF139*'2015 Fares Conv'!$C$1</f>
        <v>0</v>
      </c>
      <c r="DG139" s="37">
        <f>'2015 Fares'!DG139*'2015 Fares Conv'!$C$1</f>
        <v>0</v>
      </c>
      <c r="DH139" s="37">
        <f>'2015 Fares'!DH139*'2015 Fares Conv'!$C$1</f>
        <v>0</v>
      </c>
      <c r="DI139" s="37">
        <f>'2015 Fares'!DI139*'2015 Fares Conv'!$C$1</f>
        <v>0</v>
      </c>
      <c r="DJ139" s="37">
        <f>'2015 Fares'!DJ139*'2015 Fares Conv'!$C$1</f>
        <v>0</v>
      </c>
      <c r="DK139" s="37">
        <f>'2015 Fares'!DK139*'2015 Fares Conv'!$C$1</f>
        <v>0</v>
      </c>
      <c r="DL139" s="66">
        <f>'2015 Fares'!DL139*'2015 Fares Conv'!$C$1</f>
        <v>152.40132160080589</v>
      </c>
      <c r="DM139" s="37">
        <f>'2015 Fares'!DM139*'2015 Fares Conv'!$C$1</f>
        <v>135.46784142293856</v>
      </c>
      <c r="DN139" s="37">
        <f>'2015 Fares'!DN139*'2015 Fares Conv'!$C$1</f>
        <v>0</v>
      </c>
      <c r="DO139" s="37">
        <f>'2015 Fares'!DO139*'2015 Fares Conv'!$C$1</f>
        <v>135.46784142293856</v>
      </c>
      <c r="DP139" s="37">
        <f>'2015 Fares'!DP139*'2015 Fares Conv'!$C$1</f>
        <v>749.81450227596497</v>
      </c>
      <c r="DQ139" s="37">
        <f>'2015 Fares'!DQ139*'2015 Fares Conv'!$C$1</f>
        <v>218.78056389804578</v>
      </c>
      <c r="DR139" s="37">
        <f>'2015 Fares'!DR139*'2015 Fares Conv'!$C$1</f>
        <v>0</v>
      </c>
      <c r="DS139" s="37">
        <f>'2015 Fares'!DS139*'2015 Fares Conv'!$C$1</f>
        <v>0</v>
      </c>
      <c r="DT139" s="37">
        <f>'2015 Fares'!DT139*'2015 Fares Conv'!$C$1</f>
        <v>0</v>
      </c>
      <c r="DU139" s="37">
        <f>'2015 Fares'!DU139*'2015 Fares Conv'!$C$1</f>
        <v>0</v>
      </c>
      <c r="DV139" s="66">
        <f>'2015 Fares'!DV139*'2015 Fares Conv'!$C$1</f>
        <v>0</v>
      </c>
      <c r="DW139" s="37">
        <f>'2015 Fares'!DW139*'2015 Fares Conv'!$C$1</f>
        <v>0</v>
      </c>
      <c r="DX139" s="37">
        <f>'2015 Fares'!DX139*'2015 Fares Conv'!$C$1</f>
        <v>0</v>
      </c>
      <c r="DY139" s="37">
        <f>'2015 Fares'!DY139*'2015 Fares Conv'!$C$1</f>
        <v>0</v>
      </c>
      <c r="DZ139" s="37">
        <f>'2015 Fares'!DZ139*'2015 Fares Conv'!$C$1</f>
        <v>0</v>
      </c>
      <c r="EA139" s="37">
        <f>'2015 Fares'!EA139*'2015 Fares Conv'!$C$1</f>
        <v>0</v>
      </c>
      <c r="EB139" s="37">
        <f>'2015 Fares'!EB139*'2015 Fares Conv'!$C$1</f>
        <v>0</v>
      </c>
      <c r="EC139" s="37">
        <f>'2015 Fares'!EC139*'2015 Fares Conv'!$C$1</f>
        <v>0</v>
      </c>
      <c r="ED139" s="37">
        <f>'2015 Fares'!ED139*'2015 Fares Conv'!$C$1</f>
        <v>0</v>
      </c>
      <c r="EE139" s="40">
        <f>'2015 Fares'!EE139*'2015 Fares Conv'!$C$1</f>
        <v>0</v>
      </c>
      <c r="EF139" s="66">
        <f>'2015 Fares'!EF139*'2015 Fares Conv'!$C$1</f>
        <v>0</v>
      </c>
      <c r="EG139" s="37">
        <f>'2015 Fares'!EG139*'2015 Fares Conv'!$C$1</f>
        <v>0</v>
      </c>
      <c r="EH139" s="37">
        <f>'2015 Fares'!EH139*'2015 Fares Conv'!$C$1</f>
        <v>0</v>
      </c>
      <c r="EI139" s="37">
        <f>'2015 Fares'!EI139*'2015 Fares Conv'!$C$1</f>
        <v>0</v>
      </c>
      <c r="EJ139" s="37">
        <f>'2015 Fares'!EJ139*'2015 Fares Conv'!$C$1</f>
        <v>0</v>
      </c>
      <c r="EK139" s="37">
        <f>'2015 Fares'!EK139*'2015 Fares Conv'!$C$1</f>
        <v>0</v>
      </c>
      <c r="EL139" s="37">
        <f>'2015 Fares'!EL139*'2015 Fares Conv'!$C$1</f>
        <v>0</v>
      </c>
      <c r="EM139" s="40">
        <f>'2015 Fares'!EM139*'2015 Fares Conv'!$C$1</f>
        <v>0</v>
      </c>
    </row>
    <row r="140" spans="1:143" x14ac:dyDescent="0.2">
      <c r="A140" s="83"/>
      <c r="B140" s="47">
        <v>136</v>
      </c>
      <c r="C140" s="43"/>
      <c r="D140" s="43"/>
      <c r="E140" s="43"/>
      <c r="F140" s="48"/>
      <c r="G140" s="66">
        <f>'2015 Fares'!G140*'2015 Fares Conv'!$C$1</f>
        <v>0</v>
      </c>
      <c r="H140" s="37">
        <f>'2015 Fares'!H140*'2015 Fares Conv'!$C$1</f>
        <v>0</v>
      </c>
      <c r="I140" s="37">
        <f>'2015 Fares'!I140*'2015 Fares Conv'!$C$1</f>
        <v>0</v>
      </c>
      <c r="J140" s="37">
        <f>'2015 Fares'!J140*'2015 Fares Conv'!$C$1</f>
        <v>0</v>
      </c>
      <c r="K140" s="37">
        <f>'2015 Fares'!K140*'2015 Fares Conv'!$C$1</f>
        <v>0</v>
      </c>
      <c r="L140" s="37">
        <f>'2015 Fares'!L140*'2015 Fares Conv'!$C$1</f>
        <v>0</v>
      </c>
      <c r="M140" s="37">
        <f>'2015 Fares'!M140*'2015 Fares Conv'!$C$1</f>
        <v>0</v>
      </c>
      <c r="N140" s="37">
        <f>'2015 Fares'!N140*'2015 Fares Conv'!$C$1</f>
        <v>0</v>
      </c>
      <c r="O140" s="40">
        <f>'2015 Fares'!O140*'2015 Fares Conv'!$C$1</f>
        <v>0</v>
      </c>
      <c r="P140" s="66">
        <f>'2015 Fares'!P140*'2015 Fares Conv'!$C$1</f>
        <v>0</v>
      </c>
      <c r="Q140" s="37">
        <f>'2015 Fares'!Q140*'2015 Fares Conv'!$C$1</f>
        <v>0</v>
      </c>
      <c r="R140" s="37">
        <f>'2015 Fares'!R140*'2015 Fares Conv'!$C$1</f>
        <v>0</v>
      </c>
      <c r="S140" s="37">
        <f>'2015 Fares'!S140*'2015 Fares Conv'!$C$1</f>
        <v>0</v>
      </c>
      <c r="T140" s="37">
        <f>'2015 Fares'!T140*'2015 Fares Conv'!$C$1</f>
        <v>0</v>
      </c>
      <c r="U140" s="37">
        <f>'2015 Fares'!U140*'2015 Fares Conv'!$C$1</f>
        <v>0</v>
      </c>
      <c r="V140" s="37">
        <f>'2015 Fares'!V140*'2015 Fares Conv'!$C$1</f>
        <v>0</v>
      </c>
      <c r="W140" s="37">
        <f>'2015 Fares'!W140*'2015 Fares Conv'!$C$1</f>
        <v>0</v>
      </c>
      <c r="X140" s="37">
        <f>'2015 Fares'!X140*'2015 Fares Conv'!$C$1</f>
        <v>0</v>
      </c>
      <c r="Y140" s="40">
        <f>'2015 Fares'!Y140*'2015 Fares Conv'!$C$1</f>
        <v>0</v>
      </c>
      <c r="Z140" s="66">
        <f>'2015 Fares'!Z140*'2015 Fares Conv'!$C$1</f>
        <v>474.13744498028501</v>
      </c>
      <c r="AA140" s="37">
        <f>'2015 Fares'!AA140*'2015 Fares Conv'!$C$1</f>
        <v>152.40132160080589</v>
      </c>
      <c r="AB140" s="37">
        <f>'2015 Fares'!AB140*'2015 Fares Conv'!$C$1</f>
        <v>0</v>
      </c>
      <c r="AC140" s="37">
        <f>'2015 Fares'!AC140*'2015 Fares Conv'!$C$1</f>
        <v>0</v>
      </c>
      <c r="AD140" s="37">
        <f>'2015 Fares'!AD140*'2015 Fares Conv'!$C$1</f>
        <v>135.46784142293856</v>
      </c>
      <c r="AE140" s="37">
        <f>'2015 Fares'!AE140*'2015 Fares Conv'!$C$1</f>
        <v>0</v>
      </c>
      <c r="AF140" s="37">
        <f>'2015 Fares'!AF140*'2015 Fares Conv'!$C$1</f>
        <v>0</v>
      </c>
      <c r="AG140" s="37">
        <f>'2015 Fares'!AG140*'2015 Fares Conv'!$C$1</f>
        <v>84.667400889336605</v>
      </c>
      <c r="AH140" s="37">
        <f>'2015 Fares'!AH140*'2015 Fares Conv'!$C$1</f>
        <v>135.46784142293856</v>
      </c>
      <c r="AI140" s="37">
        <f>'2015 Fares'!AI140*'2015 Fares Conv'!$C$1</f>
        <v>0</v>
      </c>
      <c r="AJ140" s="37">
        <f>'2015 Fares'!AJ140*'2015 Fares Conv'!$C$1</f>
        <v>135.46784142293856</v>
      </c>
      <c r="AK140" s="37">
        <f>'2015 Fares'!AK140*'2015 Fares Conv'!$C$1</f>
        <v>0</v>
      </c>
      <c r="AL140" s="37">
        <f>'2015 Fares'!AL140*'2015 Fares Conv'!$C$1</f>
        <v>0</v>
      </c>
      <c r="AM140" s="37">
        <f>'2015 Fares'!AM140*'2015 Fares Conv'!$C$1</f>
        <v>0</v>
      </c>
      <c r="AN140" s="37">
        <f>'2015 Fares'!AN140*'2015 Fares Conv'!$C$1</f>
        <v>0</v>
      </c>
      <c r="AO140" s="37">
        <f>'2015 Fares'!AO140*'2015 Fares Conv'!$C$1</f>
        <v>0</v>
      </c>
      <c r="AP140" s="37">
        <f>'2015 Fares'!AP140*'2015 Fares Conv'!$C$1</f>
        <v>0</v>
      </c>
      <c r="AQ140" s="37">
        <f>'2015 Fares'!AQ140*'2015 Fares Conv'!$C$1</f>
        <v>0</v>
      </c>
      <c r="AR140" s="37">
        <f>'2015 Fares'!AR140*'2015 Fares Conv'!$C$1</f>
        <v>135.46784142293856</v>
      </c>
      <c r="AS140" s="37">
        <f>'2015 Fares'!AS140*'2015 Fares Conv'!$C$1</f>
        <v>0</v>
      </c>
      <c r="AT140" s="37">
        <f>'2015 Fares'!AT140*'2015 Fares Conv'!$C$1</f>
        <v>0</v>
      </c>
      <c r="AU140" s="37">
        <f>'2015 Fares'!AU140*'2015 Fares Conv'!$C$1</f>
        <v>0</v>
      </c>
      <c r="AV140" s="37">
        <f>'2015 Fares'!AV140*'2015 Fares Conv'!$C$1</f>
        <v>135.46784142293856</v>
      </c>
      <c r="AW140" s="37">
        <f>'2015 Fares'!AW140*'2015 Fares Conv'!$C$1</f>
        <v>0</v>
      </c>
      <c r="AX140" s="37">
        <f>'2015 Fares'!AX140*'2015 Fares Conv'!$C$1</f>
        <v>135.46784142293856</v>
      </c>
      <c r="AY140" s="37">
        <f>'2015 Fares'!AY140*'2015 Fares Conv'!$C$1</f>
        <v>0</v>
      </c>
      <c r="AZ140" s="37">
        <f>'2015 Fares'!AZ140*'2015 Fares Conv'!$C$1</f>
        <v>118.53436124507125</v>
      </c>
      <c r="BA140" s="37">
        <f>'2015 Fares'!BA140*'2015 Fares Conv'!$C$1</f>
        <v>0</v>
      </c>
      <c r="BB140" s="37">
        <f>'2015 Fares'!BB140*'2015 Fares Conv'!$C$1</f>
        <v>0</v>
      </c>
      <c r="BC140" s="37">
        <f>'2015 Fares'!BC140*'2015 Fares Conv'!$C$1</f>
        <v>118.53436124507125</v>
      </c>
      <c r="BD140" s="37">
        <f>'2015 Fares'!BD140*'2015 Fares Conv'!$C$1</f>
        <v>0</v>
      </c>
      <c r="BE140" s="37">
        <f>'2015 Fares'!BE140*'2015 Fares Conv'!$C$1</f>
        <v>0</v>
      </c>
      <c r="BF140" s="37">
        <f>'2015 Fares'!BF140*'2015 Fares Conv'!$C$1</f>
        <v>118.53436124507125</v>
      </c>
      <c r="BG140" s="37">
        <f>'2015 Fares'!BG140*'2015 Fares Conv'!$C$1</f>
        <v>0</v>
      </c>
      <c r="BH140" s="37">
        <f>'2015 Fares'!BH140*'2015 Fares Conv'!$C$1</f>
        <v>0</v>
      </c>
      <c r="BI140" s="37">
        <f>'2015 Fares'!BI140*'2015 Fares Conv'!$C$1</f>
        <v>67.733920711469281</v>
      </c>
      <c r="BJ140" s="37">
        <f>'2015 Fares'!BJ140*'2015 Fares Conv'!$C$1</f>
        <v>108.37427313835086</v>
      </c>
      <c r="BK140" s="37">
        <f>'2015 Fares'!BK140*'2015 Fares Conv'!$C$1</f>
        <v>0</v>
      </c>
      <c r="BL140" s="37">
        <f>'2015 Fares'!BL140*'2015 Fares Conv'!$C$1</f>
        <v>108.37427313835086</v>
      </c>
      <c r="BM140" s="37">
        <f>'2015 Fares'!BM140*'2015 Fares Conv'!$C$1</f>
        <v>0</v>
      </c>
      <c r="BN140" s="37">
        <f>'2015 Fares'!BN140*'2015 Fares Conv'!$C$1</f>
        <v>108.37427313835086</v>
      </c>
      <c r="BO140" s="37">
        <f>'2015 Fares'!BO140*'2015 Fares Conv'!$C$1</f>
        <v>0</v>
      </c>
      <c r="BP140" s="37">
        <f>'2015 Fares'!BP140*'2015 Fares Conv'!$C$1</f>
        <v>0</v>
      </c>
      <c r="BQ140" s="37">
        <f>'2015 Fares'!BQ140*'2015 Fares Conv'!$C$1</f>
        <v>101.60088106720393</v>
      </c>
      <c r="BR140" s="37">
        <f>'2015 Fares'!BR140*'2015 Fares Conv'!$C$1</f>
        <v>0</v>
      </c>
      <c r="BS140" s="37">
        <f>'2015 Fares'!BS140*'2015 Fares Conv'!$C$1</f>
        <v>0</v>
      </c>
      <c r="BT140" s="37">
        <f>'2015 Fares'!BT140*'2015 Fares Conv'!$C$1</f>
        <v>101.60088106720393</v>
      </c>
      <c r="BU140" s="37">
        <f>'2015 Fares'!BU140*'2015 Fares Conv'!$C$1</f>
        <v>0</v>
      </c>
      <c r="BV140" s="37">
        <f>'2015 Fares'!BV140*'2015 Fares Conv'!$C$1</f>
        <v>101.60088106720393</v>
      </c>
      <c r="BW140" s="37">
        <f>'2015 Fares'!BW140*'2015 Fares Conv'!$C$1</f>
        <v>0</v>
      </c>
      <c r="BX140" s="37">
        <f>'2015 Fares'!BX140*'2015 Fares Conv'!$C$1</f>
        <v>121.92105728064472</v>
      </c>
      <c r="BY140" s="37">
        <f>'2015 Fares'!BY140*'2015 Fares Conv'!$C$1</f>
        <v>0</v>
      </c>
      <c r="BZ140" s="37">
        <f>'2015 Fares'!BZ140*'2015 Fares Conv'!$C$1</f>
        <v>0</v>
      </c>
      <c r="CA140" s="37">
        <f>'2015 Fares'!CA140*'2015 Fares Conv'!$C$1</f>
        <v>0</v>
      </c>
      <c r="CB140" s="37">
        <f>'2015 Fares'!CB140*'2015 Fares Conv'!$C$1</f>
        <v>0</v>
      </c>
      <c r="CC140" s="37">
        <f>'2015 Fares'!CC140*'2015 Fares Conv'!$C$1</f>
        <v>0</v>
      </c>
      <c r="CD140" s="37">
        <f>'2015 Fares'!CD140*'2015 Fares Conv'!$C$1</f>
        <v>0</v>
      </c>
      <c r="CE140" s="37">
        <f>'2015 Fares'!CE140*'2015 Fares Conv'!$C$1</f>
        <v>0</v>
      </c>
      <c r="CF140" s="37">
        <f>'2015 Fares'!CF140*'2015 Fares Conv'!$C$1</f>
        <v>101.60088106720393</v>
      </c>
      <c r="CG140" s="37">
        <f>'2015 Fares'!CG140*'2015 Fares Conv'!$C$1</f>
        <v>0</v>
      </c>
      <c r="CH140" s="66">
        <f>'2015 Fares'!CH140*'2015 Fares Conv'!$C$1</f>
        <v>222.84459914073395</v>
      </c>
      <c r="CI140" s="37">
        <f>'2015 Fares'!CI140*'2015 Fares Conv'!$C$1</f>
        <v>270.93568284587712</v>
      </c>
      <c r="CJ140" s="37">
        <f>'2015 Fares'!CJ140*'2015 Fares Conv'!$C$1</f>
        <v>284.48246698817098</v>
      </c>
      <c r="CK140" s="37">
        <f>'2015 Fares'!CK140*'2015 Fares Conv'!$C$1</f>
        <v>284.48246698817098</v>
      </c>
      <c r="CL140" s="37">
        <f>'2015 Fares'!CL140*'2015 Fares Conv'!$C$1</f>
        <v>284.48246698817098</v>
      </c>
      <c r="CM140" s="37">
        <f>'2015 Fares'!CM140*'2015 Fares Conv'!$C$1</f>
        <v>135.46784142293856</v>
      </c>
      <c r="CN140" s="37">
        <f>'2015 Fares'!CN140*'2015 Fares Conv'!$C$1</f>
        <v>152.40132160080589</v>
      </c>
      <c r="CO140" s="37">
        <f>'2015 Fares'!CO140*'2015 Fares Conv'!$C$1</f>
        <v>338.66960355734642</v>
      </c>
      <c r="CP140" s="37">
        <f>'2015 Fares'!CP140*'2015 Fares Conv'!$C$1</f>
        <v>298.02925113046484</v>
      </c>
      <c r="CQ140" s="37">
        <f>'2015 Fares'!CQ140*'2015 Fares Conv'!$C$1</f>
        <v>152.40132160080589</v>
      </c>
      <c r="CR140" s="37">
        <f>'2015 Fares'!CR140*'2015 Fares Conv'!$C$1</f>
        <v>338.66960355734642</v>
      </c>
      <c r="CS140" s="37">
        <f>'2015 Fares'!CS140*'2015 Fares Conv'!$C$1</f>
        <v>118.53436124507125</v>
      </c>
      <c r="CT140" s="37">
        <f>'2015 Fares'!CT140*'2015 Fares Conv'!$C$1</f>
        <v>186.26828195654053</v>
      </c>
      <c r="CU140" s="37">
        <f>'2015 Fares'!CU140*'2015 Fares Conv'!$C$1</f>
        <v>220.13524231227518</v>
      </c>
      <c r="CV140" s="37">
        <f>'2015 Fares'!CV140*'2015 Fares Conv'!$C$1</f>
        <v>249.93816742532167</v>
      </c>
      <c r="CW140" s="37">
        <f>'2015 Fares'!CW140*'2015 Fares Conv'!$C$1</f>
        <v>108.37427313835086</v>
      </c>
      <c r="CX140" s="37">
        <f>'2015 Fares'!CX140*'2015 Fares Conv'!$C$1</f>
        <v>0</v>
      </c>
      <c r="CY140" s="37">
        <f>'2015 Fares'!CY140*'2015 Fares Conv'!$C$1</f>
        <v>0</v>
      </c>
      <c r="CZ140" s="37">
        <f>'2015 Fares'!CZ140*'2015 Fares Conv'!$C$1</f>
        <v>306.83466082295587</v>
      </c>
      <c r="DA140" s="37">
        <f>'2015 Fares'!DA140*'2015 Fares Conv'!$C$1</f>
        <v>0</v>
      </c>
      <c r="DB140" s="66">
        <f>'2015 Fares'!DB140*'2015 Fares Conv'!$C$1</f>
        <v>0</v>
      </c>
      <c r="DC140" s="37">
        <f>'2015 Fares'!DC140*'2015 Fares Conv'!$C$1</f>
        <v>0</v>
      </c>
      <c r="DD140" s="37">
        <f>'2015 Fares'!DD140*'2015 Fares Conv'!$C$1</f>
        <v>0</v>
      </c>
      <c r="DE140" s="37">
        <f>'2015 Fares'!DE140*'2015 Fares Conv'!$C$1</f>
        <v>0</v>
      </c>
      <c r="DF140" s="37">
        <f>'2015 Fares'!DF140*'2015 Fares Conv'!$C$1</f>
        <v>0</v>
      </c>
      <c r="DG140" s="37">
        <f>'2015 Fares'!DG140*'2015 Fares Conv'!$C$1</f>
        <v>0</v>
      </c>
      <c r="DH140" s="37">
        <f>'2015 Fares'!DH140*'2015 Fares Conv'!$C$1</f>
        <v>0</v>
      </c>
      <c r="DI140" s="37">
        <f>'2015 Fares'!DI140*'2015 Fares Conv'!$C$1</f>
        <v>0</v>
      </c>
      <c r="DJ140" s="37">
        <f>'2015 Fares'!DJ140*'2015 Fares Conv'!$C$1</f>
        <v>0</v>
      </c>
      <c r="DK140" s="37">
        <f>'2015 Fares'!DK140*'2015 Fares Conv'!$C$1</f>
        <v>0</v>
      </c>
      <c r="DL140" s="66">
        <f>'2015 Fares'!DL140*'2015 Fares Conv'!$C$1</f>
        <v>152.40132160080589</v>
      </c>
      <c r="DM140" s="37">
        <f>'2015 Fares'!DM140*'2015 Fares Conv'!$C$1</f>
        <v>135.46784142293856</v>
      </c>
      <c r="DN140" s="37">
        <f>'2015 Fares'!DN140*'2015 Fares Conv'!$C$1</f>
        <v>0</v>
      </c>
      <c r="DO140" s="37">
        <f>'2015 Fares'!DO140*'2015 Fares Conv'!$C$1</f>
        <v>135.46784142293856</v>
      </c>
      <c r="DP140" s="37">
        <f>'2015 Fares'!DP140*'2015 Fares Conv'!$C$1</f>
        <v>749.81450227596497</v>
      </c>
      <c r="DQ140" s="37">
        <f>'2015 Fares'!DQ140*'2015 Fares Conv'!$C$1</f>
        <v>218.78056389804578</v>
      </c>
      <c r="DR140" s="37">
        <f>'2015 Fares'!DR140*'2015 Fares Conv'!$C$1</f>
        <v>0</v>
      </c>
      <c r="DS140" s="37">
        <f>'2015 Fares'!DS140*'2015 Fares Conv'!$C$1</f>
        <v>0</v>
      </c>
      <c r="DT140" s="37">
        <f>'2015 Fares'!DT140*'2015 Fares Conv'!$C$1</f>
        <v>0</v>
      </c>
      <c r="DU140" s="37">
        <f>'2015 Fares'!DU140*'2015 Fares Conv'!$C$1</f>
        <v>0</v>
      </c>
      <c r="DV140" s="66">
        <f>'2015 Fares'!DV140*'2015 Fares Conv'!$C$1</f>
        <v>0</v>
      </c>
      <c r="DW140" s="37">
        <f>'2015 Fares'!DW140*'2015 Fares Conv'!$C$1</f>
        <v>0</v>
      </c>
      <c r="DX140" s="37">
        <f>'2015 Fares'!DX140*'2015 Fares Conv'!$C$1</f>
        <v>0</v>
      </c>
      <c r="DY140" s="37">
        <f>'2015 Fares'!DY140*'2015 Fares Conv'!$C$1</f>
        <v>0</v>
      </c>
      <c r="DZ140" s="37">
        <f>'2015 Fares'!DZ140*'2015 Fares Conv'!$C$1</f>
        <v>0</v>
      </c>
      <c r="EA140" s="37">
        <f>'2015 Fares'!EA140*'2015 Fares Conv'!$C$1</f>
        <v>0</v>
      </c>
      <c r="EB140" s="37">
        <f>'2015 Fares'!EB140*'2015 Fares Conv'!$C$1</f>
        <v>0</v>
      </c>
      <c r="EC140" s="37">
        <f>'2015 Fares'!EC140*'2015 Fares Conv'!$C$1</f>
        <v>0</v>
      </c>
      <c r="ED140" s="37">
        <f>'2015 Fares'!ED140*'2015 Fares Conv'!$C$1</f>
        <v>0</v>
      </c>
      <c r="EE140" s="40">
        <f>'2015 Fares'!EE140*'2015 Fares Conv'!$C$1</f>
        <v>0</v>
      </c>
      <c r="EF140" s="66">
        <f>'2015 Fares'!EF140*'2015 Fares Conv'!$C$1</f>
        <v>0</v>
      </c>
      <c r="EG140" s="37">
        <f>'2015 Fares'!EG140*'2015 Fares Conv'!$C$1</f>
        <v>0</v>
      </c>
      <c r="EH140" s="37">
        <f>'2015 Fares'!EH140*'2015 Fares Conv'!$C$1</f>
        <v>0</v>
      </c>
      <c r="EI140" s="37">
        <f>'2015 Fares'!EI140*'2015 Fares Conv'!$C$1</f>
        <v>0</v>
      </c>
      <c r="EJ140" s="37">
        <f>'2015 Fares'!EJ140*'2015 Fares Conv'!$C$1</f>
        <v>0</v>
      </c>
      <c r="EK140" s="37">
        <f>'2015 Fares'!EK140*'2015 Fares Conv'!$C$1</f>
        <v>0</v>
      </c>
      <c r="EL140" s="37">
        <f>'2015 Fares'!EL140*'2015 Fares Conv'!$C$1</f>
        <v>0</v>
      </c>
      <c r="EM140" s="40">
        <f>'2015 Fares'!EM140*'2015 Fares Conv'!$C$1</f>
        <v>0</v>
      </c>
    </row>
    <row r="141" spans="1:143" x14ac:dyDescent="0.2">
      <c r="A141" s="84"/>
      <c r="B141" s="52">
        <v>137</v>
      </c>
      <c r="C141" s="57" t="s">
        <v>71</v>
      </c>
      <c r="D141" s="44"/>
      <c r="E141" s="44"/>
      <c r="F141" s="54"/>
      <c r="G141" s="67">
        <f>'2015 Fares'!G141*'2015 Fares Conv'!$C$1</f>
        <v>0</v>
      </c>
      <c r="H141" s="41">
        <f>'2015 Fares'!H141*'2015 Fares Conv'!$C$1</f>
        <v>0</v>
      </c>
      <c r="I141" s="41">
        <f>'2015 Fares'!I141*'2015 Fares Conv'!$C$1</f>
        <v>0</v>
      </c>
      <c r="J141" s="41">
        <f>'2015 Fares'!J141*'2015 Fares Conv'!$C$1</f>
        <v>0</v>
      </c>
      <c r="K141" s="41">
        <f>'2015 Fares'!K141*'2015 Fares Conv'!$C$1</f>
        <v>0</v>
      </c>
      <c r="L141" s="41">
        <f>'2015 Fares'!L141*'2015 Fares Conv'!$C$1</f>
        <v>0</v>
      </c>
      <c r="M141" s="41">
        <f>'2015 Fares'!M141*'2015 Fares Conv'!$C$1</f>
        <v>0</v>
      </c>
      <c r="N141" s="41">
        <f>'2015 Fares'!N141*'2015 Fares Conv'!$C$1</f>
        <v>0</v>
      </c>
      <c r="O141" s="42">
        <f>'2015 Fares'!O141*'2015 Fares Conv'!$C$1</f>
        <v>0</v>
      </c>
      <c r="P141" s="67">
        <f>'2015 Fares'!P141*'2015 Fares Conv'!$C$1</f>
        <v>0</v>
      </c>
      <c r="Q141" s="41">
        <f>'2015 Fares'!Q141*'2015 Fares Conv'!$C$1</f>
        <v>0</v>
      </c>
      <c r="R141" s="41">
        <f>'2015 Fares'!R141*'2015 Fares Conv'!$C$1</f>
        <v>0</v>
      </c>
      <c r="S141" s="41">
        <f>'2015 Fares'!S141*'2015 Fares Conv'!$C$1</f>
        <v>0</v>
      </c>
      <c r="T141" s="41">
        <f>'2015 Fares'!T141*'2015 Fares Conv'!$C$1</f>
        <v>0</v>
      </c>
      <c r="U141" s="41">
        <f>'2015 Fares'!U141*'2015 Fares Conv'!$C$1</f>
        <v>0</v>
      </c>
      <c r="V141" s="41">
        <f>'2015 Fares'!V141*'2015 Fares Conv'!$C$1</f>
        <v>0</v>
      </c>
      <c r="W141" s="41">
        <f>'2015 Fares'!W141*'2015 Fares Conv'!$C$1</f>
        <v>0</v>
      </c>
      <c r="X141" s="41">
        <f>'2015 Fares'!X141*'2015 Fares Conv'!$C$1</f>
        <v>0</v>
      </c>
      <c r="Y141" s="42">
        <f>'2015 Fares'!Y141*'2015 Fares Conv'!$C$1</f>
        <v>0</v>
      </c>
      <c r="Z141" s="67">
        <f>'2015 Fares'!Z141*'2015 Fares Conv'!$C$1</f>
        <v>474.13744498028501</v>
      </c>
      <c r="AA141" s="41">
        <f>'2015 Fares'!AA141*'2015 Fares Conv'!$C$1</f>
        <v>118.53436124507125</v>
      </c>
      <c r="AB141" s="41">
        <f>'2015 Fares'!AB141*'2015 Fares Conv'!$C$1</f>
        <v>0</v>
      </c>
      <c r="AC141" s="41">
        <f>'2015 Fares'!AC141*'2015 Fares Conv'!$C$1</f>
        <v>0</v>
      </c>
      <c r="AD141" s="41">
        <f>'2015 Fares'!AD141*'2015 Fares Conv'!$C$1</f>
        <v>0</v>
      </c>
      <c r="AE141" s="41">
        <f>'2015 Fares'!AE141*'2015 Fares Conv'!$C$1</f>
        <v>0</v>
      </c>
      <c r="AF141" s="41">
        <f>'2015 Fares'!AF141*'2015 Fares Conv'!$C$1</f>
        <v>0</v>
      </c>
      <c r="AG141" s="41">
        <f>'2015 Fares'!AG141*'2015 Fares Conv'!$C$1</f>
        <v>0</v>
      </c>
      <c r="AH141" s="41">
        <f>'2015 Fares'!AH141*'2015 Fares Conv'!$C$1</f>
        <v>0</v>
      </c>
      <c r="AI141" s="41">
        <f>'2015 Fares'!AI141*'2015 Fares Conv'!$C$1</f>
        <v>0</v>
      </c>
      <c r="AJ141" s="41">
        <f>'2015 Fares'!AJ141*'2015 Fares Conv'!$C$1</f>
        <v>135.46784142293856</v>
      </c>
      <c r="AK141" s="41">
        <f>'2015 Fares'!AK141*'2015 Fares Conv'!$C$1</f>
        <v>0</v>
      </c>
      <c r="AL141" s="41">
        <f>'2015 Fares'!AL141*'2015 Fares Conv'!$C$1</f>
        <v>0</v>
      </c>
      <c r="AM141" s="41">
        <f>'2015 Fares'!AM141*'2015 Fares Conv'!$C$1</f>
        <v>135.46784142293856</v>
      </c>
      <c r="AN141" s="41">
        <f>'2015 Fares'!AN141*'2015 Fares Conv'!$C$1</f>
        <v>0</v>
      </c>
      <c r="AO141" s="41">
        <f>'2015 Fares'!AO141*'2015 Fares Conv'!$C$1</f>
        <v>0</v>
      </c>
      <c r="AP141" s="41">
        <f>'2015 Fares'!AP141*'2015 Fares Conv'!$C$1</f>
        <v>0</v>
      </c>
      <c r="AQ141" s="41">
        <f>'2015 Fares'!AQ141*'2015 Fares Conv'!$C$1</f>
        <v>0</v>
      </c>
      <c r="AR141" s="41">
        <f>'2015 Fares'!AR141*'2015 Fares Conv'!$C$1</f>
        <v>135.46784142293856</v>
      </c>
      <c r="AS141" s="41">
        <f>'2015 Fares'!AS141*'2015 Fares Conv'!$C$1</f>
        <v>0</v>
      </c>
      <c r="AT141" s="41">
        <f>'2015 Fares'!AT141*'2015 Fares Conv'!$C$1</f>
        <v>0</v>
      </c>
      <c r="AU141" s="41">
        <f>'2015 Fares'!AU141*'2015 Fares Conv'!$C$1</f>
        <v>0</v>
      </c>
      <c r="AV141" s="41">
        <f>'2015 Fares'!AV141*'2015 Fares Conv'!$C$1</f>
        <v>135.46784142293856</v>
      </c>
      <c r="AW141" s="41">
        <f>'2015 Fares'!AW141*'2015 Fares Conv'!$C$1</f>
        <v>0</v>
      </c>
      <c r="AX141" s="41">
        <f>'2015 Fares'!AX141*'2015 Fares Conv'!$C$1</f>
        <v>135.46784142293856</v>
      </c>
      <c r="AY141" s="41">
        <f>'2015 Fares'!AY141*'2015 Fares Conv'!$C$1</f>
        <v>0</v>
      </c>
      <c r="AZ141" s="41">
        <f>'2015 Fares'!AZ141*'2015 Fares Conv'!$C$1</f>
        <v>118.53436124507125</v>
      </c>
      <c r="BA141" s="41">
        <f>'2015 Fares'!BA141*'2015 Fares Conv'!$C$1</f>
        <v>0</v>
      </c>
      <c r="BB141" s="41">
        <f>'2015 Fares'!BB141*'2015 Fares Conv'!$C$1</f>
        <v>0</v>
      </c>
      <c r="BC141" s="41">
        <f>'2015 Fares'!BC141*'2015 Fares Conv'!$C$1</f>
        <v>118.53436124507125</v>
      </c>
      <c r="BD141" s="41">
        <f>'2015 Fares'!BD141*'2015 Fares Conv'!$C$1</f>
        <v>0</v>
      </c>
      <c r="BE141" s="41">
        <f>'2015 Fares'!BE141*'2015 Fares Conv'!$C$1</f>
        <v>0</v>
      </c>
      <c r="BF141" s="41">
        <f>'2015 Fares'!BF141*'2015 Fares Conv'!$C$1</f>
        <v>118.53436124507125</v>
      </c>
      <c r="BG141" s="41">
        <f>'2015 Fares'!BG141*'2015 Fares Conv'!$C$1</f>
        <v>0</v>
      </c>
      <c r="BH141" s="41">
        <f>'2015 Fares'!BH141*'2015 Fares Conv'!$C$1</f>
        <v>0</v>
      </c>
      <c r="BI141" s="41">
        <f>'2015 Fares'!BI141*'2015 Fares Conv'!$C$1</f>
        <v>67.733920711469281</v>
      </c>
      <c r="BJ141" s="41">
        <f>'2015 Fares'!BJ141*'2015 Fares Conv'!$C$1</f>
        <v>108.37427313835086</v>
      </c>
      <c r="BK141" s="41">
        <f>'2015 Fares'!BK141*'2015 Fares Conv'!$C$1</f>
        <v>0</v>
      </c>
      <c r="BL141" s="41">
        <f>'2015 Fares'!BL141*'2015 Fares Conv'!$C$1</f>
        <v>108.37427313835086</v>
      </c>
      <c r="BM141" s="41">
        <f>'2015 Fares'!BM141*'2015 Fares Conv'!$C$1</f>
        <v>0</v>
      </c>
      <c r="BN141" s="41">
        <f>'2015 Fares'!BN141*'2015 Fares Conv'!$C$1</f>
        <v>108.37427313835086</v>
      </c>
      <c r="BO141" s="41">
        <f>'2015 Fares'!BO141*'2015 Fares Conv'!$C$1</f>
        <v>0</v>
      </c>
      <c r="BP141" s="41">
        <f>'2015 Fares'!BP141*'2015 Fares Conv'!$C$1</f>
        <v>0</v>
      </c>
      <c r="BQ141" s="41">
        <f>'2015 Fares'!BQ141*'2015 Fares Conv'!$C$1</f>
        <v>101.60088106720393</v>
      </c>
      <c r="BR141" s="41">
        <f>'2015 Fares'!BR141*'2015 Fares Conv'!$C$1</f>
        <v>0</v>
      </c>
      <c r="BS141" s="41">
        <f>'2015 Fares'!BS141*'2015 Fares Conv'!$C$1</f>
        <v>0</v>
      </c>
      <c r="BT141" s="41">
        <f>'2015 Fares'!BT141*'2015 Fares Conv'!$C$1</f>
        <v>101.60088106720393</v>
      </c>
      <c r="BU141" s="41">
        <f>'2015 Fares'!BU141*'2015 Fares Conv'!$C$1</f>
        <v>0</v>
      </c>
      <c r="BV141" s="41">
        <f>'2015 Fares'!BV141*'2015 Fares Conv'!$C$1</f>
        <v>101.60088106720393</v>
      </c>
      <c r="BW141" s="41">
        <f>'2015 Fares'!BW141*'2015 Fares Conv'!$C$1</f>
        <v>0</v>
      </c>
      <c r="BX141" s="41">
        <f>'2015 Fares'!BX141*'2015 Fares Conv'!$C$1</f>
        <v>121.92105728064472</v>
      </c>
      <c r="BY141" s="41">
        <f>'2015 Fares'!BY141*'2015 Fares Conv'!$C$1</f>
        <v>0</v>
      </c>
      <c r="BZ141" s="41">
        <f>'2015 Fares'!BZ141*'2015 Fares Conv'!$C$1</f>
        <v>0</v>
      </c>
      <c r="CA141" s="41">
        <f>'2015 Fares'!CA141*'2015 Fares Conv'!$C$1</f>
        <v>0</v>
      </c>
      <c r="CB141" s="41">
        <f>'2015 Fares'!CB141*'2015 Fares Conv'!$C$1</f>
        <v>0</v>
      </c>
      <c r="CC141" s="41">
        <f>'2015 Fares'!CC141*'2015 Fares Conv'!$C$1</f>
        <v>0</v>
      </c>
      <c r="CD141" s="41">
        <f>'2015 Fares'!CD141*'2015 Fares Conv'!$C$1</f>
        <v>0</v>
      </c>
      <c r="CE141" s="41">
        <f>'2015 Fares'!CE141*'2015 Fares Conv'!$C$1</f>
        <v>0</v>
      </c>
      <c r="CF141" s="41">
        <f>'2015 Fares'!CF141*'2015 Fares Conv'!$C$1</f>
        <v>101.60088106720393</v>
      </c>
      <c r="CG141" s="41">
        <f>'2015 Fares'!CG141*'2015 Fares Conv'!$C$1</f>
        <v>0</v>
      </c>
      <c r="CH141" s="67">
        <f>'2015 Fares'!CH141*'2015 Fares Conv'!$C$1</f>
        <v>88.05409692491007</v>
      </c>
      <c r="CI141" s="41">
        <f>'2015 Fares'!CI141*'2015 Fares Conv'!$C$1</f>
        <v>135.46784142293856</v>
      </c>
      <c r="CJ141" s="41">
        <f>'2015 Fares'!CJ141*'2015 Fares Conv'!$C$1</f>
        <v>284.48246698817098</v>
      </c>
      <c r="CK141" s="41">
        <f>'2015 Fares'!CK141*'2015 Fares Conv'!$C$1</f>
        <v>284.48246698817098</v>
      </c>
      <c r="CL141" s="41">
        <f>'2015 Fares'!CL141*'2015 Fares Conv'!$C$1</f>
        <v>284.48246698817098</v>
      </c>
      <c r="CM141" s="41">
        <f>'2015 Fares'!CM141*'2015 Fares Conv'!$C$1</f>
        <v>135.46784142293856</v>
      </c>
      <c r="CN141" s="41">
        <f>'2015 Fares'!CN141*'2015 Fares Conv'!$C$1</f>
        <v>152.40132160080589</v>
      </c>
      <c r="CO141" s="41">
        <f>'2015 Fares'!CO141*'2015 Fares Conv'!$C$1</f>
        <v>338.66960355734642</v>
      </c>
      <c r="CP141" s="41">
        <f>'2015 Fares'!CP141*'2015 Fares Conv'!$C$1</f>
        <v>298.02925113046484</v>
      </c>
      <c r="CQ141" s="41">
        <f>'2015 Fares'!CQ141*'2015 Fares Conv'!$C$1</f>
        <v>118.53436124507125</v>
      </c>
      <c r="CR141" s="41">
        <f>'2015 Fares'!CR141*'2015 Fares Conv'!$C$1</f>
        <v>338.66960355734642</v>
      </c>
      <c r="CS141" s="41">
        <f>'2015 Fares'!CS141*'2015 Fares Conv'!$C$1</f>
        <v>118.53436124507125</v>
      </c>
      <c r="CT141" s="41">
        <f>'2015 Fares'!CT141*'2015 Fares Conv'!$C$1</f>
        <v>186.26828195654053</v>
      </c>
      <c r="CU141" s="41">
        <f>'2015 Fares'!CU141*'2015 Fares Conv'!$C$1</f>
        <v>220.13524231227518</v>
      </c>
      <c r="CV141" s="41">
        <f>'2015 Fares'!CV141*'2015 Fares Conv'!$C$1</f>
        <v>249.93816742532167</v>
      </c>
      <c r="CW141" s="41">
        <f>'2015 Fares'!CW141*'2015 Fares Conv'!$C$1</f>
        <v>108.37427313835086</v>
      </c>
      <c r="CX141" s="41">
        <f>'2015 Fares'!CX141*'2015 Fares Conv'!$C$1</f>
        <v>0</v>
      </c>
      <c r="CY141" s="41">
        <f>'2015 Fares'!CY141*'2015 Fares Conv'!$C$1</f>
        <v>0</v>
      </c>
      <c r="CZ141" s="41">
        <f>'2015 Fares'!CZ141*'2015 Fares Conv'!$C$1</f>
        <v>306.83466082295587</v>
      </c>
      <c r="DA141" s="41">
        <f>'2015 Fares'!DA141*'2015 Fares Conv'!$C$1</f>
        <v>0</v>
      </c>
      <c r="DB141" s="67">
        <f>'2015 Fares'!DB141*'2015 Fares Conv'!$C$1</f>
        <v>0</v>
      </c>
      <c r="DC141" s="41">
        <f>'2015 Fares'!DC141*'2015 Fares Conv'!$C$1</f>
        <v>0</v>
      </c>
      <c r="DD141" s="41">
        <f>'2015 Fares'!DD141*'2015 Fares Conv'!$C$1</f>
        <v>0</v>
      </c>
      <c r="DE141" s="41">
        <f>'2015 Fares'!DE141*'2015 Fares Conv'!$C$1</f>
        <v>0</v>
      </c>
      <c r="DF141" s="41">
        <f>'2015 Fares'!DF141*'2015 Fares Conv'!$C$1</f>
        <v>0</v>
      </c>
      <c r="DG141" s="41">
        <f>'2015 Fares'!DG141*'2015 Fares Conv'!$C$1</f>
        <v>0</v>
      </c>
      <c r="DH141" s="41">
        <f>'2015 Fares'!DH141*'2015 Fares Conv'!$C$1</f>
        <v>0</v>
      </c>
      <c r="DI141" s="41">
        <f>'2015 Fares'!DI141*'2015 Fares Conv'!$C$1</f>
        <v>0</v>
      </c>
      <c r="DJ141" s="41">
        <f>'2015 Fares'!DJ141*'2015 Fares Conv'!$C$1</f>
        <v>0</v>
      </c>
      <c r="DK141" s="41">
        <f>'2015 Fares'!DK141*'2015 Fares Conv'!$C$1</f>
        <v>0</v>
      </c>
      <c r="DL141" s="67">
        <f>'2015 Fares'!DL141*'2015 Fares Conv'!$C$1</f>
        <v>118.53436124507125</v>
      </c>
      <c r="DM141" s="41">
        <f>'2015 Fares'!DM141*'2015 Fares Conv'!$C$1</f>
        <v>135.46784142293856</v>
      </c>
      <c r="DN141" s="41">
        <f>'2015 Fares'!DN141*'2015 Fares Conv'!$C$1</f>
        <v>0</v>
      </c>
      <c r="DO141" s="41">
        <f>'2015 Fares'!DO141*'2015 Fares Conv'!$C$1</f>
        <v>135.46784142293856</v>
      </c>
      <c r="DP141" s="41">
        <f>'2015 Fares'!DP141*'2015 Fares Conv'!$C$1</f>
        <v>749.81450227596497</v>
      </c>
      <c r="DQ141" s="41">
        <f>'2015 Fares'!DQ141*'2015 Fares Conv'!$C$1</f>
        <v>218.78056389804578</v>
      </c>
      <c r="DR141" s="41">
        <f>'2015 Fares'!DR141*'2015 Fares Conv'!$C$1</f>
        <v>0</v>
      </c>
      <c r="DS141" s="41">
        <f>'2015 Fares'!DS141*'2015 Fares Conv'!$C$1</f>
        <v>0</v>
      </c>
      <c r="DT141" s="41">
        <f>'2015 Fares'!DT141*'2015 Fares Conv'!$C$1</f>
        <v>0</v>
      </c>
      <c r="DU141" s="41">
        <f>'2015 Fares'!DU141*'2015 Fares Conv'!$C$1</f>
        <v>0</v>
      </c>
      <c r="DV141" s="67">
        <f>'2015 Fares'!DV141*'2015 Fares Conv'!$C$1</f>
        <v>0</v>
      </c>
      <c r="DW141" s="41">
        <f>'2015 Fares'!DW141*'2015 Fares Conv'!$C$1</f>
        <v>0</v>
      </c>
      <c r="DX141" s="41">
        <f>'2015 Fares'!DX141*'2015 Fares Conv'!$C$1</f>
        <v>0</v>
      </c>
      <c r="DY141" s="41">
        <f>'2015 Fares'!DY141*'2015 Fares Conv'!$C$1</f>
        <v>0</v>
      </c>
      <c r="DZ141" s="41">
        <f>'2015 Fares'!DZ141*'2015 Fares Conv'!$C$1</f>
        <v>0</v>
      </c>
      <c r="EA141" s="41">
        <f>'2015 Fares'!EA141*'2015 Fares Conv'!$C$1</f>
        <v>0</v>
      </c>
      <c r="EB141" s="41">
        <f>'2015 Fares'!EB141*'2015 Fares Conv'!$C$1</f>
        <v>0</v>
      </c>
      <c r="EC141" s="41">
        <f>'2015 Fares'!EC141*'2015 Fares Conv'!$C$1</f>
        <v>0</v>
      </c>
      <c r="ED141" s="41">
        <f>'2015 Fares'!ED141*'2015 Fares Conv'!$C$1</f>
        <v>0</v>
      </c>
      <c r="EE141" s="42">
        <f>'2015 Fares'!EE141*'2015 Fares Conv'!$C$1</f>
        <v>0</v>
      </c>
      <c r="EF141" s="67">
        <f>'2015 Fares'!EF141*'2015 Fares Conv'!$C$1</f>
        <v>0</v>
      </c>
      <c r="EG141" s="41">
        <f>'2015 Fares'!EG141*'2015 Fares Conv'!$C$1</f>
        <v>0</v>
      </c>
      <c r="EH141" s="41">
        <f>'2015 Fares'!EH141*'2015 Fares Conv'!$C$1</f>
        <v>0</v>
      </c>
      <c r="EI141" s="41">
        <f>'2015 Fares'!EI141*'2015 Fares Conv'!$C$1</f>
        <v>0</v>
      </c>
      <c r="EJ141" s="41">
        <f>'2015 Fares'!EJ141*'2015 Fares Conv'!$C$1</f>
        <v>0</v>
      </c>
      <c r="EK141" s="41">
        <f>'2015 Fares'!EK141*'2015 Fares Conv'!$C$1</f>
        <v>0</v>
      </c>
      <c r="EL141" s="41">
        <f>'2015 Fares'!EL141*'2015 Fares Conv'!$C$1</f>
        <v>0</v>
      </c>
      <c r="EM141" s="42">
        <f>'2015 Fares'!EM141*'2015 Fares Conv'!$C$1</f>
        <v>0</v>
      </c>
    </row>
    <row r="142" spans="1:143" x14ac:dyDescent="0.2">
      <c r="B142" s="32">
        <v>138</v>
      </c>
      <c r="G142" s="38">
        <f>'2015 Fares'!G142*'2015 Fares Conv'!$C$1</f>
        <v>0</v>
      </c>
      <c r="H142" s="38">
        <f>'2015 Fares'!H142*'2015 Fares Conv'!$C$1</f>
        <v>0</v>
      </c>
      <c r="I142" s="38">
        <f>'2015 Fares'!I142*'2015 Fares Conv'!$C$1</f>
        <v>0</v>
      </c>
      <c r="J142" s="38">
        <f>'2015 Fares'!J142*'2015 Fares Conv'!$C$1</f>
        <v>0</v>
      </c>
      <c r="K142" s="38">
        <f>'2015 Fares'!K142*'2015 Fares Conv'!$C$1</f>
        <v>0</v>
      </c>
      <c r="L142" s="38">
        <f>'2015 Fares'!L142*'2015 Fares Conv'!$C$1</f>
        <v>0</v>
      </c>
      <c r="M142" s="38">
        <f>'2015 Fares'!M142*'2015 Fares Conv'!$C$1</f>
        <v>0</v>
      </c>
      <c r="N142" s="38">
        <f>'2015 Fares'!N142*'2015 Fares Conv'!$C$1</f>
        <v>0</v>
      </c>
      <c r="O142" s="39">
        <f>'2015 Fares'!O142*'2015 Fares Conv'!$C$1</f>
        <v>0</v>
      </c>
      <c r="P142" s="68">
        <f>'2015 Fares'!P142*'2015 Fares Conv'!$C$1</f>
        <v>0</v>
      </c>
      <c r="Q142" s="38">
        <f>'2015 Fares'!Q142*'2015 Fares Conv'!$C$1</f>
        <v>0</v>
      </c>
      <c r="R142" s="38">
        <f>'2015 Fares'!R142*'2015 Fares Conv'!$C$1</f>
        <v>0</v>
      </c>
      <c r="S142" s="38">
        <f>'2015 Fares'!S142*'2015 Fares Conv'!$C$1</f>
        <v>0</v>
      </c>
      <c r="T142" s="38">
        <f>'2015 Fares'!T142*'2015 Fares Conv'!$C$1</f>
        <v>0</v>
      </c>
      <c r="U142" s="38">
        <f>'2015 Fares'!U142*'2015 Fares Conv'!$C$1</f>
        <v>0</v>
      </c>
      <c r="V142" s="38">
        <f>'2015 Fares'!V142*'2015 Fares Conv'!$C$1</f>
        <v>0</v>
      </c>
      <c r="W142" s="38">
        <f>'2015 Fares'!W142*'2015 Fares Conv'!$C$1</f>
        <v>0</v>
      </c>
      <c r="X142" s="38">
        <f>'2015 Fares'!X142*'2015 Fares Conv'!$C$1</f>
        <v>0</v>
      </c>
      <c r="Y142" s="39">
        <f>'2015 Fares'!Y142*'2015 Fares Conv'!$C$1</f>
        <v>0</v>
      </c>
      <c r="Z142" s="68">
        <f>'2015 Fares'!Z142*'2015 Fares Conv'!$C$1</f>
        <v>474.13744498028501</v>
      </c>
      <c r="AA142" s="38">
        <f>'2015 Fares'!AA142*'2015 Fares Conv'!$C$1</f>
        <v>152.40132160080589</v>
      </c>
      <c r="AB142" s="38">
        <f>'2015 Fares'!AB142*'2015 Fares Conv'!$C$1</f>
        <v>0</v>
      </c>
      <c r="AC142" s="38">
        <f>'2015 Fares'!AC142*'2015 Fares Conv'!$C$1</f>
        <v>0</v>
      </c>
      <c r="AD142" s="38">
        <f>'2015 Fares'!AD142*'2015 Fares Conv'!$C$1</f>
        <v>135.46784142293856</v>
      </c>
      <c r="AE142" s="38">
        <f>'2015 Fares'!AE142*'2015 Fares Conv'!$C$1</f>
        <v>0</v>
      </c>
      <c r="AF142" s="38">
        <f>'2015 Fares'!AF142*'2015 Fares Conv'!$C$1</f>
        <v>0</v>
      </c>
      <c r="AG142" s="38">
        <f>'2015 Fares'!AG142*'2015 Fares Conv'!$C$1</f>
        <v>84.667400889336605</v>
      </c>
      <c r="AH142" s="38">
        <f>'2015 Fares'!AH142*'2015 Fares Conv'!$C$1</f>
        <v>135.46784142293856</v>
      </c>
      <c r="AI142" s="38">
        <f>'2015 Fares'!AI142*'2015 Fares Conv'!$C$1</f>
        <v>0</v>
      </c>
      <c r="AJ142" s="38">
        <f>'2015 Fares'!AJ142*'2015 Fares Conv'!$C$1</f>
        <v>135.46784142293856</v>
      </c>
      <c r="AK142" s="38">
        <f>'2015 Fares'!AK142*'2015 Fares Conv'!$C$1</f>
        <v>0</v>
      </c>
      <c r="AL142" s="38">
        <f>'2015 Fares'!AL142*'2015 Fares Conv'!$C$1</f>
        <v>0</v>
      </c>
      <c r="AM142" s="38">
        <f>'2015 Fares'!AM142*'2015 Fares Conv'!$C$1</f>
        <v>135.46784142293856</v>
      </c>
      <c r="AN142" s="38">
        <f>'2015 Fares'!AN142*'2015 Fares Conv'!$C$1</f>
        <v>0</v>
      </c>
      <c r="AO142" s="38">
        <f>'2015 Fares'!AO142*'2015 Fares Conv'!$C$1</f>
        <v>0</v>
      </c>
      <c r="AP142" s="38">
        <f>'2015 Fares'!AP142*'2015 Fares Conv'!$C$1</f>
        <v>0</v>
      </c>
      <c r="AQ142" s="38">
        <f>'2015 Fares'!AQ142*'2015 Fares Conv'!$C$1</f>
        <v>0</v>
      </c>
      <c r="AR142" s="38">
        <f>'2015 Fares'!AR142*'2015 Fares Conv'!$C$1</f>
        <v>135.46784142293856</v>
      </c>
      <c r="AS142" s="38">
        <f>'2015 Fares'!AS142*'2015 Fares Conv'!$C$1</f>
        <v>0</v>
      </c>
      <c r="AT142" s="38">
        <f>'2015 Fares'!AT142*'2015 Fares Conv'!$C$1</f>
        <v>0</v>
      </c>
      <c r="AU142" s="38">
        <f>'2015 Fares'!AU142*'2015 Fares Conv'!$C$1</f>
        <v>0</v>
      </c>
      <c r="AV142" s="38">
        <f>'2015 Fares'!AV142*'2015 Fares Conv'!$C$1</f>
        <v>135.46784142293856</v>
      </c>
      <c r="AW142" s="38">
        <f>'2015 Fares'!AW142*'2015 Fares Conv'!$C$1</f>
        <v>0</v>
      </c>
      <c r="AX142" s="38">
        <f>'2015 Fares'!AX142*'2015 Fares Conv'!$C$1</f>
        <v>135.46784142293856</v>
      </c>
      <c r="AY142" s="38">
        <f>'2015 Fares'!AY142*'2015 Fares Conv'!$C$1</f>
        <v>0</v>
      </c>
      <c r="AZ142" s="38">
        <f>'2015 Fares'!AZ142*'2015 Fares Conv'!$C$1</f>
        <v>118.53436124507125</v>
      </c>
      <c r="BA142" s="38">
        <f>'2015 Fares'!BA142*'2015 Fares Conv'!$C$1</f>
        <v>0</v>
      </c>
      <c r="BB142" s="38">
        <f>'2015 Fares'!BB142*'2015 Fares Conv'!$C$1</f>
        <v>0</v>
      </c>
      <c r="BC142" s="38">
        <f>'2015 Fares'!BC142*'2015 Fares Conv'!$C$1</f>
        <v>118.53436124507125</v>
      </c>
      <c r="BD142" s="38">
        <f>'2015 Fares'!BD142*'2015 Fares Conv'!$C$1</f>
        <v>0</v>
      </c>
      <c r="BE142" s="38">
        <f>'2015 Fares'!BE142*'2015 Fares Conv'!$C$1</f>
        <v>0</v>
      </c>
      <c r="BF142" s="38">
        <f>'2015 Fares'!BF142*'2015 Fares Conv'!$C$1</f>
        <v>118.53436124507125</v>
      </c>
      <c r="BG142" s="38">
        <f>'2015 Fares'!BG142*'2015 Fares Conv'!$C$1</f>
        <v>0</v>
      </c>
      <c r="BH142" s="38">
        <f>'2015 Fares'!BH142*'2015 Fares Conv'!$C$1</f>
        <v>0</v>
      </c>
      <c r="BI142" s="38">
        <f>'2015 Fares'!BI142*'2015 Fares Conv'!$C$1</f>
        <v>67.733920711469281</v>
      </c>
      <c r="BJ142" s="38">
        <f>'2015 Fares'!BJ142*'2015 Fares Conv'!$C$1</f>
        <v>108.37427313835086</v>
      </c>
      <c r="BK142" s="38">
        <f>'2015 Fares'!BK142*'2015 Fares Conv'!$C$1</f>
        <v>0</v>
      </c>
      <c r="BL142" s="38">
        <f>'2015 Fares'!BL142*'2015 Fares Conv'!$C$1</f>
        <v>108.37427313835086</v>
      </c>
      <c r="BM142" s="38">
        <f>'2015 Fares'!BM142*'2015 Fares Conv'!$C$1</f>
        <v>0</v>
      </c>
      <c r="BN142" s="38">
        <f>'2015 Fares'!BN142*'2015 Fares Conv'!$C$1</f>
        <v>108.37427313835086</v>
      </c>
      <c r="BO142" s="38">
        <f>'2015 Fares'!BO142*'2015 Fares Conv'!$C$1</f>
        <v>0</v>
      </c>
      <c r="BP142" s="38">
        <f>'2015 Fares'!BP142*'2015 Fares Conv'!$C$1</f>
        <v>0</v>
      </c>
      <c r="BQ142" s="38">
        <f>'2015 Fares'!BQ142*'2015 Fares Conv'!$C$1</f>
        <v>101.60088106720393</v>
      </c>
      <c r="BR142" s="38">
        <f>'2015 Fares'!BR142*'2015 Fares Conv'!$C$1</f>
        <v>0</v>
      </c>
      <c r="BS142" s="38">
        <f>'2015 Fares'!BS142*'2015 Fares Conv'!$C$1</f>
        <v>0</v>
      </c>
      <c r="BT142" s="38">
        <f>'2015 Fares'!BT142*'2015 Fares Conv'!$C$1</f>
        <v>101.60088106720393</v>
      </c>
      <c r="BU142" s="38">
        <f>'2015 Fares'!BU142*'2015 Fares Conv'!$C$1</f>
        <v>0</v>
      </c>
      <c r="BV142" s="38">
        <f>'2015 Fares'!BV142*'2015 Fares Conv'!$C$1</f>
        <v>101.60088106720393</v>
      </c>
      <c r="BW142" s="38">
        <f>'2015 Fares'!BW142*'2015 Fares Conv'!$C$1</f>
        <v>0</v>
      </c>
      <c r="BX142" s="38">
        <f>'2015 Fares'!BX142*'2015 Fares Conv'!$C$1</f>
        <v>121.92105728064472</v>
      </c>
      <c r="BY142" s="38">
        <f>'2015 Fares'!BY142*'2015 Fares Conv'!$C$1</f>
        <v>0</v>
      </c>
      <c r="BZ142" s="38">
        <f>'2015 Fares'!BZ142*'2015 Fares Conv'!$C$1</f>
        <v>0</v>
      </c>
      <c r="CA142" s="38">
        <f>'2015 Fares'!CA142*'2015 Fares Conv'!$C$1</f>
        <v>0</v>
      </c>
      <c r="CB142" s="38">
        <f>'2015 Fares'!CB142*'2015 Fares Conv'!$C$1</f>
        <v>0</v>
      </c>
      <c r="CC142" s="38">
        <f>'2015 Fares'!CC142*'2015 Fares Conv'!$C$1</f>
        <v>0</v>
      </c>
      <c r="CD142" s="38">
        <f>'2015 Fares'!CD142*'2015 Fares Conv'!$C$1</f>
        <v>0</v>
      </c>
      <c r="CE142" s="38">
        <f>'2015 Fares'!CE142*'2015 Fares Conv'!$C$1</f>
        <v>0</v>
      </c>
      <c r="CF142" s="38">
        <f>'2015 Fares'!CF142*'2015 Fares Conv'!$C$1</f>
        <v>101.60088106720393</v>
      </c>
      <c r="CG142" s="38">
        <f>'2015 Fares'!CG142*'2015 Fares Conv'!$C$1</f>
        <v>0</v>
      </c>
      <c r="CH142" s="68">
        <f>'2015 Fares'!CH142*'2015 Fares Conv'!$C$1</f>
        <v>222.84459914073395</v>
      </c>
      <c r="CI142" s="38">
        <f>'2015 Fares'!CI142*'2015 Fares Conv'!$C$1</f>
        <v>270.93568284587712</v>
      </c>
      <c r="CJ142" s="38">
        <f>'2015 Fares'!CJ142*'2015 Fares Conv'!$C$1</f>
        <v>284.48246698817098</v>
      </c>
      <c r="CK142" s="38">
        <f>'2015 Fares'!CK142*'2015 Fares Conv'!$C$1</f>
        <v>284.48246698817098</v>
      </c>
      <c r="CL142" s="38">
        <f>'2015 Fares'!CL142*'2015 Fares Conv'!$C$1</f>
        <v>284.48246698817098</v>
      </c>
      <c r="CM142" s="38">
        <f>'2015 Fares'!CM142*'2015 Fares Conv'!$C$1</f>
        <v>135.46784142293856</v>
      </c>
      <c r="CN142" s="38">
        <f>'2015 Fares'!CN142*'2015 Fares Conv'!$C$1</f>
        <v>152.40132160080589</v>
      </c>
      <c r="CO142" s="38">
        <f>'2015 Fares'!CO142*'2015 Fares Conv'!$C$1</f>
        <v>338.66960355734642</v>
      </c>
      <c r="CP142" s="38">
        <f>'2015 Fares'!CP142*'2015 Fares Conv'!$C$1</f>
        <v>298.02925113046484</v>
      </c>
      <c r="CQ142" s="38">
        <f>'2015 Fares'!CQ142*'2015 Fares Conv'!$C$1</f>
        <v>152.40132160080589</v>
      </c>
      <c r="CR142" s="38">
        <f>'2015 Fares'!CR142*'2015 Fares Conv'!$C$1</f>
        <v>338.66960355734642</v>
      </c>
      <c r="CS142" s="38">
        <f>'2015 Fares'!CS142*'2015 Fares Conv'!$C$1</f>
        <v>118.53436124507125</v>
      </c>
      <c r="CT142" s="38">
        <f>'2015 Fares'!CT142*'2015 Fares Conv'!$C$1</f>
        <v>186.26828195654053</v>
      </c>
      <c r="CU142" s="38">
        <f>'2015 Fares'!CU142*'2015 Fares Conv'!$C$1</f>
        <v>220.13524231227518</v>
      </c>
      <c r="CV142" s="38">
        <f>'2015 Fares'!CV142*'2015 Fares Conv'!$C$1</f>
        <v>249.93816742532167</v>
      </c>
      <c r="CW142" s="38">
        <f>'2015 Fares'!CW142*'2015 Fares Conv'!$C$1</f>
        <v>108.37427313835086</v>
      </c>
      <c r="CX142" s="38">
        <f>'2015 Fares'!CX142*'2015 Fares Conv'!$C$1</f>
        <v>0</v>
      </c>
      <c r="CY142" s="38">
        <f>'2015 Fares'!CY142*'2015 Fares Conv'!$C$1</f>
        <v>0</v>
      </c>
      <c r="CZ142" s="38">
        <f>'2015 Fares'!CZ142*'2015 Fares Conv'!$C$1</f>
        <v>306.83466082295587</v>
      </c>
      <c r="DA142" s="38">
        <f>'2015 Fares'!DA142*'2015 Fares Conv'!$C$1</f>
        <v>0</v>
      </c>
      <c r="DB142" s="68">
        <f>'2015 Fares'!DB142*'2015 Fares Conv'!$C$1</f>
        <v>0</v>
      </c>
      <c r="DC142" s="38">
        <f>'2015 Fares'!DC142*'2015 Fares Conv'!$C$1</f>
        <v>0</v>
      </c>
      <c r="DD142" s="38">
        <f>'2015 Fares'!DD142*'2015 Fares Conv'!$C$1</f>
        <v>0</v>
      </c>
      <c r="DE142" s="38">
        <f>'2015 Fares'!DE142*'2015 Fares Conv'!$C$1</f>
        <v>0</v>
      </c>
      <c r="DF142" s="38">
        <f>'2015 Fares'!DF142*'2015 Fares Conv'!$C$1</f>
        <v>0</v>
      </c>
      <c r="DG142" s="38">
        <f>'2015 Fares'!DG142*'2015 Fares Conv'!$C$1</f>
        <v>0</v>
      </c>
      <c r="DH142" s="38">
        <f>'2015 Fares'!DH142*'2015 Fares Conv'!$C$1</f>
        <v>0</v>
      </c>
      <c r="DI142" s="38">
        <f>'2015 Fares'!DI142*'2015 Fares Conv'!$C$1</f>
        <v>0</v>
      </c>
      <c r="DJ142" s="38">
        <f>'2015 Fares'!DJ142*'2015 Fares Conv'!$C$1</f>
        <v>0</v>
      </c>
      <c r="DK142" s="38">
        <f>'2015 Fares'!DK142*'2015 Fares Conv'!$C$1</f>
        <v>0</v>
      </c>
      <c r="DL142" s="68">
        <f>'2015 Fares'!DL142*'2015 Fares Conv'!$C$1</f>
        <v>152.40132160080589</v>
      </c>
      <c r="DM142" s="38">
        <f>'2015 Fares'!DM142*'2015 Fares Conv'!$C$1</f>
        <v>135.46784142293856</v>
      </c>
      <c r="DN142" s="38">
        <f>'2015 Fares'!DN142*'2015 Fares Conv'!$C$1</f>
        <v>0</v>
      </c>
      <c r="DO142" s="38">
        <f>'2015 Fares'!DO142*'2015 Fares Conv'!$C$1</f>
        <v>135.46784142293856</v>
      </c>
      <c r="DP142" s="38">
        <f>'2015 Fares'!DP142*'2015 Fares Conv'!$C$1</f>
        <v>749.81450227596497</v>
      </c>
      <c r="DQ142" s="38">
        <f>'2015 Fares'!DQ142*'2015 Fares Conv'!$C$1</f>
        <v>218.78056389804578</v>
      </c>
      <c r="DR142" s="38">
        <f>'2015 Fares'!DR142*'2015 Fares Conv'!$C$1</f>
        <v>0</v>
      </c>
      <c r="DS142" s="38">
        <f>'2015 Fares'!DS142*'2015 Fares Conv'!$C$1</f>
        <v>0</v>
      </c>
      <c r="DT142" s="38">
        <f>'2015 Fares'!DT142*'2015 Fares Conv'!$C$1</f>
        <v>0</v>
      </c>
      <c r="DU142" s="38">
        <f>'2015 Fares'!DU142*'2015 Fares Conv'!$C$1</f>
        <v>0</v>
      </c>
      <c r="DV142" s="68">
        <f>'2015 Fares'!DV142*'2015 Fares Conv'!$C$1</f>
        <v>0</v>
      </c>
      <c r="DW142" s="38">
        <f>'2015 Fares'!DW142*'2015 Fares Conv'!$C$1</f>
        <v>0</v>
      </c>
      <c r="DX142" s="38">
        <f>'2015 Fares'!DX142*'2015 Fares Conv'!$C$1</f>
        <v>0</v>
      </c>
      <c r="DY142" s="38">
        <f>'2015 Fares'!DY142*'2015 Fares Conv'!$C$1</f>
        <v>0</v>
      </c>
      <c r="DZ142" s="38">
        <f>'2015 Fares'!DZ142*'2015 Fares Conv'!$C$1</f>
        <v>0</v>
      </c>
      <c r="EA142" s="38">
        <f>'2015 Fares'!EA142*'2015 Fares Conv'!$C$1</f>
        <v>0</v>
      </c>
      <c r="EB142" s="38">
        <f>'2015 Fares'!EB142*'2015 Fares Conv'!$C$1</f>
        <v>0</v>
      </c>
      <c r="EC142" s="38">
        <f>'2015 Fares'!EC142*'2015 Fares Conv'!$C$1</f>
        <v>0</v>
      </c>
      <c r="ED142" s="38">
        <f>'2015 Fares'!ED142*'2015 Fares Conv'!$C$1</f>
        <v>0</v>
      </c>
      <c r="EE142" s="39">
        <f>'2015 Fares'!EE142*'2015 Fares Conv'!$C$1</f>
        <v>0</v>
      </c>
      <c r="EF142" s="68">
        <f>'2015 Fares'!EF142*'2015 Fares Conv'!$C$1</f>
        <v>0</v>
      </c>
      <c r="EG142" s="38">
        <f>'2015 Fares'!EG142*'2015 Fares Conv'!$C$1</f>
        <v>0</v>
      </c>
      <c r="EH142" s="38">
        <f>'2015 Fares'!EH142*'2015 Fares Conv'!$C$1</f>
        <v>0</v>
      </c>
      <c r="EI142" s="38">
        <f>'2015 Fares'!EI142*'2015 Fares Conv'!$C$1</f>
        <v>0</v>
      </c>
      <c r="EJ142" s="38">
        <f>'2015 Fares'!EJ142*'2015 Fares Conv'!$C$1</f>
        <v>0</v>
      </c>
      <c r="EK142" s="38">
        <f>'2015 Fares'!EK142*'2015 Fares Conv'!$C$1</f>
        <v>0</v>
      </c>
      <c r="EL142" s="38">
        <f>'2015 Fares'!EL142*'2015 Fares Conv'!$C$1</f>
        <v>0</v>
      </c>
      <c r="EM142" s="38">
        <f>'2015 Fares'!EM142*'2015 Fares Conv'!$C$1</f>
        <v>0</v>
      </c>
    </row>
    <row r="143" spans="1:143" x14ac:dyDescent="0.2">
      <c r="B143" s="32">
        <v>139</v>
      </c>
      <c r="G143" s="37">
        <f>'2015 Fares'!G143*'2015 Fares Conv'!$C$1</f>
        <v>0</v>
      </c>
      <c r="H143" s="37">
        <f>'2015 Fares'!H143*'2015 Fares Conv'!$C$1</f>
        <v>0</v>
      </c>
      <c r="I143" s="37">
        <f>'2015 Fares'!I143*'2015 Fares Conv'!$C$1</f>
        <v>0</v>
      </c>
      <c r="J143" s="37">
        <f>'2015 Fares'!J143*'2015 Fares Conv'!$C$1</f>
        <v>0</v>
      </c>
      <c r="K143" s="37">
        <f>'2015 Fares'!K143*'2015 Fares Conv'!$C$1</f>
        <v>0</v>
      </c>
      <c r="L143" s="37">
        <f>'2015 Fares'!L143*'2015 Fares Conv'!$C$1</f>
        <v>0</v>
      </c>
      <c r="M143" s="37">
        <f>'2015 Fares'!M143*'2015 Fares Conv'!$C$1</f>
        <v>0</v>
      </c>
      <c r="N143" s="37">
        <f>'2015 Fares'!N143*'2015 Fares Conv'!$C$1</f>
        <v>0</v>
      </c>
      <c r="O143" s="40">
        <f>'2015 Fares'!O143*'2015 Fares Conv'!$C$1</f>
        <v>0</v>
      </c>
      <c r="P143" s="66">
        <f>'2015 Fares'!P143*'2015 Fares Conv'!$C$1</f>
        <v>0</v>
      </c>
      <c r="Q143" s="37">
        <f>'2015 Fares'!Q143*'2015 Fares Conv'!$C$1</f>
        <v>0</v>
      </c>
      <c r="R143" s="37">
        <f>'2015 Fares'!R143*'2015 Fares Conv'!$C$1</f>
        <v>0</v>
      </c>
      <c r="S143" s="37">
        <f>'2015 Fares'!S143*'2015 Fares Conv'!$C$1</f>
        <v>0</v>
      </c>
      <c r="T143" s="37">
        <f>'2015 Fares'!T143*'2015 Fares Conv'!$C$1</f>
        <v>0</v>
      </c>
      <c r="U143" s="37">
        <f>'2015 Fares'!U143*'2015 Fares Conv'!$C$1</f>
        <v>0</v>
      </c>
      <c r="V143" s="37">
        <f>'2015 Fares'!V143*'2015 Fares Conv'!$C$1</f>
        <v>0</v>
      </c>
      <c r="W143" s="37">
        <f>'2015 Fares'!W143*'2015 Fares Conv'!$C$1</f>
        <v>0</v>
      </c>
      <c r="X143" s="37">
        <f>'2015 Fares'!X143*'2015 Fares Conv'!$C$1</f>
        <v>0</v>
      </c>
      <c r="Y143" s="40">
        <f>'2015 Fares'!Y143*'2015 Fares Conv'!$C$1</f>
        <v>0</v>
      </c>
      <c r="Z143" s="66">
        <f>'2015 Fares'!Z143*'2015 Fares Conv'!$C$1</f>
        <v>474.13744498028501</v>
      </c>
      <c r="AA143" s="37">
        <f>'2015 Fares'!AA143*'2015 Fares Conv'!$C$1</f>
        <v>152.40132160080589</v>
      </c>
      <c r="AB143" s="37">
        <f>'2015 Fares'!AB143*'2015 Fares Conv'!$C$1</f>
        <v>0</v>
      </c>
      <c r="AC143" s="37">
        <f>'2015 Fares'!AC143*'2015 Fares Conv'!$C$1</f>
        <v>0</v>
      </c>
      <c r="AD143" s="37">
        <f>'2015 Fares'!AD143*'2015 Fares Conv'!$C$1</f>
        <v>135.46784142293856</v>
      </c>
      <c r="AE143" s="37">
        <f>'2015 Fares'!AE143*'2015 Fares Conv'!$C$1</f>
        <v>0</v>
      </c>
      <c r="AF143" s="37">
        <f>'2015 Fares'!AF143*'2015 Fares Conv'!$C$1</f>
        <v>0</v>
      </c>
      <c r="AG143" s="37">
        <f>'2015 Fares'!AG143*'2015 Fares Conv'!$C$1</f>
        <v>84.667400889336605</v>
      </c>
      <c r="AH143" s="37">
        <f>'2015 Fares'!AH143*'2015 Fares Conv'!$C$1</f>
        <v>135.46784142293856</v>
      </c>
      <c r="AI143" s="37">
        <f>'2015 Fares'!AI143*'2015 Fares Conv'!$C$1</f>
        <v>0</v>
      </c>
      <c r="AJ143" s="37">
        <f>'2015 Fares'!AJ143*'2015 Fares Conv'!$C$1</f>
        <v>135.46784142293856</v>
      </c>
      <c r="AK143" s="37">
        <f>'2015 Fares'!AK143*'2015 Fares Conv'!$C$1</f>
        <v>0</v>
      </c>
      <c r="AL143" s="37">
        <f>'2015 Fares'!AL143*'2015 Fares Conv'!$C$1</f>
        <v>0</v>
      </c>
      <c r="AM143" s="37">
        <f>'2015 Fares'!AM143*'2015 Fares Conv'!$C$1</f>
        <v>135.46784142293856</v>
      </c>
      <c r="AN143" s="37">
        <f>'2015 Fares'!AN143*'2015 Fares Conv'!$C$1</f>
        <v>0</v>
      </c>
      <c r="AO143" s="37">
        <f>'2015 Fares'!AO143*'2015 Fares Conv'!$C$1</f>
        <v>0</v>
      </c>
      <c r="AP143" s="37">
        <f>'2015 Fares'!AP143*'2015 Fares Conv'!$C$1</f>
        <v>0</v>
      </c>
      <c r="AQ143" s="37">
        <f>'2015 Fares'!AQ143*'2015 Fares Conv'!$C$1</f>
        <v>0</v>
      </c>
      <c r="AR143" s="37">
        <f>'2015 Fares'!AR143*'2015 Fares Conv'!$C$1</f>
        <v>135.46784142293856</v>
      </c>
      <c r="AS143" s="37">
        <f>'2015 Fares'!AS143*'2015 Fares Conv'!$C$1</f>
        <v>0</v>
      </c>
      <c r="AT143" s="37">
        <f>'2015 Fares'!AT143*'2015 Fares Conv'!$C$1</f>
        <v>0</v>
      </c>
      <c r="AU143" s="37">
        <f>'2015 Fares'!AU143*'2015 Fares Conv'!$C$1</f>
        <v>0</v>
      </c>
      <c r="AV143" s="37">
        <f>'2015 Fares'!AV143*'2015 Fares Conv'!$C$1</f>
        <v>135.46784142293856</v>
      </c>
      <c r="AW143" s="37">
        <f>'2015 Fares'!AW143*'2015 Fares Conv'!$C$1</f>
        <v>0</v>
      </c>
      <c r="AX143" s="37">
        <f>'2015 Fares'!AX143*'2015 Fares Conv'!$C$1</f>
        <v>135.46784142293856</v>
      </c>
      <c r="AY143" s="37">
        <f>'2015 Fares'!AY143*'2015 Fares Conv'!$C$1</f>
        <v>0</v>
      </c>
      <c r="AZ143" s="37">
        <f>'2015 Fares'!AZ143*'2015 Fares Conv'!$C$1</f>
        <v>118.53436124507125</v>
      </c>
      <c r="BA143" s="37">
        <f>'2015 Fares'!BA143*'2015 Fares Conv'!$C$1</f>
        <v>0</v>
      </c>
      <c r="BB143" s="37">
        <f>'2015 Fares'!BB143*'2015 Fares Conv'!$C$1</f>
        <v>0</v>
      </c>
      <c r="BC143" s="37">
        <f>'2015 Fares'!BC143*'2015 Fares Conv'!$C$1</f>
        <v>118.53436124507125</v>
      </c>
      <c r="BD143" s="37">
        <f>'2015 Fares'!BD143*'2015 Fares Conv'!$C$1</f>
        <v>0</v>
      </c>
      <c r="BE143" s="37">
        <f>'2015 Fares'!BE143*'2015 Fares Conv'!$C$1</f>
        <v>0</v>
      </c>
      <c r="BF143" s="37">
        <f>'2015 Fares'!BF143*'2015 Fares Conv'!$C$1</f>
        <v>118.53436124507125</v>
      </c>
      <c r="BG143" s="37">
        <f>'2015 Fares'!BG143*'2015 Fares Conv'!$C$1</f>
        <v>0</v>
      </c>
      <c r="BH143" s="37">
        <f>'2015 Fares'!BH143*'2015 Fares Conv'!$C$1</f>
        <v>0</v>
      </c>
      <c r="BI143" s="37">
        <f>'2015 Fares'!BI143*'2015 Fares Conv'!$C$1</f>
        <v>67.733920711469281</v>
      </c>
      <c r="BJ143" s="37">
        <f>'2015 Fares'!BJ143*'2015 Fares Conv'!$C$1</f>
        <v>108.37427313835086</v>
      </c>
      <c r="BK143" s="37">
        <f>'2015 Fares'!BK143*'2015 Fares Conv'!$C$1</f>
        <v>0</v>
      </c>
      <c r="BL143" s="37">
        <f>'2015 Fares'!BL143*'2015 Fares Conv'!$C$1</f>
        <v>108.37427313835086</v>
      </c>
      <c r="BM143" s="37">
        <f>'2015 Fares'!BM143*'2015 Fares Conv'!$C$1</f>
        <v>0</v>
      </c>
      <c r="BN143" s="37">
        <f>'2015 Fares'!BN143*'2015 Fares Conv'!$C$1</f>
        <v>108.37427313835086</v>
      </c>
      <c r="BO143" s="37">
        <f>'2015 Fares'!BO143*'2015 Fares Conv'!$C$1</f>
        <v>0</v>
      </c>
      <c r="BP143" s="37">
        <f>'2015 Fares'!BP143*'2015 Fares Conv'!$C$1</f>
        <v>0</v>
      </c>
      <c r="BQ143" s="37">
        <f>'2015 Fares'!BQ143*'2015 Fares Conv'!$C$1</f>
        <v>101.60088106720393</v>
      </c>
      <c r="BR143" s="37">
        <f>'2015 Fares'!BR143*'2015 Fares Conv'!$C$1</f>
        <v>0</v>
      </c>
      <c r="BS143" s="37">
        <f>'2015 Fares'!BS143*'2015 Fares Conv'!$C$1</f>
        <v>0</v>
      </c>
      <c r="BT143" s="37">
        <f>'2015 Fares'!BT143*'2015 Fares Conv'!$C$1</f>
        <v>101.60088106720393</v>
      </c>
      <c r="BU143" s="37">
        <f>'2015 Fares'!BU143*'2015 Fares Conv'!$C$1</f>
        <v>0</v>
      </c>
      <c r="BV143" s="37">
        <f>'2015 Fares'!BV143*'2015 Fares Conv'!$C$1</f>
        <v>101.60088106720393</v>
      </c>
      <c r="BW143" s="37">
        <f>'2015 Fares'!BW143*'2015 Fares Conv'!$C$1</f>
        <v>0</v>
      </c>
      <c r="BX143" s="37">
        <f>'2015 Fares'!BX143*'2015 Fares Conv'!$C$1</f>
        <v>121.92105728064472</v>
      </c>
      <c r="BY143" s="37">
        <f>'2015 Fares'!BY143*'2015 Fares Conv'!$C$1</f>
        <v>0</v>
      </c>
      <c r="BZ143" s="37">
        <f>'2015 Fares'!BZ143*'2015 Fares Conv'!$C$1</f>
        <v>0</v>
      </c>
      <c r="CA143" s="37">
        <f>'2015 Fares'!CA143*'2015 Fares Conv'!$C$1</f>
        <v>0</v>
      </c>
      <c r="CB143" s="37">
        <f>'2015 Fares'!CB143*'2015 Fares Conv'!$C$1</f>
        <v>0</v>
      </c>
      <c r="CC143" s="37">
        <f>'2015 Fares'!CC143*'2015 Fares Conv'!$C$1</f>
        <v>0</v>
      </c>
      <c r="CD143" s="37">
        <f>'2015 Fares'!CD143*'2015 Fares Conv'!$C$1</f>
        <v>0</v>
      </c>
      <c r="CE143" s="37">
        <f>'2015 Fares'!CE143*'2015 Fares Conv'!$C$1</f>
        <v>0</v>
      </c>
      <c r="CF143" s="37">
        <f>'2015 Fares'!CF143*'2015 Fares Conv'!$C$1</f>
        <v>101.60088106720393</v>
      </c>
      <c r="CG143" s="37">
        <f>'2015 Fares'!CG143*'2015 Fares Conv'!$C$1</f>
        <v>0</v>
      </c>
      <c r="CH143" s="66">
        <f>'2015 Fares'!CH143*'2015 Fares Conv'!$C$1</f>
        <v>222.84459914073395</v>
      </c>
      <c r="CI143" s="37">
        <f>'2015 Fares'!CI143*'2015 Fares Conv'!$C$1</f>
        <v>270.93568284587712</v>
      </c>
      <c r="CJ143" s="37">
        <f>'2015 Fares'!CJ143*'2015 Fares Conv'!$C$1</f>
        <v>284.48246698817098</v>
      </c>
      <c r="CK143" s="37">
        <f>'2015 Fares'!CK143*'2015 Fares Conv'!$C$1</f>
        <v>284.48246698817098</v>
      </c>
      <c r="CL143" s="37">
        <f>'2015 Fares'!CL143*'2015 Fares Conv'!$C$1</f>
        <v>284.48246698817098</v>
      </c>
      <c r="CM143" s="37">
        <f>'2015 Fares'!CM143*'2015 Fares Conv'!$C$1</f>
        <v>135.46784142293856</v>
      </c>
      <c r="CN143" s="37">
        <f>'2015 Fares'!CN143*'2015 Fares Conv'!$C$1</f>
        <v>152.40132160080589</v>
      </c>
      <c r="CO143" s="37">
        <f>'2015 Fares'!CO143*'2015 Fares Conv'!$C$1</f>
        <v>338.66960355734642</v>
      </c>
      <c r="CP143" s="37">
        <f>'2015 Fares'!CP143*'2015 Fares Conv'!$C$1</f>
        <v>298.02925113046484</v>
      </c>
      <c r="CQ143" s="37">
        <f>'2015 Fares'!CQ143*'2015 Fares Conv'!$C$1</f>
        <v>152.40132160080589</v>
      </c>
      <c r="CR143" s="37">
        <f>'2015 Fares'!CR143*'2015 Fares Conv'!$C$1</f>
        <v>338.66960355734642</v>
      </c>
      <c r="CS143" s="37">
        <f>'2015 Fares'!CS143*'2015 Fares Conv'!$C$1</f>
        <v>118.53436124507125</v>
      </c>
      <c r="CT143" s="37">
        <f>'2015 Fares'!CT143*'2015 Fares Conv'!$C$1</f>
        <v>186.26828195654053</v>
      </c>
      <c r="CU143" s="37">
        <f>'2015 Fares'!CU143*'2015 Fares Conv'!$C$1</f>
        <v>220.13524231227518</v>
      </c>
      <c r="CV143" s="37">
        <f>'2015 Fares'!CV143*'2015 Fares Conv'!$C$1</f>
        <v>249.93816742532167</v>
      </c>
      <c r="CW143" s="37">
        <f>'2015 Fares'!CW143*'2015 Fares Conv'!$C$1</f>
        <v>108.37427313835086</v>
      </c>
      <c r="CX143" s="37">
        <f>'2015 Fares'!CX143*'2015 Fares Conv'!$C$1</f>
        <v>0</v>
      </c>
      <c r="CY143" s="37">
        <f>'2015 Fares'!CY143*'2015 Fares Conv'!$C$1</f>
        <v>0</v>
      </c>
      <c r="CZ143" s="37">
        <f>'2015 Fares'!CZ143*'2015 Fares Conv'!$C$1</f>
        <v>306.83466082295587</v>
      </c>
      <c r="DA143" s="37">
        <f>'2015 Fares'!DA143*'2015 Fares Conv'!$C$1</f>
        <v>0</v>
      </c>
      <c r="DB143" s="66">
        <f>'2015 Fares'!DB143*'2015 Fares Conv'!$C$1</f>
        <v>0</v>
      </c>
      <c r="DC143" s="37">
        <f>'2015 Fares'!DC143*'2015 Fares Conv'!$C$1</f>
        <v>0</v>
      </c>
      <c r="DD143" s="37">
        <f>'2015 Fares'!DD143*'2015 Fares Conv'!$C$1</f>
        <v>0</v>
      </c>
      <c r="DE143" s="37">
        <f>'2015 Fares'!DE143*'2015 Fares Conv'!$C$1</f>
        <v>0</v>
      </c>
      <c r="DF143" s="37">
        <f>'2015 Fares'!DF143*'2015 Fares Conv'!$C$1</f>
        <v>0</v>
      </c>
      <c r="DG143" s="37">
        <f>'2015 Fares'!DG143*'2015 Fares Conv'!$C$1</f>
        <v>0</v>
      </c>
      <c r="DH143" s="37">
        <f>'2015 Fares'!DH143*'2015 Fares Conv'!$C$1</f>
        <v>0</v>
      </c>
      <c r="DI143" s="37">
        <f>'2015 Fares'!DI143*'2015 Fares Conv'!$C$1</f>
        <v>0</v>
      </c>
      <c r="DJ143" s="37">
        <f>'2015 Fares'!DJ143*'2015 Fares Conv'!$C$1</f>
        <v>0</v>
      </c>
      <c r="DK143" s="37">
        <f>'2015 Fares'!DK143*'2015 Fares Conv'!$C$1</f>
        <v>0</v>
      </c>
      <c r="DL143" s="66">
        <f>'2015 Fares'!DL143*'2015 Fares Conv'!$C$1</f>
        <v>152.40132160080589</v>
      </c>
      <c r="DM143" s="37">
        <f>'2015 Fares'!DM143*'2015 Fares Conv'!$C$1</f>
        <v>135.46784142293856</v>
      </c>
      <c r="DN143" s="37">
        <f>'2015 Fares'!DN143*'2015 Fares Conv'!$C$1</f>
        <v>0</v>
      </c>
      <c r="DO143" s="37">
        <f>'2015 Fares'!DO143*'2015 Fares Conv'!$C$1</f>
        <v>135.46784142293856</v>
      </c>
      <c r="DP143" s="37">
        <f>'2015 Fares'!DP143*'2015 Fares Conv'!$C$1</f>
        <v>749.81450227596497</v>
      </c>
      <c r="DQ143" s="37">
        <f>'2015 Fares'!DQ143*'2015 Fares Conv'!$C$1</f>
        <v>218.78056389804578</v>
      </c>
      <c r="DR143" s="37">
        <f>'2015 Fares'!DR143*'2015 Fares Conv'!$C$1</f>
        <v>0</v>
      </c>
      <c r="DS143" s="37">
        <f>'2015 Fares'!DS143*'2015 Fares Conv'!$C$1</f>
        <v>0</v>
      </c>
      <c r="DT143" s="37">
        <f>'2015 Fares'!DT143*'2015 Fares Conv'!$C$1</f>
        <v>0</v>
      </c>
      <c r="DU143" s="37">
        <f>'2015 Fares'!DU143*'2015 Fares Conv'!$C$1</f>
        <v>0</v>
      </c>
      <c r="DV143" s="66">
        <f>'2015 Fares'!DV143*'2015 Fares Conv'!$C$1</f>
        <v>0</v>
      </c>
      <c r="DW143" s="37">
        <f>'2015 Fares'!DW143*'2015 Fares Conv'!$C$1</f>
        <v>0</v>
      </c>
      <c r="DX143" s="37">
        <f>'2015 Fares'!DX143*'2015 Fares Conv'!$C$1</f>
        <v>0</v>
      </c>
      <c r="DY143" s="37">
        <f>'2015 Fares'!DY143*'2015 Fares Conv'!$C$1</f>
        <v>0</v>
      </c>
      <c r="DZ143" s="37">
        <f>'2015 Fares'!DZ143*'2015 Fares Conv'!$C$1</f>
        <v>0</v>
      </c>
      <c r="EA143" s="37">
        <f>'2015 Fares'!EA143*'2015 Fares Conv'!$C$1</f>
        <v>0</v>
      </c>
      <c r="EB143" s="37">
        <f>'2015 Fares'!EB143*'2015 Fares Conv'!$C$1</f>
        <v>0</v>
      </c>
      <c r="EC143" s="37">
        <f>'2015 Fares'!EC143*'2015 Fares Conv'!$C$1</f>
        <v>0</v>
      </c>
      <c r="ED143" s="37">
        <f>'2015 Fares'!ED143*'2015 Fares Conv'!$C$1</f>
        <v>0</v>
      </c>
      <c r="EE143" s="40">
        <f>'2015 Fares'!EE143*'2015 Fares Conv'!$C$1</f>
        <v>0</v>
      </c>
      <c r="EF143" s="66">
        <f>'2015 Fares'!EF143*'2015 Fares Conv'!$C$1</f>
        <v>0</v>
      </c>
      <c r="EG143" s="37">
        <f>'2015 Fares'!EG143*'2015 Fares Conv'!$C$1</f>
        <v>0</v>
      </c>
      <c r="EH143" s="37">
        <f>'2015 Fares'!EH143*'2015 Fares Conv'!$C$1</f>
        <v>0</v>
      </c>
      <c r="EI143" s="37">
        <f>'2015 Fares'!EI143*'2015 Fares Conv'!$C$1</f>
        <v>0</v>
      </c>
      <c r="EJ143" s="37">
        <f>'2015 Fares'!EJ143*'2015 Fares Conv'!$C$1</f>
        <v>0</v>
      </c>
      <c r="EK143" s="37">
        <f>'2015 Fares'!EK143*'2015 Fares Conv'!$C$1</f>
        <v>0</v>
      </c>
      <c r="EL143" s="37">
        <f>'2015 Fares'!EL143*'2015 Fares Conv'!$C$1</f>
        <v>0</v>
      </c>
      <c r="EM143" s="37">
        <f>'2015 Fares'!EM143*'2015 Fares Conv'!$C$1</f>
        <v>0</v>
      </c>
    </row>
    <row r="144" spans="1:143" x14ac:dyDescent="0.2">
      <c r="C144" s="32"/>
    </row>
    <row r="145" spans="3:3" x14ac:dyDescent="0.2">
      <c r="C145" s="32"/>
    </row>
    <row r="146" spans="3:3" x14ac:dyDescent="0.2">
      <c r="C146" s="32"/>
    </row>
    <row r="147" spans="3:3" x14ac:dyDescent="0.2">
      <c r="C147" s="32"/>
    </row>
    <row r="148" spans="3:3" x14ac:dyDescent="0.2">
      <c r="C148" s="32"/>
    </row>
    <row r="149" spans="3:3" x14ac:dyDescent="0.2">
      <c r="C149" s="32"/>
    </row>
    <row r="150" spans="3:3" x14ac:dyDescent="0.2">
      <c r="C150" s="32"/>
    </row>
  </sheetData>
  <mergeCells count="16">
    <mergeCell ref="A5:A13"/>
    <mergeCell ref="G1:O1"/>
    <mergeCell ref="A14:A23"/>
    <mergeCell ref="P1:Y1"/>
    <mergeCell ref="A24:A83"/>
    <mergeCell ref="Z1:CG1"/>
    <mergeCell ref="A124:A133"/>
    <mergeCell ref="A134:A141"/>
    <mergeCell ref="EF1:EM1"/>
    <mergeCell ref="DV1:EE1"/>
    <mergeCell ref="A84:A103"/>
    <mergeCell ref="CH1:DA1"/>
    <mergeCell ref="A104:A113"/>
    <mergeCell ref="DB1:DK1"/>
    <mergeCell ref="A114:A123"/>
    <mergeCell ref="DL1:DU1"/>
  </mergeCells>
  <phoneticPr fontId="0" type="noConversion"/>
  <pageMargins left="0.5" right="0.5" top="0.5" bottom="0.5" header="0.5" footer="0.5"/>
  <pageSetup scale="66" fitToHeight="2" orientation="landscape" r:id="rId1"/>
  <headerFooter alignWithMargins="0"/>
  <rowBreaks count="1" manualBreakCount="1">
    <brk id="62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139"/>
  <sheetViews>
    <sheetView topLeftCell="A100" workbookViewId="0">
      <pane xSplit="1" topLeftCell="B1" activePane="topRight" state="frozen"/>
      <selection pane="topRight" activeCell="G150" sqref="G150"/>
    </sheetView>
  </sheetViews>
  <sheetFormatPr defaultRowHeight="12" x14ac:dyDescent="0.2"/>
  <cols>
    <col min="1" max="1" width="10.5703125" style="31" customWidth="1"/>
    <col min="2" max="137" width="5.5703125" style="31" customWidth="1"/>
    <col min="138" max="138" width="5.42578125" style="31" customWidth="1"/>
    <col min="139" max="139" width="4.5703125" style="31" customWidth="1"/>
    <col min="140" max="16384" width="9.140625" style="31"/>
  </cols>
  <sheetData>
    <row r="1" spans="1:139" x14ac:dyDescent="0.2">
      <c r="A1" s="31" t="str">
        <f>CONCATENATE("XFARE[",ROW(),"]=",'2015 Fares Conv'!G5)</f>
        <v>XFARE[1]=0</v>
      </c>
      <c r="B1" s="36">
        <f>'2015 Fares Conv'!H5</f>
        <v>0</v>
      </c>
      <c r="C1" s="36">
        <f>'2015 Fares Conv'!I5</f>
        <v>0</v>
      </c>
      <c r="D1" s="36">
        <f>'2015 Fares Conv'!J5</f>
        <v>0</v>
      </c>
      <c r="E1" s="36">
        <f>'2015 Fares Conv'!K5</f>
        <v>0</v>
      </c>
      <c r="F1" s="36">
        <f>'2015 Fares Conv'!L5</f>
        <v>0</v>
      </c>
      <c r="G1" s="36">
        <f>'2015 Fares Conv'!M5</f>
        <v>0</v>
      </c>
      <c r="H1" s="36">
        <f>'2015 Fares Conv'!N5</f>
        <v>0</v>
      </c>
      <c r="I1" s="36">
        <f>'2015 Fares Conv'!O5</f>
        <v>0</v>
      </c>
      <c r="J1" s="36">
        <f>'2015 Fares Conv'!P5</f>
        <v>0.67733920711469287</v>
      </c>
      <c r="K1" s="36">
        <f>'2015 Fares Conv'!Q5</f>
        <v>0.67733920711469287</v>
      </c>
      <c r="L1" s="36">
        <f>'2015 Fares Conv'!R5</f>
        <v>0.67733920711469287</v>
      </c>
      <c r="M1" s="36">
        <f>'2015 Fares Conv'!S5</f>
        <v>0.67733920711469287</v>
      </c>
      <c r="N1" s="36">
        <f>'2015 Fares Conv'!T5</f>
        <v>0.67733920711469287</v>
      </c>
      <c r="O1" s="36">
        <f>'2015 Fares Conv'!U5</f>
        <v>0.67733920711469287</v>
      </c>
      <c r="P1" s="36">
        <f>'2015 Fares Conv'!V5</f>
        <v>0.67733920711469287</v>
      </c>
      <c r="Q1" s="36">
        <f>'2015 Fares Conv'!W5</f>
        <v>0.67733920711469287</v>
      </c>
      <c r="R1" s="36">
        <f>'2015 Fares Conv'!X5</f>
        <v>0.67733920711469287</v>
      </c>
      <c r="S1" s="36">
        <f>'2015 Fares Conv'!Y5</f>
        <v>0.67733920711469287</v>
      </c>
      <c r="T1" s="36">
        <f>'2015 Fares Conv'!Z5</f>
        <v>474.13744498028501</v>
      </c>
      <c r="U1" s="36">
        <f>'2015 Fares Conv'!AA5</f>
        <v>152.40132160080589</v>
      </c>
      <c r="V1" s="36">
        <f>'2015 Fares Conv'!AB5</f>
        <v>0</v>
      </c>
      <c r="W1" s="36">
        <f>'2015 Fares Conv'!AC5</f>
        <v>0</v>
      </c>
      <c r="X1" s="36">
        <f>'2015 Fares Conv'!AD5</f>
        <v>135.46784142293856</v>
      </c>
      <c r="Y1" s="36">
        <f>'2015 Fares Conv'!AE5</f>
        <v>0</v>
      </c>
      <c r="Z1" s="36">
        <f>'2015 Fares Conv'!AF5</f>
        <v>0</v>
      </c>
      <c r="AA1" s="36">
        <f>'2015 Fares Conv'!AG5</f>
        <v>84.667400889336605</v>
      </c>
      <c r="AB1" s="36">
        <f>'2015 Fares Conv'!AH5</f>
        <v>135.46784142293856</v>
      </c>
      <c r="AC1" s="36">
        <f>'2015 Fares Conv'!AI5</f>
        <v>0</v>
      </c>
      <c r="AD1" s="36">
        <f>'2015 Fares Conv'!AJ5</f>
        <v>135.46784142293856</v>
      </c>
      <c r="AE1" s="36">
        <f>'2015 Fares Conv'!AK5</f>
        <v>0</v>
      </c>
      <c r="AF1" s="36">
        <f>'2015 Fares Conv'!AL5</f>
        <v>0</v>
      </c>
      <c r="AG1" s="36">
        <f>'2015 Fares Conv'!AM5</f>
        <v>135.46784142293856</v>
      </c>
      <c r="AH1" s="36">
        <f>'2015 Fares Conv'!AN5</f>
        <v>0</v>
      </c>
      <c r="AI1" s="36">
        <f>'2015 Fares Conv'!AO5</f>
        <v>0</v>
      </c>
      <c r="AJ1" s="36">
        <f>'2015 Fares Conv'!AP5</f>
        <v>0</v>
      </c>
      <c r="AK1" s="36">
        <f>'2015 Fares Conv'!AQ5</f>
        <v>0</v>
      </c>
      <c r="AL1" s="36">
        <f>'2015 Fares Conv'!AR5</f>
        <v>135.46784142293856</v>
      </c>
      <c r="AM1" s="36">
        <f>'2015 Fares Conv'!AS5</f>
        <v>0</v>
      </c>
      <c r="AN1" s="36">
        <f>'2015 Fares Conv'!AT5</f>
        <v>0</v>
      </c>
      <c r="AO1" s="36">
        <f>'2015 Fares Conv'!AU5</f>
        <v>0</v>
      </c>
      <c r="AP1" s="36">
        <f>'2015 Fares Conv'!AV5</f>
        <v>135.46784142293856</v>
      </c>
      <c r="AQ1" s="36">
        <f>'2015 Fares Conv'!AW5</f>
        <v>0</v>
      </c>
      <c r="AR1" s="36">
        <f>'2015 Fares Conv'!AX5</f>
        <v>135.46784142293856</v>
      </c>
      <c r="AS1" s="36">
        <f>'2015 Fares Conv'!AY5</f>
        <v>0</v>
      </c>
      <c r="AT1" s="36">
        <f>'2015 Fares Conv'!AZ5</f>
        <v>118.53436124507125</v>
      </c>
      <c r="AU1" s="36">
        <f>'2015 Fares Conv'!BA5</f>
        <v>0</v>
      </c>
      <c r="AV1" s="36">
        <f>'2015 Fares Conv'!BB5</f>
        <v>0</v>
      </c>
      <c r="AW1" s="36">
        <f>'2015 Fares Conv'!BC5</f>
        <v>118.53436124507125</v>
      </c>
      <c r="AX1" s="36">
        <f>'2015 Fares Conv'!BD5</f>
        <v>0</v>
      </c>
      <c r="AY1" s="36">
        <f>'2015 Fares Conv'!BE5</f>
        <v>0</v>
      </c>
      <c r="AZ1" s="36">
        <f>'2015 Fares Conv'!BF5</f>
        <v>118.53436124507125</v>
      </c>
      <c r="BA1" s="36">
        <f>'2015 Fares Conv'!BG5</f>
        <v>0</v>
      </c>
      <c r="BB1" s="36">
        <f>'2015 Fares Conv'!BH5</f>
        <v>0</v>
      </c>
      <c r="BC1" s="36">
        <f>'2015 Fares Conv'!BI5</f>
        <v>67.733920711469281</v>
      </c>
      <c r="BD1" s="36">
        <f>'2015 Fares Conv'!BJ5</f>
        <v>108.37427313835086</v>
      </c>
      <c r="BE1" s="36">
        <f>'2015 Fares Conv'!BK5</f>
        <v>0</v>
      </c>
      <c r="BF1" s="36">
        <f>'2015 Fares Conv'!BL5</f>
        <v>108.37427313835086</v>
      </c>
      <c r="BG1" s="36">
        <f>'2015 Fares Conv'!BM5</f>
        <v>0</v>
      </c>
      <c r="BH1" s="36">
        <f>'2015 Fares Conv'!BN5</f>
        <v>108.37427313835086</v>
      </c>
      <c r="BI1" s="36">
        <f>'2015 Fares Conv'!BO5</f>
        <v>0</v>
      </c>
      <c r="BJ1" s="36">
        <f>'2015 Fares Conv'!BP5</f>
        <v>0</v>
      </c>
      <c r="BK1" s="36">
        <f>'2015 Fares Conv'!BQ5</f>
        <v>101.60088106720393</v>
      </c>
      <c r="BL1" s="36">
        <f>'2015 Fares Conv'!BR5</f>
        <v>0</v>
      </c>
      <c r="BM1" s="36">
        <f>'2015 Fares Conv'!BS5</f>
        <v>0</v>
      </c>
      <c r="BN1" s="36">
        <f>'2015 Fares Conv'!BT5</f>
        <v>101.60088106720393</v>
      </c>
      <c r="BO1" s="36">
        <f>'2015 Fares Conv'!BU5</f>
        <v>0</v>
      </c>
      <c r="BP1" s="36">
        <f>'2015 Fares Conv'!BV5</f>
        <v>101.60088106720393</v>
      </c>
      <c r="BQ1" s="36">
        <f>'2015 Fares Conv'!BW5</f>
        <v>0</v>
      </c>
      <c r="BR1" s="36">
        <f>'2015 Fares Conv'!BX5</f>
        <v>121.92105728064472</v>
      </c>
      <c r="BS1" s="36">
        <f>'2015 Fares Conv'!BY5</f>
        <v>0</v>
      </c>
      <c r="BT1" s="36">
        <f>'2015 Fares Conv'!BZ5</f>
        <v>0</v>
      </c>
      <c r="BU1" s="36">
        <f>'2015 Fares Conv'!CA5</f>
        <v>0</v>
      </c>
      <c r="BV1" s="36">
        <f>'2015 Fares Conv'!CB5</f>
        <v>0</v>
      </c>
      <c r="BW1" s="36">
        <f>'2015 Fares Conv'!CC5</f>
        <v>0</v>
      </c>
      <c r="BX1" s="36">
        <f>'2015 Fares Conv'!CD5</f>
        <v>0</v>
      </c>
      <c r="BY1" s="36">
        <f>'2015 Fares Conv'!CE5</f>
        <v>0</v>
      </c>
      <c r="BZ1" s="36">
        <f>'2015 Fares Conv'!CF5</f>
        <v>135.46784142293856</v>
      </c>
      <c r="CA1" s="36">
        <f>'2015 Fares Conv'!CG5</f>
        <v>0</v>
      </c>
      <c r="CB1" s="36">
        <f>'2015 Fares Conv'!CH5</f>
        <v>222.84459914073395</v>
      </c>
      <c r="CC1" s="36">
        <f>'2015 Fares Conv'!CI5</f>
        <v>270.93568284587712</v>
      </c>
      <c r="CD1" s="36">
        <f>'2015 Fares Conv'!CJ5</f>
        <v>284.48246698817098</v>
      </c>
      <c r="CE1" s="36">
        <f>'2015 Fares Conv'!CK5</f>
        <v>284.48246698817098</v>
      </c>
      <c r="CF1" s="36">
        <f>'2015 Fares Conv'!CL5</f>
        <v>284.48246698817098</v>
      </c>
      <c r="CG1" s="36">
        <f>'2015 Fares Conv'!CM5</f>
        <v>135.46784142293856</v>
      </c>
      <c r="CH1" s="36">
        <f>'2015 Fares Conv'!CN5</f>
        <v>152.40132160080589</v>
      </c>
      <c r="CI1" s="36">
        <f>'2015 Fares Conv'!CO5</f>
        <v>338.66960355734642</v>
      </c>
      <c r="CJ1" s="36">
        <f>'2015 Fares Conv'!CP5</f>
        <v>298.02925113046484</v>
      </c>
      <c r="CK1" s="36">
        <f>'2015 Fares Conv'!CQ5</f>
        <v>152.40132160080589</v>
      </c>
      <c r="CL1" s="36">
        <f>'2015 Fares Conv'!CR5</f>
        <v>338.66960355734642</v>
      </c>
      <c r="CM1" s="36">
        <f>'2015 Fares Conv'!CS5</f>
        <v>118.53436124507125</v>
      </c>
      <c r="CN1" s="36">
        <f>'2015 Fares Conv'!CT5</f>
        <v>186.26828195654053</v>
      </c>
      <c r="CO1" s="36">
        <f>'2015 Fares Conv'!CU5</f>
        <v>220.13524231227518</v>
      </c>
      <c r="CP1" s="36">
        <f>'2015 Fares Conv'!CV5</f>
        <v>249.93816742532167</v>
      </c>
      <c r="CQ1" s="36">
        <f>'2015 Fares Conv'!CW5</f>
        <v>108.37427313835086</v>
      </c>
      <c r="CR1" s="36">
        <f>'2015 Fares Conv'!CX5</f>
        <v>0</v>
      </c>
      <c r="CS1" s="36">
        <f>'2015 Fares Conv'!CY5</f>
        <v>0</v>
      </c>
      <c r="CT1" s="36">
        <f>'2015 Fares Conv'!CZ5</f>
        <v>340.02428197157582</v>
      </c>
      <c r="CU1" s="36">
        <f>'2015 Fares Conv'!DA5</f>
        <v>0</v>
      </c>
      <c r="CV1" s="36">
        <f>'2015 Fares Conv'!DB5</f>
        <v>0</v>
      </c>
      <c r="CW1" s="36">
        <f>'2015 Fares Conv'!DC5</f>
        <v>0</v>
      </c>
      <c r="CX1" s="36">
        <f>'2015 Fares Conv'!DD5</f>
        <v>0</v>
      </c>
      <c r="CY1" s="36">
        <f>'2015 Fares Conv'!DE5</f>
        <v>0</v>
      </c>
      <c r="CZ1" s="36">
        <f>'2015 Fares Conv'!DF5</f>
        <v>0</v>
      </c>
      <c r="DA1" s="36">
        <f>'2015 Fares Conv'!DG5</f>
        <v>0</v>
      </c>
      <c r="DB1" s="36">
        <f>'2015 Fares Conv'!DH5</f>
        <v>0</v>
      </c>
      <c r="DC1" s="36">
        <f>'2015 Fares Conv'!DI5</f>
        <v>0</v>
      </c>
      <c r="DD1" s="36">
        <f>'2015 Fares Conv'!DJ5</f>
        <v>0</v>
      </c>
      <c r="DE1" s="36">
        <f>'2015 Fares Conv'!DK5</f>
        <v>0</v>
      </c>
      <c r="DF1" s="36">
        <f>'2015 Fares Conv'!DL5</f>
        <v>152.40132160080589</v>
      </c>
      <c r="DG1" s="36">
        <f>'2015 Fares Conv'!DM5</f>
        <v>135.46784142293856</v>
      </c>
      <c r="DH1" s="36">
        <f>'2015 Fares Conv'!DN5</f>
        <v>0</v>
      </c>
      <c r="DI1" s="36">
        <f>'2015 Fares Conv'!DO5</f>
        <v>135.46784142293856</v>
      </c>
      <c r="DJ1" s="36">
        <f>'2015 Fares Conv'!DP5</f>
        <v>749.81450227596497</v>
      </c>
      <c r="DK1" s="36">
        <f>'2015 Fares Conv'!DQ5</f>
        <v>218.78056389804578</v>
      </c>
      <c r="DL1" s="36">
        <f>'2015 Fares Conv'!DR5</f>
        <v>0</v>
      </c>
      <c r="DM1" s="36">
        <f>'2015 Fares Conv'!DS5</f>
        <v>0</v>
      </c>
      <c r="DN1" s="36">
        <f>'2015 Fares Conv'!DT5</f>
        <v>0</v>
      </c>
      <c r="DO1" s="36">
        <f>'2015 Fares Conv'!DU5</f>
        <v>0</v>
      </c>
      <c r="DP1" s="36">
        <f>'2015 Fares Conv'!DV5</f>
        <v>0</v>
      </c>
      <c r="DQ1" s="36">
        <f>'2015 Fares Conv'!DW5</f>
        <v>0</v>
      </c>
      <c r="DR1" s="36">
        <f>'2015 Fares Conv'!DX5</f>
        <v>0</v>
      </c>
      <c r="DS1" s="36">
        <f>'2015 Fares Conv'!DY5</f>
        <v>0</v>
      </c>
      <c r="DT1" s="36">
        <f>'2015 Fares Conv'!DZ5</f>
        <v>0</v>
      </c>
      <c r="DU1" s="36">
        <f>'2015 Fares Conv'!EA5</f>
        <v>0</v>
      </c>
      <c r="DV1" s="36">
        <f>'2015 Fares Conv'!EB5</f>
        <v>0</v>
      </c>
      <c r="DW1" s="36">
        <f>'2015 Fares Conv'!EC5</f>
        <v>0</v>
      </c>
      <c r="DX1" s="36">
        <f>'2015 Fares Conv'!ED5</f>
        <v>0</v>
      </c>
      <c r="DY1" s="36">
        <f>'2015 Fares Conv'!EE5</f>
        <v>0</v>
      </c>
      <c r="DZ1" s="36">
        <f>'2015 Fares Conv'!EF5</f>
        <v>0</v>
      </c>
      <c r="EA1" s="36">
        <f>'2015 Fares Conv'!EG5</f>
        <v>0</v>
      </c>
      <c r="EB1" s="36">
        <f>'2015 Fares Conv'!EH5</f>
        <v>0</v>
      </c>
      <c r="EC1" s="36">
        <f>'2015 Fares Conv'!EI5</f>
        <v>0</v>
      </c>
      <c r="ED1" s="36">
        <f>'2015 Fares Conv'!EJ5</f>
        <v>0</v>
      </c>
      <c r="EE1" s="36">
        <f>'2015 Fares Conv'!EK5</f>
        <v>0</v>
      </c>
      <c r="EF1" s="36">
        <f>'2015 Fares Conv'!EL5</f>
        <v>0</v>
      </c>
      <c r="EG1" s="36">
        <f>'2015 Fares Conv'!EM5</f>
        <v>0</v>
      </c>
      <c r="EH1" s="111">
        <v>0</v>
      </c>
      <c r="EI1" s="111">
        <v>0</v>
      </c>
    </row>
    <row r="2" spans="1:139" x14ac:dyDescent="0.2">
      <c r="A2" s="31" t="str">
        <f>CONCATENATE("XFARE[",ROW(),"]=",'2015 Fares Conv'!G6)</f>
        <v>XFARE[2]=0</v>
      </c>
      <c r="B2" s="36">
        <f>'2015 Fares Conv'!H6</f>
        <v>0</v>
      </c>
      <c r="C2" s="36">
        <f>'2015 Fares Conv'!I6</f>
        <v>0</v>
      </c>
      <c r="D2" s="36">
        <f>'2015 Fares Conv'!J6</f>
        <v>0</v>
      </c>
      <c r="E2" s="36">
        <f>'2015 Fares Conv'!K6</f>
        <v>0</v>
      </c>
      <c r="F2" s="36">
        <f>'2015 Fares Conv'!L6</f>
        <v>0</v>
      </c>
      <c r="G2" s="36">
        <f>'2015 Fares Conv'!M6</f>
        <v>0</v>
      </c>
      <c r="H2" s="36">
        <f>'2015 Fares Conv'!N6</f>
        <v>0</v>
      </c>
      <c r="I2" s="36">
        <f>'2015 Fares Conv'!O6</f>
        <v>0</v>
      </c>
      <c r="J2" s="36">
        <f>'2015 Fares Conv'!P6</f>
        <v>0.67733920711469287</v>
      </c>
      <c r="K2" s="36">
        <f>'2015 Fares Conv'!Q6</f>
        <v>0.67733920711469287</v>
      </c>
      <c r="L2" s="36">
        <f>'2015 Fares Conv'!R6</f>
        <v>0.67733920711469287</v>
      </c>
      <c r="M2" s="36">
        <f>'2015 Fares Conv'!S6</f>
        <v>0.67733920711469287</v>
      </c>
      <c r="N2" s="36">
        <f>'2015 Fares Conv'!T6</f>
        <v>0.67733920711469287</v>
      </c>
      <c r="O2" s="36">
        <f>'2015 Fares Conv'!U6</f>
        <v>0.67733920711469287</v>
      </c>
      <c r="P2" s="36">
        <f>'2015 Fares Conv'!V6</f>
        <v>0.67733920711469287</v>
      </c>
      <c r="Q2" s="36">
        <f>'2015 Fares Conv'!W6</f>
        <v>0.67733920711469287</v>
      </c>
      <c r="R2" s="36">
        <f>'2015 Fares Conv'!X6</f>
        <v>0.67733920711469287</v>
      </c>
      <c r="S2" s="36">
        <f>'2015 Fares Conv'!Y6</f>
        <v>0.67733920711469287</v>
      </c>
      <c r="T2" s="36">
        <f>'2015 Fares Conv'!Z6</f>
        <v>474.13744498028501</v>
      </c>
      <c r="U2" s="36">
        <f>'2015 Fares Conv'!AA6</f>
        <v>152.40132160080589</v>
      </c>
      <c r="V2" s="36">
        <f>'2015 Fares Conv'!AB6</f>
        <v>0</v>
      </c>
      <c r="W2" s="36">
        <f>'2015 Fares Conv'!AC6</f>
        <v>0</v>
      </c>
      <c r="X2" s="36">
        <f>'2015 Fares Conv'!AD6</f>
        <v>135.46784142293856</v>
      </c>
      <c r="Y2" s="36">
        <f>'2015 Fares Conv'!AE6</f>
        <v>0</v>
      </c>
      <c r="Z2" s="36">
        <f>'2015 Fares Conv'!AF6</f>
        <v>0</v>
      </c>
      <c r="AA2" s="36">
        <f>'2015 Fares Conv'!AG6</f>
        <v>84.667400889336605</v>
      </c>
      <c r="AB2" s="36">
        <f>'2015 Fares Conv'!AH6</f>
        <v>135.46784142293856</v>
      </c>
      <c r="AC2" s="36">
        <f>'2015 Fares Conv'!AI6</f>
        <v>0</v>
      </c>
      <c r="AD2" s="36">
        <f>'2015 Fares Conv'!AJ6</f>
        <v>135.46784142293856</v>
      </c>
      <c r="AE2" s="36">
        <f>'2015 Fares Conv'!AK6</f>
        <v>0</v>
      </c>
      <c r="AF2" s="36">
        <f>'2015 Fares Conv'!AL6</f>
        <v>0</v>
      </c>
      <c r="AG2" s="36">
        <f>'2015 Fares Conv'!AM6</f>
        <v>135.46784142293856</v>
      </c>
      <c r="AH2" s="36">
        <f>'2015 Fares Conv'!AN6</f>
        <v>0</v>
      </c>
      <c r="AI2" s="36">
        <f>'2015 Fares Conv'!AO6</f>
        <v>0</v>
      </c>
      <c r="AJ2" s="36">
        <f>'2015 Fares Conv'!AP6</f>
        <v>0</v>
      </c>
      <c r="AK2" s="36">
        <f>'2015 Fares Conv'!AQ6</f>
        <v>0</v>
      </c>
      <c r="AL2" s="36">
        <f>'2015 Fares Conv'!AR6</f>
        <v>135.46784142293856</v>
      </c>
      <c r="AM2" s="36">
        <f>'2015 Fares Conv'!AS6</f>
        <v>0</v>
      </c>
      <c r="AN2" s="36">
        <f>'2015 Fares Conv'!AT6</f>
        <v>0</v>
      </c>
      <c r="AO2" s="36">
        <f>'2015 Fares Conv'!AU6</f>
        <v>0</v>
      </c>
      <c r="AP2" s="36">
        <f>'2015 Fares Conv'!AV6</f>
        <v>135.46784142293856</v>
      </c>
      <c r="AQ2" s="36">
        <f>'2015 Fares Conv'!AW6</f>
        <v>0</v>
      </c>
      <c r="AR2" s="36">
        <f>'2015 Fares Conv'!AX6</f>
        <v>135.46784142293856</v>
      </c>
      <c r="AS2" s="36">
        <f>'2015 Fares Conv'!AY6</f>
        <v>0</v>
      </c>
      <c r="AT2" s="36">
        <f>'2015 Fares Conv'!AZ6</f>
        <v>118.53436124507125</v>
      </c>
      <c r="AU2" s="36">
        <f>'2015 Fares Conv'!BA6</f>
        <v>0</v>
      </c>
      <c r="AV2" s="36">
        <f>'2015 Fares Conv'!BB6</f>
        <v>0</v>
      </c>
      <c r="AW2" s="36">
        <f>'2015 Fares Conv'!BC6</f>
        <v>118.53436124507125</v>
      </c>
      <c r="AX2" s="36">
        <f>'2015 Fares Conv'!BD6</f>
        <v>0</v>
      </c>
      <c r="AY2" s="36">
        <f>'2015 Fares Conv'!BE6</f>
        <v>0</v>
      </c>
      <c r="AZ2" s="36">
        <f>'2015 Fares Conv'!BF6</f>
        <v>118.53436124507125</v>
      </c>
      <c r="BA2" s="36">
        <f>'2015 Fares Conv'!BG6</f>
        <v>0</v>
      </c>
      <c r="BB2" s="36">
        <f>'2015 Fares Conv'!BH6</f>
        <v>0</v>
      </c>
      <c r="BC2" s="36">
        <f>'2015 Fares Conv'!BI6</f>
        <v>67.733920711469281</v>
      </c>
      <c r="BD2" s="36">
        <f>'2015 Fares Conv'!BJ6</f>
        <v>108.37427313835086</v>
      </c>
      <c r="BE2" s="36">
        <f>'2015 Fares Conv'!BK6</f>
        <v>0</v>
      </c>
      <c r="BF2" s="36">
        <f>'2015 Fares Conv'!BL6</f>
        <v>108.37427313835086</v>
      </c>
      <c r="BG2" s="36">
        <f>'2015 Fares Conv'!BM6</f>
        <v>0</v>
      </c>
      <c r="BH2" s="36">
        <f>'2015 Fares Conv'!BN6</f>
        <v>108.37427313835086</v>
      </c>
      <c r="BI2" s="36">
        <f>'2015 Fares Conv'!BO6</f>
        <v>0</v>
      </c>
      <c r="BJ2" s="36">
        <f>'2015 Fares Conv'!BP6</f>
        <v>0</v>
      </c>
      <c r="BK2" s="36">
        <f>'2015 Fares Conv'!BQ6</f>
        <v>101.60088106720393</v>
      </c>
      <c r="BL2" s="36">
        <f>'2015 Fares Conv'!BR6</f>
        <v>0</v>
      </c>
      <c r="BM2" s="36">
        <f>'2015 Fares Conv'!BS6</f>
        <v>0</v>
      </c>
      <c r="BN2" s="36">
        <f>'2015 Fares Conv'!BT6</f>
        <v>101.60088106720393</v>
      </c>
      <c r="BO2" s="36">
        <f>'2015 Fares Conv'!BU6</f>
        <v>0</v>
      </c>
      <c r="BP2" s="36">
        <f>'2015 Fares Conv'!BV6</f>
        <v>101.60088106720393</v>
      </c>
      <c r="BQ2" s="36">
        <f>'2015 Fares Conv'!BW6</f>
        <v>0</v>
      </c>
      <c r="BR2" s="36">
        <f>'2015 Fares Conv'!BX6</f>
        <v>121.92105728064472</v>
      </c>
      <c r="BS2" s="36">
        <f>'2015 Fares Conv'!BY6</f>
        <v>0</v>
      </c>
      <c r="BT2" s="36">
        <f>'2015 Fares Conv'!BZ6</f>
        <v>0</v>
      </c>
      <c r="BU2" s="36">
        <f>'2015 Fares Conv'!CA6</f>
        <v>0</v>
      </c>
      <c r="BV2" s="36">
        <f>'2015 Fares Conv'!CB6</f>
        <v>0</v>
      </c>
      <c r="BW2" s="36">
        <f>'2015 Fares Conv'!CC6</f>
        <v>0</v>
      </c>
      <c r="BX2" s="36">
        <f>'2015 Fares Conv'!CD6</f>
        <v>0</v>
      </c>
      <c r="BY2" s="36">
        <f>'2015 Fares Conv'!CE6</f>
        <v>0</v>
      </c>
      <c r="BZ2" s="36">
        <f>'2015 Fares Conv'!CF6</f>
        <v>135.46784142293856</v>
      </c>
      <c r="CA2" s="36">
        <f>'2015 Fares Conv'!CG6</f>
        <v>0</v>
      </c>
      <c r="CB2" s="36">
        <f>'2015 Fares Conv'!CH6</f>
        <v>222.84459914073395</v>
      </c>
      <c r="CC2" s="36">
        <f>'2015 Fares Conv'!CI6</f>
        <v>270.93568284587712</v>
      </c>
      <c r="CD2" s="36">
        <f>'2015 Fares Conv'!CJ6</f>
        <v>284.48246698817098</v>
      </c>
      <c r="CE2" s="36">
        <f>'2015 Fares Conv'!CK6</f>
        <v>284.48246698817098</v>
      </c>
      <c r="CF2" s="36">
        <f>'2015 Fares Conv'!CL6</f>
        <v>284.48246698817098</v>
      </c>
      <c r="CG2" s="36">
        <f>'2015 Fares Conv'!CM6</f>
        <v>135.46784142293856</v>
      </c>
      <c r="CH2" s="36">
        <f>'2015 Fares Conv'!CN6</f>
        <v>152.40132160080589</v>
      </c>
      <c r="CI2" s="36">
        <f>'2015 Fares Conv'!CO6</f>
        <v>338.66960355734642</v>
      </c>
      <c r="CJ2" s="36">
        <f>'2015 Fares Conv'!CP6</f>
        <v>298.02925113046484</v>
      </c>
      <c r="CK2" s="36">
        <f>'2015 Fares Conv'!CQ6</f>
        <v>152.40132160080589</v>
      </c>
      <c r="CL2" s="36">
        <f>'2015 Fares Conv'!CR6</f>
        <v>338.66960355734642</v>
      </c>
      <c r="CM2" s="36">
        <f>'2015 Fares Conv'!CS6</f>
        <v>118.53436124507125</v>
      </c>
      <c r="CN2" s="36">
        <f>'2015 Fares Conv'!CT6</f>
        <v>186.26828195654053</v>
      </c>
      <c r="CO2" s="36">
        <f>'2015 Fares Conv'!CU6</f>
        <v>220.13524231227518</v>
      </c>
      <c r="CP2" s="36">
        <f>'2015 Fares Conv'!CV6</f>
        <v>249.93816742532167</v>
      </c>
      <c r="CQ2" s="36">
        <f>'2015 Fares Conv'!CW6</f>
        <v>108.37427313835086</v>
      </c>
      <c r="CR2" s="36">
        <f>'2015 Fares Conv'!CX6</f>
        <v>0</v>
      </c>
      <c r="CS2" s="36">
        <f>'2015 Fares Conv'!CY6</f>
        <v>0</v>
      </c>
      <c r="CT2" s="36">
        <f>'2015 Fares Conv'!CZ6</f>
        <v>340.02428197157582</v>
      </c>
      <c r="CU2" s="36">
        <f>'2015 Fares Conv'!DA6</f>
        <v>0</v>
      </c>
      <c r="CV2" s="36">
        <f>'2015 Fares Conv'!DB6</f>
        <v>0</v>
      </c>
      <c r="CW2" s="36">
        <f>'2015 Fares Conv'!DC6</f>
        <v>0</v>
      </c>
      <c r="CX2" s="36">
        <f>'2015 Fares Conv'!DD6</f>
        <v>0</v>
      </c>
      <c r="CY2" s="36">
        <f>'2015 Fares Conv'!DE6</f>
        <v>0</v>
      </c>
      <c r="CZ2" s="36">
        <f>'2015 Fares Conv'!DF6</f>
        <v>0</v>
      </c>
      <c r="DA2" s="36">
        <f>'2015 Fares Conv'!DG6</f>
        <v>0</v>
      </c>
      <c r="DB2" s="36">
        <f>'2015 Fares Conv'!DH6</f>
        <v>0</v>
      </c>
      <c r="DC2" s="36">
        <f>'2015 Fares Conv'!DI6</f>
        <v>0</v>
      </c>
      <c r="DD2" s="36">
        <f>'2015 Fares Conv'!DJ6</f>
        <v>0</v>
      </c>
      <c r="DE2" s="36">
        <f>'2015 Fares Conv'!DK6</f>
        <v>0</v>
      </c>
      <c r="DF2" s="36">
        <f>'2015 Fares Conv'!DL6</f>
        <v>152.40132160080589</v>
      </c>
      <c r="DG2" s="36">
        <f>'2015 Fares Conv'!DM6</f>
        <v>135.46784142293856</v>
      </c>
      <c r="DH2" s="36">
        <f>'2015 Fares Conv'!DN6</f>
        <v>0</v>
      </c>
      <c r="DI2" s="36">
        <f>'2015 Fares Conv'!DO6</f>
        <v>135.46784142293856</v>
      </c>
      <c r="DJ2" s="36">
        <f>'2015 Fares Conv'!DP6</f>
        <v>749.81450227596497</v>
      </c>
      <c r="DK2" s="36">
        <f>'2015 Fares Conv'!DQ6</f>
        <v>218.78056389804578</v>
      </c>
      <c r="DL2" s="36">
        <f>'2015 Fares Conv'!DR6</f>
        <v>0</v>
      </c>
      <c r="DM2" s="36">
        <f>'2015 Fares Conv'!DS6</f>
        <v>0</v>
      </c>
      <c r="DN2" s="36">
        <f>'2015 Fares Conv'!DT6</f>
        <v>0</v>
      </c>
      <c r="DO2" s="36">
        <f>'2015 Fares Conv'!DU6</f>
        <v>0</v>
      </c>
      <c r="DP2" s="36">
        <f>'2015 Fares Conv'!DV6</f>
        <v>0</v>
      </c>
      <c r="DQ2" s="36">
        <f>'2015 Fares Conv'!DW6</f>
        <v>0</v>
      </c>
      <c r="DR2" s="36">
        <f>'2015 Fares Conv'!DX6</f>
        <v>0</v>
      </c>
      <c r="DS2" s="36">
        <f>'2015 Fares Conv'!DY6</f>
        <v>0</v>
      </c>
      <c r="DT2" s="36">
        <f>'2015 Fares Conv'!DZ6</f>
        <v>0</v>
      </c>
      <c r="DU2" s="36">
        <f>'2015 Fares Conv'!EA6</f>
        <v>0</v>
      </c>
      <c r="DV2" s="36">
        <f>'2015 Fares Conv'!EB6</f>
        <v>0</v>
      </c>
      <c r="DW2" s="36">
        <f>'2015 Fares Conv'!EC6</f>
        <v>0</v>
      </c>
      <c r="DX2" s="36">
        <f>'2015 Fares Conv'!ED6</f>
        <v>0</v>
      </c>
      <c r="DY2" s="36">
        <f>'2015 Fares Conv'!EE6</f>
        <v>0</v>
      </c>
      <c r="DZ2" s="36">
        <f>'2015 Fares Conv'!EF6</f>
        <v>0</v>
      </c>
      <c r="EA2" s="36">
        <f>'2015 Fares Conv'!EG6</f>
        <v>0</v>
      </c>
      <c r="EB2" s="36">
        <f>'2015 Fares Conv'!EH6</f>
        <v>0</v>
      </c>
      <c r="EC2" s="36">
        <f>'2015 Fares Conv'!EI6</f>
        <v>0</v>
      </c>
      <c r="ED2" s="36">
        <f>'2015 Fares Conv'!EJ6</f>
        <v>0</v>
      </c>
      <c r="EE2" s="36">
        <f>'2015 Fares Conv'!EK6</f>
        <v>0</v>
      </c>
      <c r="EF2" s="36">
        <f>'2015 Fares Conv'!EL6</f>
        <v>0</v>
      </c>
      <c r="EG2" s="36">
        <f>'2015 Fares Conv'!EM6</f>
        <v>0</v>
      </c>
      <c r="EH2" s="111">
        <v>0</v>
      </c>
      <c r="EI2" s="111">
        <v>0</v>
      </c>
    </row>
    <row r="3" spans="1:139" x14ac:dyDescent="0.2">
      <c r="A3" s="31" t="str">
        <f>CONCATENATE("XFARE[",ROW(),"]=",'2015 Fares Conv'!G7)</f>
        <v>XFARE[3]=0</v>
      </c>
      <c r="B3" s="36">
        <f>'2015 Fares Conv'!H7</f>
        <v>0</v>
      </c>
      <c r="C3" s="36">
        <f>'2015 Fares Conv'!I7</f>
        <v>0</v>
      </c>
      <c r="D3" s="36">
        <f>'2015 Fares Conv'!J7</f>
        <v>0</v>
      </c>
      <c r="E3" s="36">
        <f>'2015 Fares Conv'!K7</f>
        <v>0</v>
      </c>
      <c r="F3" s="36">
        <f>'2015 Fares Conv'!L7</f>
        <v>0</v>
      </c>
      <c r="G3" s="36">
        <f>'2015 Fares Conv'!M7</f>
        <v>0</v>
      </c>
      <c r="H3" s="36">
        <f>'2015 Fares Conv'!N7</f>
        <v>0</v>
      </c>
      <c r="I3" s="36">
        <f>'2015 Fares Conv'!O7</f>
        <v>0</v>
      </c>
      <c r="J3" s="36">
        <f>'2015 Fares Conv'!P7</f>
        <v>0.67733920711469287</v>
      </c>
      <c r="K3" s="36">
        <f>'2015 Fares Conv'!Q7</f>
        <v>0.67733920711469287</v>
      </c>
      <c r="L3" s="36">
        <f>'2015 Fares Conv'!R7</f>
        <v>0.67733920711469287</v>
      </c>
      <c r="M3" s="36">
        <f>'2015 Fares Conv'!S7</f>
        <v>0.67733920711469287</v>
      </c>
      <c r="N3" s="36">
        <f>'2015 Fares Conv'!T7</f>
        <v>0.67733920711469287</v>
      </c>
      <c r="O3" s="36">
        <f>'2015 Fares Conv'!U7</f>
        <v>0.67733920711469287</v>
      </c>
      <c r="P3" s="36">
        <f>'2015 Fares Conv'!V7</f>
        <v>0.67733920711469287</v>
      </c>
      <c r="Q3" s="36">
        <f>'2015 Fares Conv'!W7</f>
        <v>0.67733920711469287</v>
      </c>
      <c r="R3" s="36">
        <f>'2015 Fares Conv'!X7</f>
        <v>0.67733920711469287</v>
      </c>
      <c r="S3" s="36">
        <f>'2015 Fares Conv'!Y7</f>
        <v>0.67733920711469287</v>
      </c>
      <c r="T3" s="36">
        <f>'2015 Fares Conv'!Z7</f>
        <v>474.13744498028501</v>
      </c>
      <c r="U3" s="36">
        <f>'2015 Fares Conv'!AA7</f>
        <v>152.40132160080589</v>
      </c>
      <c r="V3" s="36">
        <f>'2015 Fares Conv'!AB7</f>
        <v>0</v>
      </c>
      <c r="W3" s="36">
        <f>'2015 Fares Conv'!AC7</f>
        <v>0</v>
      </c>
      <c r="X3" s="36">
        <f>'2015 Fares Conv'!AD7</f>
        <v>135.46784142293856</v>
      </c>
      <c r="Y3" s="36">
        <f>'2015 Fares Conv'!AE7</f>
        <v>0</v>
      </c>
      <c r="Z3" s="36">
        <f>'2015 Fares Conv'!AF7</f>
        <v>0</v>
      </c>
      <c r="AA3" s="36">
        <f>'2015 Fares Conv'!AG7</f>
        <v>84.667400889336605</v>
      </c>
      <c r="AB3" s="36">
        <f>'2015 Fares Conv'!AH7</f>
        <v>135.46784142293856</v>
      </c>
      <c r="AC3" s="36">
        <f>'2015 Fares Conv'!AI7</f>
        <v>0</v>
      </c>
      <c r="AD3" s="36">
        <f>'2015 Fares Conv'!AJ7</f>
        <v>135.46784142293856</v>
      </c>
      <c r="AE3" s="36">
        <f>'2015 Fares Conv'!AK7</f>
        <v>0</v>
      </c>
      <c r="AF3" s="36">
        <f>'2015 Fares Conv'!AL7</f>
        <v>0</v>
      </c>
      <c r="AG3" s="36">
        <f>'2015 Fares Conv'!AM7</f>
        <v>135.46784142293856</v>
      </c>
      <c r="AH3" s="36">
        <f>'2015 Fares Conv'!AN7</f>
        <v>0</v>
      </c>
      <c r="AI3" s="36">
        <f>'2015 Fares Conv'!AO7</f>
        <v>0</v>
      </c>
      <c r="AJ3" s="36">
        <f>'2015 Fares Conv'!AP7</f>
        <v>0</v>
      </c>
      <c r="AK3" s="36">
        <f>'2015 Fares Conv'!AQ7</f>
        <v>0</v>
      </c>
      <c r="AL3" s="36">
        <f>'2015 Fares Conv'!AR7</f>
        <v>135.46784142293856</v>
      </c>
      <c r="AM3" s="36">
        <f>'2015 Fares Conv'!AS7</f>
        <v>0</v>
      </c>
      <c r="AN3" s="36">
        <f>'2015 Fares Conv'!AT7</f>
        <v>0</v>
      </c>
      <c r="AO3" s="36">
        <f>'2015 Fares Conv'!AU7</f>
        <v>0</v>
      </c>
      <c r="AP3" s="36">
        <f>'2015 Fares Conv'!AV7</f>
        <v>135.46784142293856</v>
      </c>
      <c r="AQ3" s="36">
        <f>'2015 Fares Conv'!AW7</f>
        <v>0</v>
      </c>
      <c r="AR3" s="36">
        <f>'2015 Fares Conv'!AX7</f>
        <v>135.46784142293856</v>
      </c>
      <c r="AS3" s="36">
        <f>'2015 Fares Conv'!AY7</f>
        <v>0</v>
      </c>
      <c r="AT3" s="36">
        <f>'2015 Fares Conv'!AZ7</f>
        <v>118.53436124507125</v>
      </c>
      <c r="AU3" s="36">
        <f>'2015 Fares Conv'!BA7</f>
        <v>0</v>
      </c>
      <c r="AV3" s="36">
        <f>'2015 Fares Conv'!BB7</f>
        <v>0</v>
      </c>
      <c r="AW3" s="36">
        <f>'2015 Fares Conv'!BC7</f>
        <v>118.53436124507125</v>
      </c>
      <c r="AX3" s="36">
        <f>'2015 Fares Conv'!BD7</f>
        <v>0</v>
      </c>
      <c r="AY3" s="36">
        <f>'2015 Fares Conv'!BE7</f>
        <v>0</v>
      </c>
      <c r="AZ3" s="36">
        <f>'2015 Fares Conv'!BF7</f>
        <v>118.53436124507125</v>
      </c>
      <c r="BA3" s="36">
        <f>'2015 Fares Conv'!BG7</f>
        <v>0</v>
      </c>
      <c r="BB3" s="36">
        <f>'2015 Fares Conv'!BH7</f>
        <v>0</v>
      </c>
      <c r="BC3" s="36">
        <f>'2015 Fares Conv'!BI7</f>
        <v>67.733920711469281</v>
      </c>
      <c r="BD3" s="36">
        <f>'2015 Fares Conv'!BJ7</f>
        <v>108.37427313835086</v>
      </c>
      <c r="BE3" s="36">
        <f>'2015 Fares Conv'!BK7</f>
        <v>0</v>
      </c>
      <c r="BF3" s="36">
        <f>'2015 Fares Conv'!BL7</f>
        <v>108.37427313835086</v>
      </c>
      <c r="BG3" s="36">
        <f>'2015 Fares Conv'!BM7</f>
        <v>0</v>
      </c>
      <c r="BH3" s="36">
        <f>'2015 Fares Conv'!BN7</f>
        <v>108.37427313835086</v>
      </c>
      <c r="BI3" s="36">
        <f>'2015 Fares Conv'!BO7</f>
        <v>0</v>
      </c>
      <c r="BJ3" s="36">
        <f>'2015 Fares Conv'!BP7</f>
        <v>0</v>
      </c>
      <c r="BK3" s="36">
        <f>'2015 Fares Conv'!BQ7</f>
        <v>101.60088106720393</v>
      </c>
      <c r="BL3" s="36">
        <f>'2015 Fares Conv'!BR7</f>
        <v>0</v>
      </c>
      <c r="BM3" s="36">
        <f>'2015 Fares Conv'!BS7</f>
        <v>0</v>
      </c>
      <c r="BN3" s="36">
        <f>'2015 Fares Conv'!BT7</f>
        <v>101.60088106720393</v>
      </c>
      <c r="BO3" s="36">
        <f>'2015 Fares Conv'!BU7</f>
        <v>0</v>
      </c>
      <c r="BP3" s="36">
        <f>'2015 Fares Conv'!BV7</f>
        <v>101.60088106720393</v>
      </c>
      <c r="BQ3" s="36">
        <f>'2015 Fares Conv'!BW7</f>
        <v>0</v>
      </c>
      <c r="BR3" s="36">
        <f>'2015 Fares Conv'!BX7</f>
        <v>121.92105728064472</v>
      </c>
      <c r="BS3" s="36">
        <f>'2015 Fares Conv'!BY7</f>
        <v>0</v>
      </c>
      <c r="BT3" s="36">
        <f>'2015 Fares Conv'!BZ7</f>
        <v>0</v>
      </c>
      <c r="BU3" s="36">
        <f>'2015 Fares Conv'!CA7</f>
        <v>0</v>
      </c>
      <c r="BV3" s="36">
        <f>'2015 Fares Conv'!CB7</f>
        <v>0</v>
      </c>
      <c r="BW3" s="36">
        <f>'2015 Fares Conv'!CC7</f>
        <v>0</v>
      </c>
      <c r="BX3" s="36">
        <f>'2015 Fares Conv'!CD7</f>
        <v>0</v>
      </c>
      <c r="BY3" s="36">
        <f>'2015 Fares Conv'!CE7</f>
        <v>0</v>
      </c>
      <c r="BZ3" s="36">
        <f>'2015 Fares Conv'!CF7</f>
        <v>135.46784142293856</v>
      </c>
      <c r="CA3" s="36">
        <f>'2015 Fares Conv'!CG7</f>
        <v>0</v>
      </c>
      <c r="CB3" s="36">
        <f>'2015 Fares Conv'!CH7</f>
        <v>222.84459914073395</v>
      </c>
      <c r="CC3" s="36">
        <f>'2015 Fares Conv'!CI7</f>
        <v>270.93568284587712</v>
      </c>
      <c r="CD3" s="36">
        <f>'2015 Fares Conv'!CJ7</f>
        <v>284.48246698817098</v>
      </c>
      <c r="CE3" s="36">
        <f>'2015 Fares Conv'!CK7</f>
        <v>284.48246698817098</v>
      </c>
      <c r="CF3" s="36">
        <f>'2015 Fares Conv'!CL7</f>
        <v>284.48246698817098</v>
      </c>
      <c r="CG3" s="36">
        <f>'2015 Fares Conv'!CM7</f>
        <v>135.46784142293856</v>
      </c>
      <c r="CH3" s="36">
        <f>'2015 Fares Conv'!CN7</f>
        <v>152.40132160080589</v>
      </c>
      <c r="CI3" s="36">
        <f>'2015 Fares Conv'!CO7</f>
        <v>338.66960355734642</v>
      </c>
      <c r="CJ3" s="36">
        <f>'2015 Fares Conv'!CP7</f>
        <v>298.02925113046484</v>
      </c>
      <c r="CK3" s="36">
        <f>'2015 Fares Conv'!CQ7</f>
        <v>152.40132160080589</v>
      </c>
      <c r="CL3" s="36">
        <f>'2015 Fares Conv'!CR7</f>
        <v>338.66960355734642</v>
      </c>
      <c r="CM3" s="36">
        <f>'2015 Fares Conv'!CS7</f>
        <v>118.53436124507125</v>
      </c>
      <c r="CN3" s="36">
        <f>'2015 Fares Conv'!CT7</f>
        <v>186.26828195654053</v>
      </c>
      <c r="CO3" s="36">
        <f>'2015 Fares Conv'!CU7</f>
        <v>220.13524231227518</v>
      </c>
      <c r="CP3" s="36">
        <f>'2015 Fares Conv'!CV7</f>
        <v>249.93816742532167</v>
      </c>
      <c r="CQ3" s="36">
        <f>'2015 Fares Conv'!CW7</f>
        <v>108.37427313835086</v>
      </c>
      <c r="CR3" s="36">
        <f>'2015 Fares Conv'!CX7</f>
        <v>0</v>
      </c>
      <c r="CS3" s="36">
        <f>'2015 Fares Conv'!CY7</f>
        <v>0</v>
      </c>
      <c r="CT3" s="36">
        <f>'2015 Fares Conv'!CZ7</f>
        <v>340.02428197157582</v>
      </c>
      <c r="CU3" s="36">
        <f>'2015 Fares Conv'!DA7</f>
        <v>0</v>
      </c>
      <c r="CV3" s="36">
        <f>'2015 Fares Conv'!DB7</f>
        <v>0</v>
      </c>
      <c r="CW3" s="36">
        <f>'2015 Fares Conv'!DC7</f>
        <v>0</v>
      </c>
      <c r="CX3" s="36">
        <f>'2015 Fares Conv'!DD7</f>
        <v>0</v>
      </c>
      <c r="CY3" s="36">
        <f>'2015 Fares Conv'!DE7</f>
        <v>0</v>
      </c>
      <c r="CZ3" s="36">
        <f>'2015 Fares Conv'!DF7</f>
        <v>0</v>
      </c>
      <c r="DA3" s="36">
        <f>'2015 Fares Conv'!DG7</f>
        <v>0</v>
      </c>
      <c r="DB3" s="36">
        <f>'2015 Fares Conv'!DH7</f>
        <v>0</v>
      </c>
      <c r="DC3" s="36">
        <f>'2015 Fares Conv'!DI7</f>
        <v>0</v>
      </c>
      <c r="DD3" s="36">
        <f>'2015 Fares Conv'!DJ7</f>
        <v>0</v>
      </c>
      <c r="DE3" s="36">
        <f>'2015 Fares Conv'!DK7</f>
        <v>0</v>
      </c>
      <c r="DF3" s="36">
        <f>'2015 Fares Conv'!DL7</f>
        <v>152.40132160080589</v>
      </c>
      <c r="DG3" s="36">
        <f>'2015 Fares Conv'!DM7</f>
        <v>135.46784142293856</v>
      </c>
      <c r="DH3" s="36">
        <f>'2015 Fares Conv'!DN7</f>
        <v>0</v>
      </c>
      <c r="DI3" s="36">
        <f>'2015 Fares Conv'!DO7</f>
        <v>135.46784142293856</v>
      </c>
      <c r="DJ3" s="36">
        <f>'2015 Fares Conv'!DP7</f>
        <v>749.81450227596497</v>
      </c>
      <c r="DK3" s="36">
        <f>'2015 Fares Conv'!DQ7</f>
        <v>218.78056389804578</v>
      </c>
      <c r="DL3" s="36">
        <f>'2015 Fares Conv'!DR7</f>
        <v>0</v>
      </c>
      <c r="DM3" s="36">
        <f>'2015 Fares Conv'!DS7</f>
        <v>0</v>
      </c>
      <c r="DN3" s="36">
        <f>'2015 Fares Conv'!DT7</f>
        <v>0</v>
      </c>
      <c r="DO3" s="36">
        <f>'2015 Fares Conv'!DU7</f>
        <v>0</v>
      </c>
      <c r="DP3" s="36">
        <f>'2015 Fares Conv'!DV7</f>
        <v>0</v>
      </c>
      <c r="DQ3" s="36">
        <f>'2015 Fares Conv'!DW7</f>
        <v>0</v>
      </c>
      <c r="DR3" s="36">
        <f>'2015 Fares Conv'!DX7</f>
        <v>0</v>
      </c>
      <c r="DS3" s="36">
        <f>'2015 Fares Conv'!DY7</f>
        <v>0</v>
      </c>
      <c r="DT3" s="36">
        <f>'2015 Fares Conv'!DZ7</f>
        <v>0</v>
      </c>
      <c r="DU3" s="36">
        <f>'2015 Fares Conv'!EA7</f>
        <v>0</v>
      </c>
      <c r="DV3" s="36">
        <f>'2015 Fares Conv'!EB7</f>
        <v>0</v>
      </c>
      <c r="DW3" s="36">
        <f>'2015 Fares Conv'!EC7</f>
        <v>0</v>
      </c>
      <c r="DX3" s="36">
        <f>'2015 Fares Conv'!ED7</f>
        <v>0</v>
      </c>
      <c r="DY3" s="36">
        <f>'2015 Fares Conv'!EE7</f>
        <v>0</v>
      </c>
      <c r="DZ3" s="36">
        <f>'2015 Fares Conv'!EF7</f>
        <v>0</v>
      </c>
      <c r="EA3" s="36">
        <f>'2015 Fares Conv'!EG7</f>
        <v>0</v>
      </c>
      <c r="EB3" s="36">
        <f>'2015 Fares Conv'!EH7</f>
        <v>0</v>
      </c>
      <c r="EC3" s="36">
        <f>'2015 Fares Conv'!EI7</f>
        <v>0</v>
      </c>
      <c r="ED3" s="36">
        <f>'2015 Fares Conv'!EJ7</f>
        <v>0</v>
      </c>
      <c r="EE3" s="36">
        <f>'2015 Fares Conv'!EK7</f>
        <v>0</v>
      </c>
      <c r="EF3" s="36">
        <f>'2015 Fares Conv'!EL7</f>
        <v>0</v>
      </c>
      <c r="EG3" s="36">
        <f>'2015 Fares Conv'!EM7</f>
        <v>0</v>
      </c>
      <c r="EH3" s="111">
        <v>0</v>
      </c>
      <c r="EI3" s="111">
        <v>0</v>
      </c>
    </row>
    <row r="4" spans="1:139" x14ac:dyDescent="0.2">
      <c r="A4" s="31" t="str">
        <f>CONCATENATE("XFARE[",ROW(),"]=",'2015 Fares Conv'!G8)</f>
        <v>XFARE[4]=0</v>
      </c>
      <c r="B4" s="36">
        <f>'2015 Fares Conv'!H8</f>
        <v>0</v>
      </c>
      <c r="C4" s="36">
        <f>'2015 Fares Conv'!I8</f>
        <v>0</v>
      </c>
      <c r="D4" s="36">
        <f>'2015 Fares Conv'!J8</f>
        <v>0</v>
      </c>
      <c r="E4" s="36">
        <f>'2015 Fares Conv'!K8</f>
        <v>0</v>
      </c>
      <c r="F4" s="36">
        <f>'2015 Fares Conv'!L8</f>
        <v>0</v>
      </c>
      <c r="G4" s="36">
        <f>'2015 Fares Conv'!M8</f>
        <v>0</v>
      </c>
      <c r="H4" s="36">
        <f>'2015 Fares Conv'!N8</f>
        <v>0</v>
      </c>
      <c r="I4" s="36">
        <f>'2015 Fares Conv'!O8</f>
        <v>0</v>
      </c>
      <c r="J4" s="36">
        <f>'2015 Fares Conv'!P8</f>
        <v>0.67733920711469287</v>
      </c>
      <c r="K4" s="36">
        <f>'2015 Fares Conv'!Q8</f>
        <v>0.67733920711469287</v>
      </c>
      <c r="L4" s="36">
        <f>'2015 Fares Conv'!R8</f>
        <v>0.67733920711469287</v>
      </c>
      <c r="M4" s="36">
        <f>'2015 Fares Conv'!S8</f>
        <v>0.67733920711469287</v>
      </c>
      <c r="N4" s="36">
        <f>'2015 Fares Conv'!T8</f>
        <v>0.67733920711469287</v>
      </c>
      <c r="O4" s="36">
        <f>'2015 Fares Conv'!U8</f>
        <v>0.67733920711469287</v>
      </c>
      <c r="P4" s="36">
        <f>'2015 Fares Conv'!V8</f>
        <v>0.67733920711469287</v>
      </c>
      <c r="Q4" s="36">
        <f>'2015 Fares Conv'!W8</f>
        <v>0.67733920711469287</v>
      </c>
      <c r="R4" s="36">
        <f>'2015 Fares Conv'!X8</f>
        <v>0.67733920711469287</v>
      </c>
      <c r="S4" s="36">
        <f>'2015 Fares Conv'!Y8</f>
        <v>0.67733920711469287</v>
      </c>
      <c r="T4" s="36">
        <f>'2015 Fares Conv'!Z8</f>
        <v>474.13744498028501</v>
      </c>
      <c r="U4" s="36">
        <f>'2015 Fares Conv'!AA8</f>
        <v>152.40132160080589</v>
      </c>
      <c r="V4" s="36">
        <f>'2015 Fares Conv'!AB8</f>
        <v>0</v>
      </c>
      <c r="W4" s="36">
        <f>'2015 Fares Conv'!AC8</f>
        <v>0</v>
      </c>
      <c r="X4" s="36">
        <f>'2015 Fares Conv'!AD8</f>
        <v>135.46784142293856</v>
      </c>
      <c r="Y4" s="36">
        <f>'2015 Fares Conv'!AE8</f>
        <v>0</v>
      </c>
      <c r="Z4" s="36">
        <f>'2015 Fares Conv'!AF8</f>
        <v>0</v>
      </c>
      <c r="AA4" s="36">
        <f>'2015 Fares Conv'!AG8</f>
        <v>84.667400889336605</v>
      </c>
      <c r="AB4" s="36">
        <f>'2015 Fares Conv'!AH8</f>
        <v>135.46784142293856</v>
      </c>
      <c r="AC4" s="36">
        <f>'2015 Fares Conv'!AI8</f>
        <v>0</v>
      </c>
      <c r="AD4" s="36">
        <f>'2015 Fares Conv'!AJ8</f>
        <v>135.46784142293856</v>
      </c>
      <c r="AE4" s="36">
        <f>'2015 Fares Conv'!AK8</f>
        <v>0</v>
      </c>
      <c r="AF4" s="36">
        <f>'2015 Fares Conv'!AL8</f>
        <v>0</v>
      </c>
      <c r="AG4" s="36">
        <f>'2015 Fares Conv'!AM8</f>
        <v>135.46784142293856</v>
      </c>
      <c r="AH4" s="36">
        <f>'2015 Fares Conv'!AN8</f>
        <v>0</v>
      </c>
      <c r="AI4" s="36">
        <f>'2015 Fares Conv'!AO8</f>
        <v>0</v>
      </c>
      <c r="AJ4" s="36">
        <f>'2015 Fares Conv'!AP8</f>
        <v>0</v>
      </c>
      <c r="AK4" s="36">
        <f>'2015 Fares Conv'!AQ8</f>
        <v>0</v>
      </c>
      <c r="AL4" s="36">
        <f>'2015 Fares Conv'!AR8</f>
        <v>135.46784142293856</v>
      </c>
      <c r="AM4" s="36">
        <f>'2015 Fares Conv'!AS8</f>
        <v>0</v>
      </c>
      <c r="AN4" s="36">
        <f>'2015 Fares Conv'!AT8</f>
        <v>0</v>
      </c>
      <c r="AO4" s="36">
        <f>'2015 Fares Conv'!AU8</f>
        <v>0</v>
      </c>
      <c r="AP4" s="36">
        <f>'2015 Fares Conv'!AV8</f>
        <v>135.46784142293856</v>
      </c>
      <c r="AQ4" s="36">
        <f>'2015 Fares Conv'!AW8</f>
        <v>0</v>
      </c>
      <c r="AR4" s="36">
        <f>'2015 Fares Conv'!AX8</f>
        <v>135.46784142293856</v>
      </c>
      <c r="AS4" s="36">
        <f>'2015 Fares Conv'!AY8</f>
        <v>0</v>
      </c>
      <c r="AT4" s="36">
        <f>'2015 Fares Conv'!AZ8</f>
        <v>118.53436124507125</v>
      </c>
      <c r="AU4" s="36">
        <f>'2015 Fares Conv'!BA8</f>
        <v>0</v>
      </c>
      <c r="AV4" s="36">
        <f>'2015 Fares Conv'!BB8</f>
        <v>0</v>
      </c>
      <c r="AW4" s="36">
        <f>'2015 Fares Conv'!BC8</f>
        <v>118.53436124507125</v>
      </c>
      <c r="AX4" s="36">
        <f>'2015 Fares Conv'!BD8</f>
        <v>0</v>
      </c>
      <c r="AY4" s="36">
        <f>'2015 Fares Conv'!BE8</f>
        <v>0</v>
      </c>
      <c r="AZ4" s="36">
        <f>'2015 Fares Conv'!BF8</f>
        <v>118.53436124507125</v>
      </c>
      <c r="BA4" s="36">
        <f>'2015 Fares Conv'!BG8</f>
        <v>0</v>
      </c>
      <c r="BB4" s="36">
        <f>'2015 Fares Conv'!BH8</f>
        <v>0</v>
      </c>
      <c r="BC4" s="36">
        <f>'2015 Fares Conv'!BI8</f>
        <v>67.733920711469281</v>
      </c>
      <c r="BD4" s="36">
        <f>'2015 Fares Conv'!BJ8</f>
        <v>108.37427313835086</v>
      </c>
      <c r="BE4" s="36">
        <f>'2015 Fares Conv'!BK8</f>
        <v>0</v>
      </c>
      <c r="BF4" s="36">
        <f>'2015 Fares Conv'!BL8</f>
        <v>108.37427313835086</v>
      </c>
      <c r="BG4" s="36">
        <f>'2015 Fares Conv'!BM8</f>
        <v>0</v>
      </c>
      <c r="BH4" s="36">
        <f>'2015 Fares Conv'!BN8</f>
        <v>108.37427313835086</v>
      </c>
      <c r="BI4" s="36">
        <f>'2015 Fares Conv'!BO8</f>
        <v>0</v>
      </c>
      <c r="BJ4" s="36">
        <f>'2015 Fares Conv'!BP8</f>
        <v>0</v>
      </c>
      <c r="BK4" s="36">
        <f>'2015 Fares Conv'!BQ8</f>
        <v>101.60088106720393</v>
      </c>
      <c r="BL4" s="36">
        <f>'2015 Fares Conv'!BR8</f>
        <v>0</v>
      </c>
      <c r="BM4" s="36">
        <f>'2015 Fares Conv'!BS8</f>
        <v>0</v>
      </c>
      <c r="BN4" s="36">
        <f>'2015 Fares Conv'!BT8</f>
        <v>101.60088106720393</v>
      </c>
      <c r="BO4" s="36">
        <f>'2015 Fares Conv'!BU8</f>
        <v>0</v>
      </c>
      <c r="BP4" s="36">
        <f>'2015 Fares Conv'!BV8</f>
        <v>101.60088106720393</v>
      </c>
      <c r="BQ4" s="36">
        <f>'2015 Fares Conv'!BW8</f>
        <v>0</v>
      </c>
      <c r="BR4" s="36">
        <f>'2015 Fares Conv'!BX8</f>
        <v>121.92105728064472</v>
      </c>
      <c r="BS4" s="36">
        <f>'2015 Fares Conv'!BY8</f>
        <v>0</v>
      </c>
      <c r="BT4" s="36">
        <f>'2015 Fares Conv'!BZ8</f>
        <v>0</v>
      </c>
      <c r="BU4" s="36">
        <f>'2015 Fares Conv'!CA8</f>
        <v>0</v>
      </c>
      <c r="BV4" s="36">
        <f>'2015 Fares Conv'!CB8</f>
        <v>0</v>
      </c>
      <c r="BW4" s="36">
        <f>'2015 Fares Conv'!CC8</f>
        <v>0</v>
      </c>
      <c r="BX4" s="36">
        <f>'2015 Fares Conv'!CD8</f>
        <v>0</v>
      </c>
      <c r="BY4" s="36">
        <f>'2015 Fares Conv'!CE8</f>
        <v>0</v>
      </c>
      <c r="BZ4" s="36">
        <f>'2015 Fares Conv'!CF8</f>
        <v>135.46784142293856</v>
      </c>
      <c r="CA4" s="36">
        <f>'2015 Fares Conv'!CG8</f>
        <v>0</v>
      </c>
      <c r="CB4" s="36">
        <f>'2015 Fares Conv'!CH8</f>
        <v>222.84459914073395</v>
      </c>
      <c r="CC4" s="36">
        <f>'2015 Fares Conv'!CI8</f>
        <v>270.93568284587712</v>
      </c>
      <c r="CD4" s="36">
        <f>'2015 Fares Conv'!CJ8</f>
        <v>284.48246698817098</v>
      </c>
      <c r="CE4" s="36">
        <f>'2015 Fares Conv'!CK8</f>
        <v>284.48246698817098</v>
      </c>
      <c r="CF4" s="36">
        <f>'2015 Fares Conv'!CL8</f>
        <v>284.48246698817098</v>
      </c>
      <c r="CG4" s="36">
        <f>'2015 Fares Conv'!CM8</f>
        <v>135.46784142293856</v>
      </c>
      <c r="CH4" s="36">
        <f>'2015 Fares Conv'!CN8</f>
        <v>152.40132160080589</v>
      </c>
      <c r="CI4" s="36">
        <f>'2015 Fares Conv'!CO8</f>
        <v>338.66960355734642</v>
      </c>
      <c r="CJ4" s="36">
        <f>'2015 Fares Conv'!CP8</f>
        <v>298.02925113046484</v>
      </c>
      <c r="CK4" s="36">
        <f>'2015 Fares Conv'!CQ8</f>
        <v>152.40132160080589</v>
      </c>
      <c r="CL4" s="36">
        <f>'2015 Fares Conv'!CR8</f>
        <v>338.66960355734642</v>
      </c>
      <c r="CM4" s="36">
        <f>'2015 Fares Conv'!CS8</f>
        <v>118.53436124507125</v>
      </c>
      <c r="CN4" s="36">
        <f>'2015 Fares Conv'!CT8</f>
        <v>186.26828195654053</v>
      </c>
      <c r="CO4" s="36">
        <f>'2015 Fares Conv'!CU8</f>
        <v>220.13524231227518</v>
      </c>
      <c r="CP4" s="36">
        <f>'2015 Fares Conv'!CV8</f>
        <v>249.93816742532167</v>
      </c>
      <c r="CQ4" s="36">
        <f>'2015 Fares Conv'!CW8</f>
        <v>108.37427313835086</v>
      </c>
      <c r="CR4" s="36">
        <f>'2015 Fares Conv'!CX8</f>
        <v>0</v>
      </c>
      <c r="CS4" s="36">
        <f>'2015 Fares Conv'!CY8</f>
        <v>0</v>
      </c>
      <c r="CT4" s="36">
        <f>'2015 Fares Conv'!CZ8</f>
        <v>340.02428197157582</v>
      </c>
      <c r="CU4" s="36">
        <f>'2015 Fares Conv'!DA8</f>
        <v>0</v>
      </c>
      <c r="CV4" s="36">
        <f>'2015 Fares Conv'!DB8</f>
        <v>0</v>
      </c>
      <c r="CW4" s="36">
        <f>'2015 Fares Conv'!DC8</f>
        <v>0</v>
      </c>
      <c r="CX4" s="36">
        <f>'2015 Fares Conv'!DD8</f>
        <v>0</v>
      </c>
      <c r="CY4" s="36">
        <f>'2015 Fares Conv'!DE8</f>
        <v>0</v>
      </c>
      <c r="CZ4" s="36">
        <f>'2015 Fares Conv'!DF8</f>
        <v>0</v>
      </c>
      <c r="DA4" s="36">
        <f>'2015 Fares Conv'!DG8</f>
        <v>0</v>
      </c>
      <c r="DB4" s="36">
        <f>'2015 Fares Conv'!DH8</f>
        <v>0</v>
      </c>
      <c r="DC4" s="36">
        <f>'2015 Fares Conv'!DI8</f>
        <v>0</v>
      </c>
      <c r="DD4" s="36">
        <f>'2015 Fares Conv'!DJ8</f>
        <v>0</v>
      </c>
      <c r="DE4" s="36">
        <f>'2015 Fares Conv'!DK8</f>
        <v>0</v>
      </c>
      <c r="DF4" s="36">
        <f>'2015 Fares Conv'!DL8</f>
        <v>152.40132160080589</v>
      </c>
      <c r="DG4" s="36">
        <f>'2015 Fares Conv'!DM8</f>
        <v>135.46784142293856</v>
      </c>
      <c r="DH4" s="36">
        <f>'2015 Fares Conv'!DN8</f>
        <v>0</v>
      </c>
      <c r="DI4" s="36">
        <f>'2015 Fares Conv'!DO8</f>
        <v>135.46784142293856</v>
      </c>
      <c r="DJ4" s="36">
        <f>'2015 Fares Conv'!DP8</f>
        <v>749.81450227596497</v>
      </c>
      <c r="DK4" s="36">
        <f>'2015 Fares Conv'!DQ8</f>
        <v>218.78056389804578</v>
      </c>
      <c r="DL4" s="36">
        <f>'2015 Fares Conv'!DR8</f>
        <v>0</v>
      </c>
      <c r="DM4" s="36">
        <f>'2015 Fares Conv'!DS8</f>
        <v>0</v>
      </c>
      <c r="DN4" s="36">
        <f>'2015 Fares Conv'!DT8</f>
        <v>0</v>
      </c>
      <c r="DO4" s="36">
        <f>'2015 Fares Conv'!DU8</f>
        <v>0</v>
      </c>
      <c r="DP4" s="36">
        <f>'2015 Fares Conv'!DV8</f>
        <v>0</v>
      </c>
      <c r="DQ4" s="36">
        <f>'2015 Fares Conv'!DW8</f>
        <v>0</v>
      </c>
      <c r="DR4" s="36">
        <f>'2015 Fares Conv'!DX8</f>
        <v>0</v>
      </c>
      <c r="DS4" s="36">
        <f>'2015 Fares Conv'!DY8</f>
        <v>0</v>
      </c>
      <c r="DT4" s="36">
        <f>'2015 Fares Conv'!DZ8</f>
        <v>0</v>
      </c>
      <c r="DU4" s="36">
        <f>'2015 Fares Conv'!EA8</f>
        <v>0</v>
      </c>
      <c r="DV4" s="36">
        <f>'2015 Fares Conv'!EB8</f>
        <v>0</v>
      </c>
      <c r="DW4" s="36">
        <f>'2015 Fares Conv'!EC8</f>
        <v>0</v>
      </c>
      <c r="DX4" s="36">
        <f>'2015 Fares Conv'!ED8</f>
        <v>0</v>
      </c>
      <c r="DY4" s="36">
        <f>'2015 Fares Conv'!EE8</f>
        <v>0</v>
      </c>
      <c r="DZ4" s="36">
        <f>'2015 Fares Conv'!EF8</f>
        <v>0</v>
      </c>
      <c r="EA4" s="36">
        <f>'2015 Fares Conv'!EG8</f>
        <v>0</v>
      </c>
      <c r="EB4" s="36">
        <f>'2015 Fares Conv'!EH8</f>
        <v>0</v>
      </c>
      <c r="EC4" s="36">
        <f>'2015 Fares Conv'!EI8</f>
        <v>0</v>
      </c>
      <c r="ED4" s="36">
        <f>'2015 Fares Conv'!EJ8</f>
        <v>0</v>
      </c>
      <c r="EE4" s="36">
        <f>'2015 Fares Conv'!EK8</f>
        <v>0</v>
      </c>
      <c r="EF4" s="36">
        <f>'2015 Fares Conv'!EL8</f>
        <v>0</v>
      </c>
      <c r="EG4" s="36">
        <f>'2015 Fares Conv'!EM8</f>
        <v>0</v>
      </c>
      <c r="EH4" s="111">
        <v>0</v>
      </c>
      <c r="EI4" s="111">
        <v>0</v>
      </c>
    </row>
    <row r="5" spans="1:139" x14ac:dyDescent="0.2">
      <c r="A5" s="31" t="str">
        <f>CONCATENATE("XFARE[",ROW(),"]=",'2015 Fares Conv'!G9)</f>
        <v>XFARE[5]=0</v>
      </c>
      <c r="B5" s="36">
        <f>'2015 Fares Conv'!H9</f>
        <v>0</v>
      </c>
      <c r="C5" s="36">
        <f>'2015 Fares Conv'!I9</f>
        <v>0</v>
      </c>
      <c r="D5" s="36">
        <f>'2015 Fares Conv'!J9</f>
        <v>0</v>
      </c>
      <c r="E5" s="36">
        <f>'2015 Fares Conv'!K9</f>
        <v>0</v>
      </c>
      <c r="F5" s="36">
        <f>'2015 Fares Conv'!L9</f>
        <v>0</v>
      </c>
      <c r="G5" s="36">
        <f>'2015 Fares Conv'!M9</f>
        <v>0</v>
      </c>
      <c r="H5" s="36">
        <f>'2015 Fares Conv'!N9</f>
        <v>0</v>
      </c>
      <c r="I5" s="36">
        <f>'2015 Fares Conv'!O9</f>
        <v>0</v>
      </c>
      <c r="J5" s="36">
        <f>'2015 Fares Conv'!P9</f>
        <v>0.67733920711469287</v>
      </c>
      <c r="K5" s="36">
        <f>'2015 Fares Conv'!Q9</f>
        <v>0.67733920711469287</v>
      </c>
      <c r="L5" s="36">
        <f>'2015 Fares Conv'!R9</f>
        <v>0.67733920711469287</v>
      </c>
      <c r="M5" s="36">
        <f>'2015 Fares Conv'!S9</f>
        <v>0.67733920711469287</v>
      </c>
      <c r="N5" s="36">
        <f>'2015 Fares Conv'!T9</f>
        <v>0.67733920711469287</v>
      </c>
      <c r="O5" s="36">
        <f>'2015 Fares Conv'!U9</f>
        <v>0.67733920711469287</v>
      </c>
      <c r="P5" s="36">
        <f>'2015 Fares Conv'!V9</f>
        <v>0.67733920711469287</v>
      </c>
      <c r="Q5" s="36">
        <f>'2015 Fares Conv'!W9</f>
        <v>0.67733920711469287</v>
      </c>
      <c r="R5" s="36">
        <f>'2015 Fares Conv'!X9</f>
        <v>0.67733920711469287</v>
      </c>
      <c r="S5" s="36">
        <f>'2015 Fares Conv'!Y9</f>
        <v>0.67733920711469287</v>
      </c>
      <c r="T5" s="36">
        <f>'2015 Fares Conv'!Z9</f>
        <v>474.13744498028501</v>
      </c>
      <c r="U5" s="36">
        <f>'2015 Fares Conv'!AA9</f>
        <v>152.40132160080589</v>
      </c>
      <c r="V5" s="36">
        <f>'2015 Fares Conv'!AB9</f>
        <v>0</v>
      </c>
      <c r="W5" s="36">
        <f>'2015 Fares Conv'!AC9</f>
        <v>0</v>
      </c>
      <c r="X5" s="36">
        <f>'2015 Fares Conv'!AD9</f>
        <v>135.46784142293856</v>
      </c>
      <c r="Y5" s="36">
        <f>'2015 Fares Conv'!AE9</f>
        <v>0</v>
      </c>
      <c r="Z5" s="36">
        <f>'2015 Fares Conv'!AF9</f>
        <v>0</v>
      </c>
      <c r="AA5" s="36">
        <f>'2015 Fares Conv'!AG9</f>
        <v>84.667400889336605</v>
      </c>
      <c r="AB5" s="36">
        <f>'2015 Fares Conv'!AH9</f>
        <v>135.46784142293856</v>
      </c>
      <c r="AC5" s="36">
        <f>'2015 Fares Conv'!AI9</f>
        <v>0</v>
      </c>
      <c r="AD5" s="36">
        <f>'2015 Fares Conv'!AJ9</f>
        <v>135.46784142293856</v>
      </c>
      <c r="AE5" s="36">
        <f>'2015 Fares Conv'!AK9</f>
        <v>0</v>
      </c>
      <c r="AF5" s="36">
        <f>'2015 Fares Conv'!AL9</f>
        <v>0</v>
      </c>
      <c r="AG5" s="36">
        <f>'2015 Fares Conv'!AM9</f>
        <v>135.46784142293856</v>
      </c>
      <c r="AH5" s="36">
        <f>'2015 Fares Conv'!AN9</f>
        <v>0</v>
      </c>
      <c r="AI5" s="36">
        <f>'2015 Fares Conv'!AO9</f>
        <v>0</v>
      </c>
      <c r="AJ5" s="36">
        <f>'2015 Fares Conv'!AP9</f>
        <v>0</v>
      </c>
      <c r="AK5" s="36">
        <f>'2015 Fares Conv'!AQ9</f>
        <v>0</v>
      </c>
      <c r="AL5" s="36">
        <f>'2015 Fares Conv'!AR9</f>
        <v>135.46784142293856</v>
      </c>
      <c r="AM5" s="36">
        <f>'2015 Fares Conv'!AS9</f>
        <v>0</v>
      </c>
      <c r="AN5" s="36">
        <f>'2015 Fares Conv'!AT9</f>
        <v>0</v>
      </c>
      <c r="AO5" s="36">
        <f>'2015 Fares Conv'!AU9</f>
        <v>0</v>
      </c>
      <c r="AP5" s="36">
        <f>'2015 Fares Conv'!AV9</f>
        <v>135.46784142293856</v>
      </c>
      <c r="AQ5" s="36">
        <f>'2015 Fares Conv'!AW9</f>
        <v>0</v>
      </c>
      <c r="AR5" s="36">
        <f>'2015 Fares Conv'!AX9</f>
        <v>135.46784142293856</v>
      </c>
      <c r="AS5" s="36">
        <f>'2015 Fares Conv'!AY9</f>
        <v>0</v>
      </c>
      <c r="AT5" s="36">
        <f>'2015 Fares Conv'!AZ9</f>
        <v>118.53436124507125</v>
      </c>
      <c r="AU5" s="36">
        <f>'2015 Fares Conv'!BA9</f>
        <v>0</v>
      </c>
      <c r="AV5" s="36">
        <f>'2015 Fares Conv'!BB9</f>
        <v>0</v>
      </c>
      <c r="AW5" s="36">
        <f>'2015 Fares Conv'!BC9</f>
        <v>118.53436124507125</v>
      </c>
      <c r="AX5" s="36">
        <f>'2015 Fares Conv'!BD9</f>
        <v>0</v>
      </c>
      <c r="AY5" s="36">
        <f>'2015 Fares Conv'!BE9</f>
        <v>0</v>
      </c>
      <c r="AZ5" s="36">
        <f>'2015 Fares Conv'!BF9</f>
        <v>118.53436124507125</v>
      </c>
      <c r="BA5" s="36">
        <f>'2015 Fares Conv'!BG9</f>
        <v>0</v>
      </c>
      <c r="BB5" s="36">
        <f>'2015 Fares Conv'!BH9</f>
        <v>0</v>
      </c>
      <c r="BC5" s="36">
        <f>'2015 Fares Conv'!BI9</f>
        <v>67.733920711469281</v>
      </c>
      <c r="BD5" s="36">
        <f>'2015 Fares Conv'!BJ9</f>
        <v>108.37427313835086</v>
      </c>
      <c r="BE5" s="36">
        <f>'2015 Fares Conv'!BK9</f>
        <v>0</v>
      </c>
      <c r="BF5" s="36">
        <f>'2015 Fares Conv'!BL9</f>
        <v>108.37427313835086</v>
      </c>
      <c r="BG5" s="36">
        <f>'2015 Fares Conv'!BM9</f>
        <v>0</v>
      </c>
      <c r="BH5" s="36">
        <f>'2015 Fares Conv'!BN9</f>
        <v>108.37427313835086</v>
      </c>
      <c r="BI5" s="36">
        <f>'2015 Fares Conv'!BO9</f>
        <v>0</v>
      </c>
      <c r="BJ5" s="36">
        <f>'2015 Fares Conv'!BP9</f>
        <v>0</v>
      </c>
      <c r="BK5" s="36">
        <f>'2015 Fares Conv'!BQ9</f>
        <v>101.60088106720393</v>
      </c>
      <c r="BL5" s="36">
        <f>'2015 Fares Conv'!BR9</f>
        <v>0</v>
      </c>
      <c r="BM5" s="36">
        <f>'2015 Fares Conv'!BS9</f>
        <v>0</v>
      </c>
      <c r="BN5" s="36">
        <f>'2015 Fares Conv'!BT9</f>
        <v>101.60088106720393</v>
      </c>
      <c r="BO5" s="36">
        <f>'2015 Fares Conv'!BU9</f>
        <v>0</v>
      </c>
      <c r="BP5" s="36">
        <f>'2015 Fares Conv'!BV9</f>
        <v>101.60088106720393</v>
      </c>
      <c r="BQ5" s="36">
        <f>'2015 Fares Conv'!BW9</f>
        <v>0</v>
      </c>
      <c r="BR5" s="36">
        <f>'2015 Fares Conv'!BX9</f>
        <v>121.92105728064472</v>
      </c>
      <c r="BS5" s="36">
        <f>'2015 Fares Conv'!BY9</f>
        <v>0</v>
      </c>
      <c r="BT5" s="36">
        <f>'2015 Fares Conv'!BZ9</f>
        <v>0</v>
      </c>
      <c r="BU5" s="36">
        <f>'2015 Fares Conv'!CA9</f>
        <v>0</v>
      </c>
      <c r="BV5" s="36">
        <f>'2015 Fares Conv'!CB9</f>
        <v>0</v>
      </c>
      <c r="BW5" s="36">
        <f>'2015 Fares Conv'!CC9</f>
        <v>0</v>
      </c>
      <c r="BX5" s="36">
        <f>'2015 Fares Conv'!CD9</f>
        <v>0</v>
      </c>
      <c r="BY5" s="36">
        <f>'2015 Fares Conv'!CE9</f>
        <v>0</v>
      </c>
      <c r="BZ5" s="36">
        <f>'2015 Fares Conv'!CF9</f>
        <v>135.46784142293856</v>
      </c>
      <c r="CA5" s="36">
        <f>'2015 Fares Conv'!CG9</f>
        <v>0</v>
      </c>
      <c r="CB5" s="36">
        <f>'2015 Fares Conv'!CH9</f>
        <v>222.84459914073395</v>
      </c>
      <c r="CC5" s="36">
        <f>'2015 Fares Conv'!CI9</f>
        <v>270.93568284587712</v>
      </c>
      <c r="CD5" s="36">
        <f>'2015 Fares Conv'!CJ9</f>
        <v>284.48246698817098</v>
      </c>
      <c r="CE5" s="36">
        <f>'2015 Fares Conv'!CK9</f>
        <v>284.48246698817098</v>
      </c>
      <c r="CF5" s="36">
        <f>'2015 Fares Conv'!CL9</f>
        <v>284.48246698817098</v>
      </c>
      <c r="CG5" s="36">
        <f>'2015 Fares Conv'!CM9</f>
        <v>135.46784142293856</v>
      </c>
      <c r="CH5" s="36">
        <f>'2015 Fares Conv'!CN9</f>
        <v>152.40132160080589</v>
      </c>
      <c r="CI5" s="36">
        <f>'2015 Fares Conv'!CO9</f>
        <v>338.66960355734642</v>
      </c>
      <c r="CJ5" s="36">
        <f>'2015 Fares Conv'!CP9</f>
        <v>298.02925113046484</v>
      </c>
      <c r="CK5" s="36">
        <f>'2015 Fares Conv'!CQ9</f>
        <v>152.40132160080589</v>
      </c>
      <c r="CL5" s="36">
        <f>'2015 Fares Conv'!CR9</f>
        <v>338.66960355734642</v>
      </c>
      <c r="CM5" s="36">
        <f>'2015 Fares Conv'!CS9</f>
        <v>118.53436124507125</v>
      </c>
      <c r="CN5" s="36">
        <f>'2015 Fares Conv'!CT9</f>
        <v>186.26828195654053</v>
      </c>
      <c r="CO5" s="36">
        <f>'2015 Fares Conv'!CU9</f>
        <v>220.13524231227518</v>
      </c>
      <c r="CP5" s="36">
        <f>'2015 Fares Conv'!CV9</f>
        <v>249.93816742532167</v>
      </c>
      <c r="CQ5" s="36">
        <f>'2015 Fares Conv'!CW9</f>
        <v>108.37427313835086</v>
      </c>
      <c r="CR5" s="36">
        <f>'2015 Fares Conv'!CX9</f>
        <v>0</v>
      </c>
      <c r="CS5" s="36">
        <f>'2015 Fares Conv'!CY9</f>
        <v>0</v>
      </c>
      <c r="CT5" s="36">
        <f>'2015 Fares Conv'!CZ9</f>
        <v>340.02428197157582</v>
      </c>
      <c r="CU5" s="36">
        <f>'2015 Fares Conv'!DA9</f>
        <v>0</v>
      </c>
      <c r="CV5" s="36">
        <f>'2015 Fares Conv'!DB9</f>
        <v>0</v>
      </c>
      <c r="CW5" s="36">
        <f>'2015 Fares Conv'!DC9</f>
        <v>0</v>
      </c>
      <c r="CX5" s="36">
        <f>'2015 Fares Conv'!DD9</f>
        <v>0</v>
      </c>
      <c r="CY5" s="36">
        <f>'2015 Fares Conv'!DE9</f>
        <v>0</v>
      </c>
      <c r="CZ5" s="36">
        <f>'2015 Fares Conv'!DF9</f>
        <v>0</v>
      </c>
      <c r="DA5" s="36">
        <f>'2015 Fares Conv'!DG9</f>
        <v>0</v>
      </c>
      <c r="DB5" s="36">
        <f>'2015 Fares Conv'!DH9</f>
        <v>0</v>
      </c>
      <c r="DC5" s="36">
        <f>'2015 Fares Conv'!DI9</f>
        <v>0</v>
      </c>
      <c r="DD5" s="36">
        <f>'2015 Fares Conv'!DJ9</f>
        <v>0</v>
      </c>
      <c r="DE5" s="36">
        <f>'2015 Fares Conv'!DK9</f>
        <v>0</v>
      </c>
      <c r="DF5" s="36">
        <f>'2015 Fares Conv'!DL9</f>
        <v>152.40132160080589</v>
      </c>
      <c r="DG5" s="36">
        <f>'2015 Fares Conv'!DM9</f>
        <v>135.46784142293856</v>
      </c>
      <c r="DH5" s="36">
        <f>'2015 Fares Conv'!DN9</f>
        <v>0</v>
      </c>
      <c r="DI5" s="36">
        <f>'2015 Fares Conv'!DO9</f>
        <v>135.46784142293856</v>
      </c>
      <c r="DJ5" s="36">
        <f>'2015 Fares Conv'!DP9</f>
        <v>749.81450227596497</v>
      </c>
      <c r="DK5" s="36">
        <f>'2015 Fares Conv'!DQ9</f>
        <v>218.78056389804578</v>
      </c>
      <c r="DL5" s="36">
        <f>'2015 Fares Conv'!DR9</f>
        <v>0</v>
      </c>
      <c r="DM5" s="36">
        <f>'2015 Fares Conv'!DS9</f>
        <v>0</v>
      </c>
      <c r="DN5" s="36">
        <f>'2015 Fares Conv'!DT9</f>
        <v>0</v>
      </c>
      <c r="DO5" s="36">
        <f>'2015 Fares Conv'!DU9</f>
        <v>0</v>
      </c>
      <c r="DP5" s="36">
        <f>'2015 Fares Conv'!DV9</f>
        <v>0</v>
      </c>
      <c r="DQ5" s="36">
        <f>'2015 Fares Conv'!DW9</f>
        <v>0</v>
      </c>
      <c r="DR5" s="36">
        <f>'2015 Fares Conv'!DX9</f>
        <v>0</v>
      </c>
      <c r="DS5" s="36">
        <f>'2015 Fares Conv'!DY9</f>
        <v>0</v>
      </c>
      <c r="DT5" s="36">
        <f>'2015 Fares Conv'!DZ9</f>
        <v>0</v>
      </c>
      <c r="DU5" s="36">
        <f>'2015 Fares Conv'!EA9</f>
        <v>0</v>
      </c>
      <c r="DV5" s="36">
        <f>'2015 Fares Conv'!EB9</f>
        <v>0</v>
      </c>
      <c r="DW5" s="36">
        <f>'2015 Fares Conv'!EC9</f>
        <v>0</v>
      </c>
      <c r="DX5" s="36">
        <f>'2015 Fares Conv'!ED9</f>
        <v>0</v>
      </c>
      <c r="DY5" s="36">
        <f>'2015 Fares Conv'!EE9</f>
        <v>0</v>
      </c>
      <c r="DZ5" s="36">
        <f>'2015 Fares Conv'!EF9</f>
        <v>0</v>
      </c>
      <c r="EA5" s="36">
        <f>'2015 Fares Conv'!EG9</f>
        <v>0</v>
      </c>
      <c r="EB5" s="36">
        <f>'2015 Fares Conv'!EH9</f>
        <v>0</v>
      </c>
      <c r="EC5" s="36">
        <f>'2015 Fares Conv'!EI9</f>
        <v>0</v>
      </c>
      <c r="ED5" s="36">
        <f>'2015 Fares Conv'!EJ9</f>
        <v>0</v>
      </c>
      <c r="EE5" s="36">
        <f>'2015 Fares Conv'!EK9</f>
        <v>0</v>
      </c>
      <c r="EF5" s="36">
        <f>'2015 Fares Conv'!EL9</f>
        <v>0</v>
      </c>
      <c r="EG5" s="36">
        <f>'2015 Fares Conv'!EM9</f>
        <v>0</v>
      </c>
      <c r="EH5" s="111">
        <v>0</v>
      </c>
      <c r="EI5" s="111">
        <v>0</v>
      </c>
    </row>
    <row r="6" spans="1:139" x14ac:dyDescent="0.2">
      <c r="A6" s="31" t="str">
        <f>CONCATENATE("XFARE[",ROW(),"]=",'2015 Fares Conv'!G10)</f>
        <v>XFARE[6]=0</v>
      </c>
      <c r="B6" s="36">
        <f>'2015 Fares Conv'!H10</f>
        <v>0</v>
      </c>
      <c r="C6" s="36">
        <f>'2015 Fares Conv'!I10</f>
        <v>0</v>
      </c>
      <c r="D6" s="36">
        <f>'2015 Fares Conv'!J10</f>
        <v>0</v>
      </c>
      <c r="E6" s="36">
        <f>'2015 Fares Conv'!K10</f>
        <v>0</v>
      </c>
      <c r="F6" s="36">
        <f>'2015 Fares Conv'!L10</f>
        <v>0</v>
      </c>
      <c r="G6" s="36">
        <f>'2015 Fares Conv'!M10</f>
        <v>0</v>
      </c>
      <c r="H6" s="36">
        <f>'2015 Fares Conv'!N10</f>
        <v>0</v>
      </c>
      <c r="I6" s="36">
        <f>'2015 Fares Conv'!O10</f>
        <v>0</v>
      </c>
      <c r="J6" s="36">
        <f>'2015 Fares Conv'!P10</f>
        <v>0.67733920711469287</v>
      </c>
      <c r="K6" s="36">
        <f>'2015 Fares Conv'!Q10</f>
        <v>0.67733920711469287</v>
      </c>
      <c r="L6" s="36">
        <f>'2015 Fares Conv'!R10</f>
        <v>0.67733920711469287</v>
      </c>
      <c r="M6" s="36">
        <f>'2015 Fares Conv'!S10</f>
        <v>0.67733920711469287</v>
      </c>
      <c r="N6" s="36">
        <f>'2015 Fares Conv'!T10</f>
        <v>0.67733920711469287</v>
      </c>
      <c r="O6" s="36">
        <f>'2015 Fares Conv'!U10</f>
        <v>0.67733920711469287</v>
      </c>
      <c r="P6" s="36">
        <f>'2015 Fares Conv'!V10</f>
        <v>0.67733920711469287</v>
      </c>
      <c r="Q6" s="36">
        <f>'2015 Fares Conv'!W10</f>
        <v>0.67733920711469287</v>
      </c>
      <c r="R6" s="36">
        <f>'2015 Fares Conv'!X10</f>
        <v>0.67733920711469287</v>
      </c>
      <c r="S6" s="36">
        <f>'2015 Fares Conv'!Y10</f>
        <v>0.67733920711469287</v>
      </c>
      <c r="T6" s="36">
        <f>'2015 Fares Conv'!Z10</f>
        <v>474.13744498028501</v>
      </c>
      <c r="U6" s="36">
        <f>'2015 Fares Conv'!AA10</f>
        <v>152.40132160080589</v>
      </c>
      <c r="V6" s="36">
        <f>'2015 Fares Conv'!AB10</f>
        <v>0</v>
      </c>
      <c r="W6" s="36">
        <f>'2015 Fares Conv'!AC10</f>
        <v>0</v>
      </c>
      <c r="X6" s="36">
        <f>'2015 Fares Conv'!AD10</f>
        <v>135.46784142293856</v>
      </c>
      <c r="Y6" s="36">
        <f>'2015 Fares Conv'!AE10</f>
        <v>0</v>
      </c>
      <c r="Z6" s="36">
        <f>'2015 Fares Conv'!AF10</f>
        <v>0</v>
      </c>
      <c r="AA6" s="36">
        <f>'2015 Fares Conv'!AG10</f>
        <v>84.667400889336605</v>
      </c>
      <c r="AB6" s="36">
        <f>'2015 Fares Conv'!AH10</f>
        <v>135.46784142293856</v>
      </c>
      <c r="AC6" s="36">
        <f>'2015 Fares Conv'!AI10</f>
        <v>0</v>
      </c>
      <c r="AD6" s="36">
        <f>'2015 Fares Conv'!AJ10</f>
        <v>135.46784142293856</v>
      </c>
      <c r="AE6" s="36">
        <f>'2015 Fares Conv'!AK10</f>
        <v>0</v>
      </c>
      <c r="AF6" s="36">
        <f>'2015 Fares Conv'!AL10</f>
        <v>0</v>
      </c>
      <c r="AG6" s="36">
        <f>'2015 Fares Conv'!AM10</f>
        <v>135.46784142293856</v>
      </c>
      <c r="AH6" s="36">
        <f>'2015 Fares Conv'!AN10</f>
        <v>0</v>
      </c>
      <c r="AI6" s="36">
        <f>'2015 Fares Conv'!AO10</f>
        <v>0</v>
      </c>
      <c r="AJ6" s="36">
        <f>'2015 Fares Conv'!AP10</f>
        <v>0</v>
      </c>
      <c r="AK6" s="36">
        <f>'2015 Fares Conv'!AQ10</f>
        <v>0</v>
      </c>
      <c r="AL6" s="36">
        <f>'2015 Fares Conv'!AR10</f>
        <v>135.46784142293856</v>
      </c>
      <c r="AM6" s="36">
        <f>'2015 Fares Conv'!AS10</f>
        <v>0</v>
      </c>
      <c r="AN6" s="36">
        <f>'2015 Fares Conv'!AT10</f>
        <v>0</v>
      </c>
      <c r="AO6" s="36">
        <f>'2015 Fares Conv'!AU10</f>
        <v>0</v>
      </c>
      <c r="AP6" s="36">
        <f>'2015 Fares Conv'!AV10</f>
        <v>135.46784142293856</v>
      </c>
      <c r="AQ6" s="36">
        <f>'2015 Fares Conv'!AW10</f>
        <v>0</v>
      </c>
      <c r="AR6" s="36">
        <f>'2015 Fares Conv'!AX10</f>
        <v>135.46784142293856</v>
      </c>
      <c r="AS6" s="36">
        <f>'2015 Fares Conv'!AY10</f>
        <v>0</v>
      </c>
      <c r="AT6" s="36">
        <f>'2015 Fares Conv'!AZ10</f>
        <v>118.53436124507125</v>
      </c>
      <c r="AU6" s="36">
        <f>'2015 Fares Conv'!BA10</f>
        <v>0</v>
      </c>
      <c r="AV6" s="36">
        <f>'2015 Fares Conv'!BB10</f>
        <v>0</v>
      </c>
      <c r="AW6" s="36">
        <f>'2015 Fares Conv'!BC10</f>
        <v>118.53436124507125</v>
      </c>
      <c r="AX6" s="36">
        <f>'2015 Fares Conv'!BD10</f>
        <v>0</v>
      </c>
      <c r="AY6" s="36">
        <f>'2015 Fares Conv'!BE10</f>
        <v>0</v>
      </c>
      <c r="AZ6" s="36">
        <f>'2015 Fares Conv'!BF10</f>
        <v>118.53436124507125</v>
      </c>
      <c r="BA6" s="36">
        <f>'2015 Fares Conv'!BG10</f>
        <v>0</v>
      </c>
      <c r="BB6" s="36">
        <f>'2015 Fares Conv'!BH10</f>
        <v>0</v>
      </c>
      <c r="BC6" s="36">
        <f>'2015 Fares Conv'!BI10</f>
        <v>67.733920711469281</v>
      </c>
      <c r="BD6" s="36">
        <f>'2015 Fares Conv'!BJ10</f>
        <v>108.37427313835086</v>
      </c>
      <c r="BE6" s="36">
        <f>'2015 Fares Conv'!BK10</f>
        <v>0</v>
      </c>
      <c r="BF6" s="36">
        <f>'2015 Fares Conv'!BL10</f>
        <v>108.37427313835086</v>
      </c>
      <c r="BG6" s="36">
        <f>'2015 Fares Conv'!BM10</f>
        <v>0</v>
      </c>
      <c r="BH6" s="36">
        <f>'2015 Fares Conv'!BN10</f>
        <v>108.37427313835086</v>
      </c>
      <c r="BI6" s="36">
        <f>'2015 Fares Conv'!BO10</f>
        <v>0</v>
      </c>
      <c r="BJ6" s="36">
        <f>'2015 Fares Conv'!BP10</f>
        <v>0</v>
      </c>
      <c r="BK6" s="36">
        <f>'2015 Fares Conv'!BQ10</f>
        <v>101.60088106720393</v>
      </c>
      <c r="BL6" s="36">
        <f>'2015 Fares Conv'!BR10</f>
        <v>0</v>
      </c>
      <c r="BM6" s="36">
        <f>'2015 Fares Conv'!BS10</f>
        <v>0</v>
      </c>
      <c r="BN6" s="36">
        <f>'2015 Fares Conv'!BT10</f>
        <v>101.60088106720393</v>
      </c>
      <c r="BO6" s="36">
        <f>'2015 Fares Conv'!BU10</f>
        <v>0</v>
      </c>
      <c r="BP6" s="36">
        <f>'2015 Fares Conv'!BV10</f>
        <v>101.60088106720393</v>
      </c>
      <c r="BQ6" s="36">
        <f>'2015 Fares Conv'!BW10</f>
        <v>0</v>
      </c>
      <c r="BR6" s="36">
        <f>'2015 Fares Conv'!BX10</f>
        <v>121.92105728064472</v>
      </c>
      <c r="BS6" s="36">
        <f>'2015 Fares Conv'!BY10</f>
        <v>0</v>
      </c>
      <c r="BT6" s="36">
        <f>'2015 Fares Conv'!BZ10</f>
        <v>0</v>
      </c>
      <c r="BU6" s="36">
        <f>'2015 Fares Conv'!CA10</f>
        <v>0</v>
      </c>
      <c r="BV6" s="36">
        <f>'2015 Fares Conv'!CB10</f>
        <v>0</v>
      </c>
      <c r="BW6" s="36">
        <f>'2015 Fares Conv'!CC10</f>
        <v>0</v>
      </c>
      <c r="BX6" s="36">
        <f>'2015 Fares Conv'!CD10</f>
        <v>0</v>
      </c>
      <c r="BY6" s="36">
        <f>'2015 Fares Conv'!CE10</f>
        <v>0</v>
      </c>
      <c r="BZ6" s="36">
        <f>'2015 Fares Conv'!CF10</f>
        <v>135.46784142293856</v>
      </c>
      <c r="CA6" s="36">
        <f>'2015 Fares Conv'!CG10</f>
        <v>0</v>
      </c>
      <c r="CB6" s="36">
        <f>'2015 Fares Conv'!CH10</f>
        <v>222.84459914073395</v>
      </c>
      <c r="CC6" s="36">
        <f>'2015 Fares Conv'!CI10</f>
        <v>270.93568284587712</v>
      </c>
      <c r="CD6" s="36">
        <f>'2015 Fares Conv'!CJ10</f>
        <v>284.48246698817098</v>
      </c>
      <c r="CE6" s="36">
        <f>'2015 Fares Conv'!CK10</f>
        <v>284.48246698817098</v>
      </c>
      <c r="CF6" s="36">
        <f>'2015 Fares Conv'!CL10</f>
        <v>284.48246698817098</v>
      </c>
      <c r="CG6" s="36">
        <f>'2015 Fares Conv'!CM10</f>
        <v>135.46784142293856</v>
      </c>
      <c r="CH6" s="36">
        <f>'2015 Fares Conv'!CN10</f>
        <v>152.40132160080589</v>
      </c>
      <c r="CI6" s="36">
        <f>'2015 Fares Conv'!CO10</f>
        <v>338.66960355734642</v>
      </c>
      <c r="CJ6" s="36">
        <f>'2015 Fares Conv'!CP10</f>
        <v>298.02925113046484</v>
      </c>
      <c r="CK6" s="36">
        <f>'2015 Fares Conv'!CQ10</f>
        <v>152.40132160080589</v>
      </c>
      <c r="CL6" s="36">
        <f>'2015 Fares Conv'!CR10</f>
        <v>338.66960355734642</v>
      </c>
      <c r="CM6" s="36">
        <f>'2015 Fares Conv'!CS10</f>
        <v>118.53436124507125</v>
      </c>
      <c r="CN6" s="36">
        <f>'2015 Fares Conv'!CT10</f>
        <v>186.26828195654053</v>
      </c>
      <c r="CO6" s="36">
        <f>'2015 Fares Conv'!CU10</f>
        <v>220.13524231227518</v>
      </c>
      <c r="CP6" s="36">
        <f>'2015 Fares Conv'!CV10</f>
        <v>249.93816742532167</v>
      </c>
      <c r="CQ6" s="36">
        <f>'2015 Fares Conv'!CW10</f>
        <v>108.37427313835086</v>
      </c>
      <c r="CR6" s="36">
        <f>'2015 Fares Conv'!CX10</f>
        <v>0</v>
      </c>
      <c r="CS6" s="36">
        <f>'2015 Fares Conv'!CY10</f>
        <v>0</v>
      </c>
      <c r="CT6" s="36">
        <f>'2015 Fares Conv'!CZ10</f>
        <v>340.02428197157582</v>
      </c>
      <c r="CU6" s="36">
        <f>'2015 Fares Conv'!DA10</f>
        <v>0</v>
      </c>
      <c r="CV6" s="36">
        <f>'2015 Fares Conv'!DB10</f>
        <v>0</v>
      </c>
      <c r="CW6" s="36">
        <f>'2015 Fares Conv'!DC10</f>
        <v>0</v>
      </c>
      <c r="CX6" s="36">
        <f>'2015 Fares Conv'!DD10</f>
        <v>0</v>
      </c>
      <c r="CY6" s="36">
        <f>'2015 Fares Conv'!DE10</f>
        <v>0</v>
      </c>
      <c r="CZ6" s="36">
        <f>'2015 Fares Conv'!DF10</f>
        <v>0</v>
      </c>
      <c r="DA6" s="36">
        <f>'2015 Fares Conv'!DG10</f>
        <v>0</v>
      </c>
      <c r="DB6" s="36">
        <f>'2015 Fares Conv'!DH10</f>
        <v>0</v>
      </c>
      <c r="DC6" s="36">
        <f>'2015 Fares Conv'!DI10</f>
        <v>0</v>
      </c>
      <c r="DD6" s="36">
        <f>'2015 Fares Conv'!DJ10</f>
        <v>0</v>
      </c>
      <c r="DE6" s="36">
        <f>'2015 Fares Conv'!DK10</f>
        <v>0</v>
      </c>
      <c r="DF6" s="36">
        <f>'2015 Fares Conv'!DL10</f>
        <v>152.40132160080589</v>
      </c>
      <c r="DG6" s="36">
        <f>'2015 Fares Conv'!DM10</f>
        <v>135.46784142293856</v>
      </c>
      <c r="DH6" s="36">
        <f>'2015 Fares Conv'!DN10</f>
        <v>0</v>
      </c>
      <c r="DI6" s="36">
        <f>'2015 Fares Conv'!DO10</f>
        <v>135.46784142293856</v>
      </c>
      <c r="DJ6" s="36">
        <f>'2015 Fares Conv'!DP10</f>
        <v>749.81450227596497</v>
      </c>
      <c r="DK6" s="36">
        <f>'2015 Fares Conv'!DQ10</f>
        <v>218.78056389804578</v>
      </c>
      <c r="DL6" s="36">
        <f>'2015 Fares Conv'!DR10</f>
        <v>0</v>
      </c>
      <c r="DM6" s="36">
        <f>'2015 Fares Conv'!DS10</f>
        <v>0</v>
      </c>
      <c r="DN6" s="36">
        <f>'2015 Fares Conv'!DT10</f>
        <v>0</v>
      </c>
      <c r="DO6" s="36">
        <f>'2015 Fares Conv'!DU10</f>
        <v>0</v>
      </c>
      <c r="DP6" s="36">
        <f>'2015 Fares Conv'!DV10</f>
        <v>0</v>
      </c>
      <c r="DQ6" s="36">
        <f>'2015 Fares Conv'!DW10</f>
        <v>0</v>
      </c>
      <c r="DR6" s="36">
        <f>'2015 Fares Conv'!DX10</f>
        <v>0</v>
      </c>
      <c r="DS6" s="36">
        <f>'2015 Fares Conv'!DY10</f>
        <v>0</v>
      </c>
      <c r="DT6" s="36">
        <f>'2015 Fares Conv'!DZ10</f>
        <v>0</v>
      </c>
      <c r="DU6" s="36">
        <f>'2015 Fares Conv'!EA10</f>
        <v>0</v>
      </c>
      <c r="DV6" s="36">
        <f>'2015 Fares Conv'!EB10</f>
        <v>0</v>
      </c>
      <c r="DW6" s="36">
        <f>'2015 Fares Conv'!EC10</f>
        <v>0</v>
      </c>
      <c r="DX6" s="36">
        <f>'2015 Fares Conv'!ED10</f>
        <v>0</v>
      </c>
      <c r="DY6" s="36">
        <f>'2015 Fares Conv'!EE10</f>
        <v>0</v>
      </c>
      <c r="DZ6" s="36">
        <f>'2015 Fares Conv'!EF10</f>
        <v>0</v>
      </c>
      <c r="EA6" s="36">
        <f>'2015 Fares Conv'!EG10</f>
        <v>0</v>
      </c>
      <c r="EB6" s="36">
        <f>'2015 Fares Conv'!EH10</f>
        <v>0</v>
      </c>
      <c r="EC6" s="36">
        <f>'2015 Fares Conv'!EI10</f>
        <v>0</v>
      </c>
      <c r="ED6" s="36">
        <f>'2015 Fares Conv'!EJ10</f>
        <v>0</v>
      </c>
      <c r="EE6" s="36">
        <f>'2015 Fares Conv'!EK10</f>
        <v>0</v>
      </c>
      <c r="EF6" s="36">
        <f>'2015 Fares Conv'!EL10</f>
        <v>0</v>
      </c>
      <c r="EG6" s="36">
        <f>'2015 Fares Conv'!EM10</f>
        <v>0</v>
      </c>
      <c r="EH6" s="111">
        <v>0</v>
      </c>
      <c r="EI6" s="111">
        <v>0</v>
      </c>
    </row>
    <row r="7" spans="1:139" x14ac:dyDescent="0.2">
      <c r="A7" s="31" t="str">
        <f>CONCATENATE("XFARE[",ROW(),"]=",'2015 Fares Conv'!G11)</f>
        <v>XFARE[7]=0</v>
      </c>
      <c r="B7" s="36">
        <f>'2015 Fares Conv'!H11</f>
        <v>0</v>
      </c>
      <c r="C7" s="36">
        <f>'2015 Fares Conv'!I11</f>
        <v>0</v>
      </c>
      <c r="D7" s="36">
        <f>'2015 Fares Conv'!J11</f>
        <v>0</v>
      </c>
      <c r="E7" s="36">
        <f>'2015 Fares Conv'!K11</f>
        <v>0</v>
      </c>
      <c r="F7" s="36">
        <f>'2015 Fares Conv'!L11</f>
        <v>0</v>
      </c>
      <c r="G7" s="36">
        <f>'2015 Fares Conv'!M11</f>
        <v>0</v>
      </c>
      <c r="H7" s="36">
        <f>'2015 Fares Conv'!N11</f>
        <v>0</v>
      </c>
      <c r="I7" s="36">
        <f>'2015 Fares Conv'!O11</f>
        <v>0</v>
      </c>
      <c r="J7" s="36">
        <f>'2015 Fares Conv'!P11</f>
        <v>0.67733920711469287</v>
      </c>
      <c r="K7" s="36">
        <f>'2015 Fares Conv'!Q11</f>
        <v>0.67733920711469287</v>
      </c>
      <c r="L7" s="36">
        <f>'2015 Fares Conv'!R11</f>
        <v>0.67733920711469287</v>
      </c>
      <c r="M7" s="36">
        <f>'2015 Fares Conv'!S11</f>
        <v>0.67733920711469287</v>
      </c>
      <c r="N7" s="36">
        <f>'2015 Fares Conv'!T11</f>
        <v>0.67733920711469287</v>
      </c>
      <c r="O7" s="36">
        <f>'2015 Fares Conv'!U11</f>
        <v>0.67733920711469287</v>
      </c>
      <c r="P7" s="36">
        <f>'2015 Fares Conv'!V11</f>
        <v>0.67733920711469287</v>
      </c>
      <c r="Q7" s="36">
        <f>'2015 Fares Conv'!W11</f>
        <v>0.67733920711469287</v>
      </c>
      <c r="R7" s="36">
        <f>'2015 Fares Conv'!X11</f>
        <v>0.67733920711469287</v>
      </c>
      <c r="S7" s="36">
        <f>'2015 Fares Conv'!Y11</f>
        <v>0.67733920711469287</v>
      </c>
      <c r="T7" s="36">
        <f>'2015 Fares Conv'!Z11</f>
        <v>474.13744498028501</v>
      </c>
      <c r="U7" s="36">
        <f>'2015 Fares Conv'!AA11</f>
        <v>152.40132160080589</v>
      </c>
      <c r="V7" s="36">
        <f>'2015 Fares Conv'!AB11</f>
        <v>0</v>
      </c>
      <c r="W7" s="36">
        <f>'2015 Fares Conv'!AC11</f>
        <v>0</v>
      </c>
      <c r="X7" s="36">
        <f>'2015 Fares Conv'!AD11</f>
        <v>135.46784142293856</v>
      </c>
      <c r="Y7" s="36">
        <f>'2015 Fares Conv'!AE11</f>
        <v>0</v>
      </c>
      <c r="Z7" s="36">
        <f>'2015 Fares Conv'!AF11</f>
        <v>0</v>
      </c>
      <c r="AA7" s="36">
        <f>'2015 Fares Conv'!AG11</f>
        <v>84.667400889336605</v>
      </c>
      <c r="AB7" s="36">
        <f>'2015 Fares Conv'!AH11</f>
        <v>135.46784142293856</v>
      </c>
      <c r="AC7" s="36">
        <f>'2015 Fares Conv'!AI11</f>
        <v>0</v>
      </c>
      <c r="AD7" s="36">
        <f>'2015 Fares Conv'!AJ11</f>
        <v>135.46784142293856</v>
      </c>
      <c r="AE7" s="36">
        <f>'2015 Fares Conv'!AK11</f>
        <v>0</v>
      </c>
      <c r="AF7" s="36">
        <f>'2015 Fares Conv'!AL11</f>
        <v>0</v>
      </c>
      <c r="AG7" s="36">
        <f>'2015 Fares Conv'!AM11</f>
        <v>135.46784142293856</v>
      </c>
      <c r="AH7" s="36">
        <f>'2015 Fares Conv'!AN11</f>
        <v>0</v>
      </c>
      <c r="AI7" s="36">
        <f>'2015 Fares Conv'!AO11</f>
        <v>0</v>
      </c>
      <c r="AJ7" s="36">
        <f>'2015 Fares Conv'!AP11</f>
        <v>0</v>
      </c>
      <c r="AK7" s="36">
        <f>'2015 Fares Conv'!AQ11</f>
        <v>0</v>
      </c>
      <c r="AL7" s="36">
        <f>'2015 Fares Conv'!AR11</f>
        <v>135.46784142293856</v>
      </c>
      <c r="AM7" s="36">
        <f>'2015 Fares Conv'!AS11</f>
        <v>0</v>
      </c>
      <c r="AN7" s="36">
        <f>'2015 Fares Conv'!AT11</f>
        <v>0</v>
      </c>
      <c r="AO7" s="36">
        <f>'2015 Fares Conv'!AU11</f>
        <v>0</v>
      </c>
      <c r="AP7" s="36">
        <f>'2015 Fares Conv'!AV11</f>
        <v>135.46784142293856</v>
      </c>
      <c r="AQ7" s="36">
        <f>'2015 Fares Conv'!AW11</f>
        <v>0</v>
      </c>
      <c r="AR7" s="36">
        <f>'2015 Fares Conv'!AX11</f>
        <v>135.46784142293856</v>
      </c>
      <c r="AS7" s="36">
        <f>'2015 Fares Conv'!AY11</f>
        <v>0</v>
      </c>
      <c r="AT7" s="36">
        <f>'2015 Fares Conv'!AZ11</f>
        <v>118.53436124507125</v>
      </c>
      <c r="AU7" s="36">
        <f>'2015 Fares Conv'!BA11</f>
        <v>0</v>
      </c>
      <c r="AV7" s="36">
        <f>'2015 Fares Conv'!BB11</f>
        <v>0</v>
      </c>
      <c r="AW7" s="36">
        <f>'2015 Fares Conv'!BC11</f>
        <v>118.53436124507125</v>
      </c>
      <c r="AX7" s="36">
        <f>'2015 Fares Conv'!BD11</f>
        <v>0</v>
      </c>
      <c r="AY7" s="36">
        <f>'2015 Fares Conv'!BE11</f>
        <v>0</v>
      </c>
      <c r="AZ7" s="36">
        <f>'2015 Fares Conv'!BF11</f>
        <v>118.53436124507125</v>
      </c>
      <c r="BA7" s="36">
        <f>'2015 Fares Conv'!BG11</f>
        <v>0</v>
      </c>
      <c r="BB7" s="36">
        <f>'2015 Fares Conv'!BH11</f>
        <v>0</v>
      </c>
      <c r="BC7" s="36">
        <f>'2015 Fares Conv'!BI11</f>
        <v>67.733920711469281</v>
      </c>
      <c r="BD7" s="36">
        <f>'2015 Fares Conv'!BJ11</f>
        <v>108.37427313835086</v>
      </c>
      <c r="BE7" s="36">
        <f>'2015 Fares Conv'!BK11</f>
        <v>0</v>
      </c>
      <c r="BF7" s="36">
        <f>'2015 Fares Conv'!BL11</f>
        <v>108.37427313835086</v>
      </c>
      <c r="BG7" s="36">
        <f>'2015 Fares Conv'!BM11</f>
        <v>0</v>
      </c>
      <c r="BH7" s="36">
        <f>'2015 Fares Conv'!BN11</f>
        <v>108.37427313835086</v>
      </c>
      <c r="BI7" s="36">
        <f>'2015 Fares Conv'!BO11</f>
        <v>0</v>
      </c>
      <c r="BJ7" s="36">
        <f>'2015 Fares Conv'!BP11</f>
        <v>0</v>
      </c>
      <c r="BK7" s="36">
        <f>'2015 Fares Conv'!BQ11</f>
        <v>101.60088106720393</v>
      </c>
      <c r="BL7" s="36">
        <f>'2015 Fares Conv'!BR11</f>
        <v>0</v>
      </c>
      <c r="BM7" s="36">
        <f>'2015 Fares Conv'!BS11</f>
        <v>0</v>
      </c>
      <c r="BN7" s="36">
        <f>'2015 Fares Conv'!BT11</f>
        <v>101.60088106720393</v>
      </c>
      <c r="BO7" s="36">
        <f>'2015 Fares Conv'!BU11</f>
        <v>0</v>
      </c>
      <c r="BP7" s="36">
        <f>'2015 Fares Conv'!BV11</f>
        <v>101.60088106720393</v>
      </c>
      <c r="BQ7" s="36">
        <f>'2015 Fares Conv'!BW11</f>
        <v>0</v>
      </c>
      <c r="BR7" s="36">
        <f>'2015 Fares Conv'!BX11</f>
        <v>121.92105728064472</v>
      </c>
      <c r="BS7" s="36">
        <f>'2015 Fares Conv'!BY11</f>
        <v>0</v>
      </c>
      <c r="BT7" s="36">
        <f>'2015 Fares Conv'!BZ11</f>
        <v>0</v>
      </c>
      <c r="BU7" s="36">
        <f>'2015 Fares Conv'!CA11</f>
        <v>0</v>
      </c>
      <c r="BV7" s="36">
        <f>'2015 Fares Conv'!CB11</f>
        <v>0</v>
      </c>
      <c r="BW7" s="36">
        <f>'2015 Fares Conv'!CC11</f>
        <v>0</v>
      </c>
      <c r="BX7" s="36">
        <f>'2015 Fares Conv'!CD11</f>
        <v>0</v>
      </c>
      <c r="BY7" s="36">
        <f>'2015 Fares Conv'!CE11</f>
        <v>0</v>
      </c>
      <c r="BZ7" s="36">
        <f>'2015 Fares Conv'!CF11</f>
        <v>135.46784142293856</v>
      </c>
      <c r="CA7" s="36">
        <f>'2015 Fares Conv'!CG11</f>
        <v>0</v>
      </c>
      <c r="CB7" s="36">
        <f>'2015 Fares Conv'!CH11</f>
        <v>222.84459914073395</v>
      </c>
      <c r="CC7" s="36">
        <f>'2015 Fares Conv'!CI11</f>
        <v>270.93568284587712</v>
      </c>
      <c r="CD7" s="36">
        <f>'2015 Fares Conv'!CJ11</f>
        <v>284.48246698817098</v>
      </c>
      <c r="CE7" s="36">
        <f>'2015 Fares Conv'!CK11</f>
        <v>284.48246698817098</v>
      </c>
      <c r="CF7" s="36">
        <f>'2015 Fares Conv'!CL11</f>
        <v>284.48246698817098</v>
      </c>
      <c r="CG7" s="36">
        <f>'2015 Fares Conv'!CM11</f>
        <v>135.46784142293856</v>
      </c>
      <c r="CH7" s="36">
        <f>'2015 Fares Conv'!CN11</f>
        <v>152.40132160080589</v>
      </c>
      <c r="CI7" s="36">
        <f>'2015 Fares Conv'!CO11</f>
        <v>338.66960355734642</v>
      </c>
      <c r="CJ7" s="36">
        <f>'2015 Fares Conv'!CP11</f>
        <v>298.02925113046484</v>
      </c>
      <c r="CK7" s="36">
        <f>'2015 Fares Conv'!CQ11</f>
        <v>152.40132160080589</v>
      </c>
      <c r="CL7" s="36">
        <f>'2015 Fares Conv'!CR11</f>
        <v>338.66960355734642</v>
      </c>
      <c r="CM7" s="36">
        <f>'2015 Fares Conv'!CS11</f>
        <v>118.53436124507125</v>
      </c>
      <c r="CN7" s="36">
        <f>'2015 Fares Conv'!CT11</f>
        <v>186.26828195654053</v>
      </c>
      <c r="CO7" s="36">
        <f>'2015 Fares Conv'!CU11</f>
        <v>220.13524231227518</v>
      </c>
      <c r="CP7" s="36">
        <f>'2015 Fares Conv'!CV11</f>
        <v>249.93816742532167</v>
      </c>
      <c r="CQ7" s="36">
        <f>'2015 Fares Conv'!CW11</f>
        <v>108.37427313835086</v>
      </c>
      <c r="CR7" s="36">
        <f>'2015 Fares Conv'!CX11</f>
        <v>0</v>
      </c>
      <c r="CS7" s="36">
        <f>'2015 Fares Conv'!CY11</f>
        <v>0</v>
      </c>
      <c r="CT7" s="36">
        <f>'2015 Fares Conv'!CZ11</f>
        <v>340.02428197157582</v>
      </c>
      <c r="CU7" s="36">
        <f>'2015 Fares Conv'!DA11</f>
        <v>0</v>
      </c>
      <c r="CV7" s="36">
        <f>'2015 Fares Conv'!DB11</f>
        <v>0</v>
      </c>
      <c r="CW7" s="36">
        <f>'2015 Fares Conv'!DC11</f>
        <v>0</v>
      </c>
      <c r="CX7" s="36">
        <f>'2015 Fares Conv'!DD11</f>
        <v>0</v>
      </c>
      <c r="CY7" s="36">
        <f>'2015 Fares Conv'!DE11</f>
        <v>0</v>
      </c>
      <c r="CZ7" s="36">
        <f>'2015 Fares Conv'!DF11</f>
        <v>0</v>
      </c>
      <c r="DA7" s="36">
        <f>'2015 Fares Conv'!DG11</f>
        <v>0</v>
      </c>
      <c r="DB7" s="36">
        <f>'2015 Fares Conv'!DH11</f>
        <v>0</v>
      </c>
      <c r="DC7" s="36">
        <f>'2015 Fares Conv'!DI11</f>
        <v>0</v>
      </c>
      <c r="DD7" s="36">
        <f>'2015 Fares Conv'!DJ11</f>
        <v>0</v>
      </c>
      <c r="DE7" s="36">
        <f>'2015 Fares Conv'!DK11</f>
        <v>0</v>
      </c>
      <c r="DF7" s="36">
        <f>'2015 Fares Conv'!DL11</f>
        <v>152.40132160080589</v>
      </c>
      <c r="DG7" s="36">
        <f>'2015 Fares Conv'!DM11</f>
        <v>135.46784142293856</v>
      </c>
      <c r="DH7" s="36">
        <f>'2015 Fares Conv'!DN11</f>
        <v>0</v>
      </c>
      <c r="DI7" s="36">
        <f>'2015 Fares Conv'!DO11</f>
        <v>135.46784142293856</v>
      </c>
      <c r="DJ7" s="36">
        <f>'2015 Fares Conv'!DP11</f>
        <v>749.81450227596497</v>
      </c>
      <c r="DK7" s="36">
        <f>'2015 Fares Conv'!DQ11</f>
        <v>218.78056389804578</v>
      </c>
      <c r="DL7" s="36">
        <f>'2015 Fares Conv'!DR11</f>
        <v>0</v>
      </c>
      <c r="DM7" s="36">
        <f>'2015 Fares Conv'!DS11</f>
        <v>0</v>
      </c>
      <c r="DN7" s="36">
        <f>'2015 Fares Conv'!DT11</f>
        <v>0</v>
      </c>
      <c r="DO7" s="36">
        <f>'2015 Fares Conv'!DU11</f>
        <v>0</v>
      </c>
      <c r="DP7" s="36">
        <f>'2015 Fares Conv'!DV11</f>
        <v>0</v>
      </c>
      <c r="DQ7" s="36">
        <f>'2015 Fares Conv'!DW11</f>
        <v>0</v>
      </c>
      <c r="DR7" s="36">
        <f>'2015 Fares Conv'!DX11</f>
        <v>0</v>
      </c>
      <c r="DS7" s="36">
        <f>'2015 Fares Conv'!DY11</f>
        <v>0</v>
      </c>
      <c r="DT7" s="36">
        <f>'2015 Fares Conv'!DZ11</f>
        <v>0</v>
      </c>
      <c r="DU7" s="36">
        <f>'2015 Fares Conv'!EA11</f>
        <v>0</v>
      </c>
      <c r="DV7" s="36">
        <f>'2015 Fares Conv'!EB11</f>
        <v>0</v>
      </c>
      <c r="DW7" s="36">
        <f>'2015 Fares Conv'!EC11</f>
        <v>0</v>
      </c>
      <c r="DX7" s="36">
        <f>'2015 Fares Conv'!ED11</f>
        <v>0</v>
      </c>
      <c r="DY7" s="36">
        <f>'2015 Fares Conv'!EE11</f>
        <v>0</v>
      </c>
      <c r="DZ7" s="36">
        <f>'2015 Fares Conv'!EF11</f>
        <v>0</v>
      </c>
      <c r="EA7" s="36">
        <f>'2015 Fares Conv'!EG11</f>
        <v>0</v>
      </c>
      <c r="EB7" s="36">
        <f>'2015 Fares Conv'!EH11</f>
        <v>0</v>
      </c>
      <c r="EC7" s="36">
        <f>'2015 Fares Conv'!EI11</f>
        <v>0</v>
      </c>
      <c r="ED7" s="36">
        <f>'2015 Fares Conv'!EJ11</f>
        <v>0</v>
      </c>
      <c r="EE7" s="36">
        <f>'2015 Fares Conv'!EK11</f>
        <v>0</v>
      </c>
      <c r="EF7" s="36">
        <f>'2015 Fares Conv'!EL11</f>
        <v>0</v>
      </c>
      <c r="EG7" s="36">
        <f>'2015 Fares Conv'!EM11</f>
        <v>0</v>
      </c>
      <c r="EH7" s="111">
        <v>0</v>
      </c>
      <c r="EI7" s="111">
        <v>0</v>
      </c>
    </row>
    <row r="8" spans="1:139" x14ac:dyDescent="0.2">
      <c r="A8" s="31" t="str">
        <f>CONCATENATE("XFARE[",ROW(),"]=",'2015 Fares Conv'!G12)</f>
        <v>XFARE[8]=0</v>
      </c>
      <c r="B8" s="36">
        <f>'2015 Fares Conv'!H12</f>
        <v>0</v>
      </c>
      <c r="C8" s="36">
        <f>'2015 Fares Conv'!I12</f>
        <v>0</v>
      </c>
      <c r="D8" s="36">
        <f>'2015 Fares Conv'!J12</f>
        <v>0</v>
      </c>
      <c r="E8" s="36">
        <f>'2015 Fares Conv'!K12</f>
        <v>0</v>
      </c>
      <c r="F8" s="36">
        <f>'2015 Fares Conv'!L12</f>
        <v>0</v>
      </c>
      <c r="G8" s="36">
        <f>'2015 Fares Conv'!M12</f>
        <v>0</v>
      </c>
      <c r="H8" s="36">
        <f>'2015 Fares Conv'!N12</f>
        <v>0</v>
      </c>
      <c r="I8" s="36">
        <f>'2015 Fares Conv'!O12</f>
        <v>0</v>
      </c>
      <c r="J8" s="36">
        <f>'2015 Fares Conv'!P12</f>
        <v>0</v>
      </c>
      <c r="K8" s="36">
        <f>'2015 Fares Conv'!Q12</f>
        <v>0</v>
      </c>
      <c r="L8" s="36">
        <f>'2015 Fares Conv'!R12</f>
        <v>0</v>
      </c>
      <c r="M8" s="36">
        <f>'2015 Fares Conv'!S12</f>
        <v>0</v>
      </c>
      <c r="N8" s="36">
        <f>'2015 Fares Conv'!T12</f>
        <v>0</v>
      </c>
      <c r="O8" s="36">
        <f>'2015 Fares Conv'!U12</f>
        <v>0</v>
      </c>
      <c r="P8" s="36">
        <f>'2015 Fares Conv'!V12</f>
        <v>0</v>
      </c>
      <c r="Q8" s="36">
        <f>'2015 Fares Conv'!W12</f>
        <v>0</v>
      </c>
      <c r="R8" s="36">
        <f>'2015 Fares Conv'!X12</f>
        <v>0</v>
      </c>
      <c r="S8" s="36">
        <f>'2015 Fares Conv'!Y12</f>
        <v>0</v>
      </c>
      <c r="T8" s="36">
        <f>'2015 Fares Conv'!Z12</f>
        <v>474.13744498028501</v>
      </c>
      <c r="U8" s="36">
        <f>'2015 Fares Conv'!AA12</f>
        <v>152.40132160080589</v>
      </c>
      <c r="V8" s="36">
        <f>'2015 Fares Conv'!AB12</f>
        <v>0</v>
      </c>
      <c r="W8" s="36">
        <f>'2015 Fares Conv'!AC12</f>
        <v>0</v>
      </c>
      <c r="X8" s="36">
        <f>'2015 Fares Conv'!AD12</f>
        <v>135.46784142293856</v>
      </c>
      <c r="Y8" s="36">
        <f>'2015 Fares Conv'!AE12</f>
        <v>0</v>
      </c>
      <c r="Z8" s="36">
        <f>'2015 Fares Conv'!AF12</f>
        <v>0</v>
      </c>
      <c r="AA8" s="36">
        <f>'2015 Fares Conv'!AG12</f>
        <v>84.667400889336605</v>
      </c>
      <c r="AB8" s="36">
        <f>'2015 Fares Conv'!AH12</f>
        <v>135.46784142293856</v>
      </c>
      <c r="AC8" s="36">
        <f>'2015 Fares Conv'!AI12</f>
        <v>0</v>
      </c>
      <c r="AD8" s="36">
        <f>'2015 Fares Conv'!AJ12</f>
        <v>135.46784142293856</v>
      </c>
      <c r="AE8" s="36">
        <f>'2015 Fares Conv'!AK12</f>
        <v>0</v>
      </c>
      <c r="AF8" s="36">
        <f>'2015 Fares Conv'!AL12</f>
        <v>0</v>
      </c>
      <c r="AG8" s="36">
        <f>'2015 Fares Conv'!AM12</f>
        <v>135.46784142293856</v>
      </c>
      <c r="AH8" s="36">
        <f>'2015 Fares Conv'!AN12</f>
        <v>0</v>
      </c>
      <c r="AI8" s="36">
        <f>'2015 Fares Conv'!AO12</f>
        <v>0</v>
      </c>
      <c r="AJ8" s="36">
        <f>'2015 Fares Conv'!AP12</f>
        <v>0</v>
      </c>
      <c r="AK8" s="36">
        <f>'2015 Fares Conv'!AQ12</f>
        <v>0</v>
      </c>
      <c r="AL8" s="36">
        <f>'2015 Fares Conv'!AR12</f>
        <v>135.46784142293856</v>
      </c>
      <c r="AM8" s="36">
        <f>'2015 Fares Conv'!AS12</f>
        <v>0</v>
      </c>
      <c r="AN8" s="36">
        <f>'2015 Fares Conv'!AT12</f>
        <v>0</v>
      </c>
      <c r="AO8" s="36">
        <f>'2015 Fares Conv'!AU12</f>
        <v>0</v>
      </c>
      <c r="AP8" s="36">
        <f>'2015 Fares Conv'!AV12</f>
        <v>135.46784142293856</v>
      </c>
      <c r="AQ8" s="36">
        <f>'2015 Fares Conv'!AW12</f>
        <v>0</v>
      </c>
      <c r="AR8" s="36">
        <f>'2015 Fares Conv'!AX12</f>
        <v>135.46784142293856</v>
      </c>
      <c r="AS8" s="36">
        <f>'2015 Fares Conv'!AY12</f>
        <v>0</v>
      </c>
      <c r="AT8" s="36">
        <f>'2015 Fares Conv'!AZ12</f>
        <v>118.53436124507125</v>
      </c>
      <c r="AU8" s="36">
        <f>'2015 Fares Conv'!BA12</f>
        <v>0</v>
      </c>
      <c r="AV8" s="36">
        <f>'2015 Fares Conv'!BB12</f>
        <v>0</v>
      </c>
      <c r="AW8" s="36">
        <f>'2015 Fares Conv'!BC12</f>
        <v>118.53436124507125</v>
      </c>
      <c r="AX8" s="36">
        <f>'2015 Fares Conv'!BD12</f>
        <v>0</v>
      </c>
      <c r="AY8" s="36">
        <f>'2015 Fares Conv'!BE12</f>
        <v>0</v>
      </c>
      <c r="AZ8" s="36">
        <f>'2015 Fares Conv'!BF12</f>
        <v>118.53436124507125</v>
      </c>
      <c r="BA8" s="36">
        <f>'2015 Fares Conv'!BG12</f>
        <v>0</v>
      </c>
      <c r="BB8" s="36">
        <f>'2015 Fares Conv'!BH12</f>
        <v>0</v>
      </c>
      <c r="BC8" s="36">
        <f>'2015 Fares Conv'!BI12</f>
        <v>67.733920711469281</v>
      </c>
      <c r="BD8" s="36">
        <f>'2015 Fares Conv'!BJ12</f>
        <v>108.37427313835086</v>
      </c>
      <c r="BE8" s="36">
        <f>'2015 Fares Conv'!BK12</f>
        <v>0</v>
      </c>
      <c r="BF8" s="36">
        <f>'2015 Fares Conv'!BL12</f>
        <v>108.37427313835086</v>
      </c>
      <c r="BG8" s="36">
        <f>'2015 Fares Conv'!BM12</f>
        <v>0</v>
      </c>
      <c r="BH8" s="36">
        <f>'2015 Fares Conv'!BN12</f>
        <v>108.37427313835086</v>
      </c>
      <c r="BI8" s="36">
        <f>'2015 Fares Conv'!BO12</f>
        <v>0</v>
      </c>
      <c r="BJ8" s="36">
        <f>'2015 Fares Conv'!BP12</f>
        <v>0</v>
      </c>
      <c r="BK8" s="36">
        <f>'2015 Fares Conv'!BQ12</f>
        <v>101.60088106720393</v>
      </c>
      <c r="BL8" s="36">
        <f>'2015 Fares Conv'!BR12</f>
        <v>0</v>
      </c>
      <c r="BM8" s="36">
        <f>'2015 Fares Conv'!BS12</f>
        <v>0</v>
      </c>
      <c r="BN8" s="36">
        <f>'2015 Fares Conv'!BT12</f>
        <v>101.60088106720393</v>
      </c>
      <c r="BO8" s="36">
        <f>'2015 Fares Conv'!BU12</f>
        <v>0</v>
      </c>
      <c r="BP8" s="36">
        <f>'2015 Fares Conv'!BV12</f>
        <v>101.60088106720393</v>
      </c>
      <c r="BQ8" s="36">
        <f>'2015 Fares Conv'!BW12</f>
        <v>0</v>
      </c>
      <c r="BR8" s="36">
        <f>'2015 Fares Conv'!BX12</f>
        <v>121.92105728064472</v>
      </c>
      <c r="BS8" s="36">
        <f>'2015 Fares Conv'!BY12</f>
        <v>0</v>
      </c>
      <c r="BT8" s="36">
        <f>'2015 Fares Conv'!BZ12</f>
        <v>0</v>
      </c>
      <c r="BU8" s="36">
        <f>'2015 Fares Conv'!CA12</f>
        <v>0</v>
      </c>
      <c r="BV8" s="36">
        <f>'2015 Fares Conv'!CB12</f>
        <v>0</v>
      </c>
      <c r="BW8" s="36">
        <f>'2015 Fares Conv'!CC12</f>
        <v>0</v>
      </c>
      <c r="BX8" s="36">
        <f>'2015 Fares Conv'!CD12</f>
        <v>0</v>
      </c>
      <c r="BY8" s="36">
        <f>'2015 Fares Conv'!CE12</f>
        <v>0</v>
      </c>
      <c r="BZ8" s="36">
        <f>'2015 Fares Conv'!CF12</f>
        <v>135.46784142293856</v>
      </c>
      <c r="CA8" s="36">
        <f>'2015 Fares Conv'!CG12</f>
        <v>0</v>
      </c>
      <c r="CB8" s="36">
        <f>'2015 Fares Conv'!CH12</f>
        <v>222.84459914073395</v>
      </c>
      <c r="CC8" s="36">
        <f>'2015 Fares Conv'!CI12</f>
        <v>270.93568284587712</v>
      </c>
      <c r="CD8" s="36">
        <f>'2015 Fares Conv'!CJ12</f>
        <v>284.48246698817098</v>
      </c>
      <c r="CE8" s="36">
        <f>'2015 Fares Conv'!CK12</f>
        <v>284.48246698817098</v>
      </c>
      <c r="CF8" s="36">
        <f>'2015 Fares Conv'!CL12</f>
        <v>284.48246698817098</v>
      </c>
      <c r="CG8" s="36">
        <f>'2015 Fares Conv'!CM12</f>
        <v>135.46784142293856</v>
      </c>
      <c r="CH8" s="36">
        <f>'2015 Fares Conv'!CN12</f>
        <v>152.40132160080589</v>
      </c>
      <c r="CI8" s="36">
        <f>'2015 Fares Conv'!CO12</f>
        <v>338.66960355734642</v>
      </c>
      <c r="CJ8" s="36">
        <f>'2015 Fares Conv'!CP12</f>
        <v>298.02925113046484</v>
      </c>
      <c r="CK8" s="36">
        <f>'2015 Fares Conv'!CQ12</f>
        <v>152.40132160080589</v>
      </c>
      <c r="CL8" s="36">
        <f>'2015 Fares Conv'!CR12</f>
        <v>338.66960355734642</v>
      </c>
      <c r="CM8" s="36">
        <f>'2015 Fares Conv'!CS12</f>
        <v>118.53436124507125</v>
      </c>
      <c r="CN8" s="36">
        <f>'2015 Fares Conv'!CT12</f>
        <v>186.26828195654053</v>
      </c>
      <c r="CO8" s="36">
        <f>'2015 Fares Conv'!CU12</f>
        <v>220.13524231227518</v>
      </c>
      <c r="CP8" s="36">
        <f>'2015 Fares Conv'!CV12</f>
        <v>249.93816742532167</v>
      </c>
      <c r="CQ8" s="36">
        <f>'2015 Fares Conv'!CW12</f>
        <v>108.37427313835086</v>
      </c>
      <c r="CR8" s="36">
        <f>'2015 Fares Conv'!CX12</f>
        <v>0</v>
      </c>
      <c r="CS8" s="36">
        <f>'2015 Fares Conv'!CY12</f>
        <v>0</v>
      </c>
      <c r="CT8" s="36">
        <f>'2015 Fares Conv'!CZ12</f>
        <v>340.02428197157582</v>
      </c>
      <c r="CU8" s="36">
        <f>'2015 Fares Conv'!DA12</f>
        <v>0</v>
      </c>
      <c r="CV8" s="36">
        <f>'2015 Fares Conv'!DB12</f>
        <v>0</v>
      </c>
      <c r="CW8" s="36">
        <f>'2015 Fares Conv'!DC12</f>
        <v>0</v>
      </c>
      <c r="CX8" s="36">
        <f>'2015 Fares Conv'!DD12</f>
        <v>0</v>
      </c>
      <c r="CY8" s="36">
        <f>'2015 Fares Conv'!DE12</f>
        <v>0</v>
      </c>
      <c r="CZ8" s="36">
        <f>'2015 Fares Conv'!DF12</f>
        <v>0</v>
      </c>
      <c r="DA8" s="36">
        <f>'2015 Fares Conv'!DG12</f>
        <v>0</v>
      </c>
      <c r="DB8" s="36">
        <f>'2015 Fares Conv'!DH12</f>
        <v>0</v>
      </c>
      <c r="DC8" s="36">
        <f>'2015 Fares Conv'!DI12</f>
        <v>0</v>
      </c>
      <c r="DD8" s="36">
        <f>'2015 Fares Conv'!DJ12</f>
        <v>0</v>
      </c>
      <c r="DE8" s="36">
        <f>'2015 Fares Conv'!DK12</f>
        <v>0</v>
      </c>
      <c r="DF8" s="36">
        <f>'2015 Fares Conv'!DL12</f>
        <v>152.40132160080589</v>
      </c>
      <c r="DG8" s="36">
        <f>'2015 Fares Conv'!DM12</f>
        <v>135.46784142293856</v>
      </c>
      <c r="DH8" s="36">
        <f>'2015 Fares Conv'!DN12</f>
        <v>0</v>
      </c>
      <c r="DI8" s="36">
        <f>'2015 Fares Conv'!DO12</f>
        <v>135.46784142293856</v>
      </c>
      <c r="DJ8" s="36">
        <f>'2015 Fares Conv'!DP12</f>
        <v>749.81450227596497</v>
      </c>
      <c r="DK8" s="36">
        <f>'2015 Fares Conv'!DQ12</f>
        <v>218.78056389804578</v>
      </c>
      <c r="DL8" s="36">
        <f>'2015 Fares Conv'!DR12</f>
        <v>0</v>
      </c>
      <c r="DM8" s="36">
        <f>'2015 Fares Conv'!DS12</f>
        <v>0</v>
      </c>
      <c r="DN8" s="36">
        <f>'2015 Fares Conv'!DT12</f>
        <v>0</v>
      </c>
      <c r="DO8" s="36">
        <f>'2015 Fares Conv'!DU12</f>
        <v>0</v>
      </c>
      <c r="DP8" s="36">
        <f>'2015 Fares Conv'!DV12</f>
        <v>0</v>
      </c>
      <c r="DQ8" s="36">
        <f>'2015 Fares Conv'!DW12</f>
        <v>0</v>
      </c>
      <c r="DR8" s="36">
        <f>'2015 Fares Conv'!DX12</f>
        <v>0</v>
      </c>
      <c r="DS8" s="36">
        <f>'2015 Fares Conv'!DY12</f>
        <v>0</v>
      </c>
      <c r="DT8" s="36">
        <f>'2015 Fares Conv'!DZ12</f>
        <v>0</v>
      </c>
      <c r="DU8" s="36">
        <f>'2015 Fares Conv'!EA12</f>
        <v>0</v>
      </c>
      <c r="DV8" s="36">
        <f>'2015 Fares Conv'!EB12</f>
        <v>0</v>
      </c>
      <c r="DW8" s="36">
        <f>'2015 Fares Conv'!EC12</f>
        <v>0</v>
      </c>
      <c r="DX8" s="36">
        <f>'2015 Fares Conv'!ED12</f>
        <v>0</v>
      </c>
      <c r="DY8" s="36">
        <f>'2015 Fares Conv'!EE12</f>
        <v>0</v>
      </c>
      <c r="DZ8" s="36">
        <f>'2015 Fares Conv'!EF12</f>
        <v>0</v>
      </c>
      <c r="EA8" s="36">
        <f>'2015 Fares Conv'!EG12</f>
        <v>0</v>
      </c>
      <c r="EB8" s="36">
        <f>'2015 Fares Conv'!EH12</f>
        <v>0</v>
      </c>
      <c r="EC8" s="36">
        <f>'2015 Fares Conv'!EI12</f>
        <v>0</v>
      </c>
      <c r="ED8" s="36">
        <f>'2015 Fares Conv'!EJ12</f>
        <v>0</v>
      </c>
      <c r="EE8" s="36">
        <f>'2015 Fares Conv'!EK12</f>
        <v>0</v>
      </c>
      <c r="EF8" s="36">
        <f>'2015 Fares Conv'!EL12</f>
        <v>0</v>
      </c>
      <c r="EG8" s="36">
        <f>'2015 Fares Conv'!EM12</f>
        <v>0</v>
      </c>
      <c r="EH8" s="111">
        <v>0</v>
      </c>
      <c r="EI8" s="111">
        <v>0</v>
      </c>
    </row>
    <row r="9" spans="1:139" x14ac:dyDescent="0.2">
      <c r="A9" s="31" t="str">
        <f>CONCATENATE("XFARE[",ROW(),"]=",'2015 Fares Conv'!G13)</f>
        <v>XFARE[9]=0</v>
      </c>
      <c r="B9" s="36">
        <f>'2015 Fares Conv'!H13</f>
        <v>0</v>
      </c>
      <c r="C9" s="36">
        <f>'2015 Fares Conv'!I13</f>
        <v>0</v>
      </c>
      <c r="D9" s="36">
        <f>'2015 Fares Conv'!J13</f>
        <v>0</v>
      </c>
      <c r="E9" s="36">
        <f>'2015 Fares Conv'!K13</f>
        <v>0</v>
      </c>
      <c r="F9" s="36">
        <f>'2015 Fares Conv'!L13</f>
        <v>0</v>
      </c>
      <c r="G9" s="36">
        <f>'2015 Fares Conv'!M13</f>
        <v>0</v>
      </c>
      <c r="H9" s="36">
        <f>'2015 Fares Conv'!N13</f>
        <v>0</v>
      </c>
      <c r="I9" s="36">
        <f>'2015 Fares Conv'!O13</f>
        <v>0</v>
      </c>
      <c r="J9" s="36">
        <f>'2015 Fares Conv'!P13</f>
        <v>0</v>
      </c>
      <c r="K9" s="36">
        <f>'2015 Fares Conv'!Q13</f>
        <v>0</v>
      </c>
      <c r="L9" s="36">
        <f>'2015 Fares Conv'!R13</f>
        <v>0</v>
      </c>
      <c r="M9" s="36">
        <f>'2015 Fares Conv'!S13</f>
        <v>0</v>
      </c>
      <c r="N9" s="36">
        <f>'2015 Fares Conv'!T13</f>
        <v>0</v>
      </c>
      <c r="O9" s="36">
        <f>'2015 Fares Conv'!U13</f>
        <v>0</v>
      </c>
      <c r="P9" s="36">
        <f>'2015 Fares Conv'!V13</f>
        <v>0</v>
      </c>
      <c r="Q9" s="36">
        <f>'2015 Fares Conv'!W13</f>
        <v>0</v>
      </c>
      <c r="R9" s="36">
        <f>'2015 Fares Conv'!X13</f>
        <v>0</v>
      </c>
      <c r="S9" s="36">
        <f>'2015 Fares Conv'!Y13</f>
        <v>0</v>
      </c>
      <c r="T9" s="36">
        <f>'2015 Fares Conv'!Z13</f>
        <v>474.13744498028501</v>
      </c>
      <c r="U9" s="36">
        <f>'2015 Fares Conv'!AA13</f>
        <v>152.40132160080589</v>
      </c>
      <c r="V9" s="36">
        <f>'2015 Fares Conv'!AB13</f>
        <v>0</v>
      </c>
      <c r="W9" s="36">
        <f>'2015 Fares Conv'!AC13</f>
        <v>0</v>
      </c>
      <c r="X9" s="36">
        <f>'2015 Fares Conv'!AD13</f>
        <v>135.46784142293856</v>
      </c>
      <c r="Y9" s="36">
        <f>'2015 Fares Conv'!AE13</f>
        <v>0</v>
      </c>
      <c r="Z9" s="36">
        <f>'2015 Fares Conv'!AF13</f>
        <v>0</v>
      </c>
      <c r="AA9" s="36">
        <f>'2015 Fares Conv'!AG13</f>
        <v>84.667400889336605</v>
      </c>
      <c r="AB9" s="36">
        <f>'2015 Fares Conv'!AH13</f>
        <v>135.46784142293856</v>
      </c>
      <c r="AC9" s="36">
        <f>'2015 Fares Conv'!AI13</f>
        <v>0</v>
      </c>
      <c r="AD9" s="36">
        <f>'2015 Fares Conv'!AJ13</f>
        <v>135.46784142293856</v>
      </c>
      <c r="AE9" s="36">
        <f>'2015 Fares Conv'!AK13</f>
        <v>0</v>
      </c>
      <c r="AF9" s="36">
        <f>'2015 Fares Conv'!AL13</f>
        <v>0</v>
      </c>
      <c r="AG9" s="36">
        <f>'2015 Fares Conv'!AM13</f>
        <v>135.46784142293856</v>
      </c>
      <c r="AH9" s="36">
        <f>'2015 Fares Conv'!AN13</f>
        <v>0</v>
      </c>
      <c r="AI9" s="36">
        <f>'2015 Fares Conv'!AO13</f>
        <v>0</v>
      </c>
      <c r="AJ9" s="36">
        <f>'2015 Fares Conv'!AP13</f>
        <v>0</v>
      </c>
      <c r="AK9" s="36">
        <f>'2015 Fares Conv'!AQ13</f>
        <v>0</v>
      </c>
      <c r="AL9" s="36">
        <f>'2015 Fares Conv'!AR13</f>
        <v>135.46784142293856</v>
      </c>
      <c r="AM9" s="36">
        <f>'2015 Fares Conv'!AS13</f>
        <v>0</v>
      </c>
      <c r="AN9" s="36">
        <f>'2015 Fares Conv'!AT13</f>
        <v>0</v>
      </c>
      <c r="AO9" s="36">
        <f>'2015 Fares Conv'!AU13</f>
        <v>0</v>
      </c>
      <c r="AP9" s="36">
        <f>'2015 Fares Conv'!AV13</f>
        <v>135.46784142293856</v>
      </c>
      <c r="AQ9" s="36">
        <f>'2015 Fares Conv'!AW13</f>
        <v>0</v>
      </c>
      <c r="AR9" s="36">
        <f>'2015 Fares Conv'!AX13</f>
        <v>135.46784142293856</v>
      </c>
      <c r="AS9" s="36">
        <f>'2015 Fares Conv'!AY13</f>
        <v>0</v>
      </c>
      <c r="AT9" s="36">
        <f>'2015 Fares Conv'!AZ13</f>
        <v>118.53436124507125</v>
      </c>
      <c r="AU9" s="36">
        <f>'2015 Fares Conv'!BA13</f>
        <v>0</v>
      </c>
      <c r="AV9" s="36">
        <f>'2015 Fares Conv'!BB13</f>
        <v>0</v>
      </c>
      <c r="AW9" s="36">
        <f>'2015 Fares Conv'!BC13</f>
        <v>118.53436124507125</v>
      </c>
      <c r="AX9" s="36">
        <f>'2015 Fares Conv'!BD13</f>
        <v>0</v>
      </c>
      <c r="AY9" s="36">
        <f>'2015 Fares Conv'!BE13</f>
        <v>0</v>
      </c>
      <c r="AZ9" s="36">
        <f>'2015 Fares Conv'!BF13</f>
        <v>118.53436124507125</v>
      </c>
      <c r="BA9" s="36">
        <f>'2015 Fares Conv'!BG13</f>
        <v>0</v>
      </c>
      <c r="BB9" s="36">
        <f>'2015 Fares Conv'!BH13</f>
        <v>0</v>
      </c>
      <c r="BC9" s="36">
        <f>'2015 Fares Conv'!BI13</f>
        <v>67.733920711469281</v>
      </c>
      <c r="BD9" s="36">
        <f>'2015 Fares Conv'!BJ13</f>
        <v>108.37427313835086</v>
      </c>
      <c r="BE9" s="36">
        <f>'2015 Fares Conv'!BK13</f>
        <v>0</v>
      </c>
      <c r="BF9" s="36">
        <f>'2015 Fares Conv'!BL13</f>
        <v>108.37427313835086</v>
      </c>
      <c r="BG9" s="36">
        <f>'2015 Fares Conv'!BM13</f>
        <v>0</v>
      </c>
      <c r="BH9" s="36">
        <f>'2015 Fares Conv'!BN13</f>
        <v>108.37427313835086</v>
      </c>
      <c r="BI9" s="36">
        <f>'2015 Fares Conv'!BO13</f>
        <v>0</v>
      </c>
      <c r="BJ9" s="36">
        <f>'2015 Fares Conv'!BP13</f>
        <v>0</v>
      </c>
      <c r="BK9" s="36">
        <f>'2015 Fares Conv'!BQ13</f>
        <v>101.60088106720393</v>
      </c>
      <c r="BL9" s="36">
        <f>'2015 Fares Conv'!BR13</f>
        <v>0</v>
      </c>
      <c r="BM9" s="36">
        <f>'2015 Fares Conv'!BS13</f>
        <v>0</v>
      </c>
      <c r="BN9" s="36">
        <f>'2015 Fares Conv'!BT13</f>
        <v>101.60088106720393</v>
      </c>
      <c r="BO9" s="36">
        <f>'2015 Fares Conv'!BU13</f>
        <v>0</v>
      </c>
      <c r="BP9" s="36">
        <f>'2015 Fares Conv'!BV13</f>
        <v>101.60088106720393</v>
      </c>
      <c r="BQ9" s="36">
        <f>'2015 Fares Conv'!BW13</f>
        <v>0</v>
      </c>
      <c r="BR9" s="36">
        <f>'2015 Fares Conv'!BX13</f>
        <v>121.92105728064472</v>
      </c>
      <c r="BS9" s="36">
        <f>'2015 Fares Conv'!BY13</f>
        <v>0</v>
      </c>
      <c r="BT9" s="36">
        <f>'2015 Fares Conv'!BZ13</f>
        <v>0</v>
      </c>
      <c r="BU9" s="36">
        <f>'2015 Fares Conv'!CA13</f>
        <v>0</v>
      </c>
      <c r="BV9" s="36">
        <f>'2015 Fares Conv'!CB13</f>
        <v>0</v>
      </c>
      <c r="BW9" s="36">
        <f>'2015 Fares Conv'!CC13</f>
        <v>0</v>
      </c>
      <c r="BX9" s="36">
        <f>'2015 Fares Conv'!CD13</f>
        <v>0</v>
      </c>
      <c r="BY9" s="36">
        <f>'2015 Fares Conv'!CE13</f>
        <v>0</v>
      </c>
      <c r="BZ9" s="36">
        <f>'2015 Fares Conv'!CF13</f>
        <v>135.46784142293856</v>
      </c>
      <c r="CA9" s="36">
        <f>'2015 Fares Conv'!CG13</f>
        <v>0</v>
      </c>
      <c r="CB9" s="36">
        <f>'2015 Fares Conv'!CH13</f>
        <v>222.84459914073395</v>
      </c>
      <c r="CC9" s="36">
        <f>'2015 Fares Conv'!CI13</f>
        <v>270.93568284587712</v>
      </c>
      <c r="CD9" s="36">
        <f>'2015 Fares Conv'!CJ13</f>
        <v>284.48246698817098</v>
      </c>
      <c r="CE9" s="36">
        <f>'2015 Fares Conv'!CK13</f>
        <v>284.48246698817098</v>
      </c>
      <c r="CF9" s="36">
        <f>'2015 Fares Conv'!CL13</f>
        <v>284.48246698817098</v>
      </c>
      <c r="CG9" s="36">
        <f>'2015 Fares Conv'!CM13</f>
        <v>135.46784142293856</v>
      </c>
      <c r="CH9" s="36">
        <f>'2015 Fares Conv'!CN13</f>
        <v>152.40132160080589</v>
      </c>
      <c r="CI9" s="36">
        <f>'2015 Fares Conv'!CO13</f>
        <v>338.66960355734642</v>
      </c>
      <c r="CJ9" s="36">
        <f>'2015 Fares Conv'!CP13</f>
        <v>298.02925113046484</v>
      </c>
      <c r="CK9" s="36">
        <f>'2015 Fares Conv'!CQ13</f>
        <v>152.40132160080589</v>
      </c>
      <c r="CL9" s="36">
        <f>'2015 Fares Conv'!CR13</f>
        <v>338.66960355734642</v>
      </c>
      <c r="CM9" s="36">
        <f>'2015 Fares Conv'!CS13</f>
        <v>118.53436124507125</v>
      </c>
      <c r="CN9" s="36">
        <f>'2015 Fares Conv'!CT13</f>
        <v>186.26828195654053</v>
      </c>
      <c r="CO9" s="36">
        <f>'2015 Fares Conv'!CU13</f>
        <v>220.13524231227518</v>
      </c>
      <c r="CP9" s="36">
        <f>'2015 Fares Conv'!CV13</f>
        <v>249.93816742532167</v>
      </c>
      <c r="CQ9" s="36">
        <f>'2015 Fares Conv'!CW13</f>
        <v>108.37427313835086</v>
      </c>
      <c r="CR9" s="36">
        <f>'2015 Fares Conv'!CX13</f>
        <v>0</v>
      </c>
      <c r="CS9" s="36">
        <f>'2015 Fares Conv'!CY13</f>
        <v>0</v>
      </c>
      <c r="CT9" s="36">
        <f>'2015 Fares Conv'!CZ13</f>
        <v>340.02428197157582</v>
      </c>
      <c r="CU9" s="36">
        <f>'2015 Fares Conv'!DA13</f>
        <v>0</v>
      </c>
      <c r="CV9" s="36">
        <f>'2015 Fares Conv'!DB13</f>
        <v>0</v>
      </c>
      <c r="CW9" s="36">
        <f>'2015 Fares Conv'!DC13</f>
        <v>0</v>
      </c>
      <c r="CX9" s="36">
        <f>'2015 Fares Conv'!DD13</f>
        <v>0</v>
      </c>
      <c r="CY9" s="36">
        <f>'2015 Fares Conv'!DE13</f>
        <v>0</v>
      </c>
      <c r="CZ9" s="36">
        <f>'2015 Fares Conv'!DF13</f>
        <v>0</v>
      </c>
      <c r="DA9" s="36">
        <f>'2015 Fares Conv'!DG13</f>
        <v>0</v>
      </c>
      <c r="DB9" s="36">
        <f>'2015 Fares Conv'!DH13</f>
        <v>0</v>
      </c>
      <c r="DC9" s="36">
        <f>'2015 Fares Conv'!DI13</f>
        <v>0</v>
      </c>
      <c r="DD9" s="36">
        <f>'2015 Fares Conv'!DJ13</f>
        <v>0</v>
      </c>
      <c r="DE9" s="36">
        <f>'2015 Fares Conv'!DK13</f>
        <v>0</v>
      </c>
      <c r="DF9" s="36">
        <f>'2015 Fares Conv'!DL13</f>
        <v>152.40132160080589</v>
      </c>
      <c r="DG9" s="36">
        <f>'2015 Fares Conv'!DM13</f>
        <v>135.46784142293856</v>
      </c>
      <c r="DH9" s="36">
        <f>'2015 Fares Conv'!DN13</f>
        <v>0</v>
      </c>
      <c r="DI9" s="36">
        <f>'2015 Fares Conv'!DO13</f>
        <v>135.46784142293856</v>
      </c>
      <c r="DJ9" s="36">
        <f>'2015 Fares Conv'!DP13</f>
        <v>749.81450227596497</v>
      </c>
      <c r="DK9" s="36">
        <f>'2015 Fares Conv'!DQ13</f>
        <v>218.78056389804578</v>
      </c>
      <c r="DL9" s="36">
        <f>'2015 Fares Conv'!DR13</f>
        <v>0</v>
      </c>
      <c r="DM9" s="36">
        <f>'2015 Fares Conv'!DS13</f>
        <v>0</v>
      </c>
      <c r="DN9" s="36">
        <f>'2015 Fares Conv'!DT13</f>
        <v>0</v>
      </c>
      <c r="DO9" s="36">
        <f>'2015 Fares Conv'!DU13</f>
        <v>0</v>
      </c>
      <c r="DP9" s="36">
        <f>'2015 Fares Conv'!DV13</f>
        <v>0</v>
      </c>
      <c r="DQ9" s="36">
        <f>'2015 Fares Conv'!DW13</f>
        <v>0</v>
      </c>
      <c r="DR9" s="36">
        <f>'2015 Fares Conv'!DX13</f>
        <v>0</v>
      </c>
      <c r="DS9" s="36">
        <f>'2015 Fares Conv'!DY13</f>
        <v>0</v>
      </c>
      <c r="DT9" s="36">
        <f>'2015 Fares Conv'!DZ13</f>
        <v>0</v>
      </c>
      <c r="DU9" s="36">
        <f>'2015 Fares Conv'!EA13</f>
        <v>0</v>
      </c>
      <c r="DV9" s="36">
        <f>'2015 Fares Conv'!EB13</f>
        <v>0</v>
      </c>
      <c r="DW9" s="36">
        <f>'2015 Fares Conv'!EC13</f>
        <v>0</v>
      </c>
      <c r="DX9" s="36">
        <f>'2015 Fares Conv'!ED13</f>
        <v>0</v>
      </c>
      <c r="DY9" s="36">
        <f>'2015 Fares Conv'!EE13</f>
        <v>0</v>
      </c>
      <c r="DZ9" s="36">
        <f>'2015 Fares Conv'!EF13</f>
        <v>0</v>
      </c>
      <c r="EA9" s="36">
        <f>'2015 Fares Conv'!EG13</f>
        <v>0</v>
      </c>
      <c r="EB9" s="36">
        <f>'2015 Fares Conv'!EH13</f>
        <v>0</v>
      </c>
      <c r="EC9" s="36">
        <f>'2015 Fares Conv'!EI13</f>
        <v>0</v>
      </c>
      <c r="ED9" s="36">
        <f>'2015 Fares Conv'!EJ13</f>
        <v>0</v>
      </c>
      <c r="EE9" s="36">
        <f>'2015 Fares Conv'!EK13</f>
        <v>0</v>
      </c>
      <c r="EF9" s="36">
        <f>'2015 Fares Conv'!EL13</f>
        <v>0</v>
      </c>
      <c r="EG9" s="36">
        <f>'2015 Fares Conv'!EM13</f>
        <v>0</v>
      </c>
      <c r="EH9" s="111">
        <v>0</v>
      </c>
      <c r="EI9" s="111">
        <v>0</v>
      </c>
    </row>
    <row r="10" spans="1:139" x14ac:dyDescent="0.2">
      <c r="A10" s="31" t="str">
        <f>CONCATENATE("XFARE[",ROW(),"]=",'2015 Fares Conv'!G14)</f>
        <v>XFARE[10]=0</v>
      </c>
      <c r="B10" s="36">
        <f>'2015 Fares Conv'!H14</f>
        <v>0</v>
      </c>
      <c r="C10" s="36">
        <f>'2015 Fares Conv'!I14</f>
        <v>0</v>
      </c>
      <c r="D10" s="36">
        <f>'2015 Fares Conv'!J14</f>
        <v>0</v>
      </c>
      <c r="E10" s="36">
        <f>'2015 Fares Conv'!K14</f>
        <v>0</v>
      </c>
      <c r="F10" s="36">
        <f>'2015 Fares Conv'!L14</f>
        <v>0</v>
      </c>
      <c r="G10" s="36">
        <f>'2015 Fares Conv'!M14</f>
        <v>0</v>
      </c>
      <c r="H10" s="36">
        <f>'2015 Fares Conv'!N14</f>
        <v>0</v>
      </c>
      <c r="I10" s="36">
        <f>'2015 Fares Conv'!O14</f>
        <v>0</v>
      </c>
      <c r="J10" s="36">
        <f>'2015 Fares Conv'!P14</f>
        <v>0</v>
      </c>
      <c r="K10" s="36">
        <f>'2015 Fares Conv'!Q14</f>
        <v>0</v>
      </c>
      <c r="L10" s="36">
        <f>'2015 Fares Conv'!R14</f>
        <v>0</v>
      </c>
      <c r="M10" s="36">
        <f>'2015 Fares Conv'!S14</f>
        <v>0</v>
      </c>
      <c r="N10" s="36">
        <f>'2015 Fares Conv'!T14</f>
        <v>0</v>
      </c>
      <c r="O10" s="36">
        <f>'2015 Fares Conv'!U14</f>
        <v>0</v>
      </c>
      <c r="P10" s="36">
        <f>'2015 Fares Conv'!V14</f>
        <v>0</v>
      </c>
      <c r="Q10" s="36">
        <f>'2015 Fares Conv'!W14</f>
        <v>0</v>
      </c>
      <c r="R10" s="36">
        <f>'2015 Fares Conv'!X14</f>
        <v>0</v>
      </c>
      <c r="S10" s="36">
        <f>'2015 Fares Conv'!Y14</f>
        <v>0</v>
      </c>
      <c r="T10" s="36">
        <f>'2015 Fares Conv'!Z14</f>
        <v>474.13744498028501</v>
      </c>
      <c r="U10" s="36">
        <f>'2015 Fares Conv'!AA14</f>
        <v>152.40132160080589</v>
      </c>
      <c r="V10" s="36">
        <f>'2015 Fares Conv'!AB14</f>
        <v>0</v>
      </c>
      <c r="W10" s="36">
        <f>'2015 Fares Conv'!AC14</f>
        <v>0</v>
      </c>
      <c r="X10" s="36">
        <f>'2015 Fares Conv'!AD14</f>
        <v>135.46784142293856</v>
      </c>
      <c r="Y10" s="36">
        <f>'2015 Fares Conv'!AE14</f>
        <v>0</v>
      </c>
      <c r="Z10" s="36">
        <f>'2015 Fares Conv'!AF14</f>
        <v>0</v>
      </c>
      <c r="AA10" s="36">
        <f>'2015 Fares Conv'!AG14</f>
        <v>84.667400889336605</v>
      </c>
      <c r="AB10" s="36">
        <f>'2015 Fares Conv'!AH14</f>
        <v>135.46784142293856</v>
      </c>
      <c r="AC10" s="36">
        <f>'2015 Fares Conv'!AI14</f>
        <v>0</v>
      </c>
      <c r="AD10" s="36">
        <f>'2015 Fares Conv'!AJ14</f>
        <v>135.46784142293856</v>
      </c>
      <c r="AE10" s="36">
        <f>'2015 Fares Conv'!AK14</f>
        <v>0</v>
      </c>
      <c r="AF10" s="36">
        <f>'2015 Fares Conv'!AL14</f>
        <v>0</v>
      </c>
      <c r="AG10" s="36">
        <f>'2015 Fares Conv'!AM14</f>
        <v>135.46784142293856</v>
      </c>
      <c r="AH10" s="36">
        <f>'2015 Fares Conv'!AN14</f>
        <v>0</v>
      </c>
      <c r="AI10" s="36">
        <f>'2015 Fares Conv'!AO14</f>
        <v>0</v>
      </c>
      <c r="AJ10" s="36">
        <f>'2015 Fares Conv'!AP14</f>
        <v>0</v>
      </c>
      <c r="AK10" s="36">
        <f>'2015 Fares Conv'!AQ14</f>
        <v>0</v>
      </c>
      <c r="AL10" s="36">
        <f>'2015 Fares Conv'!AR14</f>
        <v>135.46784142293856</v>
      </c>
      <c r="AM10" s="36">
        <f>'2015 Fares Conv'!AS14</f>
        <v>0</v>
      </c>
      <c r="AN10" s="36">
        <f>'2015 Fares Conv'!AT14</f>
        <v>0</v>
      </c>
      <c r="AO10" s="36">
        <f>'2015 Fares Conv'!AU14</f>
        <v>0</v>
      </c>
      <c r="AP10" s="36">
        <f>'2015 Fares Conv'!AV14</f>
        <v>135.46784142293856</v>
      </c>
      <c r="AQ10" s="36">
        <f>'2015 Fares Conv'!AW14</f>
        <v>0</v>
      </c>
      <c r="AR10" s="36">
        <f>'2015 Fares Conv'!AX14</f>
        <v>135.46784142293856</v>
      </c>
      <c r="AS10" s="36">
        <f>'2015 Fares Conv'!AY14</f>
        <v>0</v>
      </c>
      <c r="AT10" s="36">
        <f>'2015 Fares Conv'!AZ14</f>
        <v>118.53436124507125</v>
      </c>
      <c r="AU10" s="36">
        <f>'2015 Fares Conv'!BA14</f>
        <v>0</v>
      </c>
      <c r="AV10" s="36">
        <f>'2015 Fares Conv'!BB14</f>
        <v>0</v>
      </c>
      <c r="AW10" s="36">
        <f>'2015 Fares Conv'!BC14</f>
        <v>118.53436124507125</v>
      </c>
      <c r="AX10" s="36">
        <f>'2015 Fares Conv'!BD14</f>
        <v>0</v>
      </c>
      <c r="AY10" s="36">
        <f>'2015 Fares Conv'!BE14</f>
        <v>0</v>
      </c>
      <c r="AZ10" s="36">
        <f>'2015 Fares Conv'!BF14</f>
        <v>118.53436124507125</v>
      </c>
      <c r="BA10" s="36">
        <f>'2015 Fares Conv'!BG14</f>
        <v>0</v>
      </c>
      <c r="BB10" s="36">
        <f>'2015 Fares Conv'!BH14</f>
        <v>0</v>
      </c>
      <c r="BC10" s="36">
        <f>'2015 Fares Conv'!BI14</f>
        <v>67.733920711469281</v>
      </c>
      <c r="BD10" s="36">
        <f>'2015 Fares Conv'!BJ14</f>
        <v>108.37427313835086</v>
      </c>
      <c r="BE10" s="36">
        <f>'2015 Fares Conv'!BK14</f>
        <v>0</v>
      </c>
      <c r="BF10" s="36">
        <f>'2015 Fares Conv'!BL14</f>
        <v>108.37427313835086</v>
      </c>
      <c r="BG10" s="36">
        <f>'2015 Fares Conv'!BM14</f>
        <v>0</v>
      </c>
      <c r="BH10" s="36">
        <f>'2015 Fares Conv'!BN14</f>
        <v>108.37427313835086</v>
      </c>
      <c r="BI10" s="36">
        <f>'2015 Fares Conv'!BO14</f>
        <v>0</v>
      </c>
      <c r="BJ10" s="36">
        <f>'2015 Fares Conv'!BP14</f>
        <v>0</v>
      </c>
      <c r="BK10" s="36">
        <f>'2015 Fares Conv'!BQ14</f>
        <v>101.60088106720393</v>
      </c>
      <c r="BL10" s="36">
        <f>'2015 Fares Conv'!BR14</f>
        <v>0</v>
      </c>
      <c r="BM10" s="36">
        <f>'2015 Fares Conv'!BS14</f>
        <v>0</v>
      </c>
      <c r="BN10" s="36">
        <f>'2015 Fares Conv'!BT14</f>
        <v>101.60088106720393</v>
      </c>
      <c r="BO10" s="36">
        <f>'2015 Fares Conv'!BU14</f>
        <v>0</v>
      </c>
      <c r="BP10" s="36">
        <f>'2015 Fares Conv'!BV14</f>
        <v>101.60088106720393</v>
      </c>
      <c r="BQ10" s="36">
        <f>'2015 Fares Conv'!BW14</f>
        <v>0</v>
      </c>
      <c r="BR10" s="36">
        <f>'2015 Fares Conv'!BX14</f>
        <v>121.92105728064472</v>
      </c>
      <c r="BS10" s="36">
        <f>'2015 Fares Conv'!BY14</f>
        <v>0</v>
      </c>
      <c r="BT10" s="36">
        <f>'2015 Fares Conv'!BZ14</f>
        <v>0</v>
      </c>
      <c r="BU10" s="36">
        <f>'2015 Fares Conv'!CA14</f>
        <v>0</v>
      </c>
      <c r="BV10" s="36">
        <f>'2015 Fares Conv'!CB14</f>
        <v>0</v>
      </c>
      <c r="BW10" s="36">
        <f>'2015 Fares Conv'!CC14</f>
        <v>0</v>
      </c>
      <c r="BX10" s="36">
        <f>'2015 Fares Conv'!CD14</f>
        <v>0</v>
      </c>
      <c r="BY10" s="36">
        <f>'2015 Fares Conv'!CE14</f>
        <v>0</v>
      </c>
      <c r="BZ10" s="36">
        <f>'2015 Fares Conv'!CF14</f>
        <v>135.46784142293856</v>
      </c>
      <c r="CA10" s="36">
        <f>'2015 Fares Conv'!CG14</f>
        <v>0</v>
      </c>
      <c r="CB10" s="36">
        <f>'2015 Fares Conv'!CH14</f>
        <v>222.84459914073395</v>
      </c>
      <c r="CC10" s="36">
        <f>'2015 Fares Conv'!CI14</f>
        <v>270.93568284587712</v>
      </c>
      <c r="CD10" s="36">
        <f>'2015 Fares Conv'!CJ14</f>
        <v>284.48246698817098</v>
      </c>
      <c r="CE10" s="36">
        <f>'2015 Fares Conv'!CK14</f>
        <v>284.48246698817098</v>
      </c>
      <c r="CF10" s="36">
        <f>'2015 Fares Conv'!CL14</f>
        <v>284.48246698817098</v>
      </c>
      <c r="CG10" s="36">
        <f>'2015 Fares Conv'!CM14</f>
        <v>135.46784142293856</v>
      </c>
      <c r="CH10" s="36">
        <f>'2015 Fares Conv'!CN14</f>
        <v>152.40132160080589</v>
      </c>
      <c r="CI10" s="36">
        <f>'2015 Fares Conv'!CO14</f>
        <v>338.66960355734642</v>
      </c>
      <c r="CJ10" s="36">
        <f>'2015 Fares Conv'!CP14</f>
        <v>298.02925113046484</v>
      </c>
      <c r="CK10" s="36">
        <f>'2015 Fares Conv'!CQ14</f>
        <v>152.40132160080589</v>
      </c>
      <c r="CL10" s="36">
        <f>'2015 Fares Conv'!CR14</f>
        <v>338.66960355734642</v>
      </c>
      <c r="CM10" s="36">
        <f>'2015 Fares Conv'!CS14</f>
        <v>118.53436124507125</v>
      </c>
      <c r="CN10" s="36">
        <f>'2015 Fares Conv'!CT14</f>
        <v>186.26828195654053</v>
      </c>
      <c r="CO10" s="36">
        <f>'2015 Fares Conv'!CU14</f>
        <v>220.13524231227518</v>
      </c>
      <c r="CP10" s="36">
        <f>'2015 Fares Conv'!CV14</f>
        <v>249.93816742532167</v>
      </c>
      <c r="CQ10" s="36">
        <f>'2015 Fares Conv'!CW14</f>
        <v>108.37427313835086</v>
      </c>
      <c r="CR10" s="36">
        <f>'2015 Fares Conv'!CX14</f>
        <v>0</v>
      </c>
      <c r="CS10" s="36">
        <f>'2015 Fares Conv'!CY14</f>
        <v>0</v>
      </c>
      <c r="CT10" s="36">
        <f>'2015 Fares Conv'!CZ14</f>
        <v>340.02428197157582</v>
      </c>
      <c r="CU10" s="36">
        <f>'2015 Fares Conv'!DA14</f>
        <v>0</v>
      </c>
      <c r="CV10" s="36">
        <f>'2015 Fares Conv'!DB14</f>
        <v>0</v>
      </c>
      <c r="CW10" s="36">
        <f>'2015 Fares Conv'!DC14</f>
        <v>0</v>
      </c>
      <c r="CX10" s="36">
        <f>'2015 Fares Conv'!DD14</f>
        <v>0</v>
      </c>
      <c r="CY10" s="36">
        <f>'2015 Fares Conv'!DE14</f>
        <v>0</v>
      </c>
      <c r="CZ10" s="36">
        <f>'2015 Fares Conv'!DF14</f>
        <v>0</v>
      </c>
      <c r="DA10" s="36">
        <f>'2015 Fares Conv'!DG14</f>
        <v>0</v>
      </c>
      <c r="DB10" s="36">
        <f>'2015 Fares Conv'!DH14</f>
        <v>0</v>
      </c>
      <c r="DC10" s="36">
        <f>'2015 Fares Conv'!DI14</f>
        <v>0</v>
      </c>
      <c r="DD10" s="36">
        <f>'2015 Fares Conv'!DJ14</f>
        <v>0</v>
      </c>
      <c r="DE10" s="36">
        <f>'2015 Fares Conv'!DK14</f>
        <v>0</v>
      </c>
      <c r="DF10" s="36">
        <f>'2015 Fares Conv'!DL14</f>
        <v>152.40132160080589</v>
      </c>
      <c r="DG10" s="36">
        <f>'2015 Fares Conv'!DM14</f>
        <v>135.46784142293856</v>
      </c>
      <c r="DH10" s="36">
        <f>'2015 Fares Conv'!DN14</f>
        <v>0</v>
      </c>
      <c r="DI10" s="36">
        <f>'2015 Fares Conv'!DO14</f>
        <v>135.46784142293856</v>
      </c>
      <c r="DJ10" s="36">
        <f>'2015 Fares Conv'!DP14</f>
        <v>749.81450227596497</v>
      </c>
      <c r="DK10" s="36">
        <f>'2015 Fares Conv'!DQ14</f>
        <v>218.78056389804578</v>
      </c>
      <c r="DL10" s="36">
        <f>'2015 Fares Conv'!DR14</f>
        <v>0</v>
      </c>
      <c r="DM10" s="36">
        <f>'2015 Fares Conv'!DS14</f>
        <v>0</v>
      </c>
      <c r="DN10" s="36">
        <f>'2015 Fares Conv'!DT14</f>
        <v>0</v>
      </c>
      <c r="DO10" s="36">
        <f>'2015 Fares Conv'!DU14</f>
        <v>0</v>
      </c>
      <c r="DP10" s="36">
        <f>'2015 Fares Conv'!DV14</f>
        <v>0</v>
      </c>
      <c r="DQ10" s="36">
        <f>'2015 Fares Conv'!DW14</f>
        <v>0</v>
      </c>
      <c r="DR10" s="36">
        <f>'2015 Fares Conv'!DX14</f>
        <v>0</v>
      </c>
      <c r="DS10" s="36">
        <f>'2015 Fares Conv'!DY14</f>
        <v>0</v>
      </c>
      <c r="DT10" s="36">
        <f>'2015 Fares Conv'!DZ14</f>
        <v>0</v>
      </c>
      <c r="DU10" s="36">
        <f>'2015 Fares Conv'!EA14</f>
        <v>0</v>
      </c>
      <c r="DV10" s="36">
        <f>'2015 Fares Conv'!EB14</f>
        <v>0</v>
      </c>
      <c r="DW10" s="36">
        <f>'2015 Fares Conv'!EC14</f>
        <v>0</v>
      </c>
      <c r="DX10" s="36">
        <f>'2015 Fares Conv'!ED14</f>
        <v>0</v>
      </c>
      <c r="DY10" s="36">
        <f>'2015 Fares Conv'!EE14</f>
        <v>0</v>
      </c>
      <c r="DZ10" s="36">
        <f>'2015 Fares Conv'!EF14</f>
        <v>0</v>
      </c>
      <c r="EA10" s="36">
        <f>'2015 Fares Conv'!EG14</f>
        <v>0</v>
      </c>
      <c r="EB10" s="36">
        <f>'2015 Fares Conv'!EH14</f>
        <v>0</v>
      </c>
      <c r="EC10" s="36">
        <f>'2015 Fares Conv'!EI14</f>
        <v>0</v>
      </c>
      <c r="ED10" s="36">
        <f>'2015 Fares Conv'!EJ14</f>
        <v>0</v>
      </c>
      <c r="EE10" s="36">
        <f>'2015 Fares Conv'!EK14</f>
        <v>0</v>
      </c>
      <c r="EF10" s="36">
        <f>'2015 Fares Conv'!EL14</f>
        <v>0</v>
      </c>
      <c r="EG10" s="36">
        <f>'2015 Fares Conv'!EM14</f>
        <v>0</v>
      </c>
      <c r="EH10" s="111">
        <v>0</v>
      </c>
      <c r="EI10" s="111">
        <v>0</v>
      </c>
    </row>
    <row r="11" spans="1:139" x14ac:dyDescent="0.2">
      <c r="A11" s="31" t="str">
        <f>CONCATENATE("XFARE[",ROW(),"]=",'2015 Fares Conv'!G15)</f>
        <v>XFARE[11]=0</v>
      </c>
      <c r="B11" s="36">
        <f>'2015 Fares Conv'!H15</f>
        <v>0</v>
      </c>
      <c r="C11" s="36">
        <f>'2015 Fares Conv'!I15</f>
        <v>0</v>
      </c>
      <c r="D11" s="36">
        <f>'2015 Fares Conv'!J15</f>
        <v>0</v>
      </c>
      <c r="E11" s="36">
        <f>'2015 Fares Conv'!K15</f>
        <v>0</v>
      </c>
      <c r="F11" s="36">
        <f>'2015 Fares Conv'!L15</f>
        <v>0</v>
      </c>
      <c r="G11" s="36">
        <f>'2015 Fares Conv'!M15</f>
        <v>0</v>
      </c>
      <c r="H11" s="36">
        <f>'2015 Fares Conv'!N15</f>
        <v>0</v>
      </c>
      <c r="I11" s="36">
        <f>'2015 Fares Conv'!O15</f>
        <v>0</v>
      </c>
      <c r="J11" s="36">
        <f>'2015 Fares Conv'!P15</f>
        <v>0</v>
      </c>
      <c r="K11" s="36">
        <f>'2015 Fares Conv'!Q15</f>
        <v>0</v>
      </c>
      <c r="L11" s="36">
        <f>'2015 Fares Conv'!R15</f>
        <v>0</v>
      </c>
      <c r="M11" s="36">
        <f>'2015 Fares Conv'!S15</f>
        <v>0</v>
      </c>
      <c r="N11" s="36">
        <f>'2015 Fares Conv'!T15</f>
        <v>0</v>
      </c>
      <c r="O11" s="36">
        <f>'2015 Fares Conv'!U15</f>
        <v>0</v>
      </c>
      <c r="P11" s="36">
        <f>'2015 Fares Conv'!V15</f>
        <v>0</v>
      </c>
      <c r="Q11" s="36">
        <f>'2015 Fares Conv'!W15</f>
        <v>0</v>
      </c>
      <c r="R11" s="36">
        <f>'2015 Fares Conv'!X15</f>
        <v>0</v>
      </c>
      <c r="S11" s="36">
        <f>'2015 Fares Conv'!Y15</f>
        <v>0</v>
      </c>
      <c r="T11" s="36">
        <f>'2015 Fares Conv'!Z15</f>
        <v>474.13744498028501</v>
      </c>
      <c r="U11" s="36">
        <f>'2015 Fares Conv'!AA15</f>
        <v>152.40132160080589</v>
      </c>
      <c r="V11" s="36">
        <f>'2015 Fares Conv'!AB15</f>
        <v>0</v>
      </c>
      <c r="W11" s="36">
        <f>'2015 Fares Conv'!AC15</f>
        <v>0</v>
      </c>
      <c r="X11" s="36">
        <f>'2015 Fares Conv'!AD15</f>
        <v>135.46784142293856</v>
      </c>
      <c r="Y11" s="36">
        <f>'2015 Fares Conv'!AE15</f>
        <v>0</v>
      </c>
      <c r="Z11" s="36">
        <f>'2015 Fares Conv'!AF15</f>
        <v>0</v>
      </c>
      <c r="AA11" s="36">
        <f>'2015 Fares Conv'!AG15</f>
        <v>84.667400889336605</v>
      </c>
      <c r="AB11" s="36">
        <f>'2015 Fares Conv'!AH15</f>
        <v>135.46784142293856</v>
      </c>
      <c r="AC11" s="36">
        <f>'2015 Fares Conv'!AI15</f>
        <v>0</v>
      </c>
      <c r="AD11" s="36">
        <f>'2015 Fares Conv'!AJ15</f>
        <v>135.46784142293856</v>
      </c>
      <c r="AE11" s="36">
        <f>'2015 Fares Conv'!AK15</f>
        <v>0</v>
      </c>
      <c r="AF11" s="36">
        <f>'2015 Fares Conv'!AL15</f>
        <v>0</v>
      </c>
      <c r="AG11" s="36">
        <f>'2015 Fares Conv'!AM15</f>
        <v>135.46784142293856</v>
      </c>
      <c r="AH11" s="36">
        <f>'2015 Fares Conv'!AN15</f>
        <v>0</v>
      </c>
      <c r="AI11" s="36">
        <f>'2015 Fares Conv'!AO15</f>
        <v>0</v>
      </c>
      <c r="AJ11" s="36">
        <f>'2015 Fares Conv'!AP15</f>
        <v>0</v>
      </c>
      <c r="AK11" s="36">
        <f>'2015 Fares Conv'!AQ15</f>
        <v>0</v>
      </c>
      <c r="AL11" s="36">
        <f>'2015 Fares Conv'!AR15</f>
        <v>135.46784142293856</v>
      </c>
      <c r="AM11" s="36">
        <f>'2015 Fares Conv'!AS15</f>
        <v>0</v>
      </c>
      <c r="AN11" s="36">
        <f>'2015 Fares Conv'!AT15</f>
        <v>0</v>
      </c>
      <c r="AO11" s="36">
        <f>'2015 Fares Conv'!AU15</f>
        <v>0</v>
      </c>
      <c r="AP11" s="36">
        <f>'2015 Fares Conv'!AV15</f>
        <v>135.46784142293856</v>
      </c>
      <c r="AQ11" s="36">
        <f>'2015 Fares Conv'!AW15</f>
        <v>0</v>
      </c>
      <c r="AR11" s="36">
        <f>'2015 Fares Conv'!AX15</f>
        <v>135.46784142293856</v>
      </c>
      <c r="AS11" s="36">
        <f>'2015 Fares Conv'!AY15</f>
        <v>0</v>
      </c>
      <c r="AT11" s="36">
        <f>'2015 Fares Conv'!AZ15</f>
        <v>118.53436124507125</v>
      </c>
      <c r="AU11" s="36">
        <f>'2015 Fares Conv'!BA15</f>
        <v>0</v>
      </c>
      <c r="AV11" s="36">
        <f>'2015 Fares Conv'!BB15</f>
        <v>0</v>
      </c>
      <c r="AW11" s="36">
        <f>'2015 Fares Conv'!BC15</f>
        <v>118.53436124507125</v>
      </c>
      <c r="AX11" s="36">
        <f>'2015 Fares Conv'!BD15</f>
        <v>0</v>
      </c>
      <c r="AY11" s="36">
        <f>'2015 Fares Conv'!BE15</f>
        <v>0</v>
      </c>
      <c r="AZ11" s="36">
        <f>'2015 Fares Conv'!BF15</f>
        <v>118.53436124507125</v>
      </c>
      <c r="BA11" s="36">
        <f>'2015 Fares Conv'!BG15</f>
        <v>0</v>
      </c>
      <c r="BB11" s="36">
        <f>'2015 Fares Conv'!BH15</f>
        <v>0</v>
      </c>
      <c r="BC11" s="36">
        <f>'2015 Fares Conv'!BI15</f>
        <v>67.733920711469281</v>
      </c>
      <c r="BD11" s="36">
        <f>'2015 Fares Conv'!BJ15</f>
        <v>108.37427313835086</v>
      </c>
      <c r="BE11" s="36">
        <f>'2015 Fares Conv'!BK15</f>
        <v>0</v>
      </c>
      <c r="BF11" s="36">
        <f>'2015 Fares Conv'!BL15</f>
        <v>108.37427313835086</v>
      </c>
      <c r="BG11" s="36">
        <f>'2015 Fares Conv'!BM15</f>
        <v>0</v>
      </c>
      <c r="BH11" s="36">
        <f>'2015 Fares Conv'!BN15</f>
        <v>108.37427313835086</v>
      </c>
      <c r="BI11" s="36">
        <f>'2015 Fares Conv'!BO15</f>
        <v>0</v>
      </c>
      <c r="BJ11" s="36">
        <f>'2015 Fares Conv'!BP15</f>
        <v>0</v>
      </c>
      <c r="BK11" s="36">
        <f>'2015 Fares Conv'!BQ15</f>
        <v>101.60088106720393</v>
      </c>
      <c r="BL11" s="36">
        <f>'2015 Fares Conv'!BR15</f>
        <v>0</v>
      </c>
      <c r="BM11" s="36">
        <f>'2015 Fares Conv'!BS15</f>
        <v>0</v>
      </c>
      <c r="BN11" s="36">
        <f>'2015 Fares Conv'!BT15</f>
        <v>101.60088106720393</v>
      </c>
      <c r="BO11" s="36">
        <f>'2015 Fares Conv'!BU15</f>
        <v>0</v>
      </c>
      <c r="BP11" s="36">
        <f>'2015 Fares Conv'!BV15</f>
        <v>101.60088106720393</v>
      </c>
      <c r="BQ11" s="36">
        <f>'2015 Fares Conv'!BW15</f>
        <v>0</v>
      </c>
      <c r="BR11" s="36">
        <f>'2015 Fares Conv'!BX15</f>
        <v>121.92105728064472</v>
      </c>
      <c r="BS11" s="36">
        <f>'2015 Fares Conv'!BY15</f>
        <v>0</v>
      </c>
      <c r="BT11" s="36">
        <f>'2015 Fares Conv'!BZ15</f>
        <v>0</v>
      </c>
      <c r="BU11" s="36">
        <f>'2015 Fares Conv'!CA15</f>
        <v>0</v>
      </c>
      <c r="BV11" s="36">
        <f>'2015 Fares Conv'!CB15</f>
        <v>0</v>
      </c>
      <c r="BW11" s="36">
        <f>'2015 Fares Conv'!CC15</f>
        <v>0</v>
      </c>
      <c r="BX11" s="36">
        <f>'2015 Fares Conv'!CD15</f>
        <v>0</v>
      </c>
      <c r="BY11" s="36">
        <f>'2015 Fares Conv'!CE15</f>
        <v>0</v>
      </c>
      <c r="BZ11" s="36">
        <f>'2015 Fares Conv'!CF15</f>
        <v>135.46784142293856</v>
      </c>
      <c r="CA11" s="36">
        <f>'2015 Fares Conv'!CG15</f>
        <v>0</v>
      </c>
      <c r="CB11" s="36">
        <f>'2015 Fares Conv'!CH15</f>
        <v>222.84459914073395</v>
      </c>
      <c r="CC11" s="36">
        <f>'2015 Fares Conv'!CI15</f>
        <v>270.93568284587712</v>
      </c>
      <c r="CD11" s="36">
        <f>'2015 Fares Conv'!CJ15</f>
        <v>284.48246698817098</v>
      </c>
      <c r="CE11" s="36">
        <f>'2015 Fares Conv'!CK15</f>
        <v>284.48246698817098</v>
      </c>
      <c r="CF11" s="36">
        <f>'2015 Fares Conv'!CL15</f>
        <v>284.48246698817098</v>
      </c>
      <c r="CG11" s="36">
        <f>'2015 Fares Conv'!CM15</f>
        <v>135.46784142293856</v>
      </c>
      <c r="CH11" s="36">
        <f>'2015 Fares Conv'!CN15</f>
        <v>152.40132160080589</v>
      </c>
      <c r="CI11" s="36">
        <f>'2015 Fares Conv'!CO15</f>
        <v>338.66960355734642</v>
      </c>
      <c r="CJ11" s="36">
        <f>'2015 Fares Conv'!CP15</f>
        <v>298.02925113046484</v>
      </c>
      <c r="CK11" s="36">
        <f>'2015 Fares Conv'!CQ15</f>
        <v>152.40132160080589</v>
      </c>
      <c r="CL11" s="36">
        <f>'2015 Fares Conv'!CR15</f>
        <v>338.66960355734642</v>
      </c>
      <c r="CM11" s="36">
        <f>'2015 Fares Conv'!CS15</f>
        <v>118.53436124507125</v>
      </c>
      <c r="CN11" s="36">
        <f>'2015 Fares Conv'!CT15</f>
        <v>186.26828195654053</v>
      </c>
      <c r="CO11" s="36">
        <f>'2015 Fares Conv'!CU15</f>
        <v>220.13524231227518</v>
      </c>
      <c r="CP11" s="36">
        <f>'2015 Fares Conv'!CV15</f>
        <v>249.93816742532167</v>
      </c>
      <c r="CQ11" s="36">
        <f>'2015 Fares Conv'!CW15</f>
        <v>108.37427313835086</v>
      </c>
      <c r="CR11" s="36">
        <f>'2015 Fares Conv'!CX15</f>
        <v>0</v>
      </c>
      <c r="CS11" s="36">
        <f>'2015 Fares Conv'!CY15</f>
        <v>0</v>
      </c>
      <c r="CT11" s="36">
        <f>'2015 Fares Conv'!CZ15</f>
        <v>340.02428197157582</v>
      </c>
      <c r="CU11" s="36">
        <f>'2015 Fares Conv'!DA15</f>
        <v>0</v>
      </c>
      <c r="CV11" s="36">
        <f>'2015 Fares Conv'!DB15</f>
        <v>0</v>
      </c>
      <c r="CW11" s="36">
        <f>'2015 Fares Conv'!DC15</f>
        <v>0</v>
      </c>
      <c r="CX11" s="36">
        <f>'2015 Fares Conv'!DD15</f>
        <v>0</v>
      </c>
      <c r="CY11" s="36">
        <f>'2015 Fares Conv'!DE15</f>
        <v>0</v>
      </c>
      <c r="CZ11" s="36">
        <f>'2015 Fares Conv'!DF15</f>
        <v>0</v>
      </c>
      <c r="DA11" s="36">
        <f>'2015 Fares Conv'!DG15</f>
        <v>0</v>
      </c>
      <c r="DB11" s="36">
        <f>'2015 Fares Conv'!DH15</f>
        <v>0</v>
      </c>
      <c r="DC11" s="36">
        <f>'2015 Fares Conv'!DI15</f>
        <v>0</v>
      </c>
      <c r="DD11" s="36">
        <f>'2015 Fares Conv'!DJ15</f>
        <v>0</v>
      </c>
      <c r="DE11" s="36">
        <f>'2015 Fares Conv'!DK15</f>
        <v>0</v>
      </c>
      <c r="DF11" s="36">
        <f>'2015 Fares Conv'!DL15</f>
        <v>152.40132160080589</v>
      </c>
      <c r="DG11" s="36">
        <f>'2015 Fares Conv'!DM15</f>
        <v>135.46784142293856</v>
      </c>
      <c r="DH11" s="36">
        <f>'2015 Fares Conv'!DN15</f>
        <v>0</v>
      </c>
      <c r="DI11" s="36">
        <f>'2015 Fares Conv'!DO15</f>
        <v>135.46784142293856</v>
      </c>
      <c r="DJ11" s="36">
        <f>'2015 Fares Conv'!DP15</f>
        <v>749.81450227596497</v>
      </c>
      <c r="DK11" s="36">
        <f>'2015 Fares Conv'!DQ15</f>
        <v>218.78056389804578</v>
      </c>
      <c r="DL11" s="36">
        <f>'2015 Fares Conv'!DR15</f>
        <v>0</v>
      </c>
      <c r="DM11" s="36">
        <f>'2015 Fares Conv'!DS15</f>
        <v>0</v>
      </c>
      <c r="DN11" s="36">
        <f>'2015 Fares Conv'!DT15</f>
        <v>0</v>
      </c>
      <c r="DO11" s="36">
        <f>'2015 Fares Conv'!DU15</f>
        <v>0</v>
      </c>
      <c r="DP11" s="36">
        <f>'2015 Fares Conv'!DV15</f>
        <v>0</v>
      </c>
      <c r="DQ11" s="36">
        <f>'2015 Fares Conv'!DW15</f>
        <v>0</v>
      </c>
      <c r="DR11" s="36">
        <f>'2015 Fares Conv'!DX15</f>
        <v>0</v>
      </c>
      <c r="DS11" s="36">
        <f>'2015 Fares Conv'!DY15</f>
        <v>0</v>
      </c>
      <c r="DT11" s="36">
        <f>'2015 Fares Conv'!DZ15</f>
        <v>0</v>
      </c>
      <c r="DU11" s="36">
        <f>'2015 Fares Conv'!EA15</f>
        <v>0</v>
      </c>
      <c r="DV11" s="36">
        <f>'2015 Fares Conv'!EB15</f>
        <v>0</v>
      </c>
      <c r="DW11" s="36">
        <f>'2015 Fares Conv'!EC15</f>
        <v>0</v>
      </c>
      <c r="DX11" s="36">
        <f>'2015 Fares Conv'!ED15</f>
        <v>0</v>
      </c>
      <c r="DY11" s="36">
        <f>'2015 Fares Conv'!EE15</f>
        <v>0</v>
      </c>
      <c r="DZ11" s="36">
        <f>'2015 Fares Conv'!EF15</f>
        <v>0</v>
      </c>
      <c r="EA11" s="36">
        <f>'2015 Fares Conv'!EG15</f>
        <v>0</v>
      </c>
      <c r="EB11" s="36">
        <f>'2015 Fares Conv'!EH15</f>
        <v>0</v>
      </c>
      <c r="EC11" s="36">
        <f>'2015 Fares Conv'!EI15</f>
        <v>0</v>
      </c>
      <c r="ED11" s="36">
        <f>'2015 Fares Conv'!EJ15</f>
        <v>0</v>
      </c>
      <c r="EE11" s="36">
        <f>'2015 Fares Conv'!EK15</f>
        <v>0</v>
      </c>
      <c r="EF11" s="36">
        <f>'2015 Fares Conv'!EL15</f>
        <v>0</v>
      </c>
      <c r="EG11" s="36">
        <f>'2015 Fares Conv'!EM15</f>
        <v>0</v>
      </c>
      <c r="EH11" s="111">
        <v>0</v>
      </c>
      <c r="EI11" s="111">
        <v>0</v>
      </c>
    </row>
    <row r="12" spans="1:139" x14ac:dyDescent="0.2">
      <c r="A12" s="31" t="str">
        <f>CONCATENATE("XFARE[",ROW(),"]=",'2015 Fares Conv'!G16)</f>
        <v>XFARE[12]=0</v>
      </c>
      <c r="B12" s="36">
        <f>'2015 Fares Conv'!H16</f>
        <v>0</v>
      </c>
      <c r="C12" s="36">
        <f>'2015 Fares Conv'!I16</f>
        <v>0</v>
      </c>
      <c r="D12" s="36">
        <f>'2015 Fares Conv'!J16</f>
        <v>0</v>
      </c>
      <c r="E12" s="36">
        <f>'2015 Fares Conv'!K16</f>
        <v>0</v>
      </c>
      <c r="F12" s="36">
        <f>'2015 Fares Conv'!L16</f>
        <v>0</v>
      </c>
      <c r="G12" s="36">
        <f>'2015 Fares Conv'!M16</f>
        <v>0</v>
      </c>
      <c r="H12" s="36">
        <f>'2015 Fares Conv'!N16</f>
        <v>0</v>
      </c>
      <c r="I12" s="36">
        <f>'2015 Fares Conv'!O16</f>
        <v>0</v>
      </c>
      <c r="J12" s="36">
        <f>'2015 Fares Conv'!P16</f>
        <v>0</v>
      </c>
      <c r="K12" s="36">
        <f>'2015 Fares Conv'!Q16</f>
        <v>0</v>
      </c>
      <c r="L12" s="36">
        <f>'2015 Fares Conv'!R16</f>
        <v>0</v>
      </c>
      <c r="M12" s="36">
        <f>'2015 Fares Conv'!S16</f>
        <v>0</v>
      </c>
      <c r="N12" s="36">
        <f>'2015 Fares Conv'!T16</f>
        <v>0</v>
      </c>
      <c r="O12" s="36">
        <f>'2015 Fares Conv'!U16</f>
        <v>0</v>
      </c>
      <c r="P12" s="36">
        <f>'2015 Fares Conv'!V16</f>
        <v>0</v>
      </c>
      <c r="Q12" s="36">
        <f>'2015 Fares Conv'!W16</f>
        <v>0</v>
      </c>
      <c r="R12" s="36">
        <f>'2015 Fares Conv'!X16</f>
        <v>0</v>
      </c>
      <c r="S12" s="36">
        <f>'2015 Fares Conv'!Y16</f>
        <v>0</v>
      </c>
      <c r="T12" s="36">
        <f>'2015 Fares Conv'!Z16</f>
        <v>474.13744498028501</v>
      </c>
      <c r="U12" s="36">
        <f>'2015 Fares Conv'!AA16</f>
        <v>152.40132160080589</v>
      </c>
      <c r="V12" s="36">
        <f>'2015 Fares Conv'!AB16</f>
        <v>0</v>
      </c>
      <c r="W12" s="36">
        <f>'2015 Fares Conv'!AC16</f>
        <v>0</v>
      </c>
      <c r="X12" s="36">
        <f>'2015 Fares Conv'!AD16</f>
        <v>135.46784142293856</v>
      </c>
      <c r="Y12" s="36">
        <f>'2015 Fares Conv'!AE16</f>
        <v>0</v>
      </c>
      <c r="Z12" s="36">
        <f>'2015 Fares Conv'!AF16</f>
        <v>0</v>
      </c>
      <c r="AA12" s="36">
        <f>'2015 Fares Conv'!AG16</f>
        <v>84.667400889336605</v>
      </c>
      <c r="AB12" s="36">
        <f>'2015 Fares Conv'!AH16</f>
        <v>135.46784142293856</v>
      </c>
      <c r="AC12" s="36">
        <f>'2015 Fares Conv'!AI16</f>
        <v>0</v>
      </c>
      <c r="AD12" s="36">
        <f>'2015 Fares Conv'!AJ16</f>
        <v>135.46784142293856</v>
      </c>
      <c r="AE12" s="36">
        <f>'2015 Fares Conv'!AK16</f>
        <v>0</v>
      </c>
      <c r="AF12" s="36">
        <f>'2015 Fares Conv'!AL16</f>
        <v>0</v>
      </c>
      <c r="AG12" s="36">
        <f>'2015 Fares Conv'!AM16</f>
        <v>135.46784142293856</v>
      </c>
      <c r="AH12" s="36">
        <f>'2015 Fares Conv'!AN16</f>
        <v>0</v>
      </c>
      <c r="AI12" s="36">
        <f>'2015 Fares Conv'!AO16</f>
        <v>0</v>
      </c>
      <c r="AJ12" s="36">
        <f>'2015 Fares Conv'!AP16</f>
        <v>0</v>
      </c>
      <c r="AK12" s="36">
        <f>'2015 Fares Conv'!AQ16</f>
        <v>0</v>
      </c>
      <c r="AL12" s="36">
        <f>'2015 Fares Conv'!AR16</f>
        <v>135.46784142293856</v>
      </c>
      <c r="AM12" s="36">
        <f>'2015 Fares Conv'!AS16</f>
        <v>0</v>
      </c>
      <c r="AN12" s="36">
        <f>'2015 Fares Conv'!AT16</f>
        <v>0</v>
      </c>
      <c r="AO12" s="36">
        <f>'2015 Fares Conv'!AU16</f>
        <v>0</v>
      </c>
      <c r="AP12" s="36">
        <f>'2015 Fares Conv'!AV16</f>
        <v>135.46784142293856</v>
      </c>
      <c r="AQ12" s="36">
        <f>'2015 Fares Conv'!AW16</f>
        <v>0</v>
      </c>
      <c r="AR12" s="36">
        <f>'2015 Fares Conv'!AX16</f>
        <v>135.46784142293856</v>
      </c>
      <c r="AS12" s="36">
        <f>'2015 Fares Conv'!AY16</f>
        <v>0</v>
      </c>
      <c r="AT12" s="36">
        <f>'2015 Fares Conv'!AZ16</f>
        <v>118.53436124507125</v>
      </c>
      <c r="AU12" s="36">
        <f>'2015 Fares Conv'!BA16</f>
        <v>0</v>
      </c>
      <c r="AV12" s="36">
        <f>'2015 Fares Conv'!BB16</f>
        <v>0</v>
      </c>
      <c r="AW12" s="36">
        <f>'2015 Fares Conv'!BC16</f>
        <v>118.53436124507125</v>
      </c>
      <c r="AX12" s="36">
        <f>'2015 Fares Conv'!BD16</f>
        <v>0</v>
      </c>
      <c r="AY12" s="36">
        <f>'2015 Fares Conv'!BE16</f>
        <v>0</v>
      </c>
      <c r="AZ12" s="36">
        <f>'2015 Fares Conv'!BF16</f>
        <v>118.53436124507125</v>
      </c>
      <c r="BA12" s="36">
        <f>'2015 Fares Conv'!BG16</f>
        <v>0</v>
      </c>
      <c r="BB12" s="36">
        <f>'2015 Fares Conv'!BH16</f>
        <v>0</v>
      </c>
      <c r="BC12" s="36">
        <f>'2015 Fares Conv'!BI16</f>
        <v>67.733920711469281</v>
      </c>
      <c r="BD12" s="36">
        <f>'2015 Fares Conv'!BJ16</f>
        <v>108.37427313835086</v>
      </c>
      <c r="BE12" s="36">
        <f>'2015 Fares Conv'!BK16</f>
        <v>0</v>
      </c>
      <c r="BF12" s="36">
        <f>'2015 Fares Conv'!BL16</f>
        <v>108.37427313835086</v>
      </c>
      <c r="BG12" s="36">
        <f>'2015 Fares Conv'!BM16</f>
        <v>0</v>
      </c>
      <c r="BH12" s="36">
        <f>'2015 Fares Conv'!BN16</f>
        <v>108.37427313835086</v>
      </c>
      <c r="BI12" s="36">
        <f>'2015 Fares Conv'!BO16</f>
        <v>0</v>
      </c>
      <c r="BJ12" s="36">
        <f>'2015 Fares Conv'!BP16</f>
        <v>0</v>
      </c>
      <c r="BK12" s="36">
        <f>'2015 Fares Conv'!BQ16</f>
        <v>101.60088106720393</v>
      </c>
      <c r="BL12" s="36">
        <f>'2015 Fares Conv'!BR16</f>
        <v>0</v>
      </c>
      <c r="BM12" s="36">
        <f>'2015 Fares Conv'!BS16</f>
        <v>0</v>
      </c>
      <c r="BN12" s="36">
        <f>'2015 Fares Conv'!BT16</f>
        <v>101.60088106720393</v>
      </c>
      <c r="BO12" s="36">
        <f>'2015 Fares Conv'!BU16</f>
        <v>0</v>
      </c>
      <c r="BP12" s="36">
        <f>'2015 Fares Conv'!BV16</f>
        <v>101.60088106720393</v>
      </c>
      <c r="BQ12" s="36">
        <f>'2015 Fares Conv'!BW16</f>
        <v>0</v>
      </c>
      <c r="BR12" s="36">
        <f>'2015 Fares Conv'!BX16</f>
        <v>121.92105728064472</v>
      </c>
      <c r="BS12" s="36">
        <f>'2015 Fares Conv'!BY16</f>
        <v>0</v>
      </c>
      <c r="BT12" s="36">
        <f>'2015 Fares Conv'!BZ16</f>
        <v>0</v>
      </c>
      <c r="BU12" s="36">
        <f>'2015 Fares Conv'!CA16</f>
        <v>0</v>
      </c>
      <c r="BV12" s="36">
        <f>'2015 Fares Conv'!CB16</f>
        <v>0</v>
      </c>
      <c r="BW12" s="36">
        <f>'2015 Fares Conv'!CC16</f>
        <v>0</v>
      </c>
      <c r="BX12" s="36">
        <f>'2015 Fares Conv'!CD16</f>
        <v>0</v>
      </c>
      <c r="BY12" s="36">
        <f>'2015 Fares Conv'!CE16</f>
        <v>0</v>
      </c>
      <c r="BZ12" s="36">
        <f>'2015 Fares Conv'!CF16</f>
        <v>135.46784142293856</v>
      </c>
      <c r="CA12" s="36">
        <f>'2015 Fares Conv'!CG16</f>
        <v>0</v>
      </c>
      <c r="CB12" s="36">
        <f>'2015 Fares Conv'!CH16</f>
        <v>222.84459914073395</v>
      </c>
      <c r="CC12" s="36">
        <f>'2015 Fares Conv'!CI16</f>
        <v>270.93568284587712</v>
      </c>
      <c r="CD12" s="36">
        <f>'2015 Fares Conv'!CJ16</f>
        <v>284.48246698817098</v>
      </c>
      <c r="CE12" s="36">
        <f>'2015 Fares Conv'!CK16</f>
        <v>284.48246698817098</v>
      </c>
      <c r="CF12" s="36">
        <f>'2015 Fares Conv'!CL16</f>
        <v>284.48246698817098</v>
      </c>
      <c r="CG12" s="36">
        <f>'2015 Fares Conv'!CM16</f>
        <v>135.46784142293856</v>
      </c>
      <c r="CH12" s="36">
        <f>'2015 Fares Conv'!CN16</f>
        <v>152.40132160080589</v>
      </c>
      <c r="CI12" s="36">
        <f>'2015 Fares Conv'!CO16</f>
        <v>338.66960355734642</v>
      </c>
      <c r="CJ12" s="36">
        <f>'2015 Fares Conv'!CP16</f>
        <v>298.02925113046484</v>
      </c>
      <c r="CK12" s="36">
        <f>'2015 Fares Conv'!CQ16</f>
        <v>152.40132160080589</v>
      </c>
      <c r="CL12" s="36">
        <f>'2015 Fares Conv'!CR16</f>
        <v>338.66960355734642</v>
      </c>
      <c r="CM12" s="36">
        <f>'2015 Fares Conv'!CS16</f>
        <v>118.53436124507125</v>
      </c>
      <c r="CN12" s="36">
        <f>'2015 Fares Conv'!CT16</f>
        <v>186.26828195654053</v>
      </c>
      <c r="CO12" s="36">
        <f>'2015 Fares Conv'!CU16</f>
        <v>220.13524231227518</v>
      </c>
      <c r="CP12" s="36">
        <f>'2015 Fares Conv'!CV16</f>
        <v>249.93816742532167</v>
      </c>
      <c r="CQ12" s="36">
        <f>'2015 Fares Conv'!CW16</f>
        <v>108.37427313835086</v>
      </c>
      <c r="CR12" s="36">
        <f>'2015 Fares Conv'!CX16</f>
        <v>0</v>
      </c>
      <c r="CS12" s="36">
        <f>'2015 Fares Conv'!CY16</f>
        <v>0</v>
      </c>
      <c r="CT12" s="36">
        <f>'2015 Fares Conv'!CZ16</f>
        <v>340.02428197157582</v>
      </c>
      <c r="CU12" s="36">
        <f>'2015 Fares Conv'!DA16</f>
        <v>0</v>
      </c>
      <c r="CV12" s="36">
        <f>'2015 Fares Conv'!DB16</f>
        <v>0</v>
      </c>
      <c r="CW12" s="36">
        <f>'2015 Fares Conv'!DC16</f>
        <v>0</v>
      </c>
      <c r="CX12" s="36">
        <f>'2015 Fares Conv'!DD16</f>
        <v>0</v>
      </c>
      <c r="CY12" s="36">
        <f>'2015 Fares Conv'!DE16</f>
        <v>0</v>
      </c>
      <c r="CZ12" s="36">
        <f>'2015 Fares Conv'!DF16</f>
        <v>0</v>
      </c>
      <c r="DA12" s="36">
        <f>'2015 Fares Conv'!DG16</f>
        <v>0</v>
      </c>
      <c r="DB12" s="36">
        <f>'2015 Fares Conv'!DH16</f>
        <v>0</v>
      </c>
      <c r="DC12" s="36">
        <f>'2015 Fares Conv'!DI16</f>
        <v>0</v>
      </c>
      <c r="DD12" s="36">
        <f>'2015 Fares Conv'!DJ16</f>
        <v>0</v>
      </c>
      <c r="DE12" s="36">
        <f>'2015 Fares Conv'!DK16</f>
        <v>0</v>
      </c>
      <c r="DF12" s="36">
        <f>'2015 Fares Conv'!DL16</f>
        <v>152.40132160080589</v>
      </c>
      <c r="DG12" s="36">
        <f>'2015 Fares Conv'!DM16</f>
        <v>135.46784142293856</v>
      </c>
      <c r="DH12" s="36">
        <f>'2015 Fares Conv'!DN16</f>
        <v>0</v>
      </c>
      <c r="DI12" s="36">
        <f>'2015 Fares Conv'!DO16</f>
        <v>135.46784142293856</v>
      </c>
      <c r="DJ12" s="36">
        <f>'2015 Fares Conv'!DP16</f>
        <v>749.81450227596497</v>
      </c>
      <c r="DK12" s="36">
        <f>'2015 Fares Conv'!DQ16</f>
        <v>218.78056389804578</v>
      </c>
      <c r="DL12" s="36">
        <f>'2015 Fares Conv'!DR16</f>
        <v>0</v>
      </c>
      <c r="DM12" s="36">
        <f>'2015 Fares Conv'!DS16</f>
        <v>0</v>
      </c>
      <c r="DN12" s="36">
        <f>'2015 Fares Conv'!DT16</f>
        <v>0</v>
      </c>
      <c r="DO12" s="36">
        <f>'2015 Fares Conv'!DU16</f>
        <v>0</v>
      </c>
      <c r="DP12" s="36">
        <f>'2015 Fares Conv'!DV16</f>
        <v>0</v>
      </c>
      <c r="DQ12" s="36">
        <f>'2015 Fares Conv'!DW16</f>
        <v>0</v>
      </c>
      <c r="DR12" s="36">
        <f>'2015 Fares Conv'!DX16</f>
        <v>0</v>
      </c>
      <c r="DS12" s="36">
        <f>'2015 Fares Conv'!DY16</f>
        <v>0</v>
      </c>
      <c r="DT12" s="36">
        <f>'2015 Fares Conv'!DZ16</f>
        <v>0</v>
      </c>
      <c r="DU12" s="36">
        <f>'2015 Fares Conv'!EA16</f>
        <v>0</v>
      </c>
      <c r="DV12" s="36">
        <f>'2015 Fares Conv'!EB16</f>
        <v>0</v>
      </c>
      <c r="DW12" s="36">
        <f>'2015 Fares Conv'!EC16</f>
        <v>0</v>
      </c>
      <c r="DX12" s="36">
        <f>'2015 Fares Conv'!ED16</f>
        <v>0</v>
      </c>
      <c r="DY12" s="36">
        <f>'2015 Fares Conv'!EE16</f>
        <v>0</v>
      </c>
      <c r="DZ12" s="36">
        <f>'2015 Fares Conv'!EF16</f>
        <v>0</v>
      </c>
      <c r="EA12" s="36">
        <f>'2015 Fares Conv'!EG16</f>
        <v>0</v>
      </c>
      <c r="EB12" s="36">
        <f>'2015 Fares Conv'!EH16</f>
        <v>0</v>
      </c>
      <c r="EC12" s="36">
        <f>'2015 Fares Conv'!EI16</f>
        <v>0</v>
      </c>
      <c r="ED12" s="36">
        <f>'2015 Fares Conv'!EJ16</f>
        <v>0</v>
      </c>
      <c r="EE12" s="36">
        <f>'2015 Fares Conv'!EK16</f>
        <v>0</v>
      </c>
      <c r="EF12" s="36">
        <f>'2015 Fares Conv'!EL16</f>
        <v>0</v>
      </c>
      <c r="EG12" s="36">
        <f>'2015 Fares Conv'!EM16</f>
        <v>0</v>
      </c>
      <c r="EH12" s="111">
        <v>0</v>
      </c>
      <c r="EI12" s="111">
        <v>0</v>
      </c>
    </row>
    <row r="13" spans="1:139" x14ac:dyDescent="0.2">
      <c r="A13" s="31" t="str">
        <f>CONCATENATE("XFARE[",ROW(),"]=",'2015 Fares Conv'!G17)</f>
        <v>XFARE[13]=0</v>
      </c>
      <c r="B13" s="36">
        <f>'2015 Fares Conv'!H17</f>
        <v>0</v>
      </c>
      <c r="C13" s="36">
        <f>'2015 Fares Conv'!I17</f>
        <v>0</v>
      </c>
      <c r="D13" s="36">
        <f>'2015 Fares Conv'!J17</f>
        <v>0</v>
      </c>
      <c r="E13" s="36">
        <f>'2015 Fares Conv'!K17</f>
        <v>0</v>
      </c>
      <c r="F13" s="36">
        <f>'2015 Fares Conv'!L17</f>
        <v>0</v>
      </c>
      <c r="G13" s="36">
        <f>'2015 Fares Conv'!M17</f>
        <v>0</v>
      </c>
      <c r="H13" s="36">
        <f>'2015 Fares Conv'!N17</f>
        <v>0</v>
      </c>
      <c r="I13" s="36">
        <f>'2015 Fares Conv'!O17</f>
        <v>0</v>
      </c>
      <c r="J13" s="36">
        <f>'2015 Fares Conv'!P17</f>
        <v>0</v>
      </c>
      <c r="K13" s="36">
        <f>'2015 Fares Conv'!Q17</f>
        <v>0</v>
      </c>
      <c r="L13" s="36">
        <f>'2015 Fares Conv'!R17</f>
        <v>0</v>
      </c>
      <c r="M13" s="36">
        <f>'2015 Fares Conv'!S17</f>
        <v>0</v>
      </c>
      <c r="N13" s="36">
        <f>'2015 Fares Conv'!T17</f>
        <v>0</v>
      </c>
      <c r="O13" s="36">
        <f>'2015 Fares Conv'!U17</f>
        <v>0</v>
      </c>
      <c r="P13" s="36">
        <f>'2015 Fares Conv'!V17</f>
        <v>0</v>
      </c>
      <c r="Q13" s="36">
        <f>'2015 Fares Conv'!W17</f>
        <v>0</v>
      </c>
      <c r="R13" s="36">
        <f>'2015 Fares Conv'!X17</f>
        <v>0</v>
      </c>
      <c r="S13" s="36">
        <f>'2015 Fares Conv'!Y17</f>
        <v>0</v>
      </c>
      <c r="T13" s="36">
        <f>'2015 Fares Conv'!Z17</f>
        <v>474.13744498028501</v>
      </c>
      <c r="U13" s="36">
        <f>'2015 Fares Conv'!AA17</f>
        <v>152.40132160080589</v>
      </c>
      <c r="V13" s="36">
        <f>'2015 Fares Conv'!AB17</f>
        <v>0</v>
      </c>
      <c r="W13" s="36">
        <f>'2015 Fares Conv'!AC17</f>
        <v>0</v>
      </c>
      <c r="X13" s="36">
        <f>'2015 Fares Conv'!AD17</f>
        <v>135.46784142293856</v>
      </c>
      <c r="Y13" s="36">
        <f>'2015 Fares Conv'!AE17</f>
        <v>0</v>
      </c>
      <c r="Z13" s="36">
        <f>'2015 Fares Conv'!AF17</f>
        <v>0</v>
      </c>
      <c r="AA13" s="36">
        <f>'2015 Fares Conv'!AG17</f>
        <v>84.667400889336605</v>
      </c>
      <c r="AB13" s="36">
        <f>'2015 Fares Conv'!AH17</f>
        <v>135.46784142293856</v>
      </c>
      <c r="AC13" s="36">
        <f>'2015 Fares Conv'!AI17</f>
        <v>0</v>
      </c>
      <c r="AD13" s="36">
        <f>'2015 Fares Conv'!AJ17</f>
        <v>135.46784142293856</v>
      </c>
      <c r="AE13" s="36">
        <f>'2015 Fares Conv'!AK17</f>
        <v>0</v>
      </c>
      <c r="AF13" s="36">
        <f>'2015 Fares Conv'!AL17</f>
        <v>0</v>
      </c>
      <c r="AG13" s="36">
        <f>'2015 Fares Conv'!AM17</f>
        <v>135.46784142293856</v>
      </c>
      <c r="AH13" s="36">
        <f>'2015 Fares Conv'!AN17</f>
        <v>0</v>
      </c>
      <c r="AI13" s="36">
        <f>'2015 Fares Conv'!AO17</f>
        <v>0</v>
      </c>
      <c r="AJ13" s="36">
        <f>'2015 Fares Conv'!AP17</f>
        <v>0</v>
      </c>
      <c r="AK13" s="36">
        <f>'2015 Fares Conv'!AQ17</f>
        <v>0</v>
      </c>
      <c r="AL13" s="36">
        <f>'2015 Fares Conv'!AR17</f>
        <v>135.46784142293856</v>
      </c>
      <c r="AM13" s="36">
        <f>'2015 Fares Conv'!AS17</f>
        <v>0</v>
      </c>
      <c r="AN13" s="36">
        <f>'2015 Fares Conv'!AT17</f>
        <v>0</v>
      </c>
      <c r="AO13" s="36">
        <f>'2015 Fares Conv'!AU17</f>
        <v>0</v>
      </c>
      <c r="AP13" s="36">
        <f>'2015 Fares Conv'!AV17</f>
        <v>135.46784142293856</v>
      </c>
      <c r="AQ13" s="36">
        <f>'2015 Fares Conv'!AW17</f>
        <v>0</v>
      </c>
      <c r="AR13" s="36">
        <f>'2015 Fares Conv'!AX17</f>
        <v>135.46784142293856</v>
      </c>
      <c r="AS13" s="36">
        <f>'2015 Fares Conv'!AY17</f>
        <v>0</v>
      </c>
      <c r="AT13" s="36">
        <f>'2015 Fares Conv'!AZ17</f>
        <v>118.53436124507125</v>
      </c>
      <c r="AU13" s="36">
        <f>'2015 Fares Conv'!BA17</f>
        <v>0</v>
      </c>
      <c r="AV13" s="36">
        <f>'2015 Fares Conv'!BB17</f>
        <v>0</v>
      </c>
      <c r="AW13" s="36">
        <f>'2015 Fares Conv'!BC17</f>
        <v>118.53436124507125</v>
      </c>
      <c r="AX13" s="36">
        <f>'2015 Fares Conv'!BD17</f>
        <v>0</v>
      </c>
      <c r="AY13" s="36">
        <f>'2015 Fares Conv'!BE17</f>
        <v>0</v>
      </c>
      <c r="AZ13" s="36">
        <f>'2015 Fares Conv'!BF17</f>
        <v>118.53436124507125</v>
      </c>
      <c r="BA13" s="36">
        <f>'2015 Fares Conv'!BG17</f>
        <v>0</v>
      </c>
      <c r="BB13" s="36">
        <f>'2015 Fares Conv'!BH17</f>
        <v>0</v>
      </c>
      <c r="BC13" s="36">
        <f>'2015 Fares Conv'!BI17</f>
        <v>67.733920711469281</v>
      </c>
      <c r="BD13" s="36">
        <f>'2015 Fares Conv'!BJ17</f>
        <v>108.37427313835086</v>
      </c>
      <c r="BE13" s="36">
        <f>'2015 Fares Conv'!BK17</f>
        <v>0</v>
      </c>
      <c r="BF13" s="36">
        <f>'2015 Fares Conv'!BL17</f>
        <v>108.37427313835086</v>
      </c>
      <c r="BG13" s="36">
        <f>'2015 Fares Conv'!BM17</f>
        <v>0</v>
      </c>
      <c r="BH13" s="36">
        <f>'2015 Fares Conv'!BN17</f>
        <v>108.37427313835086</v>
      </c>
      <c r="BI13" s="36">
        <f>'2015 Fares Conv'!BO17</f>
        <v>0</v>
      </c>
      <c r="BJ13" s="36">
        <f>'2015 Fares Conv'!BP17</f>
        <v>0</v>
      </c>
      <c r="BK13" s="36">
        <f>'2015 Fares Conv'!BQ17</f>
        <v>101.60088106720393</v>
      </c>
      <c r="BL13" s="36">
        <f>'2015 Fares Conv'!BR17</f>
        <v>0</v>
      </c>
      <c r="BM13" s="36">
        <f>'2015 Fares Conv'!BS17</f>
        <v>0</v>
      </c>
      <c r="BN13" s="36">
        <f>'2015 Fares Conv'!BT17</f>
        <v>101.60088106720393</v>
      </c>
      <c r="BO13" s="36">
        <f>'2015 Fares Conv'!BU17</f>
        <v>0</v>
      </c>
      <c r="BP13" s="36">
        <f>'2015 Fares Conv'!BV17</f>
        <v>101.60088106720393</v>
      </c>
      <c r="BQ13" s="36">
        <f>'2015 Fares Conv'!BW17</f>
        <v>0</v>
      </c>
      <c r="BR13" s="36">
        <f>'2015 Fares Conv'!BX17</f>
        <v>121.92105728064472</v>
      </c>
      <c r="BS13" s="36">
        <f>'2015 Fares Conv'!BY17</f>
        <v>0</v>
      </c>
      <c r="BT13" s="36">
        <f>'2015 Fares Conv'!BZ17</f>
        <v>0</v>
      </c>
      <c r="BU13" s="36">
        <f>'2015 Fares Conv'!CA17</f>
        <v>0</v>
      </c>
      <c r="BV13" s="36">
        <f>'2015 Fares Conv'!CB17</f>
        <v>0</v>
      </c>
      <c r="BW13" s="36">
        <f>'2015 Fares Conv'!CC17</f>
        <v>0</v>
      </c>
      <c r="BX13" s="36">
        <f>'2015 Fares Conv'!CD17</f>
        <v>0</v>
      </c>
      <c r="BY13" s="36">
        <f>'2015 Fares Conv'!CE17</f>
        <v>0</v>
      </c>
      <c r="BZ13" s="36">
        <f>'2015 Fares Conv'!CF17</f>
        <v>135.46784142293856</v>
      </c>
      <c r="CA13" s="36">
        <f>'2015 Fares Conv'!CG17</f>
        <v>0</v>
      </c>
      <c r="CB13" s="36">
        <f>'2015 Fares Conv'!CH17</f>
        <v>222.84459914073395</v>
      </c>
      <c r="CC13" s="36">
        <f>'2015 Fares Conv'!CI17</f>
        <v>270.93568284587712</v>
      </c>
      <c r="CD13" s="36">
        <f>'2015 Fares Conv'!CJ17</f>
        <v>284.48246698817098</v>
      </c>
      <c r="CE13" s="36">
        <f>'2015 Fares Conv'!CK17</f>
        <v>284.48246698817098</v>
      </c>
      <c r="CF13" s="36">
        <f>'2015 Fares Conv'!CL17</f>
        <v>284.48246698817098</v>
      </c>
      <c r="CG13" s="36">
        <f>'2015 Fares Conv'!CM17</f>
        <v>135.46784142293856</v>
      </c>
      <c r="CH13" s="36">
        <f>'2015 Fares Conv'!CN17</f>
        <v>152.40132160080589</v>
      </c>
      <c r="CI13" s="36">
        <f>'2015 Fares Conv'!CO17</f>
        <v>338.66960355734642</v>
      </c>
      <c r="CJ13" s="36">
        <f>'2015 Fares Conv'!CP17</f>
        <v>298.02925113046484</v>
      </c>
      <c r="CK13" s="36">
        <f>'2015 Fares Conv'!CQ17</f>
        <v>152.40132160080589</v>
      </c>
      <c r="CL13" s="36">
        <f>'2015 Fares Conv'!CR17</f>
        <v>338.66960355734642</v>
      </c>
      <c r="CM13" s="36">
        <f>'2015 Fares Conv'!CS17</f>
        <v>118.53436124507125</v>
      </c>
      <c r="CN13" s="36">
        <f>'2015 Fares Conv'!CT17</f>
        <v>186.26828195654053</v>
      </c>
      <c r="CO13" s="36">
        <f>'2015 Fares Conv'!CU17</f>
        <v>220.13524231227518</v>
      </c>
      <c r="CP13" s="36">
        <f>'2015 Fares Conv'!CV17</f>
        <v>249.93816742532167</v>
      </c>
      <c r="CQ13" s="36">
        <f>'2015 Fares Conv'!CW17</f>
        <v>108.37427313835086</v>
      </c>
      <c r="CR13" s="36">
        <f>'2015 Fares Conv'!CX17</f>
        <v>0</v>
      </c>
      <c r="CS13" s="36">
        <f>'2015 Fares Conv'!CY17</f>
        <v>0</v>
      </c>
      <c r="CT13" s="36">
        <f>'2015 Fares Conv'!CZ17</f>
        <v>340.02428197157582</v>
      </c>
      <c r="CU13" s="36">
        <f>'2015 Fares Conv'!DA17</f>
        <v>0</v>
      </c>
      <c r="CV13" s="36">
        <f>'2015 Fares Conv'!DB17</f>
        <v>0</v>
      </c>
      <c r="CW13" s="36">
        <f>'2015 Fares Conv'!DC17</f>
        <v>0</v>
      </c>
      <c r="CX13" s="36">
        <f>'2015 Fares Conv'!DD17</f>
        <v>0</v>
      </c>
      <c r="CY13" s="36">
        <f>'2015 Fares Conv'!DE17</f>
        <v>0</v>
      </c>
      <c r="CZ13" s="36">
        <f>'2015 Fares Conv'!DF17</f>
        <v>0</v>
      </c>
      <c r="DA13" s="36">
        <f>'2015 Fares Conv'!DG17</f>
        <v>0</v>
      </c>
      <c r="DB13" s="36">
        <f>'2015 Fares Conv'!DH17</f>
        <v>0</v>
      </c>
      <c r="DC13" s="36">
        <f>'2015 Fares Conv'!DI17</f>
        <v>0</v>
      </c>
      <c r="DD13" s="36">
        <f>'2015 Fares Conv'!DJ17</f>
        <v>0</v>
      </c>
      <c r="DE13" s="36">
        <f>'2015 Fares Conv'!DK17</f>
        <v>0</v>
      </c>
      <c r="DF13" s="36">
        <f>'2015 Fares Conv'!DL17</f>
        <v>152.40132160080589</v>
      </c>
      <c r="DG13" s="36">
        <f>'2015 Fares Conv'!DM17</f>
        <v>135.46784142293856</v>
      </c>
      <c r="DH13" s="36">
        <f>'2015 Fares Conv'!DN17</f>
        <v>0</v>
      </c>
      <c r="DI13" s="36">
        <f>'2015 Fares Conv'!DO17</f>
        <v>135.46784142293856</v>
      </c>
      <c r="DJ13" s="36">
        <f>'2015 Fares Conv'!DP17</f>
        <v>749.81450227596497</v>
      </c>
      <c r="DK13" s="36">
        <f>'2015 Fares Conv'!DQ17</f>
        <v>218.78056389804578</v>
      </c>
      <c r="DL13" s="36">
        <f>'2015 Fares Conv'!DR17</f>
        <v>0</v>
      </c>
      <c r="DM13" s="36">
        <f>'2015 Fares Conv'!DS17</f>
        <v>0</v>
      </c>
      <c r="DN13" s="36">
        <f>'2015 Fares Conv'!DT17</f>
        <v>0</v>
      </c>
      <c r="DO13" s="36">
        <f>'2015 Fares Conv'!DU17</f>
        <v>0</v>
      </c>
      <c r="DP13" s="36">
        <f>'2015 Fares Conv'!DV17</f>
        <v>0</v>
      </c>
      <c r="DQ13" s="36">
        <f>'2015 Fares Conv'!DW17</f>
        <v>0</v>
      </c>
      <c r="DR13" s="36">
        <f>'2015 Fares Conv'!DX17</f>
        <v>0</v>
      </c>
      <c r="DS13" s="36">
        <f>'2015 Fares Conv'!DY17</f>
        <v>0</v>
      </c>
      <c r="DT13" s="36">
        <f>'2015 Fares Conv'!DZ17</f>
        <v>0</v>
      </c>
      <c r="DU13" s="36">
        <f>'2015 Fares Conv'!EA17</f>
        <v>0</v>
      </c>
      <c r="DV13" s="36">
        <f>'2015 Fares Conv'!EB17</f>
        <v>0</v>
      </c>
      <c r="DW13" s="36">
        <f>'2015 Fares Conv'!EC17</f>
        <v>0</v>
      </c>
      <c r="DX13" s="36">
        <f>'2015 Fares Conv'!ED17</f>
        <v>0</v>
      </c>
      <c r="DY13" s="36">
        <f>'2015 Fares Conv'!EE17</f>
        <v>0</v>
      </c>
      <c r="DZ13" s="36">
        <f>'2015 Fares Conv'!EF17</f>
        <v>0</v>
      </c>
      <c r="EA13" s="36">
        <f>'2015 Fares Conv'!EG17</f>
        <v>0</v>
      </c>
      <c r="EB13" s="36">
        <f>'2015 Fares Conv'!EH17</f>
        <v>0</v>
      </c>
      <c r="EC13" s="36">
        <f>'2015 Fares Conv'!EI17</f>
        <v>0</v>
      </c>
      <c r="ED13" s="36">
        <f>'2015 Fares Conv'!EJ17</f>
        <v>0</v>
      </c>
      <c r="EE13" s="36">
        <f>'2015 Fares Conv'!EK17</f>
        <v>0</v>
      </c>
      <c r="EF13" s="36">
        <f>'2015 Fares Conv'!EL17</f>
        <v>0</v>
      </c>
      <c r="EG13" s="36">
        <f>'2015 Fares Conv'!EM17</f>
        <v>0</v>
      </c>
      <c r="EH13" s="111">
        <v>0</v>
      </c>
      <c r="EI13" s="111">
        <v>0</v>
      </c>
    </row>
    <row r="14" spans="1:139" x14ac:dyDescent="0.2">
      <c r="A14" s="31" t="str">
        <f>CONCATENATE("XFARE[",ROW(),"]=",'2015 Fares Conv'!G18)</f>
        <v>XFARE[14]=0</v>
      </c>
      <c r="B14" s="36">
        <f>'2015 Fares Conv'!H18</f>
        <v>0</v>
      </c>
      <c r="C14" s="36">
        <f>'2015 Fares Conv'!I18</f>
        <v>0</v>
      </c>
      <c r="D14" s="36">
        <f>'2015 Fares Conv'!J18</f>
        <v>0</v>
      </c>
      <c r="E14" s="36">
        <f>'2015 Fares Conv'!K18</f>
        <v>0</v>
      </c>
      <c r="F14" s="36">
        <f>'2015 Fares Conv'!L18</f>
        <v>0</v>
      </c>
      <c r="G14" s="36">
        <f>'2015 Fares Conv'!M18</f>
        <v>0</v>
      </c>
      <c r="H14" s="36">
        <f>'2015 Fares Conv'!N18</f>
        <v>0</v>
      </c>
      <c r="I14" s="36">
        <f>'2015 Fares Conv'!O18</f>
        <v>0</v>
      </c>
      <c r="J14" s="36">
        <f>'2015 Fares Conv'!P18</f>
        <v>0</v>
      </c>
      <c r="K14" s="36">
        <f>'2015 Fares Conv'!Q18</f>
        <v>0</v>
      </c>
      <c r="L14" s="36">
        <f>'2015 Fares Conv'!R18</f>
        <v>0</v>
      </c>
      <c r="M14" s="36">
        <f>'2015 Fares Conv'!S18</f>
        <v>0</v>
      </c>
      <c r="N14" s="36">
        <f>'2015 Fares Conv'!T18</f>
        <v>0</v>
      </c>
      <c r="O14" s="36">
        <f>'2015 Fares Conv'!U18</f>
        <v>0</v>
      </c>
      <c r="P14" s="36">
        <f>'2015 Fares Conv'!V18</f>
        <v>0</v>
      </c>
      <c r="Q14" s="36">
        <f>'2015 Fares Conv'!W18</f>
        <v>0</v>
      </c>
      <c r="R14" s="36">
        <f>'2015 Fares Conv'!X18</f>
        <v>0</v>
      </c>
      <c r="S14" s="36">
        <f>'2015 Fares Conv'!Y18</f>
        <v>0</v>
      </c>
      <c r="T14" s="36">
        <f>'2015 Fares Conv'!Z18</f>
        <v>474.13744498028501</v>
      </c>
      <c r="U14" s="36">
        <f>'2015 Fares Conv'!AA18</f>
        <v>152.40132160080589</v>
      </c>
      <c r="V14" s="36">
        <f>'2015 Fares Conv'!AB18</f>
        <v>0</v>
      </c>
      <c r="W14" s="36">
        <f>'2015 Fares Conv'!AC18</f>
        <v>0</v>
      </c>
      <c r="X14" s="36">
        <f>'2015 Fares Conv'!AD18</f>
        <v>135.46784142293856</v>
      </c>
      <c r="Y14" s="36">
        <f>'2015 Fares Conv'!AE18</f>
        <v>0</v>
      </c>
      <c r="Z14" s="36">
        <f>'2015 Fares Conv'!AF18</f>
        <v>0</v>
      </c>
      <c r="AA14" s="36">
        <f>'2015 Fares Conv'!AG18</f>
        <v>84.667400889336605</v>
      </c>
      <c r="AB14" s="36">
        <f>'2015 Fares Conv'!AH18</f>
        <v>135.46784142293856</v>
      </c>
      <c r="AC14" s="36">
        <f>'2015 Fares Conv'!AI18</f>
        <v>0</v>
      </c>
      <c r="AD14" s="36">
        <f>'2015 Fares Conv'!AJ18</f>
        <v>135.46784142293856</v>
      </c>
      <c r="AE14" s="36">
        <f>'2015 Fares Conv'!AK18</f>
        <v>0</v>
      </c>
      <c r="AF14" s="36">
        <f>'2015 Fares Conv'!AL18</f>
        <v>0</v>
      </c>
      <c r="AG14" s="36">
        <f>'2015 Fares Conv'!AM18</f>
        <v>135.46784142293856</v>
      </c>
      <c r="AH14" s="36">
        <f>'2015 Fares Conv'!AN18</f>
        <v>0</v>
      </c>
      <c r="AI14" s="36">
        <f>'2015 Fares Conv'!AO18</f>
        <v>0</v>
      </c>
      <c r="AJ14" s="36">
        <f>'2015 Fares Conv'!AP18</f>
        <v>0</v>
      </c>
      <c r="AK14" s="36">
        <f>'2015 Fares Conv'!AQ18</f>
        <v>0</v>
      </c>
      <c r="AL14" s="36">
        <f>'2015 Fares Conv'!AR18</f>
        <v>135.46784142293856</v>
      </c>
      <c r="AM14" s="36">
        <f>'2015 Fares Conv'!AS18</f>
        <v>0</v>
      </c>
      <c r="AN14" s="36">
        <f>'2015 Fares Conv'!AT18</f>
        <v>0</v>
      </c>
      <c r="AO14" s="36">
        <f>'2015 Fares Conv'!AU18</f>
        <v>0</v>
      </c>
      <c r="AP14" s="36">
        <f>'2015 Fares Conv'!AV18</f>
        <v>135.46784142293856</v>
      </c>
      <c r="AQ14" s="36">
        <f>'2015 Fares Conv'!AW18</f>
        <v>0</v>
      </c>
      <c r="AR14" s="36">
        <f>'2015 Fares Conv'!AX18</f>
        <v>135.46784142293856</v>
      </c>
      <c r="AS14" s="36">
        <f>'2015 Fares Conv'!AY18</f>
        <v>0</v>
      </c>
      <c r="AT14" s="36">
        <f>'2015 Fares Conv'!AZ18</f>
        <v>118.53436124507125</v>
      </c>
      <c r="AU14" s="36">
        <f>'2015 Fares Conv'!BA18</f>
        <v>0</v>
      </c>
      <c r="AV14" s="36">
        <f>'2015 Fares Conv'!BB18</f>
        <v>0</v>
      </c>
      <c r="AW14" s="36">
        <f>'2015 Fares Conv'!BC18</f>
        <v>118.53436124507125</v>
      </c>
      <c r="AX14" s="36">
        <f>'2015 Fares Conv'!BD18</f>
        <v>0</v>
      </c>
      <c r="AY14" s="36">
        <f>'2015 Fares Conv'!BE18</f>
        <v>0</v>
      </c>
      <c r="AZ14" s="36">
        <f>'2015 Fares Conv'!BF18</f>
        <v>118.53436124507125</v>
      </c>
      <c r="BA14" s="36">
        <f>'2015 Fares Conv'!BG18</f>
        <v>0</v>
      </c>
      <c r="BB14" s="36">
        <f>'2015 Fares Conv'!BH18</f>
        <v>0</v>
      </c>
      <c r="BC14" s="36">
        <f>'2015 Fares Conv'!BI18</f>
        <v>67.733920711469281</v>
      </c>
      <c r="BD14" s="36">
        <f>'2015 Fares Conv'!BJ18</f>
        <v>108.37427313835086</v>
      </c>
      <c r="BE14" s="36">
        <f>'2015 Fares Conv'!BK18</f>
        <v>0</v>
      </c>
      <c r="BF14" s="36">
        <f>'2015 Fares Conv'!BL18</f>
        <v>108.37427313835086</v>
      </c>
      <c r="BG14" s="36">
        <f>'2015 Fares Conv'!BM18</f>
        <v>0</v>
      </c>
      <c r="BH14" s="36">
        <f>'2015 Fares Conv'!BN18</f>
        <v>108.37427313835086</v>
      </c>
      <c r="BI14" s="36">
        <f>'2015 Fares Conv'!BO18</f>
        <v>0</v>
      </c>
      <c r="BJ14" s="36">
        <f>'2015 Fares Conv'!BP18</f>
        <v>0</v>
      </c>
      <c r="BK14" s="36">
        <f>'2015 Fares Conv'!BQ18</f>
        <v>101.60088106720393</v>
      </c>
      <c r="BL14" s="36">
        <f>'2015 Fares Conv'!BR18</f>
        <v>0</v>
      </c>
      <c r="BM14" s="36">
        <f>'2015 Fares Conv'!BS18</f>
        <v>0</v>
      </c>
      <c r="BN14" s="36">
        <f>'2015 Fares Conv'!BT18</f>
        <v>101.60088106720393</v>
      </c>
      <c r="BO14" s="36">
        <f>'2015 Fares Conv'!BU18</f>
        <v>0</v>
      </c>
      <c r="BP14" s="36">
        <f>'2015 Fares Conv'!BV18</f>
        <v>101.60088106720393</v>
      </c>
      <c r="BQ14" s="36">
        <f>'2015 Fares Conv'!BW18</f>
        <v>0</v>
      </c>
      <c r="BR14" s="36">
        <f>'2015 Fares Conv'!BX18</f>
        <v>121.92105728064472</v>
      </c>
      <c r="BS14" s="36">
        <f>'2015 Fares Conv'!BY18</f>
        <v>0</v>
      </c>
      <c r="BT14" s="36">
        <f>'2015 Fares Conv'!BZ18</f>
        <v>0</v>
      </c>
      <c r="BU14" s="36">
        <f>'2015 Fares Conv'!CA18</f>
        <v>0</v>
      </c>
      <c r="BV14" s="36">
        <f>'2015 Fares Conv'!CB18</f>
        <v>0</v>
      </c>
      <c r="BW14" s="36">
        <f>'2015 Fares Conv'!CC18</f>
        <v>0</v>
      </c>
      <c r="BX14" s="36">
        <f>'2015 Fares Conv'!CD18</f>
        <v>0</v>
      </c>
      <c r="BY14" s="36">
        <f>'2015 Fares Conv'!CE18</f>
        <v>0</v>
      </c>
      <c r="BZ14" s="36">
        <f>'2015 Fares Conv'!CF18</f>
        <v>135.46784142293856</v>
      </c>
      <c r="CA14" s="36">
        <f>'2015 Fares Conv'!CG18</f>
        <v>0</v>
      </c>
      <c r="CB14" s="36">
        <f>'2015 Fares Conv'!CH18</f>
        <v>222.84459914073395</v>
      </c>
      <c r="CC14" s="36">
        <f>'2015 Fares Conv'!CI18</f>
        <v>270.93568284587712</v>
      </c>
      <c r="CD14" s="36">
        <f>'2015 Fares Conv'!CJ18</f>
        <v>284.48246698817098</v>
      </c>
      <c r="CE14" s="36">
        <f>'2015 Fares Conv'!CK18</f>
        <v>284.48246698817098</v>
      </c>
      <c r="CF14" s="36">
        <f>'2015 Fares Conv'!CL18</f>
        <v>284.48246698817098</v>
      </c>
      <c r="CG14" s="36">
        <f>'2015 Fares Conv'!CM18</f>
        <v>135.46784142293856</v>
      </c>
      <c r="CH14" s="36">
        <f>'2015 Fares Conv'!CN18</f>
        <v>152.40132160080589</v>
      </c>
      <c r="CI14" s="36">
        <f>'2015 Fares Conv'!CO18</f>
        <v>338.66960355734642</v>
      </c>
      <c r="CJ14" s="36">
        <f>'2015 Fares Conv'!CP18</f>
        <v>298.02925113046484</v>
      </c>
      <c r="CK14" s="36">
        <f>'2015 Fares Conv'!CQ18</f>
        <v>152.40132160080589</v>
      </c>
      <c r="CL14" s="36">
        <f>'2015 Fares Conv'!CR18</f>
        <v>338.66960355734642</v>
      </c>
      <c r="CM14" s="36">
        <f>'2015 Fares Conv'!CS18</f>
        <v>118.53436124507125</v>
      </c>
      <c r="CN14" s="36">
        <f>'2015 Fares Conv'!CT18</f>
        <v>186.26828195654053</v>
      </c>
      <c r="CO14" s="36">
        <f>'2015 Fares Conv'!CU18</f>
        <v>220.13524231227518</v>
      </c>
      <c r="CP14" s="36">
        <f>'2015 Fares Conv'!CV18</f>
        <v>249.93816742532167</v>
      </c>
      <c r="CQ14" s="36">
        <f>'2015 Fares Conv'!CW18</f>
        <v>108.37427313835086</v>
      </c>
      <c r="CR14" s="36">
        <f>'2015 Fares Conv'!CX18</f>
        <v>0</v>
      </c>
      <c r="CS14" s="36">
        <f>'2015 Fares Conv'!CY18</f>
        <v>0</v>
      </c>
      <c r="CT14" s="36">
        <f>'2015 Fares Conv'!CZ18</f>
        <v>340.02428197157582</v>
      </c>
      <c r="CU14" s="36">
        <f>'2015 Fares Conv'!DA18</f>
        <v>0</v>
      </c>
      <c r="CV14" s="36">
        <f>'2015 Fares Conv'!DB18</f>
        <v>0</v>
      </c>
      <c r="CW14" s="36">
        <f>'2015 Fares Conv'!DC18</f>
        <v>0</v>
      </c>
      <c r="CX14" s="36">
        <f>'2015 Fares Conv'!DD18</f>
        <v>0</v>
      </c>
      <c r="CY14" s="36">
        <f>'2015 Fares Conv'!DE18</f>
        <v>0</v>
      </c>
      <c r="CZ14" s="36">
        <f>'2015 Fares Conv'!DF18</f>
        <v>0</v>
      </c>
      <c r="DA14" s="36">
        <f>'2015 Fares Conv'!DG18</f>
        <v>0</v>
      </c>
      <c r="DB14" s="36">
        <f>'2015 Fares Conv'!DH18</f>
        <v>0</v>
      </c>
      <c r="DC14" s="36">
        <f>'2015 Fares Conv'!DI18</f>
        <v>0</v>
      </c>
      <c r="DD14" s="36">
        <f>'2015 Fares Conv'!DJ18</f>
        <v>0</v>
      </c>
      <c r="DE14" s="36">
        <f>'2015 Fares Conv'!DK18</f>
        <v>0</v>
      </c>
      <c r="DF14" s="36">
        <f>'2015 Fares Conv'!DL18</f>
        <v>152.40132160080589</v>
      </c>
      <c r="DG14" s="36">
        <f>'2015 Fares Conv'!DM18</f>
        <v>135.46784142293856</v>
      </c>
      <c r="DH14" s="36">
        <f>'2015 Fares Conv'!DN18</f>
        <v>0</v>
      </c>
      <c r="DI14" s="36">
        <f>'2015 Fares Conv'!DO18</f>
        <v>135.46784142293856</v>
      </c>
      <c r="DJ14" s="36">
        <f>'2015 Fares Conv'!DP18</f>
        <v>749.81450227596497</v>
      </c>
      <c r="DK14" s="36">
        <f>'2015 Fares Conv'!DQ18</f>
        <v>218.78056389804578</v>
      </c>
      <c r="DL14" s="36">
        <f>'2015 Fares Conv'!DR18</f>
        <v>0</v>
      </c>
      <c r="DM14" s="36">
        <f>'2015 Fares Conv'!DS18</f>
        <v>0</v>
      </c>
      <c r="DN14" s="36">
        <f>'2015 Fares Conv'!DT18</f>
        <v>0</v>
      </c>
      <c r="DO14" s="36">
        <f>'2015 Fares Conv'!DU18</f>
        <v>0</v>
      </c>
      <c r="DP14" s="36">
        <f>'2015 Fares Conv'!DV18</f>
        <v>0</v>
      </c>
      <c r="DQ14" s="36">
        <f>'2015 Fares Conv'!DW18</f>
        <v>0</v>
      </c>
      <c r="DR14" s="36">
        <f>'2015 Fares Conv'!DX18</f>
        <v>0</v>
      </c>
      <c r="DS14" s="36">
        <f>'2015 Fares Conv'!DY18</f>
        <v>0</v>
      </c>
      <c r="DT14" s="36">
        <f>'2015 Fares Conv'!DZ18</f>
        <v>0</v>
      </c>
      <c r="DU14" s="36">
        <f>'2015 Fares Conv'!EA18</f>
        <v>0</v>
      </c>
      <c r="DV14" s="36">
        <f>'2015 Fares Conv'!EB18</f>
        <v>0</v>
      </c>
      <c r="DW14" s="36">
        <f>'2015 Fares Conv'!EC18</f>
        <v>0</v>
      </c>
      <c r="DX14" s="36">
        <f>'2015 Fares Conv'!ED18</f>
        <v>0</v>
      </c>
      <c r="DY14" s="36">
        <f>'2015 Fares Conv'!EE18</f>
        <v>0</v>
      </c>
      <c r="DZ14" s="36">
        <f>'2015 Fares Conv'!EF18</f>
        <v>0</v>
      </c>
      <c r="EA14" s="36">
        <f>'2015 Fares Conv'!EG18</f>
        <v>0</v>
      </c>
      <c r="EB14" s="36">
        <f>'2015 Fares Conv'!EH18</f>
        <v>0</v>
      </c>
      <c r="EC14" s="36">
        <f>'2015 Fares Conv'!EI18</f>
        <v>0</v>
      </c>
      <c r="ED14" s="36">
        <f>'2015 Fares Conv'!EJ18</f>
        <v>0</v>
      </c>
      <c r="EE14" s="36">
        <f>'2015 Fares Conv'!EK18</f>
        <v>0</v>
      </c>
      <c r="EF14" s="36">
        <f>'2015 Fares Conv'!EL18</f>
        <v>0</v>
      </c>
      <c r="EG14" s="36">
        <f>'2015 Fares Conv'!EM18</f>
        <v>0</v>
      </c>
      <c r="EH14" s="111">
        <v>0</v>
      </c>
      <c r="EI14" s="111">
        <v>0</v>
      </c>
    </row>
    <row r="15" spans="1:139" x14ac:dyDescent="0.2">
      <c r="A15" s="31" t="str">
        <f>CONCATENATE("XFARE[",ROW(),"]=",'2015 Fares Conv'!G19)</f>
        <v>XFARE[15]=0</v>
      </c>
      <c r="B15" s="36">
        <f>'2015 Fares Conv'!H19</f>
        <v>0</v>
      </c>
      <c r="C15" s="36">
        <f>'2015 Fares Conv'!I19</f>
        <v>0</v>
      </c>
      <c r="D15" s="36">
        <f>'2015 Fares Conv'!J19</f>
        <v>0</v>
      </c>
      <c r="E15" s="36">
        <f>'2015 Fares Conv'!K19</f>
        <v>0</v>
      </c>
      <c r="F15" s="36">
        <f>'2015 Fares Conv'!L19</f>
        <v>0</v>
      </c>
      <c r="G15" s="36">
        <f>'2015 Fares Conv'!M19</f>
        <v>0</v>
      </c>
      <c r="H15" s="36">
        <f>'2015 Fares Conv'!N19</f>
        <v>0</v>
      </c>
      <c r="I15" s="36">
        <f>'2015 Fares Conv'!O19</f>
        <v>0</v>
      </c>
      <c r="J15" s="36">
        <f>'2015 Fares Conv'!P19</f>
        <v>0</v>
      </c>
      <c r="K15" s="36">
        <f>'2015 Fares Conv'!Q19</f>
        <v>0</v>
      </c>
      <c r="L15" s="36">
        <f>'2015 Fares Conv'!R19</f>
        <v>0</v>
      </c>
      <c r="M15" s="36">
        <f>'2015 Fares Conv'!S19</f>
        <v>0</v>
      </c>
      <c r="N15" s="36">
        <f>'2015 Fares Conv'!T19</f>
        <v>0</v>
      </c>
      <c r="O15" s="36">
        <f>'2015 Fares Conv'!U19</f>
        <v>0</v>
      </c>
      <c r="P15" s="36">
        <f>'2015 Fares Conv'!V19</f>
        <v>0</v>
      </c>
      <c r="Q15" s="36">
        <f>'2015 Fares Conv'!W19</f>
        <v>0</v>
      </c>
      <c r="R15" s="36">
        <f>'2015 Fares Conv'!X19</f>
        <v>0</v>
      </c>
      <c r="S15" s="36">
        <f>'2015 Fares Conv'!Y19</f>
        <v>0</v>
      </c>
      <c r="T15" s="36">
        <f>'2015 Fares Conv'!Z19</f>
        <v>474.13744498028501</v>
      </c>
      <c r="U15" s="36">
        <f>'2015 Fares Conv'!AA19</f>
        <v>152.40132160080589</v>
      </c>
      <c r="V15" s="36">
        <f>'2015 Fares Conv'!AB19</f>
        <v>0</v>
      </c>
      <c r="W15" s="36">
        <f>'2015 Fares Conv'!AC19</f>
        <v>0</v>
      </c>
      <c r="X15" s="36">
        <f>'2015 Fares Conv'!AD19</f>
        <v>135.46784142293856</v>
      </c>
      <c r="Y15" s="36">
        <f>'2015 Fares Conv'!AE19</f>
        <v>0</v>
      </c>
      <c r="Z15" s="36">
        <f>'2015 Fares Conv'!AF19</f>
        <v>0</v>
      </c>
      <c r="AA15" s="36">
        <f>'2015 Fares Conv'!AG19</f>
        <v>84.667400889336605</v>
      </c>
      <c r="AB15" s="36">
        <f>'2015 Fares Conv'!AH19</f>
        <v>135.46784142293856</v>
      </c>
      <c r="AC15" s="36">
        <f>'2015 Fares Conv'!AI19</f>
        <v>0</v>
      </c>
      <c r="AD15" s="36">
        <f>'2015 Fares Conv'!AJ19</f>
        <v>135.46784142293856</v>
      </c>
      <c r="AE15" s="36">
        <f>'2015 Fares Conv'!AK19</f>
        <v>0</v>
      </c>
      <c r="AF15" s="36">
        <f>'2015 Fares Conv'!AL19</f>
        <v>0</v>
      </c>
      <c r="AG15" s="36">
        <f>'2015 Fares Conv'!AM19</f>
        <v>135.46784142293856</v>
      </c>
      <c r="AH15" s="36">
        <f>'2015 Fares Conv'!AN19</f>
        <v>0</v>
      </c>
      <c r="AI15" s="36">
        <f>'2015 Fares Conv'!AO19</f>
        <v>0</v>
      </c>
      <c r="AJ15" s="36">
        <f>'2015 Fares Conv'!AP19</f>
        <v>0</v>
      </c>
      <c r="AK15" s="36">
        <f>'2015 Fares Conv'!AQ19</f>
        <v>0</v>
      </c>
      <c r="AL15" s="36">
        <f>'2015 Fares Conv'!AR19</f>
        <v>135.46784142293856</v>
      </c>
      <c r="AM15" s="36">
        <f>'2015 Fares Conv'!AS19</f>
        <v>0</v>
      </c>
      <c r="AN15" s="36">
        <f>'2015 Fares Conv'!AT19</f>
        <v>0</v>
      </c>
      <c r="AO15" s="36">
        <f>'2015 Fares Conv'!AU19</f>
        <v>0</v>
      </c>
      <c r="AP15" s="36">
        <f>'2015 Fares Conv'!AV19</f>
        <v>135.46784142293856</v>
      </c>
      <c r="AQ15" s="36">
        <f>'2015 Fares Conv'!AW19</f>
        <v>0</v>
      </c>
      <c r="AR15" s="36">
        <f>'2015 Fares Conv'!AX19</f>
        <v>135.46784142293856</v>
      </c>
      <c r="AS15" s="36">
        <f>'2015 Fares Conv'!AY19</f>
        <v>0</v>
      </c>
      <c r="AT15" s="36">
        <f>'2015 Fares Conv'!AZ19</f>
        <v>118.53436124507125</v>
      </c>
      <c r="AU15" s="36">
        <f>'2015 Fares Conv'!BA19</f>
        <v>0</v>
      </c>
      <c r="AV15" s="36">
        <f>'2015 Fares Conv'!BB19</f>
        <v>0</v>
      </c>
      <c r="AW15" s="36">
        <f>'2015 Fares Conv'!BC19</f>
        <v>118.53436124507125</v>
      </c>
      <c r="AX15" s="36">
        <f>'2015 Fares Conv'!BD19</f>
        <v>0</v>
      </c>
      <c r="AY15" s="36">
        <f>'2015 Fares Conv'!BE19</f>
        <v>0</v>
      </c>
      <c r="AZ15" s="36">
        <f>'2015 Fares Conv'!BF19</f>
        <v>118.53436124507125</v>
      </c>
      <c r="BA15" s="36">
        <f>'2015 Fares Conv'!BG19</f>
        <v>0</v>
      </c>
      <c r="BB15" s="36">
        <f>'2015 Fares Conv'!BH19</f>
        <v>0</v>
      </c>
      <c r="BC15" s="36">
        <f>'2015 Fares Conv'!BI19</f>
        <v>67.733920711469281</v>
      </c>
      <c r="BD15" s="36">
        <f>'2015 Fares Conv'!BJ19</f>
        <v>108.37427313835086</v>
      </c>
      <c r="BE15" s="36">
        <f>'2015 Fares Conv'!BK19</f>
        <v>0</v>
      </c>
      <c r="BF15" s="36">
        <f>'2015 Fares Conv'!BL19</f>
        <v>108.37427313835086</v>
      </c>
      <c r="BG15" s="36">
        <f>'2015 Fares Conv'!BM19</f>
        <v>0</v>
      </c>
      <c r="BH15" s="36">
        <f>'2015 Fares Conv'!BN19</f>
        <v>108.37427313835086</v>
      </c>
      <c r="BI15" s="36">
        <f>'2015 Fares Conv'!BO19</f>
        <v>0</v>
      </c>
      <c r="BJ15" s="36">
        <f>'2015 Fares Conv'!BP19</f>
        <v>0</v>
      </c>
      <c r="BK15" s="36">
        <f>'2015 Fares Conv'!BQ19</f>
        <v>101.60088106720393</v>
      </c>
      <c r="BL15" s="36">
        <f>'2015 Fares Conv'!BR19</f>
        <v>0</v>
      </c>
      <c r="BM15" s="36">
        <f>'2015 Fares Conv'!BS19</f>
        <v>0</v>
      </c>
      <c r="BN15" s="36">
        <f>'2015 Fares Conv'!BT19</f>
        <v>101.60088106720393</v>
      </c>
      <c r="BO15" s="36">
        <f>'2015 Fares Conv'!BU19</f>
        <v>0</v>
      </c>
      <c r="BP15" s="36">
        <f>'2015 Fares Conv'!BV19</f>
        <v>101.60088106720393</v>
      </c>
      <c r="BQ15" s="36">
        <f>'2015 Fares Conv'!BW19</f>
        <v>0</v>
      </c>
      <c r="BR15" s="36">
        <f>'2015 Fares Conv'!BX19</f>
        <v>121.92105728064472</v>
      </c>
      <c r="BS15" s="36">
        <f>'2015 Fares Conv'!BY19</f>
        <v>0</v>
      </c>
      <c r="BT15" s="36">
        <f>'2015 Fares Conv'!BZ19</f>
        <v>0</v>
      </c>
      <c r="BU15" s="36">
        <f>'2015 Fares Conv'!CA19</f>
        <v>0</v>
      </c>
      <c r="BV15" s="36">
        <f>'2015 Fares Conv'!CB19</f>
        <v>0</v>
      </c>
      <c r="BW15" s="36">
        <f>'2015 Fares Conv'!CC19</f>
        <v>0</v>
      </c>
      <c r="BX15" s="36">
        <f>'2015 Fares Conv'!CD19</f>
        <v>0</v>
      </c>
      <c r="BY15" s="36">
        <f>'2015 Fares Conv'!CE19</f>
        <v>0</v>
      </c>
      <c r="BZ15" s="36">
        <f>'2015 Fares Conv'!CF19</f>
        <v>135.46784142293856</v>
      </c>
      <c r="CA15" s="36">
        <f>'2015 Fares Conv'!CG19</f>
        <v>0</v>
      </c>
      <c r="CB15" s="36">
        <f>'2015 Fares Conv'!CH19</f>
        <v>222.84459914073395</v>
      </c>
      <c r="CC15" s="36">
        <f>'2015 Fares Conv'!CI19</f>
        <v>270.93568284587712</v>
      </c>
      <c r="CD15" s="36">
        <f>'2015 Fares Conv'!CJ19</f>
        <v>284.48246698817098</v>
      </c>
      <c r="CE15" s="36">
        <f>'2015 Fares Conv'!CK19</f>
        <v>284.48246698817098</v>
      </c>
      <c r="CF15" s="36">
        <f>'2015 Fares Conv'!CL19</f>
        <v>284.48246698817098</v>
      </c>
      <c r="CG15" s="36">
        <f>'2015 Fares Conv'!CM19</f>
        <v>135.46784142293856</v>
      </c>
      <c r="CH15" s="36">
        <f>'2015 Fares Conv'!CN19</f>
        <v>152.40132160080589</v>
      </c>
      <c r="CI15" s="36">
        <f>'2015 Fares Conv'!CO19</f>
        <v>338.66960355734642</v>
      </c>
      <c r="CJ15" s="36">
        <f>'2015 Fares Conv'!CP19</f>
        <v>298.02925113046484</v>
      </c>
      <c r="CK15" s="36">
        <f>'2015 Fares Conv'!CQ19</f>
        <v>152.40132160080589</v>
      </c>
      <c r="CL15" s="36">
        <f>'2015 Fares Conv'!CR19</f>
        <v>338.66960355734642</v>
      </c>
      <c r="CM15" s="36">
        <f>'2015 Fares Conv'!CS19</f>
        <v>118.53436124507125</v>
      </c>
      <c r="CN15" s="36">
        <f>'2015 Fares Conv'!CT19</f>
        <v>186.26828195654053</v>
      </c>
      <c r="CO15" s="36">
        <f>'2015 Fares Conv'!CU19</f>
        <v>220.13524231227518</v>
      </c>
      <c r="CP15" s="36">
        <f>'2015 Fares Conv'!CV19</f>
        <v>249.93816742532167</v>
      </c>
      <c r="CQ15" s="36">
        <f>'2015 Fares Conv'!CW19</f>
        <v>108.37427313835086</v>
      </c>
      <c r="CR15" s="36">
        <f>'2015 Fares Conv'!CX19</f>
        <v>0</v>
      </c>
      <c r="CS15" s="36">
        <f>'2015 Fares Conv'!CY19</f>
        <v>0</v>
      </c>
      <c r="CT15" s="36">
        <f>'2015 Fares Conv'!CZ19</f>
        <v>340.02428197157582</v>
      </c>
      <c r="CU15" s="36">
        <f>'2015 Fares Conv'!DA19</f>
        <v>0</v>
      </c>
      <c r="CV15" s="36">
        <f>'2015 Fares Conv'!DB19</f>
        <v>0</v>
      </c>
      <c r="CW15" s="36">
        <f>'2015 Fares Conv'!DC19</f>
        <v>0</v>
      </c>
      <c r="CX15" s="36">
        <f>'2015 Fares Conv'!DD19</f>
        <v>0</v>
      </c>
      <c r="CY15" s="36">
        <f>'2015 Fares Conv'!DE19</f>
        <v>0</v>
      </c>
      <c r="CZ15" s="36">
        <f>'2015 Fares Conv'!DF19</f>
        <v>0</v>
      </c>
      <c r="DA15" s="36">
        <f>'2015 Fares Conv'!DG19</f>
        <v>0</v>
      </c>
      <c r="DB15" s="36">
        <f>'2015 Fares Conv'!DH19</f>
        <v>0</v>
      </c>
      <c r="DC15" s="36">
        <f>'2015 Fares Conv'!DI19</f>
        <v>0</v>
      </c>
      <c r="DD15" s="36">
        <f>'2015 Fares Conv'!DJ19</f>
        <v>0</v>
      </c>
      <c r="DE15" s="36">
        <f>'2015 Fares Conv'!DK19</f>
        <v>0</v>
      </c>
      <c r="DF15" s="36">
        <f>'2015 Fares Conv'!DL19</f>
        <v>152.40132160080589</v>
      </c>
      <c r="DG15" s="36">
        <f>'2015 Fares Conv'!DM19</f>
        <v>135.46784142293856</v>
      </c>
      <c r="DH15" s="36">
        <f>'2015 Fares Conv'!DN19</f>
        <v>0</v>
      </c>
      <c r="DI15" s="36">
        <f>'2015 Fares Conv'!DO19</f>
        <v>135.46784142293856</v>
      </c>
      <c r="DJ15" s="36">
        <f>'2015 Fares Conv'!DP19</f>
        <v>749.81450227596497</v>
      </c>
      <c r="DK15" s="36">
        <f>'2015 Fares Conv'!DQ19</f>
        <v>218.78056389804578</v>
      </c>
      <c r="DL15" s="36">
        <f>'2015 Fares Conv'!DR19</f>
        <v>0</v>
      </c>
      <c r="DM15" s="36">
        <f>'2015 Fares Conv'!DS19</f>
        <v>0</v>
      </c>
      <c r="DN15" s="36">
        <f>'2015 Fares Conv'!DT19</f>
        <v>0</v>
      </c>
      <c r="DO15" s="36">
        <f>'2015 Fares Conv'!DU19</f>
        <v>0</v>
      </c>
      <c r="DP15" s="36">
        <f>'2015 Fares Conv'!DV19</f>
        <v>0</v>
      </c>
      <c r="DQ15" s="36">
        <f>'2015 Fares Conv'!DW19</f>
        <v>0</v>
      </c>
      <c r="DR15" s="36">
        <f>'2015 Fares Conv'!DX19</f>
        <v>0</v>
      </c>
      <c r="DS15" s="36">
        <f>'2015 Fares Conv'!DY19</f>
        <v>0</v>
      </c>
      <c r="DT15" s="36">
        <f>'2015 Fares Conv'!DZ19</f>
        <v>0</v>
      </c>
      <c r="DU15" s="36">
        <f>'2015 Fares Conv'!EA19</f>
        <v>0</v>
      </c>
      <c r="DV15" s="36">
        <f>'2015 Fares Conv'!EB19</f>
        <v>0</v>
      </c>
      <c r="DW15" s="36">
        <f>'2015 Fares Conv'!EC19</f>
        <v>0</v>
      </c>
      <c r="DX15" s="36">
        <f>'2015 Fares Conv'!ED19</f>
        <v>0</v>
      </c>
      <c r="DY15" s="36">
        <f>'2015 Fares Conv'!EE19</f>
        <v>0</v>
      </c>
      <c r="DZ15" s="36">
        <f>'2015 Fares Conv'!EF19</f>
        <v>0</v>
      </c>
      <c r="EA15" s="36">
        <f>'2015 Fares Conv'!EG19</f>
        <v>0</v>
      </c>
      <c r="EB15" s="36">
        <f>'2015 Fares Conv'!EH19</f>
        <v>0</v>
      </c>
      <c r="EC15" s="36">
        <f>'2015 Fares Conv'!EI19</f>
        <v>0</v>
      </c>
      <c r="ED15" s="36">
        <f>'2015 Fares Conv'!EJ19</f>
        <v>0</v>
      </c>
      <c r="EE15" s="36">
        <f>'2015 Fares Conv'!EK19</f>
        <v>0</v>
      </c>
      <c r="EF15" s="36">
        <f>'2015 Fares Conv'!EL19</f>
        <v>0</v>
      </c>
      <c r="EG15" s="36">
        <f>'2015 Fares Conv'!EM19</f>
        <v>0</v>
      </c>
      <c r="EH15" s="111">
        <v>0</v>
      </c>
      <c r="EI15" s="111">
        <v>0</v>
      </c>
    </row>
    <row r="16" spans="1:139" x14ac:dyDescent="0.2">
      <c r="A16" s="31" t="str">
        <f>CONCATENATE("XFARE[",ROW(),"]=",'2015 Fares Conv'!G20)</f>
        <v>XFARE[16]=0</v>
      </c>
      <c r="B16" s="36">
        <f>'2015 Fares Conv'!H20</f>
        <v>0</v>
      </c>
      <c r="C16" s="36">
        <f>'2015 Fares Conv'!I20</f>
        <v>0</v>
      </c>
      <c r="D16" s="36">
        <f>'2015 Fares Conv'!J20</f>
        <v>0</v>
      </c>
      <c r="E16" s="36">
        <f>'2015 Fares Conv'!K20</f>
        <v>0</v>
      </c>
      <c r="F16" s="36">
        <f>'2015 Fares Conv'!L20</f>
        <v>0</v>
      </c>
      <c r="G16" s="36">
        <f>'2015 Fares Conv'!M20</f>
        <v>0</v>
      </c>
      <c r="H16" s="36">
        <f>'2015 Fares Conv'!N20</f>
        <v>0</v>
      </c>
      <c r="I16" s="36">
        <f>'2015 Fares Conv'!O20</f>
        <v>0</v>
      </c>
      <c r="J16" s="36">
        <f>'2015 Fares Conv'!P20</f>
        <v>0</v>
      </c>
      <c r="K16" s="36">
        <f>'2015 Fares Conv'!Q20</f>
        <v>0</v>
      </c>
      <c r="L16" s="36">
        <f>'2015 Fares Conv'!R20</f>
        <v>0</v>
      </c>
      <c r="M16" s="36">
        <f>'2015 Fares Conv'!S20</f>
        <v>0</v>
      </c>
      <c r="N16" s="36">
        <f>'2015 Fares Conv'!T20</f>
        <v>0</v>
      </c>
      <c r="O16" s="36">
        <f>'2015 Fares Conv'!U20</f>
        <v>0</v>
      </c>
      <c r="P16" s="36">
        <f>'2015 Fares Conv'!V20</f>
        <v>0</v>
      </c>
      <c r="Q16" s="36">
        <f>'2015 Fares Conv'!W20</f>
        <v>0</v>
      </c>
      <c r="R16" s="36">
        <f>'2015 Fares Conv'!X20</f>
        <v>0</v>
      </c>
      <c r="S16" s="36">
        <f>'2015 Fares Conv'!Y20</f>
        <v>0</v>
      </c>
      <c r="T16" s="36">
        <f>'2015 Fares Conv'!Z20</f>
        <v>474.13744498028501</v>
      </c>
      <c r="U16" s="36">
        <f>'2015 Fares Conv'!AA20</f>
        <v>152.40132160080589</v>
      </c>
      <c r="V16" s="36">
        <f>'2015 Fares Conv'!AB20</f>
        <v>0</v>
      </c>
      <c r="W16" s="36">
        <f>'2015 Fares Conv'!AC20</f>
        <v>0</v>
      </c>
      <c r="X16" s="36">
        <f>'2015 Fares Conv'!AD20</f>
        <v>135.46784142293856</v>
      </c>
      <c r="Y16" s="36">
        <f>'2015 Fares Conv'!AE20</f>
        <v>0</v>
      </c>
      <c r="Z16" s="36">
        <f>'2015 Fares Conv'!AF20</f>
        <v>0</v>
      </c>
      <c r="AA16" s="36">
        <f>'2015 Fares Conv'!AG20</f>
        <v>84.667400889336605</v>
      </c>
      <c r="AB16" s="36">
        <f>'2015 Fares Conv'!AH20</f>
        <v>135.46784142293856</v>
      </c>
      <c r="AC16" s="36">
        <f>'2015 Fares Conv'!AI20</f>
        <v>0</v>
      </c>
      <c r="AD16" s="36">
        <f>'2015 Fares Conv'!AJ20</f>
        <v>135.46784142293856</v>
      </c>
      <c r="AE16" s="36">
        <f>'2015 Fares Conv'!AK20</f>
        <v>0</v>
      </c>
      <c r="AF16" s="36">
        <f>'2015 Fares Conv'!AL20</f>
        <v>0</v>
      </c>
      <c r="AG16" s="36">
        <f>'2015 Fares Conv'!AM20</f>
        <v>135.46784142293856</v>
      </c>
      <c r="AH16" s="36">
        <f>'2015 Fares Conv'!AN20</f>
        <v>0</v>
      </c>
      <c r="AI16" s="36">
        <f>'2015 Fares Conv'!AO20</f>
        <v>0</v>
      </c>
      <c r="AJ16" s="36">
        <f>'2015 Fares Conv'!AP20</f>
        <v>0</v>
      </c>
      <c r="AK16" s="36">
        <f>'2015 Fares Conv'!AQ20</f>
        <v>0</v>
      </c>
      <c r="AL16" s="36">
        <f>'2015 Fares Conv'!AR20</f>
        <v>135.46784142293856</v>
      </c>
      <c r="AM16" s="36">
        <f>'2015 Fares Conv'!AS20</f>
        <v>0</v>
      </c>
      <c r="AN16" s="36">
        <f>'2015 Fares Conv'!AT20</f>
        <v>0</v>
      </c>
      <c r="AO16" s="36">
        <f>'2015 Fares Conv'!AU20</f>
        <v>0</v>
      </c>
      <c r="AP16" s="36">
        <f>'2015 Fares Conv'!AV20</f>
        <v>135.46784142293856</v>
      </c>
      <c r="AQ16" s="36">
        <f>'2015 Fares Conv'!AW20</f>
        <v>0</v>
      </c>
      <c r="AR16" s="36">
        <f>'2015 Fares Conv'!AX20</f>
        <v>135.46784142293856</v>
      </c>
      <c r="AS16" s="36">
        <f>'2015 Fares Conv'!AY20</f>
        <v>0</v>
      </c>
      <c r="AT16" s="36">
        <f>'2015 Fares Conv'!AZ20</f>
        <v>118.53436124507125</v>
      </c>
      <c r="AU16" s="36">
        <f>'2015 Fares Conv'!BA20</f>
        <v>0</v>
      </c>
      <c r="AV16" s="36">
        <f>'2015 Fares Conv'!BB20</f>
        <v>0</v>
      </c>
      <c r="AW16" s="36">
        <f>'2015 Fares Conv'!BC20</f>
        <v>118.53436124507125</v>
      </c>
      <c r="AX16" s="36">
        <f>'2015 Fares Conv'!BD20</f>
        <v>0</v>
      </c>
      <c r="AY16" s="36">
        <f>'2015 Fares Conv'!BE20</f>
        <v>0</v>
      </c>
      <c r="AZ16" s="36">
        <f>'2015 Fares Conv'!BF20</f>
        <v>118.53436124507125</v>
      </c>
      <c r="BA16" s="36">
        <f>'2015 Fares Conv'!BG20</f>
        <v>0</v>
      </c>
      <c r="BB16" s="36">
        <f>'2015 Fares Conv'!BH20</f>
        <v>0</v>
      </c>
      <c r="BC16" s="36">
        <f>'2015 Fares Conv'!BI20</f>
        <v>67.733920711469281</v>
      </c>
      <c r="BD16" s="36">
        <f>'2015 Fares Conv'!BJ20</f>
        <v>108.37427313835086</v>
      </c>
      <c r="BE16" s="36">
        <f>'2015 Fares Conv'!BK20</f>
        <v>0</v>
      </c>
      <c r="BF16" s="36">
        <f>'2015 Fares Conv'!BL20</f>
        <v>108.37427313835086</v>
      </c>
      <c r="BG16" s="36">
        <f>'2015 Fares Conv'!BM20</f>
        <v>0</v>
      </c>
      <c r="BH16" s="36">
        <f>'2015 Fares Conv'!BN20</f>
        <v>108.37427313835086</v>
      </c>
      <c r="BI16" s="36">
        <f>'2015 Fares Conv'!BO20</f>
        <v>0</v>
      </c>
      <c r="BJ16" s="36">
        <f>'2015 Fares Conv'!BP20</f>
        <v>0</v>
      </c>
      <c r="BK16" s="36">
        <f>'2015 Fares Conv'!BQ20</f>
        <v>101.60088106720393</v>
      </c>
      <c r="BL16" s="36">
        <f>'2015 Fares Conv'!BR20</f>
        <v>0</v>
      </c>
      <c r="BM16" s="36">
        <f>'2015 Fares Conv'!BS20</f>
        <v>0</v>
      </c>
      <c r="BN16" s="36">
        <f>'2015 Fares Conv'!BT20</f>
        <v>101.60088106720393</v>
      </c>
      <c r="BO16" s="36">
        <f>'2015 Fares Conv'!BU20</f>
        <v>0</v>
      </c>
      <c r="BP16" s="36">
        <f>'2015 Fares Conv'!BV20</f>
        <v>101.60088106720393</v>
      </c>
      <c r="BQ16" s="36">
        <f>'2015 Fares Conv'!BW20</f>
        <v>0</v>
      </c>
      <c r="BR16" s="36">
        <f>'2015 Fares Conv'!BX20</f>
        <v>121.92105728064472</v>
      </c>
      <c r="BS16" s="36">
        <f>'2015 Fares Conv'!BY20</f>
        <v>0</v>
      </c>
      <c r="BT16" s="36">
        <f>'2015 Fares Conv'!BZ20</f>
        <v>0</v>
      </c>
      <c r="BU16" s="36">
        <f>'2015 Fares Conv'!CA20</f>
        <v>0</v>
      </c>
      <c r="BV16" s="36">
        <f>'2015 Fares Conv'!CB20</f>
        <v>0</v>
      </c>
      <c r="BW16" s="36">
        <f>'2015 Fares Conv'!CC20</f>
        <v>0</v>
      </c>
      <c r="BX16" s="36">
        <f>'2015 Fares Conv'!CD20</f>
        <v>0</v>
      </c>
      <c r="BY16" s="36">
        <f>'2015 Fares Conv'!CE20</f>
        <v>0</v>
      </c>
      <c r="BZ16" s="36">
        <f>'2015 Fares Conv'!CF20</f>
        <v>135.46784142293856</v>
      </c>
      <c r="CA16" s="36">
        <f>'2015 Fares Conv'!CG20</f>
        <v>0</v>
      </c>
      <c r="CB16" s="36">
        <f>'2015 Fares Conv'!CH20</f>
        <v>222.84459914073395</v>
      </c>
      <c r="CC16" s="36">
        <f>'2015 Fares Conv'!CI20</f>
        <v>270.93568284587712</v>
      </c>
      <c r="CD16" s="36">
        <f>'2015 Fares Conv'!CJ20</f>
        <v>284.48246698817098</v>
      </c>
      <c r="CE16" s="36">
        <f>'2015 Fares Conv'!CK20</f>
        <v>284.48246698817098</v>
      </c>
      <c r="CF16" s="36">
        <f>'2015 Fares Conv'!CL20</f>
        <v>284.48246698817098</v>
      </c>
      <c r="CG16" s="36">
        <f>'2015 Fares Conv'!CM20</f>
        <v>135.46784142293856</v>
      </c>
      <c r="CH16" s="36">
        <f>'2015 Fares Conv'!CN20</f>
        <v>152.40132160080589</v>
      </c>
      <c r="CI16" s="36">
        <f>'2015 Fares Conv'!CO20</f>
        <v>338.66960355734642</v>
      </c>
      <c r="CJ16" s="36">
        <f>'2015 Fares Conv'!CP20</f>
        <v>298.02925113046484</v>
      </c>
      <c r="CK16" s="36">
        <f>'2015 Fares Conv'!CQ20</f>
        <v>152.40132160080589</v>
      </c>
      <c r="CL16" s="36">
        <f>'2015 Fares Conv'!CR20</f>
        <v>338.66960355734642</v>
      </c>
      <c r="CM16" s="36">
        <f>'2015 Fares Conv'!CS20</f>
        <v>118.53436124507125</v>
      </c>
      <c r="CN16" s="36">
        <f>'2015 Fares Conv'!CT20</f>
        <v>186.26828195654053</v>
      </c>
      <c r="CO16" s="36">
        <f>'2015 Fares Conv'!CU20</f>
        <v>220.13524231227518</v>
      </c>
      <c r="CP16" s="36">
        <f>'2015 Fares Conv'!CV20</f>
        <v>249.93816742532167</v>
      </c>
      <c r="CQ16" s="36">
        <f>'2015 Fares Conv'!CW20</f>
        <v>108.37427313835086</v>
      </c>
      <c r="CR16" s="36">
        <f>'2015 Fares Conv'!CX20</f>
        <v>0</v>
      </c>
      <c r="CS16" s="36">
        <f>'2015 Fares Conv'!CY20</f>
        <v>0</v>
      </c>
      <c r="CT16" s="36">
        <f>'2015 Fares Conv'!CZ20</f>
        <v>340.02428197157582</v>
      </c>
      <c r="CU16" s="36">
        <f>'2015 Fares Conv'!DA20</f>
        <v>0</v>
      </c>
      <c r="CV16" s="36">
        <f>'2015 Fares Conv'!DB20</f>
        <v>0</v>
      </c>
      <c r="CW16" s="36">
        <f>'2015 Fares Conv'!DC20</f>
        <v>0</v>
      </c>
      <c r="CX16" s="36">
        <f>'2015 Fares Conv'!DD20</f>
        <v>0</v>
      </c>
      <c r="CY16" s="36">
        <f>'2015 Fares Conv'!DE20</f>
        <v>0</v>
      </c>
      <c r="CZ16" s="36">
        <f>'2015 Fares Conv'!DF20</f>
        <v>0</v>
      </c>
      <c r="DA16" s="36">
        <f>'2015 Fares Conv'!DG20</f>
        <v>0</v>
      </c>
      <c r="DB16" s="36">
        <f>'2015 Fares Conv'!DH20</f>
        <v>0</v>
      </c>
      <c r="DC16" s="36">
        <f>'2015 Fares Conv'!DI20</f>
        <v>0</v>
      </c>
      <c r="DD16" s="36">
        <f>'2015 Fares Conv'!DJ20</f>
        <v>0</v>
      </c>
      <c r="DE16" s="36">
        <f>'2015 Fares Conv'!DK20</f>
        <v>0</v>
      </c>
      <c r="DF16" s="36">
        <f>'2015 Fares Conv'!DL20</f>
        <v>152.40132160080589</v>
      </c>
      <c r="DG16" s="36">
        <f>'2015 Fares Conv'!DM20</f>
        <v>135.46784142293856</v>
      </c>
      <c r="DH16" s="36">
        <f>'2015 Fares Conv'!DN20</f>
        <v>0</v>
      </c>
      <c r="DI16" s="36">
        <f>'2015 Fares Conv'!DO20</f>
        <v>135.46784142293856</v>
      </c>
      <c r="DJ16" s="36">
        <f>'2015 Fares Conv'!DP20</f>
        <v>749.81450227596497</v>
      </c>
      <c r="DK16" s="36">
        <f>'2015 Fares Conv'!DQ20</f>
        <v>218.78056389804578</v>
      </c>
      <c r="DL16" s="36">
        <f>'2015 Fares Conv'!DR20</f>
        <v>0</v>
      </c>
      <c r="DM16" s="36">
        <f>'2015 Fares Conv'!DS20</f>
        <v>0</v>
      </c>
      <c r="DN16" s="36">
        <f>'2015 Fares Conv'!DT20</f>
        <v>0</v>
      </c>
      <c r="DO16" s="36">
        <f>'2015 Fares Conv'!DU20</f>
        <v>0</v>
      </c>
      <c r="DP16" s="36">
        <f>'2015 Fares Conv'!DV20</f>
        <v>0</v>
      </c>
      <c r="DQ16" s="36">
        <f>'2015 Fares Conv'!DW20</f>
        <v>0</v>
      </c>
      <c r="DR16" s="36">
        <f>'2015 Fares Conv'!DX20</f>
        <v>0</v>
      </c>
      <c r="DS16" s="36">
        <f>'2015 Fares Conv'!DY20</f>
        <v>0</v>
      </c>
      <c r="DT16" s="36">
        <f>'2015 Fares Conv'!DZ20</f>
        <v>0</v>
      </c>
      <c r="DU16" s="36">
        <f>'2015 Fares Conv'!EA20</f>
        <v>0</v>
      </c>
      <c r="DV16" s="36">
        <f>'2015 Fares Conv'!EB20</f>
        <v>0</v>
      </c>
      <c r="DW16" s="36">
        <f>'2015 Fares Conv'!EC20</f>
        <v>0</v>
      </c>
      <c r="DX16" s="36">
        <f>'2015 Fares Conv'!ED20</f>
        <v>0</v>
      </c>
      <c r="DY16" s="36">
        <f>'2015 Fares Conv'!EE20</f>
        <v>0</v>
      </c>
      <c r="DZ16" s="36">
        <f>'2015 Fares Conv'!EF20</f>
        <v>0</v>
      </c>
      <c r="EA16" s="36">
        <f>'2015 Fares Conv'!EG20</f>
        <v>0</v>
      </c>
      <c r="EB16" s="36">
        <f>'2015 Fares Conv'!EH20</f>
        <v>0</v>
      </c>
      <c r="EC16" s="36">
        <f>'2015 Fares Conv'!EI20</f>
        <v>0</v>
      </c>
      <c r="ED16" s="36">
        <f>'2015 Fares Conv'!EJ20</f>
        <v>0</v>
      </c>
      <c r="EE16" s="36">
        <f>'2015 Fares Conv'!EK20</f>
        <v>0</v>
      </c>
      <c r="EF16" s="36">
        <f>'2015 Fares Conv'!EL20</f>
        <v>0</v>
      </c>
      <c r="EG16" s="36">
        <f>'2015 Fares Conv'!EM20</f>
        <v>0</v>
      </c>
      <c r="EH16" s="111">
        <v>0</v>
      </c>
      <c r="EI16" s="111">
        <v>0</v>
      </c>
    </row>
    <row r="17" spans="1:139" x14ac:dyDescent="0.2">
      <c r="A17" s="31" t="str">
        <f>CONCATENATE("XFARE[",ROW(),"]=",'2015 Fares Conv'!G21)</f>
        <v>XFARE[17]=0</v>
      </c>
      <c r="B17" s="36">
        <f>'2015 Fares Conv'!H21</f>
        <v>0</v>
      </c>
      <c r="C17" s="36">
        <f>'2015 Fares Conv'!I21</f>
        <v>0</v>
      </c>
      <c r="D17" s="36">
        <f>'2015 Fares Conv'!J21</f>
        <v>0</v>
      </c>
      <c r="E17" s="36">
        <f>'2015 Fares Conv'!K21</f>
        <v>0</v>
      </c>
      <c r="F17" s="36">
        <f>'2015 Fares Conv'!L21</f>
        <v>0</v>
      </c>
      <c r="G17" s="36">
        <f>'2015 Fares Conv'!M21</f>
        <v>0</v>
      </c>
      <c r="H17" s="36">
        <f>'2015 Fares Conv'!N21</f>
        <v>0</v>
      </c>
      <c r="I17" s="36">
        <f>'2015 Fares Conv'!O21</f>
        <v>0</v>
      </c>
      <c r="J17" s="36">
        <f>'2015 Fares Conv'!P21</f>
        <v>0</v>
      </c>
      <c r="K17" s="36">
        <f>'2015 Fares Conv'!Q21</f>
        <v>0</v>
      </c>
      <c r="L17" s="36">
        <f>'2015 Fares Conv'!R21</f>
        <v>0</v>
      </c>
      <c r="M17" s="36">
        <f>'2015 Fares Conv'!S21</f>
        <v>0</v>
      </c>
      <c r="N17" s="36">
        <f>'2015 Fares Conv'!T21</f>
        <v>0</v>
      </c>
      <c r="O17" s="36">
        <f>'2015 Fares Conv'!U21</f>
        <v>0</v>
      </c>
      <c r="P17" s="36">
        <f>'2015 Fares Conv'!V21</f>
        <v>0</v>
      </c>
      <c r="Q17" s="36">
        <f>'2015 Fares Conv'!W21</f>
        <v>0</v>
      </c>
      <c r="R17" s="36">
        <f>'2015 Fares Conv'!X21</f>
        <v>0</v>
      </c>
      <c r="S17" s="36">
        <f>'2015 Fares Conv'!Y21</f>
        <v>0</v>
      </c>
      <c r="T17" s="36">
        <f>'2015 Fares Conv'!Z21</f>
        <v>474.13744498028501</v>
      </c>
      <c r="U17" s="36">
        <f>'2015 Fares Conv'!AA21</f>
        <v>152.40132160080589</v>
      </c>
      <c r="V17" s="36">
        <f>'2015 Fares Conv'!AB21</f>
        <v>0</v>
      </c>
      <c r="W17" s="36">
        <f>'2015 Fares Conv'!AC21</f>
        <v>0</v>
      </c>
      <c r="X17" s="36">
        <f>'2015 Fares Conv'!AD21</f>
        <v>135.46784142293856</v>
      </c>
      <c r="Y17" s="36">
        <f>'2015 Fares Conv'!AE21</f>
        <v>0</v>
      </c>
      <c r="Z17" s="36">
        <f>'2015 Fares Conv'!AF21</f>
        <v>0</v>
      </c>
      <c r="AA17" s="36">
        <f>'2015 Fares Conv'!AG21</f>
        <v>84.667400889336605</v>
      </c>
      <c r="AB17" s="36">
        <f>'2015 Fares Conv'!AH21</f>
        <v>135.46784142293856</v>
      </c>
      <c r="AC17" s="36">
        <f>'2015 Fares Conv'!AI21</f>
        <v>0</v>
      </c>
      <c r="AD17" s="36">
        <f>'2015 Fares Conv'!AJ21</f>
        <v>135.46784142293856</v>
      </c>
      <c r="AE17" s="36">
        <f>'2015 Fares Conv'!AK21</f>
        <v>0</v>
      </c>
      <c r="AF17" s="36">
        <f>'2015 Fares Conv'!AL21</f>
        <v>0</v>
      </c>
      <c r="AG17" s="36">
        <f>'2015 Fares Conv'!AM21</f>
        <v>135.46784142293856</v>
      </c>
      <c r="AH17" s="36">
        <f>'2015 Fares Conv'!AN21</f>
        <v>0</v>
      </c>
      <c r="AI17" s="36">
        <f>'2015 Fares Conv'!AO21</f>
        <v>0</v>
      </c>
      <c r="AJ17" s="36">
        <f>'2015 Fares Conv'!AP21</f>
        <v>0</v>
      </c>
      <c r="AK17" s="36">
        <f>'2015 Fares Conv'!AQ21</f>
        <v>0</v>
      </c>
      <c r="AL17" s="36">
        <f>'2015 Fares Conv'!AR21</f>
        <v>135.46784142293856</v>
      </c>
      <c r="AM17" s="36">
        <f>'2015 Fares Conv'!AS21</f>
        <v>0</v>
      </c>
      <c r="AN17" s="36">
        <f>'2015 Fares Conv'!AT21</f>
        <v>0</v>
      </c>
      <c r="AO17" s="36">
        <f>'2015 Fares Conv'!AU21</f>
        <v>0</v>
      </c>
      <c r="AP17" s="36">
        <f>'2015 Fares Conv'!AV21</f>
        <v>135.46784142293856</v>
      </c>
      <c r="AQ17" s="36">
        <f>'2015 Fares Conv'!AW21</f>
        <v>0</v>
      </c>
      <c r="AR17" s="36">
        <f>'2015 Fares Conv'!AX21</f>
        <v>135.46784142293856</v>
      </c>
      <c r="AS17" s="36">
        <f>'2015 Fares Conv'!AY21</f>
        <v>0</v>
      </c>
      <c r="AT17" s="36">
        <f>'2015 Fares Conv'!AZ21</f>
        <v>118.53436124507125</v>
      </c>
      <c r="AU17" s="36">
        <f>'2015 Fares Conv'!BA21</f>
        <v>0</v>
      </c>
      <c r="AV17" s="36">
        <f>'2015 Fares Conv'!BB21</f>
        <v>0</v>
      </c>
      <c r="AW17" s="36">
        <f>'2015 Fares Conv'!BC21</f>
        <v>118.53436124507125</v>
      </c>
      <c r="AX17" s="36">
        <f>'2015 Fares Conv'!BD21</f>
        <v>0</v>
      </c>
      <c r="AY17" s="36">
        <f>'2015 Fares Conv'!BE21</f>
        <v>0</v>
      </c>
      <c r="AZ17" s="36">
        <f>'2015 Fares Conv'!BF21</f>
        <v>118.53436124507125</v>
      </c>
      <c r="BA17" s="36">
        <f>'2015 Fares Conv'!BG21</f>
        <v>0</v>
      </c>
      <c r="BB17" s="36">
        <f>'2015 Fares Conv'!BH21</f>
        <v>0</v>
      </c>
      <c r="BC17" s="36">
        <f>'2015 Fares Conv'!BI21</f>
        <v>67.733920711469281</v>
      </c>
      <c r="BD17" s="36">
        <f>'2015 Fares Conv'!BJ21</f>
        <v>108.37427313835086</v>
      </c>
      <c r="BE17" s="36">
        <f>'2015 Fares Conv'!BK21</f>
        <v>0</v>
      </c>
      <c r="BF17" s="36">
        <f>'2015 Fares Conv'!BL21</f>
        <v>108.37427313835086</v>
      </c>
      <c r="BG17" s="36">
        <f>'2015 Fares Conv'!BM21</f>
        <v>0</v>
      </c>
      <c r="BH17" s="36">
        <f>'2015 Fares Conv'!BN21</f>
        <v>108.37427313835086</v>
      </c>
      <c r="BI17" s="36">
        <f>'2015 Fares Conv'!BO21</f>
        <v>0</v>
      </c>
      <c r="BJ17" s="36">
        <f>'2015 Fares Conv'!BP21</f>
        <v>0</v>
      </c>
      <c r="BK17" s="36">
        <f>'2015 Fares Conv'!BQ21</f>
        <v>101.60088106720393</v>
      </c>
      <c r="BL17" s="36">
        <f>'2015 Fares Conv'!BR21</f>
        <v>0</v>
      </c>
      <c r="BM17" s="36">
        <f>'2015 Fares Conv'!BS21</f>
        <v>0</v>
      </c>
      <c r="BN17" s="36">
        <f>'2015 Fares Conv'!BT21</f>
        <v>101.60088106720393</v>
      </c>
      <c r="BO17" s="36">
        <f>'2015 Fares Conv'!BU21</f>
        <v>0</v>
      </c>
      <c r="BP17" s="36">
        <f>'2015 Fares Conv'!BV21</f>
        <v>101.60088106720393</v>
      </c>
      <c r="BQ17" s="36">
        <f>'2015 Fares Conv'!BW21</f>
        <v>0</v>
      </c>
      <c r="BR17" s="36">
        <f>'2015 Fares Conv'!BX21</f>
        <v>121.92105728064472</v>
      </c>
      <c r="BS17" s="36">
        <f>'2015 Fares Conv'!BY21</f>
        <v>0</v>
      </c>
      <c r="BT17" s="36">
        <f>'2015 Fares Conv'!BZ21</f>
        <v>0</v>
      </c>
      <c r="BU17" s="36">
        <f>'2015 Fares Conv'!CA21</f>
        <v>0</v>
      </c>
      <c r="BV17" s="36">
        <f>'2015 Fares Conv'!CB21</f>
        <v>0</v>
      </c>
      <c r="BW17" s="36">
        <f>'2015 Fares Conv'!CC21</f>
        <v>0</v>
      </c>
      <c r="BX17" s="36">
        <f>'2015 Fares Conv'!CD21</f>
        <v>0</v>
      </c>
      <c r="BY17" s="36">
        <f>'2015 Fares Conv'!CE21</f>
        <v>0</v>
      </c>
      <c r="BZ17" s="36">
        <f>'2015 Fares Conv'!CF21</f>
        <v>135.46784142293856</v>
      </c>
      <c r="CA17" s="36">
        <f>'2015 Fares Conv'!CG21</f>
        <v>0</v>
      </c>
      <c r="CB17" s="36">
        <f>'2015 Fares Conv'!CH21</f>
        <v>222.84459914073395</v>
      </c>
      <c r="CC17" s="36">
        <f>'2015 Fares Conv'!CI21</f>
        <v>270.93568284587712</v>
      </c>
      <c r="CD17" s="36">
        <f>'2015 Fares Conv'!CJ21</f>
        <v>284.48246698817098</v>
      </c>
      <c r="CE17" s="36">
        <f>'2015 Fares Conv'!CK21</f>
        <v>284.48246698817098</v>
      </c>
      <c r="CF17" s="36">
        <f>'2015 Fares Conv'!CL21</f>
        <v>284.48246698817098</v>
      </c>
      <c r="CG17" s="36">
        <f>'2015 Fares Conv'!CM21</f>
        <v>135.46784142293856</v>
      </c>
      <c r="CH17" s="36">
        <f>'2015 Fares Conv'!CN21</f>
        <v>152.40132160080589</v>
      </c>
      <c r="CI17" s="36">
        <f>'2015 Fares Conv'!CO21</f>
        <v>338.66960355734642</v>
      </c>
      <c r="CJ17" s="36">
        <f>'2015 Fares Conv'!CP21</f>
        <v>298.02925113046484</v>
      </c>
      <c r="CK17" s="36">
        <f>'2015 Fares Conv'!CQ21</f>
        <v>152.40132160080589</v>
      </c>
      <c r="CL17" s="36">
        <f>'2015 Fares Conv'!CR21</f>
        <v>338.66960355734642</v>
      </c>
      <c r="CM17" s="36">
        <f>'2015 Fares Conv'!CS21</f>
        <v>118.53436124507125</v>
      </c>
      <c r="CN17" s="36">
        <f>'2015 Fares Conv'!CT21</f>
        <v>186.26828195654053</v>
      </c>
      <c r="CO17" s="36">
        <f>'2015 Fares Conv'!CU21</f>
        <v>220.13524231227518</v>
      </c>
      <c r="CP17" s="36">
        <f>'2015 Fares Conv'!CV21</f>
        <v>249.93816742532167</v>
      </c>
      <c r="CQ17" s="36">
        <f>'2015 Fares Conv'!CW21</f>
        <v>108.37427313835086</v>
      </c>
      <c r="CR17" s="36">
        <f>'2015 Fares Conv'!CX21</f>
        <v>0</v>
      </c>
      <c r="CS17" s="36">
        <f>'2015 Fares Conv'!CY21</f>
        <v>0</v>
      </c>
      <c r="CT17" s="36">
        <f>'2015 Fares Conv'!CZ21</f>
        <v>340.02428197157582</v>
      </c>
      <c r="CU17" s="36">
        <f>'2015 Fares Conv'!DA21</f>
        <v>0</v>
      </c>
      <c r="CV17" s="36">
        <f>'2015 Fares Conv'!DB21</f>
        <v>0</v>
      </c>
      <c r="CW17" s="36">
        <f>'2015 Fares Conv'!DC21</f>
        <v>0</v>
      </c>
      <c r="CX17" s="36">
        <f>'2015 Fares Conv'!DD21</f>
        <v>0</v>
      </c>
      <c r="CY17" s="36">
        <f>'2015 Fares Conv'!DE21</f>
        <v>0</v>
      </c>
      <c r="CZ17" s="36">
        <f>'2015 Fares Conv'!DF21</f>
        <v>0</v>
      </c>
      <c r="DA17" s="36">
        <f>'2015 Fares Conv'!DG21</f>
        <v>0</v>
      </c>
      <c r="DB17" s="36">
        <f>'2015 Fares Conv'!DH21</f>
        <v>0</v>
      </c>
      <c r="DC17" s="36">
        <f>'2015 Fares Conv'!DI21</f>
        <v>0</v>
      </c>
      <c r="DD17" s="36">
        <f>'2015 Fares Conv'!DJ21</f>
        <v>0</v>
      </c>
      <c r="DE17" s="36">
        <f>'2015 Fares Conv'!DK21</f>
        <v>0</v>
      </c>
      <c r="DF17" s="36">
        <f>'2015 Fares Conv'!DL21</f>
        <v>152.40132160080589</v>
      </c>
      <c r="DG17" s="36">
        <f>'2015 Fares Conv'!DM21</f>
        <v>135.46784142293856</v>
      </c>
      <c r="DH17" s="36">
        <f>'2015 Fares Conv'!DN21</f>
        <v>0</v>
      </c>
      <c r="DI17" s="36">
        <f>'2015 Fares Conv'!DO21</f>
        <v>135.46784142293856</v>
      </c>
      <c r="DJ17" s="36">
        <f>'2015 Fares Conv'!DP21</f>
        <v>749.81450227596497</v>
      </c>
      <c r="DK17" s="36">
        <f>'2015 Fares Conv'!DQ21</f>
        <v>218.78056389804578</v>
      </c>
      <c r="DL17" s="36">
        <f>'2015 Fares Conv'!DR21</f>
        <v>0</v>
      </c>
      <c r="DM17" s="36">
        <f>'2015 Fares Conv'!DS21</f>
        <v>0</v>
      </c>
      <c r="DN17" s="36">
        <f>'2015 Fares Conv'!DT21</f>
        <v>0</v>
      </c>
      <c r="DO17" s="36">
        <f>'2015 Fares Conv'!DU21</f>
        <v>0</v>
      </c>
      <c r="DP17" s="36">
        <f>'2015 Fares Conv'!DV21</f>
        <v>0</v>
      </c>
      <c r="DQ17" s="36">
        <f>'2015 Fares Conv'!DW21</f>
        <v>0</v>
      </c>
      <c r="DR17" s="36">
        <f>'2015 Fares Conv'!DX21</f>
        <v>0</v>
      </c>
      <c r="DS17" s="36">
        <f>'2015 Fares Conv'!DY21</f>
        <v>0</v>
      </c>
      <c r="DT17" s="36">
        <f>'2015 Fares Conv'!DZ21</f>
        <v>0</v>
      </c>
      <c r="DU17" s="36">
        <f>'2015 Fares Conv'!EA21</f>
        <v>0</v>
      </c>
      <c r="DV17" s="36">
        <f>'2015 Fares Conv'!EB21</f>
        <v>0</v>
      </c>
      <c r="DW17" s="36">
        <f>'2015 Fares Conv'!EC21</f>
        <v>0</v>
      </c>
      <c r="DX17" s="36">
        <f>'2015 Fares Conv'!ED21</f>
        <v>0</v>
      </c>
      <c r="DY17" s="36">
        <f>'2015 Fares Conv'!EE21</f>
        <v>0</v>
      </c>
      <c r="DZ17" s="36">
        <f>'2015 Fares Conv'!EF21</f>
        <v>0</v>
      </c>
      <c r="EA17" s="36">
        <f>'2015 Fares Conv'!EG21</f>
        <v>0</v>
      </c>
      <c r="EB17" s="36">
        <f>'2015 Fares Conv'!EH21</f>
        <v>0</v>
      </c>
      <c r="EC17" s="36">
        <f>'2015 Fares Conv'!EI21</f>
        <v>0</v>
      </c>
      <c r="ED17" s="36">
        <f>'2015 Fares Conv'!EJ21</f>
        <v>0</v>
      </c>
      <c r="EE17" s="36">
        <f>'2015 Fares Conv'!EK21</f>
        <v>0</v>
      </c>
      <c r="EF17" s="36">
        <f>'2015 Fares Conv'!EL21</f>
        <v>0</v>
      </c>
      <c r="EG17" s="36">
        <f>'2015 Fares Conv'!EM21</f>
        <v>0</v>
      </c>
      <c r="EH17" s="111">
        <v>0</v>
      </c>
      <c r="EI17" s="111">
        <v>0</v>
      </c>
    </row>
    <row r="18" spans="1:139" x14ac:dyDescent="0.2">
      <c r="A18" s="31" t="str">
        <f>CONCATENATE("XFARE[",ROW(),"]=",'2015 Fares Conv'!G22)</f>
        <v>XFARE[18]=0</v>
      </c>
      <c r="B18" s="36">
        <f>'2015 Fares Conv'!H22</f>
        <v>0</v>
      </c>
      <c r="C18" s="36">
        <f>'2015 Fares Conv'!I22</f>
        <v>0</v>
      </c>
      <c r="D18" s="36">
        <f>'2015 Fares Conv'!J22</f>
        <v>0</v>
      </c>
      <c r="E18" s="36">
        <f>'2015 Fares Conv'!K22</f>
        <v>0</v>
      </c>
      <c r="F18" s="36">
        <f>'2015 Fares Conv'!L22</f>
        <v>0</v>
      </c>
      <c r="G18" s="36">
        <f>'2015 Fares Conv'!M22</f>
        <v>0</v>
      </c>
      <c r="H18" s="36">
        <f>'2015 Fares Conv'!N22</f>
        <v>0</v>
      </c>
      <c r="I18" s="36">
        <f>'2015 Fares Conv'!O22</f>
        <v>0</v>
      </c>
      <c r="J18" s="36">
        <f>'2015 Fares Conv'!P22</f>
        <v>0</v>
      </c>
      <c r="K18" s="36">
        <f>'2015 Fares Conv'!Q22</f>
        <v>0</v>
      </c>
      <c r="L18" s="36">
        <f>'2015 Fares Conv'!R22</f>
        <v>0</v>
      </c>
      <c r="M18" s="36">
        <f>'2015 Fares Conv'!S22</f>
        <v>0</v>
      </c>
      <c r="N18" s="36">
        <f>'2015 Fares Conv'!T22</f>
        <v>0</v>
      </c>
      <c r="O18" s="36">
        <f>'2015 Fares Conv'!U22</f>
        <v>0</v>
      </c>
      <c r="P18" s="36">
        <f>'2015 Fares Conv'!V22</f>
        <v>0</v>
      </c>
      <c r="Q18" s="36">
        <f>'2015 Fares Conv'!W22</f>
        <v>0</v>
      </c>
      <c r="R18" s="36">
        <f>'2015 Fares Conv'!X22</f>
        <v>0</v>
      </c>
      <c r="S18" s="36">
        <f>'2015 Fares Conv'!Y22</f>
        <v>0</v>
      </c>
      <c r="T18" s="36">
        <f>'2015 Fares Conv'!Z22</f>
        <v>474.13744498028501</v>
      </c>
      <c r="U18" s="36">
        <f>'2015 Fares Conv'!AA22</f>
        <v>152.40132160080589</v>
      </c>
      <c r="V18" s="36">
        <f>'2015 Fares Conv'!AB22</f>
        <v>0</v>
      </c>
      <c r="W18" s="36">
        <f>'2015 Fares Conv'!AC22</f>
        <v>0</v>
      </c>
      <c r="X18" s="36">
        <f>'2015 Fares Conv'!AD22</f>
        <v>135.46784142293856</v>
      </c>
      <c r="Y18" s="36">
        <f>'2015 Fares Conv'!AE22</f>
        <v>0</v>
      </c>
      <c r="Z18" s="36">
        <f>'2015 Fares Conv'!AF22</f>
        <v>0</v>
      </c>
      <c r="AA18" s="36">
        <f>'2015 Fares Conv'!AG22</f>
        <v>84.667400889336605</v>
      </c>
      <c r="AB18" s="36">
        <f>'2015 Fares Conv'!AH22</f>
        <v>135.46784142293856</v>
      </c>
      <c r="AC18" s="36">
        <f>'2015 Fares Conv'!AI22</f>
        <v>0</v>
      </c>
      <c r="AD18" s="36">
        <f>'2015 Fares Conv'!AJ22</f>
        <v>135.46784142293856</v>
      </c>
      <c r="AE18" s="36">
        <f>'2015 Fares Conv'!AK22</f>
        <v>0</v>
      </c>
      <c r="AF18" s="36">
        <f>'2015 Fares Conv'!AL22</f>
        <v>0</v>
      </c>
      <c r="AG18" s="36">
        <f>'2015 Fares Conv'!AM22</f>
        <v>135.46784142293856</v>
      </c>
      <c r="AH18" s="36">
        <f>'2015 Fares Conv'!AN22</f>
        <v>0</v>
      </c>
      <c r="AI18" s="36">
        <f>'2015 Fares Conv'!AO22</f>
        <v>0</v>
      </c>
      <c r="AJ18" s="36">
        <f>'2015 Fares Conv'!AP22</f>
        <v>0</v>
      </c>
      <c r="AK18" s="36">
        <f>'2015 Fares Conv'!AQ22</f>
        <v>0</v>
      </c>
      <c r="AL18" s="36">
        <f>'2015 Fares Conv'!AR22</f>
        <v>135.46784142293856</v>
      </c>
      <c r="AM18" s="36">
        <f>'2015 Fares Conv'!AS22</f>
        <v>0</v>
      </c>
      <c r="AN18" s="36">
        <f>'2015 Fares Conv'!AT22</f>
        <v>0</v>
      </c>
      <c r="AO18" s="36">
        <f>'2015 Fares Conv'!AU22</f>
        <v>0</v>
      </c>
      <c r="AP18" s="36">
        <f>'2015 Fares Conv'!AV22</f>
        <v>135.46784142293856</v>
      </c>
      <c r="AQ18" s="36">
        <f>'2015 Fares Conv'!AW22</f>
        <v>0</v>
      </c>
      <c r="AR18" s="36">
        <f>'2015 Fares Conv'!AX22</f>
        <v>135.46784142293856</v>
      </c>
      <c r="AS18" s="36">
        <f>'2015 Fares Conv'!AY22</f>
        <v>0</v>
      </c>
      <c r="AT18" s="36">
        <f>'2015 Fares Conv'!AZ22</f>
        <v>118.53436124507125</v>
      </c>
      <c r="AU18" s="36">
        <f>'2015 Fares Conv'!BA22</f>
        <v>0</v>
      </c>
      <c r="AV18" s="36">
        <f>'2015 Fares Conv'!BB22</f>
        <v>0</v>
      </c>
      <c r="AW18" s="36">
        <f>'2015 Fares Conv'!BC22</f>
        <v>118.53436124507125</v>
      </c>
      <c r="AX18" s="36">
        <f>'2015 Fares Conv'!BD22</f>
        <v>0</v>
      </c>
      <c r="AY18" s="36">
        <f>'2015 Fares Conv'!BE22</f>
        <v>0</v>
      </c>
      <c r="AZ18" s="36">
        <f>'2015 Fares Conv'!BF22</f>
        <v>118.53436124507125</v>
      </c>
      <c r="BA18" s="36">
        <f>'2015 Fares Conv'!BG22</f>
        <v>0</v>
      </c>
      <c r="BB18" s="36">
        <f>'2015 Fares Conv'!BH22</f>
        <v>0</v>
      </c>
      <c r="BC18" s="36">
        <f>'2015 Fares Conv'!BI22</f>
        <v>67.733920711469281</v>
      </c>
      <c r="BD18" s="36">
        <f>'2015 Fares Conv'!BJ22</f>
        <v>108.37427313835086</v>
      </c>
      <c r="BE18" s="36">
        <f>'2015 Fares Conv'!BK22</f>
        <v>0</v>
      </c>
      <c r="BF18" s="36">
        <f>'2015 Fares Conv'!BL22</f>
        <v>108.37427313835086</v>
      </c>
      <c r="BG18" s="36">
        <f>'2015 Fares Conv'!BM22</f>
        <v>0</v>
      </c>
      <c r="BH18" s="36">
        <f>'2015 Fares Conv'!BN22</f>
        <v>108.37427313835086</v>
      </c>
      <c r="BI18" s="36">
        <f>'2015 Fares Conv'!BO22</f>
        <v>0</v>
      </c>
      <c r="BJ18" s="36">
        <f>'2015 Fares Conv'!BP22</f>
        <v>0</v>
      </c>
      <c r="BK18" s="36">
        <f>'2015 Fares Conv'!BQ22</f>
        <v>101.60088106720393</v>
      </c>
      <c r="BL18" s="36">
        <f>'2015 Fares Conv'!BR22</f>
        <v>0</v>
      </c>
      <c r="BM18" s="36">
        <f>'2015 Fares Conv'!BS22</f>
        <v>0</v>
      </c>
      <c r="BN18" s="36">
        <f>'2015 Fares Conv'!BT22</f>
        <v>101.60088106720393</v>
      </c>
      <c r="BO18" s="36">
        <f>'2015 Fares Conv'!BU22</f>
        <v>0</v>
      </c>
      <c r="BP18" s="36">
        <f>'2015 Fares Conv'!BV22</f>
        <v>101.60088106720393</v>
      </c>
      <c r="BQ18" s="36">
        <f>'2015 Fares Conv'!BW22</f>
        <v>0</v>
      </c>
      <c r="BR18" s="36">
        <f>'2015 Fares Conv'!BX22</f>
        <v>121.92105728064472</v>
      </c>
      <c r="BS18" s="36">
        <f>'2015 Fares Conv'!BY22</f>
        <v>0</v>
      </c>
      <c r="BT18" s="36">
        <f>'2015 Fares Conv'!BZ22</f>
        <v>0</v>
      </c>
      <c r="BU18" s="36">
        <f>'2015 Fares Conv'!CA22</f>
        <v>0</v>
      </c>
      <c r="BV18" s="36">
        <f>'2015 Fares Conv'!CB22</f>
        <v>0</v>
      </c>
      <c r="BW18" s="36">
        <f>'2015 Fares Conv'!CC22</f>
        <v>0</v>
      </c>
      <c r="BX18" s="36">
        <f>'2015 Fares Conv'!CD22</f>
        <v>0</v>
      </c>
      <c r="BY18" s="36">
        <f>'2015 Fares Conv'!CE22</f>
        <v>0</v>
      </c>
      <c r="BZ18" s="36">
        <f>'2015 Fares Conv'!CF22</f>
        <v>135.46784142293856</v>
      </c>
      <c r="CA18" s="36">
        <f>'2015 Fares Conv'!CG22</f>
        <v>0</v>
      </c>
      <c r="CB18" s="36">
        <f>'2015 Fares Conv'!CH22</f>
        <v>222.84459914073395</v>
      </c>
      <c r="CC18" s="36">
        <f>'2015 Fares Conv'!CI22</f>
        <v>270.93568284587712</v>
      </c>
      <c r="CD18" s="36">
        <f>'2015 Fares Conv'!CJ22</f>
        <v>284.48246698817098</v>
      </c>
      <c r="CE18" s="36">
        <f>'2015 Fares Conv'!CK22</f>
        <v>284.48246698817098</v>
      </c>
      <c r="CF18" s="36">
        <f>'2015 Fares Conv'!CL22</f>
        <v>284.48246698817098</v>
      </c>
      <c r="CG18" s="36">
        <f>'2015 Fares Conv'!CM22</f>
        <v>135.46784142293856</v>
      </c>
      <c r="CH18" s="36">
        <f>'2015 Fares Conv'!CN22</f>
        <v>152.40132160080589</v>
      </c>
      <c r="CI18" s="36">
        <f>'2015 Fares Conv'!CO22</f>
        <v>338.66960355734642</v>
      </c>
      <c r="CJ18" s="36">
        <f>'2015 Fares Conv'!CP22</f>
        <v>298.02925113046484</v>
      </c>
      <c r="CK18" s="36">
        <f>'2015 Fares Conv'!CQ22</f>
        <v>152.40132160080589</v>
      </c>
      <c r="CL18" s="36">
        <f>'2015 Fares Conv'!CR22</f>
        <v>338.66960355734642</v>
      </c>
      <c r="CM18" s="36">
        <f>'2015 Fares Conv'!CS22</f>
        <v>118.53436124507125</v>
      </c>
      <c r="CN18" s="36">
        <f>'2015 Fares Conv'!CT22</f>
        <v>186.26828195654053</v>
      </c>
      <c r="CO18" s="36">
        <f>'2015 Fares Conv'!CU22</f>
        <v>220.13524231227518</v>
      </c>
      <c r="CP18" s="36">
        <f>'2015 Fares Conv'!CV22</f>
        <v>249.93816742532167</v>
      </c>
      <c r="CQ18" s="36">
        <f>'2015 Fares Conv'!CW22</f>
        <v>108.37427313835086</v>
      </c>
      <c r="CR18" s="36">
        <f>'2015 Fares Conv'!CX22</f>
        <v>0</v>
      </c>
      <c r="CS18" s="36">
        <f>'2015 Fares Conv'!CY22</f>
        <v>0</v>
      </c>
      <c r="CT18" s="36">
        <f>'2015 Fares Conv'!CZ22</f>
        <v>340.02428197157582</v>
      </c>
      <c r="CU18" s="36">
        <f>'2015 Fares Conv'!DA22</f>
        <v>0</v>
      </c>
      <c r="CV18" s="36">
        <f>'2015 Fares Conv'!DB22</f>
        <v>0</v>
      </c>
      <c r="CW18" s="36">
        <f>'2015 Fares Conv'!DC22</f>
        <v>0</v>
      </c>
      <c r="CX18" s="36">
        <f>'2015 Fares Conv'!DD22</f>
        <v>0</v>
      </c>
      <c r="CY18" s="36">
        <f>'2015 Fares Conv'!DE22</f>
        <v>0</v>
      </c>
      <c r="CZ18" s="36">
        <f>'2015 Fares Conv'!DF22</f>
        <v>0</v>
      </c>
      <c r="DA18" s="36">
        <f>'2015 Fares Conv'!DG22</f>
        <v>0</v>
      </c>
      <c r="DB18" s="36">
        <f>'2015 Fares Conv'!DH22</f>
        <v>0</v>
      </c>
      <c r="DC18" s="36">
        <f>'2015 Fares Conv'!DI22</f>
        <v>0</v>
      </c>
      <c r="DD18" s="36">
        <f>'2015 Fares Conv'!DJ22</f>
        <v>0</v>
      </c>
      <c r="DE18" s="36">
        <f>'2015 Fares Conv'!DK22</f>
        <v>0</v>
      </c>
      <c r="DF18" s="36">
        <f>'2015 Fares Conv'!DL22</f>
        <v>152.40132160080589</v>
      </c>
      <c r="DG18" s="36">
        <f>'2015 Fares Conv'!DM22</f>
        <v>135.46784142293856</v>
      </c>
      <c r="DH18" s="36">
        <f>'2015 Fares Conv'!DN22</f>
        <v>0</v>
      </c>
      <c r="DI18" s="36">
        <f>'2015 Fares Conv'!DO22</f>
        <v>135.46784142293856</v>
      </c>
      <c r="DJ18" s="36">
        <f>'2015 Fares Conv'!DP22</f>
        <v>749.81450227596497</v>
      </c>
      <c r="DK18" s="36">
        <f>'2015 Fares Conv'!DQ22</f>
        <v>218.78056389804578</v>
      </c>
      <c r="DL18" s="36">
        <f>'2015 Fares Conv'!DR22</f>
        <v>0</v>
      </c>
      <c r="DM18" s="36">
        <f>'2015 Fares Conv'!DS22</f>
        <v>0</v>
      </c>
      <c r="DN18" s="36">
        <f>'2015 Fares Conv'!DT22</f>
        <v>0</v>
      </c>
      <c r="DO18" s="36">
        <f>'2015 Fares Conv'!DU22</f>
        <v>0</v>
      </c>
      <c r="DP18" s="36">
        <f>'2015 Fares Conv'!DV22</f>
        <v>0</v>
      </c>
      <c r="DQ18" s="36">
        <f>'2015 Fares Conv'!DW22</f>
        <v>0</v>
      </c>
      <c r="DR18" s="36">
        <f>'2015 Fares Conv'!DX22</f>
        <v>0</v>
      </c>
      <c r="DS18" s="36">
        <f>'2015 Fares Conv'!DY22</f>
        <v>0</v>
      </c>
      <c r="DT18" s="36">
        <f>'2015 Fares Conv'!DZ22</f>
        <v>0</v>
      </c>
      <c r="DU18" s="36">
        <f>'2015 Fares Conv'!EA22</f>
        <v>0</v>
      </c>
      <c r="DV18" s="36">
        <f>'2015 Fares Conv'!EB22</f>
        <v>0</v>
      </c>
      <c r="DW18" s="36">
        <f>'2015 Fares Conv'!EC22</f>
        <v>0</v>
      </c>
      <c r="DX18" s="36">
        <f>'2015 Fares Conv'!ED22</f>
        <v>0</v>
      </c>
      <c r="DY18" s="36">
        <f>'2015 Fares Conv'!EE22</f>
        <v>0</v>
      </c>
      <c r="DZ18" s="36">
        <f>'2015 Fares Conv'!EF22</f>
        <v>0</v>
      </c>
      <c r="EA18" s="36">
        <f>'2015 Fares Conv'!EG22</f>
        <v>0</v>
      </c>
      <c r="EB18" s="36">
        <f>'2015 Fares Conv'!EH22</f>
        <v>0</v>
      </c>
      <c r="EC18" s="36">
        <f>'2015 Fares Conv'!EI22</f>
        <v>0</v>
      </c>
      <c r="ED18" s="36">
        <f>'2015 Fares Conv'!EJ22</f>
        <v>0</v>
      </c>
      <c r="EE18" s="36">
        <f>'2015 Fares Conv'!EK22</f>
        <v>0</v>
      </c>
      <c r="EF18" s="36">
        <f>'2015 Fares Conv'!EL22</f>
        <v>0</v>
      </c>
      <c r="EG18" s="36">
        <f>'2015 Fares Conv'!EM22</f>
        <v>0</v>
      </c>
      <c r="EH18" s="111">
        <v>0</v>
      </c>
      <c r="EI18" s="111">
        <v>0</v>
      </c>
    </row>
    <row r="19" spans="1:139" x14ac:dyDescent="0.2">
      <c r="A19" s="31" t="str">
        <f>CONCATENATE("XFARE[",ROW(),"]=",'2015 Fares Conv'!G23)</f>
        <v>XFARE[19]=0</v>
      </c>
      <c r="B19" s="36">
        <f>'2015 Fares Conv'!H23</f>
        <v>0</v>
      </c>
      <c r="C19" s="36">
        <f>'2015 Fares Conv'!I23</f>
        <v>0</v>
      </c>
      <c r="D19" s="36">
        <f>'2015 Fares Conv'!J23</f>
        <v>0</v>
      </c>
      <c r="E19" s="36">
        <f>'2015 Fares Conv'!K23</f>
        <v>0</v>
      </c>
      <c r="F19" s="36">
        <f>'2015 Fares Conv'!L23</f>
        <v>0</v>
      </c>
      <c r="G19" s="36">
        <f>'2015 Fares Conv'!M23</f>
        <v>0</v>
      </c>
      <c r="H19" s="36">
        <f>'2015 Fares Conv'!N23</f>
        <v>0</v>
      </c>
      <c r="I19" s="36">
        <f>'2015 Fares Conv'!O23</f>
        <v>0</v>
      </c>
      <c r="J19" s="36">
        <f>'2015 Fares Conv'!P23</f>
        <v>0</v>
      </c>
      <c r="K19" s="36">
        <f>'2015 Fares Conv'!Q23</f>
        <v>0</v>
      </c>
      <c r="L19" s="36">
        <f>'2015 Fares Conv'!R23</f>
        <v>0</v>
      </c>
      <c r="M19" s="36">
        <f>'2015 Fares Conv'!S23</f>
        <v>0</v>
      </c>
      <c r="N19" s="36">
        <f>'2015 Fares Conv'!T23</f>
        <v>0</v>
      </c>
      <c r="O19" s="36">
        <f>'2015 Fares Conv'!U23</f>
        <v>0</v>
      </c>
      <c r="P19" s="36">
        <f>'2015 Fares Conv'!V23</f>
        <v>0</v>
      </c>
      <c r="Q19" s="36">
        <f>'2015 Fares Conv'!W23</f>
        <v>0</v>
      </c>
      <c r="R19" s="36">
        <f>'2015 Fares Conv'!X23</f>
        <v>0</v>
      </c>
      <c r="S19" s="36">
        <f>'2015 Fares Conv'!Y23</f>
        <v>0</v>
      </c>
      <c r="T19" s="36">
        <f>'2015 Fares Conv'!Z23</f>
        <v>474.13744498028501</v>
      </c>
      <c r="U19" s="36">
        <f>'2015 Fares Conv'!AA23</f>
        <v>152.40132160080589</v>
      </c>
      <c r="V19" s="36">
        <f>'2015 Fares Conv'!AB23</f>
        <v>0</v>
      </c>
      <c r="W19" s="36">
        <f>'2015 Fares Conv'!AC23</f>
        <v>0</v>
      </c>
      <c r="X19" s="36">
        <f>'2015 Fares Conv'!AD23</f>
        <v>135.46784142293856</v>
      </c>
      <c r="Y19" s="36">
        <f>'2015 Fares Conv'!AE23</f>
        <v>0</v>
      </c>
      <c r="Z19" s="36">
        <f>'2015 Fares Conv'!AF23</f>
        <v>0</v>
      </c>
      <c r="AA19" s="36">
        <f>'2015 Fares Conv'!AG23</f>
        <v>84.667400889336605</v>
      </c>
      <c r="AB19" s="36">
        <f>'2015 Fares Conv'!AH23</f>
        <v>135.46784142293856</v>
      </c>
      <c r="AC19" s="36">
        <f>'2015 Fares Conv'!AI23</f>
        <v>0</v>
      </c>
      <c r="AD19" s="36">
        <f>'2015 Fares Conv'!AJ23</f>
        <v>135.46784142293856</v>
      </c>
      <c r="AE19" s="36">
        <f>'2015 Fares Conv'!AK23</f>
        <v>0</v>
      </c>
      <c r="AF19" s="36">
        <f>'2015 Fares Conv'!AL23</f>
        <v>0</v>
      </c>
      <c r="AG19" s="36">
        <f>'2015 Fares Conv'!AM23</f>
        <v>135.46784142293856</v>
      </c>
      <c r="AH19" s="36">
        <f>'2015 Fares Conv'!AN23</f>
        <v>0</v>
      </c>
      <c r="AI19" s="36">
        <f>'2015 Fares Conv'!AO23</f>
        <v>0</v>
      </c>
      <c r="AJ19" s="36">
        <f>'2015 Fares Conv'!AP23</f>
        <v>0</v>
      </c>
      <c r="AK19" s="36">
        <f>'2015 Fares Conv'!AQ23</f>
        <v>0</v>
      </c>
      <c r="AL19" s="36">
        <f>'2015 Fares Conv'!AR23</f>
        <v>135.46784142293856</v>
      </c>
      <c r="AM19" s="36">
        <f>'2015 Fares Conv'!AS23</f>
        <v>0</v>
      </c>
      <c r="AN19" s="36">
        <f>'2015 Fares Conv'!AT23</f>
        <v>0</v>
      </c>
      <c r="AO19" s="36">
        <f>'2015 Fares Conv'!AU23</f>
        <v>0</v>
      </c>
      <c r="AP19" s="36">
        <f>'2015 Fares Conv'!AV23</f>
        <v>135.46784142293856</v>
      </c>
      <c r="AQ19" s="36">
        <f>'2015 Fares Conv'!AW23</f>
        <v>0</v>
      </c>
      <c r="AR19" s="36">
        <f>'2015 Fares Conv'!AX23</f>
        <v>135.46784142293856</v>
      </c>
      <c r="AS19" s="36">
        <f>'2015 Fares Conv'!AY23</f>
        <v>0</v>
      </c>
      <c r="AT19" s="36">
        <f>'2015 Fares Conv'!AZ23</f>
        <v>118.53436124507125</v>
      </c>
      <c r="AU19" s="36">
        <f>'2015 Fares Conv'!BA23</f>
        <v>0</v>
      </c>
      <c r="AV19" s="36">
        <f>'2015 Fares Conv'!BB23</f>
        <v>0</v>
      </c>
      <c r="AW19" s="36">
        <f>'2015 Fares Conv'!BC23</f>
        <v>118.53436124507125</v>
      </c>
      <c r="AX19" s="36">
        <f>'2015 Fares Conv'!BD23</f>
        <v>0</v>
      </c>
      <c r="AY19" s="36">
        <f>'2015 Fares Conv'!BE23</f>
        <v>0</v>
      </c>
      <c r="AZ19" s="36">
        <f>'2015 Fares Conv'!BF23</f>
        <v>118.53436124507125</v>
      </c>
      <c r="BA19" s="36">
        <f>'2015 Fares Conv'!BG23</f>
        <v>0</v>
      </c>
      <c r="BB19" s="36">
        <f>'2015 Fares Conv'!BH23</f>
        <v>0</v>
      </c>
      <c r="BC19" s="36">
        <f>'2015 Fares Conv'!BI23</f>
        <v>67.733920711469281</v>
      </c>
      <c r="BD19" s="36">
        <f>'2015 Fares Conv'!BJ23</f>
        <v>108.37427313835086</v>
      </c>
      <c r="BE19" s="36">
        <f>'2015 Fares Conv'!BK23</f>
        <v>0</v>
      </c>
      <c r="BF19" s="36">
        <f>'2015 Fares Conv'!BL23</f>
        <v>108.37427313835086</v>
      </c>
      <c r="BG19" s="36">
        <f>'2015 Fares Conv'!BM23</f>
        <v>0</v>
      </c>
      <c r="BH19" s="36">
        <f>'2015 Fares Conv'!BN23</f>
        <v>108.37427313835086</v>
      </c>
      <c r="BI19" s="36">
        <f>'2015 Fares Conv'!BO23</f>
        <v>0</v>
      </c>
      <c r="BJ19" s="36">
        <f>'2015 Fares Conv'!BP23</f>
        <v>0</v>
      </c>
      <c r="BK19" s="36">
        <f>'2015 Fares Conv'!BQ23</f>
        <v>101.60088106720393</v>
      </c>
      <c r="BL19" s="36">
        <f>'2015 Fares Conv'!BR23</f>
        <v>0</v>
      </c>
      <c r="BM19" s="36">
        <f>'2015 Fares Conv'!BS23</f>
        <v>0</v>
      </c>
      <c r="BN19" s="36">
        <f>'2015 Fares Conv'!BT23</f>
        <v>101.60088106720393</v>
      </c>
      <c r="BO19" s="36">
        <f>'2015 Fares Conv'!BU23</f>
        <v>0</v>
      </c>
      <c r="BP19" s="36">
        <f>'2015 Fares Conv'!BV23</f>
        <v>101.60088106720393</v>
      </c>
      <c r="BQ19" s="36">
        <f>'2015 Fares Conv'!BW23</f>
        <v>0</v>
      </c>
      <c r="BR19" s="36">
        <f>'2015 Fares Conv'!BX23</f>
        <v>121.92105728064472</v>
      </c>
      <c r="BS19" s="36">
        <f>'2015 Fares Conv'!BY23</f>
        <v>0</v>
      </c>
      <c r="BT19" s="36">
        <f>'2015 Fares Conv'!BZ23</f>
        <v>0</v>
      </c>
      <c r="BU19" s="36">
        <f>'2015 Fares Conv'!CA23</f>
        <v>0</v>
      </c>
      <c r="BV19" s="36">
        <f>'2015 Fares Conv'!CB23</f>
        <v>0</v>
      </c>
      <c r="BW19" s="36">
        <f>'2015 Fares Conv'!CC23</f>
        <v>0</v>
      </c>
      <c r="BX19" s="36">
        <f>'2015 Fares Conv'!CD23</f>
        <v>0</v>
      </c>
      <c r="BY19" s="36">
        <f>'2015 Fares Conv'!CE23</f>
        <v>0</v>
      </c>
      <c r="BZ19" s="36">
        <f>'2015 Fares Conv'!CF23</f>
        <v>135.46784142293856</v>
      </c>
      <c r="CA19" s="36">
        <f>'2015 Fares Conv'!CG23</f>
        <v>0</v>
      </c>
      <c r="CB19" s="36">
        <f>'2015 Fares Conv'!CH23</f>
        <v>222.84459914073395</v>
      </c>
      <c r="CC19" s="36">
        <f>'2015 Fares Conv'!CI23</f>
        <v>270.93568284587712</v>
      </c>
      <c r="CD19" s="36">
        <f>'2015 Fares Conv'!CJ23</f>
        <v>284.48246698817098</v>
      </c>
      <c r="CE19" s="36">
        <f>'2015 Fares Conv'!CK23</f>
        <v>284.48246698817098</v>
      </c>
      <c r="CF19" s="36">
        <f>'2015 Fares Conv'!CL23</f>
        <v>284.48246698817098</v>
      </c>
      <c r="CG19" s="36">
        <f>'2015 Fares Conv'!CM23</f>
        <v>135.46784142293856</v>
      </c>
      <c r="CH19" s="36">
        <f>'2015 Fares Conv'!CN23</f>
        <v>152.40132160080589</v>
      </c>
      <c r="CI19" s="36">
        <f>'2015 Fares Conv'!CO23</f>
        <v>338.66960355734642</v>
      </c>
      <c r="CJ19" s="36">
        <f>'2015 Fares Conv'!CP23</f>
        <v>298.02925113046484</v>
      </c>
      <c r="CK19" s="36">
        <f>'2015 Fares Conv'!CQ23</f>
        <v>152.40132160080589</v>
      </c>
      <c r="CL19" s="36">
        <f>'2015 Fares Conv'!CR23</f>
        <v>338.66960355734642</v>
      </c>
      <c r="CM19" s="36">
        <f>'2015 Fares Conv'!CS23</f>
        <v>118.53436124507125</v>
      </c>
      <c r="CN19" s="36">
        <f>'2015 Fares Conv'!CT23</f>
        <v>186.26828195654053</v>
      </c>
      <c r="CO19" s="36">
        <f>'2015 Fares Conv'!CU23</f>
        <v>220.13524231227518</v>
      </c>
      <c r="CP19" s="36">
        <f>'2015 Fares Conv'!CV23</f>
        <v>249.93816742532167</v>
      </c>
      <c r="CQ19" s="36">
        <f>'2015 Fares Conv'!CW23</f>
        <v>108.37427313835086</v>
      </c>
      <c r="CR19" s="36">
        <f>'2015 Fares Conv'!CX23</f>
        <v>0</v>
      </c>
      <c r="CS19" s="36">
        <f>'2015 Fares Conv'!CY23</f>
        <v>0</v>
      </c>
      <c r="CT19" s="36">
        <f>'2015 Fares Conv'!CZ23</f>
        <v>340.02428197157582</v>
      </c>
      <c r="CU19" s="36">
        <f>'2015 Fares Conv'!DA23</f>
        <v>0</v>
      </c>
      <c r="CV19" s="36">
        <f>'2015 Fares Conv'!DB23</f>
        <v>0</v>
      </c>
      <c r="CW19" s="36">
        <f>'2015 Fares Conv'!DC23</f>
        <v>0</v>
      </c>
      <c r="CX19" s="36">
        <f>'2015 Fares Conv'!DD23</f>
        <v>0</v>
      </c>
      <c r="CY19" s="36">
        <f>'2015 Fares Conv'!DE23</f>
        <v>0</v>
      </c>
      <c r="CZ19" s="36">
        <f>'2015 Fares Conv'!DF23</f>
        <v>0</v>
      </c>
      <c r="DA19" s="36">
        <f>'2015 Fares Conv'!DG23</f>
        <v>0</v>
      </c>
      <c r="DB19" s="36">
        <f>'2015 Fares Conv'!DH23</f>
        <v>0</v>
      </c>
      <c r="DC19" s="36">
        <f>'2015 Fares Conv'!DI23</f>
        <v>0</v>
      </c>
      <c r="DD19" s="36">
        <f>'2015 Fares Conv'!DJ23</f>
        <v>0</v>
      </c>
      <c r="DE19" s="36">
        <f>'2015 Fares Conv'!DK23</f>
        <v>0</v>
      </c>
      <c r="DF19" s="36">
        <f>'2015 Fares Conv'!DL23</f>
        <v>152.40132160080589</v>
      </c>
      <c r="DG19" s="36">
        <f>'2015 Fares Conv'!DM23</f>
        <v>135.46784142293856</v>
      </c>
      <c r="DH19" s="36">
        <f>'2015 Fares Conv'!DN23</f>
        <v>0</v>
      </c>
      <c r="DI19" s="36">
        <f>'2015 Fares Conv'!DO23</f>
        <v>135.46784142293856</v>
      </c>
      <c r="DJ19" s="36">
        <f>'2015 Fares Conv'!DP23</f>
        <v>749.81450227596497</v>
      </c>
      <c r="DK19" s="36">
        <f>'2015 Fares Conv'!DQ23</f>
        <v>218.78056389804578</v>
      </c>
      <c r="DL19" s="36">
        <f>'2015 Fares Conv'!DR23</f>
        <v>0</v>
      </c>
      <c r="DM19" s="36">
        <f>'2015 Fares Conv'!DS23</f>
        <v>0</v>
      </c>
      <c r="DN19" s="36">
        <f>'2015 Fares Conv'!DT23</f>
        <v>0</v>
      </c>
      <c r="DO19" s="36">
        <f>'2015 Fares Conv'!DU23</f>
        <v>0</v>
      </c>
      <c r="DP19" s="36">
        <f>'2015 Fares Conv'!DV23</f>
        <v>0</v>
      </c>
      <c r="DQ19" s="36">
        <f>'2015 Fares Conv'!DW23</f>
        <v>0</v>
      </c>
      <c r="DR19" s="36">
        <f>'2015 Fares Conv'!DX23</f>
        <v>0</v>
      </c>
      <c r="DS19" s="36">
        <f>'2015 Fares Conv'!DY23</f>
        <v>0</v>
      </c>
      <c r="DT19" s="36">
        <f>'2015 Fares Conv'!DZ23</f>
        <v>0</v>
      </c>
      <c r="DU19" s="36">
        <f>'2015 Fares Conv'!EA23</f>
        <v>0</v>
      </c>
      <c r="DV19" s="36">
        <f>'2015 Fares Conv'!EB23</f>
        <v>0</v>
      </c>
      <c r="DW19" s="36">
        <f>'2015 Fares Conv'!EC23</f>
        <v>0</v>
      </c>
      <c r="DX19" s="36">
        <f>'2015 Fares Conv'!ED23</f>
        <v>0</v>
      </c>
      <c r="DY19" s="36">
        <f>'2015 Fares Conv'!EE23</f>
        <v>0</v>
      </c>
      <c r="DZ19" s="36">
        <f>'2015 Fares Conv'!EF23</f>
        <v>0</v>
      </c>
      <c r="EA19" s="36">
        <f>'2015 Fares Conv'!EG23</f>
        <v>0</v>
      </c>
      <c r="EB19" s="36">
        <f>'2015 Fares Conv'!EH23</f>
        <v>0</v>
      </c>
      <c r="EC19" s="36">
        <f>'2015 Fares Conv'!EI23</f>
        <v>0</v>
      </c>
      <c r="ED19" s="36">
        <f>'2015 Fares Conv'!EJ23</f>
        <v>0</v>
      </c>
      <c r="EE19" s="36">
        <f>'2015 Fares Conv'!EK23</f>
        <v>0</v>
      </c>
      <c r="EF19" s="36">
        <f>'2015 Fares Conv'!EL23</f>
        <v>0</v>
      </c>
      <c r="EG19" s="36">
        <f>'2015 Fares Conv'!EM23</f>
        <v>0</v>
      </c>
      <c r="EH19" s="111">
        <v>0</v>
      </c>
      <c r="EI19" s="111">
        <v>0</v>
      </c>
    </row>
    <row r="20" spans="1:139" x14ac:dyDescent="0.2">
      <c r="A20" s="31" t="str">
        <f>CONCATENATE("XFARE[",ROW(),"]=",'2015 Fares Conv'!G24)</f>
        <v>XFARE[20]=0</v>
      </c>
      <c r="B20" s="36">
        <f>'2015 Fares Conv'!H24</f>
        <v>0</v>
      </c>
      <c r="C20" s="36">
        <f>'2015 Fares Conv'!I24</f>
        <v>0</v>
      </c>
      <c r="D20" s="36">
        <f>'2015 Fares Conv'!J24</f>
        <v>0</v>
      </c>
      <c r="E20" s="36">
        <f>'2015 Fares Conv'!K24</f>
        <v>0</v>
      </c>
      <c r="F20" s="36">
        <f>'2015 Fares Conv'!L24</f>
        <v>0</v>
      </c>
      <c r="G20" s="36">
        <f>'2015 Fares Conv'!M24</f>
        <v>0</v>
      </c>
      <c r="H20" s="36">
        <f>'2015 Fares Conv'!N24</f>
        <v>0</v>
      </c>
      <c r="I20" s="36">
        <f>'2015 Fares Conv'!O24</f>
        <v>0</v>
      </c>
      <c r="J20" s="36">
        <f>'2015 Fares Conv'!P24</f>
        <v>0</v>
      </c>
      <c r="K20" s="36">
        <f>'2015 Fares Conv'!Q24</f>
        <v>0</v>
      </c>
      <c r="L20" s="36">
        <f>'2015 Fares Conv'!R24</f>
        <v>0</v>
      </c>
      <c r="M20" s="36">
        <f>'2015 Fares Conv'!S24</f>
        <v>0</v>
      </c>
      <c r="N20" s="36">
        <f>'2015 Fares Conv'!T24</f>
        <v>0</v>
      </c>
      <c r="O20" s="36">
        <f>'2015 Fares Conv'!U24</f>
        <v>0</v>
      </c>
      <c r="P20" s="36">
        <f>'2015 Fares Conv'!V24</f>
        <v>0</v>
      </c>
      <c r="Q20" s="36">
        <f>'2015 Fares Conv'!W24</f>
        <v>0</v>
      </c>
      <c r="R20" s="36">
        <f>'2015 Fares Conv'!X24</f>
        <v>0</v>
      </c>
      <c r="S20" s="36">
        <f>'2015 Fares Conv'!Y24</f>
        <v>0</v>
      </c>
      <c r="T20" s="36">
        <f>'2015 Fares Conv'!Z24</f>
        <v>0</v>
      </c>
      <c r="U20" s="36">
        <f>'2015 Fares Conv'!AA24</f>
        <v>0</v>
      </c>
      <c r="V20" s="36">
        <f>'2015 Fares Conv'!AB24</f>
        <v>0</v>
      </c>
      <c r="W20" s="36">
        <f>'2015 Fares Conv'!AC24</f>
        <v>0</v>
      </c>
      <c r="X20" s="36">
        <f>'2015 Fares Conv'!AD24</f>
        <v>135.46784142293856</v>
      </c>
      <c r="Y20" s="36">
        <f>'2015 Fares Conv'!AE24</f>
        <v>0</v>
      </c>
      <c r="Z20" s="36">
        <f>'2015 Fares Conv'!AF24</f>
        <v>0</v>
      </c>
      <c r="AA20" s="36">
        <f>'2015 Fares Conv'!AG24</f>
        <v>84.667400889336605</v>
      </c>
      <c r="AB20" s="36">
        <f>'2015 Fares Conv'!AH24</f>
        <v>135.46784142293856</v>
      </c>
      <c r="AC20" s="36">
        <f>'2015 Fares Conv'!AI24</f>
        <v>0</v>
      </c>
      <c r="AD20" s="36">
        <f>'2015 Fares Conv'!AJ24</f>
        <v>135.46784142293856</v>
      </c>
      <c r="AE20" s="36">
        <f>'2015 Fares Conv'!AK24</f>
        <v>0</v>
      </c>
      <c r="AF20" s="36">
        <f>'2015 Fares Conv'!AL24</f>
        <v>0</v>
      </c>
      <c r="AG20" s="36">
        <f>'2015 Fares Conv'!AM24</f>
        <v>135.46784142293856</v>
      </c>
      <c r="AH20" s="36">
        <f>'2015 Fares Conv'!AN24</f>
        <v>0</v>
      </c>
      <c r="AI20" s="36">
        <f>'2015 Fares Conv'!AO24</f>
        <v>0</v>
      </c>
      <c r="AJ20" s="36">
        <f>'2015 Fares Conv'!AP24</f>
        <v>0</v>
      </c>
      <c r="AK20" s="36">
        <f>'2015 Fares Conv'!AQ24</f>
        <v>0</v>
      </c>
      <c r="AL20" s="36">
        <f>'2015 Fares Conv'!AR24</f>
        <v>135.46784142293856</v>
      </c>
      <c r="AM20" s="36">
        <f>'2015 Fares Conv'!AS24</f>
        <v>0</v>
      </c>
      <c r="AN20" s="36">
        <f>'2015 Fares Conv'!AT24</f>
        <v>0</v>
      </c>
      <c r="AO20" s="36">
        <f>'2015 Fares Conv'!AU24</f>
        <v>0</v>
      </c>
      <c r="AP20" s="36">
        <f>'2015 Fares Conv'!AV24</f>
        <v>135.46784142293856</v>
      </c>
      <c r="AQ20" s="36">
        <f>'2015 Fares Conv'!AW24</f>
        <v>0</v>
      </c>
      <c r="AR20" s="36">
        <f>'2015 Fares Conv'!AX24</f>
        <v>135.46784142293856</v>
      </c>
      <c r="AS20" s="36">
        <f>'2015 Fares Conv'!AY24</f>
        <v>0</v>
      </c>
      <c r="AT20" s="36">
        <f>'2015 Fares Conv'!AZ24</f>
        <v>118.53436124507125</v>
      </c>
      <c r="AU20" s="36">
        <f>'2015 Fares Conv'!BA24</f>
        <v>0</v>
      </c>
      <c r="AV20" s="36">
        <f>'2015 Fares Conv'!BB24</f>
        <v>0</v>
      </c>
      <c r="AW20" s="36">
        <f>'2015 Fares Conv'!BC24</f>
        <v>118.53436124507125</v>
      </c>
      <c r="AX20" s="36">
        <f>'2015 Fares Conv'!BD24</f>
        <v>0</v>
      </c>
      <c r="AY20" s="36">
        <f>'2015 Fares Conv'!BE24</f>
        <v>0</v>
      </c>
      <c r="AZ20" s="36">
        <f>'2015 Fares Conv'!BF24</f>
        <v>118.53436124507125</v>
      </c>
      <c r="BA20" s="36">
        <f>'2015 Fares Conv'!BG24</f>
        <v>0</v>
      </c>
      <c r="BB20" s="36">
        <f>'2015 Fares Conv'!BH24</f>
        <v>0</v>
      </c>
      <c r="BC20" s="36">
        <f>'2015 Fares Conv'!BI24</f>
        <v>67.733920711469281</v>
      </c>
      <c r="BD20" s="36">
        <f>'2015 Fares Conv'!BJ24</f>
        <v>108.37427313835086</v>
      </c>
      <c r="BE20" s="36">
        <f>'2015 Fares Conv'!BK24</f>
        <v>0</v>
      </c>
      <c r="BF20" s="36">
        <f>'2015 Fares Conv'!BL24</f>
        <v>108.37427313835086</v>
      </c>
      <c r="BG20" s="36">
        <f>'2015 Fares Conv'!BM24</f>
        <v>0</v>
      </c>
      <c r="BH20" s="36">
        <f>'2015 Fares Conv'!BN24</f>
        <v>108.37427313835086</v>
      </c>
      <c r="BI20" s="36">
        <f>'2015 Fares Conv'!BO24</f>
        <v>0</v>
      </c>
      <c r="BJ20" s="36">
        <f>'2015 Fares Conv'!BP24</f>
        <v>0</v>
      </c>
      <c r="BK20" s="36">
        <f>'2015 Fares Conv'!BQ24</f>
        <v>101.60088106720393</v>
      </c>
      <c r="BL20" s="36">
        <f>'2015 Fares Conv'!BR24</f>
        <v>0</v>
      </c>
      <c r="BM20" s="36">
        <f>'2015 Fares Conv'!BS24</f>
        <v>0</v>
      </c>
      <c r="BN20" s="36">
        <f>'2015 Fares Conv'!BT24</f>
        <v>101.60088106720393</v>
      </c>
      <c r="BO20" s="36">
        <f>'2015 Fares Conv'!BU24</f>
        <v>0</v>
      </c>
      <c r="BP20" s="36">
        <f>'2015 Fares Conv'!BV24</f>
        <v>101.60088106720393</v>
      </c>
      <c r="BQ20" s="36">
        <f>'2015 Fares Conv'!BW24</f>
        <v>0</v>
      </c>
      <c r="BR20" s="36">
        <f>'2015 Fares Conv'!BX24</f>
        <v>121.92105728064472</v>
      </c>
      <c r="BS20" s="36">
        <f>'2015 Fares Conv'!BY24</f>
        <v>0</v>
      </c>
      <c r="BT20" s="36">
        <f>'2015 Fares Conv'!BZ24</f>
        <v>0</v>
      </c>
      <c r="BU20" s="36">
        <f>'2015 Fares Conv'!CA24</f>
        <v>0</v>
      </c>
      <c r="BV20" s="36">
        <f>'2015 Fares Conv'!CB24</f>
        <v>0</v>
      </c>
      <c r="BW20" s="36">
        <f>'2015 Fares Conv'!CC24</f>
        <v>0</v>
      </c>
      <c r="BX20" s="36">
        <f>'2015 Fares Conv'!CD24</f>
        <v>0</v>
      </c>
      <c r="BY20" s="36">
        <f>'2015 Fares Conv'!CE24</f>
        <v>0</v>
      </c>
      <c r="BZ20" s="36">
        <f>'2015 Fares Conv'!CF24</f>
        <v>101.60088106720393</v>
      </c>
      <c r="CA20" s="36">
        <f>'2015 Fares Conv'!CG24</f>
        <v>0</v>
      </c>
      <c r="CB20" s="36">
        <f>'2015 Fares Conv'!CH24</f>
        <v>222.84459914073395</v>
      </c>
      <c r="CC20" s="36">
        <f>'2015 Fares Conv'!CI24</f>
        <v>270.93568284587712</v>
      </c>
      <c r="CD20" s="36">
        <f>'2015 Fares Conv'!CJ24</f>
        <v>284.48246698817098</v>
      </c>
      <c r="CE20" s="36">
        <f>'2015 Fares Conv'!CK24</f>
        <v>284.48246698817098</v>
      </c>
      <c r="CF20" s="36">
        <f>'2015 Fares Conv'!CL24</f>
        <v>284.48246698817098</v>
      </c>
      <c r="CG20" s="36">
        <f>'2015 Fares Conv'!CM24</f>
        <v>135.46784142293856</v>
      </c>
      <c r="CH20" s="36">
        <f>'2015 Fares Conv'!CN24</f>
        <v>152.40132160080589</v>
      </c>
      <c r="CI20" s="36">
        <f>'2015 Fares Conv'!CO24</f>
        <v>306.15732161584117</v>
      </c>
      <c r="CJ20" s="36">
        <f>'2015 Fares Conv'!CP24</f>
        <v>264.83962998184489</v>
      </c>
      <c r="CK20" s="36">
        <f>'2015 Fares Conv'!CQ24</f>
        <v>0</v>
      </c>
      <c r="CL20" s="36">
        <f>'2015 Fares Conv'!CR24</f>
        <v>338.66960355734642</v>
      </c>
      <c r="CM20" s="36">
        <f>'2015 Fares Conv'!CS24</f>
        <v>118.53436124507125</v>
      </c>
      <c r="CN20" s="36">
        <f>'2015 Fares Conv'!CT24</f>
        <v>0</v>
      </c>
      <c r="CO20" s="36">
        <f>'2015 Fares Conv'!CU24</f>
        <v>220.13524231227518</v>
      </c>
      <c r="CP20" s="36">
        <f>'2015 Fares Conv'!CV24</f>
        <v>249.93816742532167</v>
      </c>
      <c r="CQ20" s="36">
        <f>'2015 Fares Conv'!CW24</f>
        <v>108.37427313835086</v>
      </c>
      <c r="CR20" s="36">
        <f>'2015 Fares Conv'!CX24</f>
        <v>0</v>
      </c>
      <c r="CS20" s="36">
        <f>'2015 Fares Conv'!CY24</f>
        <v>0</v>
      </c>
      <c r="CT20" s="36">
        <f>'2015 Fares Conv'!CZ24</f>
        <v>306.83466082295587</v>
      </c>
      <c r="CU20" s="36">
        <f>'2015 Fares Conv'!DA24</f>
        <v>0</v>
      </c>
      <c r="CV20" s="36">
        <f>'2015 Fares Conv'!DB24</f>
        <v>0</v>
      </c>
      <c r="CW20" s="36">
        <f>'2015 Fares Conv'!DC24</f>
        <v>0</v>
      </c>
      <c r="CX20" s="36">
        <f>'2015 Fares Conv'!DD24</f>
        <v>0</v>
      </c>
      <c r="CY20" s="36">
        <f>'2015 Fares Conv'!DE24</f>
        <v>0</v>
      </c>
      <c r="CZ20" s="36">
        <f>'2015 Fares Conv'!DF24</f>
        <v>0</v>
      </c>
      <c r="DA20" s="36">
        <f>'2015 Fares Conv'!DG24</f>
        <v>0</v>
      </c>
      <c r="DB20" s="36">
        <f>'2015 Fares Conv'!DH24</f>
        <v>0</v>
      </c>
      <c r="DC20" s="36">
        <f>'2015 Fares Conv'!DI24</f>
        <v>0</v>
      </c>
      <c r="DD20" s="36">
        <f>'2015 Fares Conv'!DJ24</f>
        <v>0</v>
      </c>
      <c r="DE20" s="36">
        <f>'2015 Fares Conv'!DK24</f>
        <v>0</v>
      </c>
      <c r="DF20" s="36">
        <f>'2015 Fares Conv'!DL24</f>
        <v>0</v>
      </c>
      <c r="DG20" s="36">
        <f>'2015 Fares Conv'!DM24</f>
        <v>135.46784142293856</v>
      </c>
      <c r="DH20" s="36">
        <f>'2015 Fares Conv'!DN24</f>
        <v>0</v>
      </c>
      <c r="DI20" s="36">
        <f>'2015 Fares Conv'!DO24</f>
        <v>135.46784142293856</v>
      </c>
      <c r="DJ20" s="36">
        <f>'2015 Fares Conv'!DP24</f>
        <v>749.81450227596497</v>
      </c>
      <c r="DK20" s="36">
        <f>'2015 Fares Conv'!DQ24</f>
        <v>218.78056389804578</v>
      </c>
      <c r="DL20" s="36">
        <f>'2015 Fares Conv'!DR24</f>
        <v>0</v>
      </c>
      <c r="DM20" s="36">
        <f>'2015 Fares Conv'!DS24</f>
        <v>0</v>
      </c>
      <c r="DN20" s="36">
        <f>'2015 Fares Conv'!DT24</f>
        <v>0</v>
      </c>
      <c r="DO20" s="36">
        <f>'2015 Fares Conv'!DU24</f>
        <v>0</v>
      </c>
      <c r="DP20" s="36">
        <f>'2015 Fares Conv'!DV24</f>
        <v>0</v>
      </c>
      <c r="DQ20" s="36">
        <f>'2015 Fares Conv'!DW24</f>
        <v>0</v>
      </c>
      <c r="DR20" s="36">
        <f>'2015 Fares Conv'!DX24</f>
        <v>0</v>
      </c>
      <c r="DS20" s="36">
        <f>'2015 Fares Conv'!DY24</f>
        <v>0</v>
      </c>
      <c r="DT20" s="36">
        <f>'2015 Fares Conv'!DZ24</f>
        <v>0</v>
      </c>
      <c r="DU20" s="36">
        <f>'2015 Fares Conv'!EA24</f>
        <v>0</v>
      </c>
      <c r="DV20" s="36">
        <f>'2015 Fares Conv'!EB24</f>
        <v>0</v>
      </c>
      <c r="DW20" s="36">
        <f>'2015 Fares Conv'!EC24</f>
        <v>0</v>
      </c>
      <c r="DX20" s="36">
        <f>'2015 Fares Conv'!ED24</f>
        <v>0</v>
      </c>
      <c r="DY20" s="36">
        <f>'2015 Fares Conv'!EE24</f>
        <v>0</v>
      </c>
      <c r="DZ20" s="36">
        <f>'2015 Fares Conv'!EF24</f>
        <v>0</v>
      </c>
      <c r="EA20" s="36">
        <f>'2015 Fares Conv'!EG24</f>
        <v>0</v>
      </c>
      <c r="EB20" s="36">
        <f>'2015 Fares Conv'!EH24</f>
        <v>0</v>
      </c>
      <c r="EC20" s="36">
        <f>'2015 Fares Conv'!EI24</f>
        <v>0</v>
      </c>
      <c r="ED20" s="36">
        <f>'2015 Fares Conv'!EJ24</f>
        <v>0</v>
      </c>
      <c r="EE20" s="36">
        <f>'2015 Fares Conv'!EK24</f>
        <v>0</v>
      </c>
      <c r="EF20" s="36">
        <f>'2015 Fares Conv'!EL24</f>
        <v>0</v>
      </c>
      <c r="EG20" s="36">
        <f>'2015 Fares Conv'!EM24</f>
        <v>0</v>
      </c>
      <c r="EH20" s="111">
        <v>0</v>
      </c>
      <c r="EI20" s="111">
        <v>0</v>
      </c>
    </row>
    <row r="21" spans="1:139" x14ac:dyDescent="0.2">
      <c r="A21" s="31" t="str">
        <f>CONCATENATE("XFARE[",ROW(),"]=",'2015 Fares Conv'!G25)</f>
        <v>XFARE[21]=0</v>
      </c>
      <c r="B21" s="36">
        <f>'2015 Fares Conv'!H25</f>
        <v>0</v>
      </c>
      <c r="C21" s="36">
        <f>'2015 Fares Conv'!I25</f>
        <v>0</v>
      </c>
      <c r="D21" s="36">
        <f>'2015 Fares Conv'!J25</f>
        <v>0</v>
      </c>
      <c r="E21" s="36">
        <f>'2015 Fares Conv'!K25</f>
        <v>0</v>
      </c>
      <c r="F21" s="36">
        <f>'2015 Fares Conv'!L25</f>
        <v>0</v>
      </c>
      <c r="G21" s="36">
        <f>'2015 Fares Conv'!M25</f>
        <v>0</v>
      </c>
      <c r="H21" s="36">
        <f>'2015 Fares Conv'!N25</f>
        <v>0</v>
      </c>
      <c r="I21" s="36">
        <f>'2015 Fares Conv'!O25</f>
        <v>0</v>
      </c>
      <c r="J21" s="36">
        <f>'2015 Fares Conv'!P25</f>
        <v>0</v>
      </c>
      <c r="K21" s="36">
        <f>'2015 Fares Conv'!Q25</f>
        <v>0</v>
      </c>
      <c r="L21" s="36">
        <f>'2015 Fares Conv'!R25</f>
        <v>0</v>
      </c>
      <c r="M21" s="36">
        <f>'2015 Fares Conv'!S25</f>
        <v>0</v>
      </c>
      <c r="N21" s="36">
        <f>'2015 Fares Conv'!T25</f>
        <v>0</v>
      </c>
      <c r="O21" s="36">
        <f>'2015 Fares Conv'!U25</f>
        <v>0</v>
      </c>
      <c r="P21" s="36">
        <f>'2015 Fares Conv'!V25</f>
        <v>0</v>
      </c>
      <c r="Q21" s="36">
        <f>'2015 Fares Conv'!W25</f>
        <v>0</v>
      </c>
      <c r="R21" s="36">
        <f>'2015 Fares Conv'!X25</f>
        <v>0</v>
      </c>
      <c r="S21" s="36">
        <f>'2015 Fares Conv'!Y25</f>
        <v>0</v>
      </c>
      <c r="T21" s="36">
        <f>'2015 Fares Conv'!Z25</f>
        <v>474.13744498028501</v>
      </c>
      <c r="U21" s="36">
        <f>'2015 Fares Conv'!AA25</f>
        <v>0</v>
      </c>
      <c r="V21" s="36">
        <f>'2015 Fares Conv'!AB25</f>
        <v>0</v>
      </c>
      <c r="W21" s="36">
        <f>'2015 Fares Conv'!AC25</f>
        <v>0</v>
      </c>
      <c r="X21" s="36">
        <f>'2015 Fares Conv'!AD25</f>
        <v>135.46784142293856</v>
      </c>
      <c r="Y21" s="36">
        <f>'2015 Fares Conv'!AE25</f>
        <v>0</v>
      </c>
      <c r="Z21" s="36">
        <f>'2015 Fares Conv'!AF25</f>
        <v>0</v>
      </c>
      <c r="AA21" s="36">
        <f>'2015 Fares Conv'!AG25</f>
        <v>84.667400889336605</v>
      </c>
      <c r="AB21" s="36">
        <f>'2015 Fares Conv'!AH25</f>
        <v>135.46784142293856</v>
      </c>
      <c r="AC21" s="36">
        <f>'2015 Fares Conv'!AI25</f>
        <v>0</v>
      </c>
      <c r="AD21" s="36">
        <f>'2015 Fares Conv'!AJ25</f>
        <v>135.46784142293856</v>
      </c>
      <c r="AE21" s="36">
        <f>'2015 Fares Conv'!AK25</f>
        <v>0</v>
      </c>
      <c r="AF21" s="36">
        <f>'2015 Fares Conv'!AL25</f>
        <v>0</v>
      </c>
      <c r="AG21" s="36">
        <f>'2015 Fares Conv'!AM25</f>
        <v>135.46784142293856</v>
      </c>
      <c r="AH21" s="36">
        <f>'2015 Fares Conv'!AN25</f>
        <v>0</v>
      </c>
      <c r="AI21" s="36">
        <f>'2015 Fares Conv'!AO25</f>
        <v>0</v>
      </c>
      <c r="AJ21" s="36">
        <f>'2015 Fares Conv'!AP25</f>
        <v>0</v>
      </c>
      <c r="AK21" s="36">
        <f>'2015 Fares Conv'!AQ25</f>
        <v>0</v>
      </c>
      <c r="AL21" s="36">
        <f>'2015 Fares Conv'!AR25</f>
        <v>135.46784142293856</v>
      </c>
      <c r="AM21" s="36">
        <f>'2015 Fares Conv'!AS25</f>
        <v>0</v>
      </c>
      <c r="AN21" s="36">
        <f>'2015 Fares Conv'!AT25</f>
        <v>0</v>
      </c>
      <c r="AO21" s="36">
        <f>'2015 Fares Conv'!AU25</f>
        <v>0</v>
      </c>
      <c r="AP21" s="36">
        <f>'2015 Fares Conv'!AV25</f>
        <v>135.46784142293856</v>
      </c>
      <c r="AQ21" s="36">
        <f>'2015 Fares Conv'!AW25</f>
        <v>0</v>
      </c>
      <c r="AR21" s="36">
        <f>'2015 Fares Conv'!AX25</f>
        <v>135.46784142293856</v>
      </c>
      <c r="AS21" s="36">
        <f>'2015 Fares Conv'!AY25</f>
        <v>0</v>
      </c>
      <c r="AT21" s="36">
        <f>'2015 Fares Conv'!AZ25</f>
        <v>118.53436124507125</v>
      </c>
      <c r="AU21" s="36">
        <f>'2015 Fares Conv'!BA25</f>
        <v>0</v>
      </c>
      <c r="AV21" s="36">
        <f>'2015 Fares Conv'!BB25</f>
        <v>0</v>
      </c>
      <c r="AW21" s="36">
        <f>'2015 Fares Conv'!BC25</f>
        <v>118.53436124507125</v>
      </c>
      <c r="AX21" s="36">
        <f>'2015 Fares Conv'!BD25</f>
        <v>0</v>
      </c>
      <c r="AY21" s="36">
        <f>'2015 Fares Conv'!BE25</f>
        <v>0</v>
      </c>
      <c r="AZ21" s="36">
        <f>'2015 Fares Conv'!BF25</f>
        <v>118.53436124507125</v>
      </c>
      <c r="BA21" s="36">
        <f>'2015 Fares Conv'!BG25</f>
        <v>0</v>
      </c>
      <c r="BB21" s="36">
        <f>'2015 Fares Conv'!BH25</f>
        <v>0</v>
      </c>
      <c r="BC21" s="36">
        <f>'2015 Fares Conv'!BI25</f>
        <v>67.733920711469281</v>
      </c>
      <c r="BD21" s="36">
        <f>'2015 Fares Conv'!BJ25</f>
        <v>108.37427313835086</v>
      </c>
      <c r="BE21" s="36">
        <f>'2015 Fares Conv'!BK25</f>
        <v>0</v>
      </c>
      <c r="BF21" s="36">
        <f>'2015 Fares Conv'!BL25</f>
        <v>108.37427313835086</v>
      </c>
      <c r="BG21" s="36">
        <f>'2015 Fares Conv'!BM25</f>
        <v>0</v>
      </c>
      <c r="BH21" s="36">
        <f>'2015 Fares Conv'!BN25</f>
        <v>108.37427313835086</v>
      </c>
      <c r="BI21" s="36">
        <f>'2015 Fares Conv'!BO25</f>
        <v>0</v>
      </c>
      <c r="BJ21" s="36">
        <f>'2015 Fares Conv'!BP25</f>
        <v>0</v>
      </c>
      <c r="BK21" s="36">
        <f>'2015 Fares Conv'!BQ25</f>
        <v>101.60088106720393</v>
      </c>
      <c r="BL21" s="36">
        <f>'2015 Fares Conv'!BR25</f>
        <v>0</v>
      </c>
      <c r="BM21" s="36">
        <f>'2015 Fares Conv'!BS25</f>
        <v>0</v>
      </c>
      <c r="BN21" s="36">
        <f>'2015 Fares Conv'!BT25</f>
        <v>101.60088106720393</v>
      </c>
      <c r="BO21" s="36">
        <f>'2015 Fares Conv'!BU25</f>
        <v>0</v>
      </c>
      <c r="BP21" s="36">
        <f>'2015 Fares Conv'!BV25</f>
        <v>101.60088106720393</v>
      </c>
      <c r="BQ21" s="36">
        <f>'2015 Fares Conv'!BW25</f>
        <v>0</v>
      </c>
      <c r="BR21" s="36">
        <f>'2015 Fares Conv'!BX25</f>
        <v>121.92105728064472</v>
      </c>
      <c r="BS21" s="36">
        <f>'2015 Fares Conv'!BY25</f>
        <v>0</v>
      </c>
      <c r="BT21" s="36">
        <f>'2015 Fares Conv'!BZ25</f>
        <v>0</v>
      </c>
      <c r="BU21" s="36">
        <f>'2015 Fares Conv'!CA25</f>
        <v>0</v>
      </c>
      <c r="BV21" s="36">
        <f>'2015 Fares Conv'!CB25</f>
        <v>0</v>
      </c>
      <c r="BW21" s="36">
        <f>'2015 Fares Conv'!CC25</f>
        <v>0</v>
      </c>
      <c r="BX21" s="36">
        <f>'2015 Fares Conv'!CD25</f>
        <v>0</v>
      </c>
      <c r="BY21" s="36">
        <f>'2015 Fares Conv'!CE25</f>
        <v>0</v>
      </c>
      <c r="BZ21" s="36">
        <f>'2015 Fares Conv'!CF25</f>
        <v>101.60088106720393</v>
      </c>
      <c r="CA21" s="36">
        <f>'2015 Fares Conv'!CG25</f>
        <v>0</v>
      </c>
      <c r="CB21" s="36">
        <f>'2015 Fares Conv'!CH25</f>
        <v>222.84459914073395</v>
      </c>
      <c r="CC21" s="36">
        <f>'2015 Fares Conv'!CI25</f>
        <v>270.93568284587712</v>
      </c>
      <c r="CD21" s="36">
        <f>'2015 Fares Conv'!CJ25</f>
        <v>284.48246698817098</v>
      </c>
      <c r="CE21" s="36">
        <f>'2015 Fares Conv'!CK25</f>
        <v>284.48246698817098</v>
      </c>
      <c r="CF21" s="36">
        <f>'2015 Fares Conv'!CL25</f>
        <v>284.48246698817098</v>
      </c>
      <c r="CG21" s="36">
        <f>'2015 Fares Conv'!CM25</f>
        <v>135.46784142293856</v>
      </c>
      <c r="CH21" s="36">
        <f>'2015 Fares Conv'!CN25</f>
        <v>152.40132160080589</v>
      </c>
      <c r="CI21" s="36">
        <f>'2015 Fares Conv'!CO25</f>
        <v>306.15732161584117</v>
      </c>
      <c r="CJ21" s="36">
        <f>'2015 Fares Conv'!CP25</f>
        <v>264.83962998184489</v>
      </c>
      <c r="CK21" s="36">
        <f>'2015 Fares Conv'!CQ25</f>
        <v>0</v>
      </c>
      <c r="CL21" s="36">
        <f>'2015 Fares Conv'!CR25</f>
        <v>338.66960355734642</v>
      </c>
      <c r="CM21" s="36">
        <f>'2015 Fares Conv'!CS25</f>
        <v>118.53436124507125</v>
      </c>
      <c r="CN21" s="36">
        <f>'2015 Fares Conv'!CT25</f>
        <v>186.26828195654053</v>
      </c>
      <c r="CO21" s="36">
        <f>'2015 Fares Conv'!CU25</f>
        <v>220.13524231227518</v>
      </c>
      <c r="CP21" s="36">
        <f>'2015 Fares Conv'!CV25</f>
        <v>249.93816742532167</v>
      </c>
      <c r="CQ21" s="36">
        <f>'2015 Fares Conv'!CW25</f>
        <v>108.37427313835086</v>
      </c>
      <c r="CR21" s="36">
        <f>'2015 Fares Conv'!CX25</f>
        <v>0</v>
      </c>
      <c r="CS21" s="36">
        <f>'2015 Fares Conv'!CY25</f>
        <v>0</v>
      </c>
      <c r="CT21" s="36">
        <f>'2015 Fares Conv'!CZ25</f>
        <v>306.83466082295587</v>
      </c>
      <c r="CU21" s="36">
        <f>'2015 Fares Conv'!DA25</f>
        <v>0</v>
      </c>
      <c r="CV21" s="36">
        <f>'2015 Fares Conv'!DB25</f>
        <v>-33.189621148619949</v>
      </c>
      <c r="CW21" s="36">
        <f>'2015 Fares Conv'!DC25</f>
        <v>-33.189621148619949</v>
      </c>
      <c r="CX21" s="36">
        <f>'2015 Fares Conv'!DD25</f>
        <v>-33.189621148619949</v>
      </c>
      <c r="CY21" s="36">
        <f>'2015 Fares Conv'!DE25</f>
        <v>0</v>
      </c>
      <c r="CZ21" s="36">
        <f>'2015 Fares Conv'!DF25</f>
        <v>-33.189621148619949</v>
      </c>
      <c r="DA21" s="36">
        <f>'2015 Fares Conv'!DG25</f>
        <v>-33.189621148619949</v>
      </c>
      <c r="DB21" s="36">
        <f>'2015 Fares Conv'!DH25</f>
        <v>0</v>
      </c>
      <c r="DC21" s="36">
        <f>'2015 Fares Conv'!DI25</f>
        <v>0</v>
      </c>
      <c r="DD21" s="36">
        <f>'2015 Fares Conv'!DJ25</f>
        <v>0</v>
      </c>
      <c r="DE21" s="36">
        <f>'2015 Fares Conv'!DK25</f>
        <v>0</v>
      </c>
      <c r="DF21" s="36">
        <f>'2015 Fares Conv'!DL25</f>
        <v>0</v>
      </c>
      <c r="DG21" s="36">
        <f>'2015 Fares Conv'!DM25</f>
        <v>135.46784142293856</v>
      </c>
      <c r="DH21" s="36">
        <f>'2015 Fares Conv'!DN25</f>
        <v>0</v>
      </c>
      <c r="DI21" s="36">
        <f>'2015 Fares Conv'!DO25</f>
        <v>135.46784142293856</v>
      </c>
      <c r="DJ21" s="36">
        <f>'2015 Fares Conv'!DP25</f>
        <v>749.81450227596497</v>
      </c>
      <c r="DK21" s="36">
        <f>'2015 Fares Conv'!DQ25</f>
        <v>218.78056389804578</v>
      </c>
      <c r="DL21" s="36">
        <f>'2015 Fares Conv'!DR25</f>
        <v>0</v>
      </c>
      <c r="DM21" s="36">
        <f>'2015 Fares Conv'!DS25</f>
        <v>0</v>
      </c>
      <c r="DN21" s="36">
        <f>'2015 Fares Conv'!DT25</f>
        <v>0</v>
      </c>
      <c r="DO21" s="36">
        <f>'2015 Fares Conv'!DU25</f>
        <v>0</v>
      </c>
      <c r="DP21" s="36">
        <f>'2015 Fares Conv'!DV25</f>
        <v>0</v>
      </c>
      <c r="DQ21" s="36">
        <f>'2015 Fares Conv'!DW25</f>
        <v>0</v>
      </c>
      <c r="DR21" s="36">
        <f>'2015 Fares Conv'!DX25</f>
        <v>0</v>
      </c>
      <c r="DS21" s="36">
        <f>'2015 Fares Conv'!DY25</f>
        <v>0</v>
      </c>
      <c r="DT21" s="36">
        <f>'2015 Fares Conv'!DZ25</f>
        <v>0</v>
      </c>
      <c r="DU21" s="36">
        <f>'2015 Fares Conv'!EA25</f>
        <v>0</v>
      </c>
      <c r="DV21" s="36">
        <f>'2015 Fares Conv'!EB25</f>
        <v>0</v>
      </c>
      <c r="DW21" s="36">
        <f>'2015 Fares Conv'!EC25</f>
        <v>0</v>
      </c>
      <c r="DX21" s="36">
        <f>'2015 Fares Conv'!ED25</f>
        <v>0</v>
      </c>
      <c r="DY21" s="36">
        <f>'2015 Fares Conv'!EE25</f>
        <v>0</v>
      </c>
      <c r="DZ21" s="36">
        <f>'2015 Fares Conv'!EF25</f>
        <v>0</v>
      </c>
      <c r="EA21" s="36">
        <f>'2015 Fares Conv'!EG25</f>
        <v>0</v>
      </c>
      <c r="EB21" s="36">
        <f>'2015 Fares Conv'!EH25</f>
        <v>0</v>
      </c>
      <c r="EC21" s="36">
        <f>'2015 Fares Conv'!EI25</f>
        <v>0</v>
      </c>
      <c r="ED21" s="36">
        <f>'2015 Fares Conv'!EJ25</f>
        <v>0</v>
      </c>
      <c r="EE21" s="36">
        <f>'2015 Fares Conv'!EK25</f>
        <v>0</v>
      </c>
      <c r="EF21" s="36">
        <f>'2015 Fares Conv'!EL25</f>
        <v>0</v>
      </c>
      <c r="EG21" s="36">
        <f>'2015 Fares Conv'!EM25</f>
        <v>0</v>
      </c>
      <c r="EH21" s="111">
        <v>0</v>
      </c>
      <c r="EI21" s="111">
        <v>0</v>
      </c>
    </row>
    <row r="22" spans="1:139" x14ac:dyDescent="0.2">
      <c r="A22" s="31" t="str">
        <f>CONCATENATE("XFARE[",ROW(),"]=",'2015 Fares Conv'!G26)</f>
        <v>XFARE[22]=0</v>
      </c>
      <c r="B22" s="36">
        <f>'2015 Fares Conv'!H26</f>
        <v>0</v>
      </c>
      <c r="C22" s="36">
        <f>'2015 Fares Conv'!I26</f>
        <v>0</v>
      </c>
      <c r="D22" s="36">
        <f>'2015 Fares Conv'!J26</f>
        <v>0</v>
      </c>
      <c r="E22" s="36">
        <f>'2015 Fares Conv'!K26</f>
        <v>0</v>
      </c>
      <c r="F22" s="36">
        <f>'2015 Fares Conv'!L26</f>
        <v>0</v>
      </c>
      <c r="G22" s="36">
        <f>'2015 Fares Conv'!M26</f>
        <v>0</v>
      </c>
      <c r="H22" s="36">
        <f>'2015 Fares Conv'!N26</f>
        <v>0</v>
      </c>
      <c r="I22" s="36">
        <f>'2015 Fares Conv'!O26</f>
        <v>0</v>
      </c>
      <c r="J22" s="36">
        <f>'2015 Fares Conv'!P26</f>
        <v>0</v>
      </c>
      <c r="K22" s="36">
        <f>'2015 Fares Conv'!Q26</f>
        <v>0</v>
      </c>
      <c r="L22" s="36">
        <f>'2015 Fares Conv'!R26</f>
        <v>0</v>
      </c>
      <c r="M22" s="36">
        <f>'2015 Fares Conv'!S26</f>
        <v>0</v>
      </c>
      <c r="N22" s="36">
        <f>'2015 Fares Conv'!T26</f>
        <v>0</v>
      </c>
      <c r="O22" s="36">
        <f>'2015 Fares Conv'!U26</f>
        <v>0</v>
      </c>
      <c r="P22" s="36">
        <f>'2015 Fares Conv'!V26</f>
        <v>0</v>
      </c>
      <c r="Q22" s="36">
        <f>'2015 Fares Conv'!W26</f>
        <v>0</v>
      </c>
      <c r="R22" s="36">
        <f>'2015 Fares Conv'!X26</f>
        <v>0</v>
      </c>
      <c r="S22" s="36">
        <f>'2015 Fares Conv'!Y26</f>
        <v>0</v>
      </c>
      <c r="T22" s="36">
        <f>'2015 Fares Conv'!Z26</f>
        <v>474.13744498028501</v>
      </c>
      <c r="U22" s="36">
        <f>'2015 Fares Conv'!AA26</f>
        <v>152.40132160080589</v>
      </c>
      <c r="V22" s="36">
        <f>'2015 Fares Conv'!AB26</f>
        <v>0</v>
      </c>
      <c r="W22" s="36">
        <f>'2015 Fares Conv'!AC26</f>
        <v>0</v>
      </c>
      <c r="X22" s="36">
        <f>'2015 Fares Conv'!AD26</f>
        <v>135.46784142293856</v>
      </c>
      <c r="Y22" s="36">
        <f>'2015 Fares Conv'!AE26</f>
        <v>0</v>
      </c>
      <c r="Z22" s="36">
        <f>'2015 Fares Conv'!AF26</f>
        <v>0</v>
      </c>
      <c r="AA22" s="36">
        <f>'2015 Fares Conv'!AG26</f>
        <v>84.667400889336605</v>
      </c>
      <c r="AB22" s="36">
        <f>'2015 Fares Conv'!AH26</f>
        <v>135.46784142293856</v>
      </c>
      <c r="AC22" s="36">
        <f>'2015 Fares Conv'!AI26</f>
        <v>0</v>
      </c>
      <c r="AD22" s="36">
        <f>'2015 Fares Conv'!AJ26</f>
        <v>135.46784142293856</v>
      </c>
      <c r="AE22" s="36">
        <f>'2015 Fares Conv'!AK26</f>
        <v>0</v>
      </c>
      <c r="AF22" s="36">
        <f>'2015 Fares Conv'!AL26</f>
        <v>0</v>
      </c>
      <c r="AG22" s="36">
        <f>'2015 Fares Conv'!AM26</f>
        <v>135.46784142293856</v>
      </c>
      <c r="AH22" s="36">
        <f>'2015 Fares Conv'!AN26</f>
        <v>0</v>
      </c>
      <c r="AI22" s="36">
        <f>'2015 Fares Conv'!AO26</f>
        <v>0</v>
      </c>
      <c r="AJ22" s="36">
        <f>'2015 Fares Conv'!AP26</f>
        <v>0</v>
      </c>
      <c r="AK22" s="36">
        <f>'2015 Fares Conv'!AQ26</f>
        <v>0</v>
      </c>
      <c r="AL22" s="36">
        <f>'2015 Fares Conv'!AR26</f>
        <v>135.46784142293856</v>
      </c>
      <c r="AM22" s="36">
        <f>'2015 Fares Conv'!AS26</f>
        <v>0</v>
      </c>
      <c r="AN22" s="36">
        <f>'2015 Fares Conv'!AT26</f>
        <v>0</v>
      </c>
      <c r="AO22" s="36">
        <f>'2015 Fares Conv'!AU26</f>
        <v>0</v>
      </c>
      <c r="AP22" s="36">
        <f>'2015 Fares Conv'!AV26</f>
        <v>135.46784142293856</v>
      </c>
      <c r="AQ22" s="36">
        <f>'2015 Fares Conv'!AW26</f>
        <v>0</v>
      </c>
      <c r="AR22" s="36">
        <f>'2015 Fares Conv'!AX26</f>
        <v>135.46784142293856</v>
      </c>
      <c r="AS22" s="36">
        <f>'2015 Fares Conv'!AY26</f>
        <v>0</v>
      </c>
      <c r="AT22" s="36">
        <f>'2015 Fares Conv'!AZ26</f>
        <v>118.53436124507125</v>
      </c>
      <c r="AU22" s="36">
        <f>'2015 Fares Conv'!BA26</f>
        <v>0</v>
      </c>
      <c r="AV22" s="36">
        <f>'2015 Fares Conv'!BB26</f>
        <v>0</v>
      </c>
      <c r="AW22" s="36">
        <f>'2015 Fares Conv'!BC26</f>
        <v>118.53436124507125</v>
      </c>
      <c r="AX22" s="36">
        <f>'2015 Fares Conv'!BD26</f>
        <v>0</v>
      </c>
      <c r="AY22" s="36">
        <f>'2015 Fares Conv'!BE26</f>
        <v>0</v>
      </c>
      <c r="AZ22" s="36">
        <f>'2015 Fares Conv'!BF26</f>
        <v>118.53436124507125</v>
      </c>
      <c r="BA22" s="36">
        <f>'2015 Fares Conv'!BG26</f>
        <v>0</v>
      </c>
      <c r="BB22" s="36">
        <f>'2015 Fares Conv'!BH26</f>
        <v>0</v>
      </c>
      <c r="BC22" s="36">
        <f>'2015 Fares Conv'!BI26</f>
        <v>67.733920711469281</v>
      </c>
      <c r="BD22" s="36">
        <f>'2015 Fares Conv'!BJ26</f>
        <v>108.37427313835086</v>
      </c>
      <c r="BE22" s="36">
        <f>'2015 Fares Conv'!BK26</f>
        <v>0</v>
      </c>
      <c r="BF22" s="36">
        <f>'2015 Fares Conv'!BL26</f>
        <v>108.37427313835086</v>
      </c>
      <c r="BG22" s="36">
        <f>'2015 Fares Conv'!BM26</f>
        <v>0</v>
      </c>
      <c r="BH22" s="36">
        <f>'2015 Fares Conv'!BN26</f>
        <v>108.37427313835086</v>
      </c>
      <c r="BI22" s="36">
        <f>'2015 Fares Conv'!BO26</f>
        <v>0</v>
      </c>
      <c r="BJ22" s="36">
        <f>'2015 Fares Conv'!BP26</f>
        <v>0</v>
      </c>
      <c r="BK22" s="36">
        <f>'2015 Fares Conv'!BQ26</f>
        <v>101.60088106720393</v>
      </c>
      <c r="BL22" s="36">
        <f>'2015 Fares Conv'!BR26</f>
        <v>0</v>
      </c>
      <c r="BM22" s="36">
        <f>'2015 Fares Conv'!BS26</f>
        <v>0</v>
      </c>
      <c r="BN22" s="36">
        <f>'2015 Fares Conv'!BT26</f>
        <v>101.60088106720393</v>
      </c>
      <c r="BO22" s="36">
        <f>'2015 Fares Conv'!BU26</f>
        <v>0</v>
      </c>
      <c r="BP22" s="36">
        <f>'2015 Fares Conv'!BV26</f>
        <v>101.60088106720393</v>
      </c>
      <c r="BQ22" s="36">
        <f>'2015 Fares Conv'!BW26</f>
        <v>0</v>
      </c>
      <c r="BR22" s="36">
        <f>'2015 Fares Conv'!BX26</f>
        <v>121.92105728064472</v>
      </c>
      <c r="BS22" s="36">
        <f>'2015 Fares Conv'!BY26</f>
        <v>0</v>
      </c>
      <c r="BT22" s="36">
        <f>'2015 Fares Conv'!BZ26</f>
        <v>0</v>
      </c>
      <c r="BU22" s="36">
        <f>'2015 Fares Conv'!CA26</f>
        <v>0</v>
      </c>
      <c r="BV22" s="36">
        <f>'2015 Fares Conv'!CB26</f>
        <v>0</v>
      </c>
      <c r="BW22" s="36">
        <f>'2015 Fares Conv'!CC26</f>
        <v>0</v>
      </c>
      <c r="BX22" s="36">
        <f>'2015 Fares Conv'!CD26</f>
        <v>0</v>
      </c>
      <c r="BY22" s="36">
        <f>'2015 Fares Conv'!CE26</f>
        <v>0</v>
      </c>
      <c r="BZ22" s="36">
        <f>'2015 Fares Conv'!CF26</f>
        <v>101.60088106720393</v>
      </c>
      <c r="CA22" s="36">
        <f>'2015 Fares Conv'!CG26</f>
        <v>0</v>
      </c>
      <c r="CB22" s="36">
        <f>'2015 Fares Conv'!CH26</f>
        <v>222.84459914073395</v>
      </c>
      <c r="CC22" s="36">
        <f>'2015 Fares Conv'!CI26</f>
        <v>270.93568284587712</v>
      </c>
      <c r="CD22" s="36">
        <f>'2015 Fares Conv'!CJ26</f>
        <v>284.48246698817098</v>
      </c>
      <c r="CE22" s="36">
        <f>'2015 Fares Conv'!CK26</f>
        <v>284.48246698817098</v>
      </c>
      <c r="CF22" s="36">
        <f>'2015 Fares Conv'!CL26</f>
        <v>284.48246698817098</v>
      </c>
      <c r="CG22" s="36">
        <f>'2015 Fares Conv'!CM26</f>
        <v>135.46784142293856</v>
      </c>
      <c r="CH22" s="36">
        <f>'2015 Fares Conv'!CN26</f>
        <v>152.40132160080589</v>
      </c>
      <c r="CI22" s="36">
        <f>'2015 Fares Conv'!CO26</f>
        <v>338.66960355734642</v>
      </c>
      <c r="CJ22" s="36">
        <f>'2015 Fares Conv'!CP26</f>
        <v>298.02925113046484</v>
      </c>
      <c r="CK22" s="36">
        <f>'2015 Fares Conv'!CQ26</f>
        <v>152.40132160080589</v>
      </c>
      <c r="CL22" s="36">
        <f>'2015 Fares Conv'!CR26</f>
        <v>338.66960355734642</v>
      </c>
      <c r="CM22" s="36">
        <f>'2015 Fares Conv'!CS26</f>
        <v>118.53436124507125</v>
      </c>
      <c r="CN22" s="36">
        <f>'2015 Fares Conv'!CT26</f>
        <v>186.26828195654053</v>
      </c>
      <c r="CO22" s="36">
        <f>'2015 Fares Conv'!CU26</f>
        <v>220.13524231227518</v>
      </c>
      <c r="CP22" s="36">
        <f>'2015 Fares Conv'!CV26</f>
        <v>249.93816742532167</v>
      </c>
      <c r="CQ22" s="36">
        <f>'2015 Fares Conv'!CW26</f>
        <v>108.37427313835086</v>
      </c>
      <c r="CR22" s="36">
        <f>'2015 Fares Conv'!CX26</f>
        <v>0</v>
      </c>
      <c r="CS22" s="36">
        <f>'2015 Fares Conv'!CY26</f>
        <v>0</v>
      </c>
      <c r="CT22" s="36">
        <f>'2015 Fares Conv'!CZ26</f>
        <v>306.83466082295587</v>
      </c>
      <c r="CU22" s="36">
        <f>'2015 Fares Conv'!DA26</f>
        <v>0</v>
      </c>
      <c r="CV22" s="36">
        <f>'2015 Fares Conv'!DB26</f>
        <v>0</v>
      </c>
      <c r="CW22" s="36">
        <f>'2015 Fares Conv'!DC26</f>
        <v>0</v>
      </c>
      <c r="CX22" s="36">
        <f>'2015 Fares Conv'!DD26</f>
        <v>0</v>
      </c>
      <c r="CY22" s="36">
        <f>'2015 Fares Conv'!DE26</f>
        <v>0</v>
      </c>
      <c r="CZ22" s="36">
        <f>'2015 Fares Conv'!DF26</f>
        <v>0</v>
      </c>
      <c r="DA22" s="36">
        <f>'2015 Fares Conv'!DG26</f>
        <v>0</v>
      </c>
      <c r="DB22" s="36">
        <f>'2015 Fares Conv'!DH26</f>
        <v>0</v>
      </c>
      <c r="DC22" s="36">
        <f>'2015 Fares Conv'!DI26</f>
        <v>0</v>
      </c>
      <c r="DD22" s="36">
        <f>'2015 Fares Conv'!DJ26</f>
        <v>0</v>
      </c>
      <c r="DE22" s="36">
        <f>'2015 Fares Conv'!DK26</f>
        <v>0</v>
      </c>
      <c r="DF22" s="36">
        <f>'2015 Fares Conv'!DL26</f>
        <v>152.40132160080589</v>
      </c>
      <c r="DG22" s="36">
        <f>'2015 Fares Conv'!DM26</f>
        <v>135.46784142293856</v>
      </c>
      <c r="DH22" s="36">
        <f>'2015 Fares Conv'!DN26</f>
        <v>0</v>
      </c>
      <c r="DI22" s="36">
        <f>'2015 Fares Conv'!DO26</f>
        <v>135.46784142293856</v>
      </c>
      <c r="DJ22" s="36">
        <f>'2015 Fares Conv'!DP26</f>
        <v>749.81450227596497</v>
      </c>
      <c r="DK22" s="36">
        <f>'2015 Fares Conv'!DQ26</f>
        <v>218.78056389804578</v>
      </c>
      <c r="DL22" s="36">
        <f>'2015 Fares Conv'!DR26</f>
        <v>0</v>
      </c>
      <c r="DM22" s="36">
        <f>'2015 Fares Conv'!DS26</f>
        <v>0</v>
      </c>
      <c r="DN22" s="36">
        <f>'2015 Fares Conv'!DT26</f>
        <v>0</v>
      </c>
      <c r="DO22" s="36">
        <f>'2015 Fares Conv'!DU26</f>
        <v>0</v>
      </c>
      <c r="DP22" s="36">
        <f>'2015 Fares Conv'!DV26</f>
        <v>0</v>
      </c>
      <c r="DQ22" s="36">
        <f>'2015 Fares Conv'!DW26</f>
        <v>0</v>
      </c>
      <c r="DR22" s="36">
        <f>'2015 Fares Conv'!DX26</f>
        <v>0</v>
      </c>
      <c r="DS22" s="36">
        <f>'2015 Fares Conv'!DY26</f>
        <v>0</v>
      </c>
      <c r="DT22" s="36">
        <f>'2015 Fares Conv'!DZ26</f>
        <v>0</v>
      </c>
      <c r="DU22" s="36">
        <f>'2015 Fares Conv'!EA26</f>
        <v>0</v>
      </c>
      <c r="DV22" s="36">
        <f>'2015 Fares Conv'!EB26</f>
        <v>0</v>
      </c>
      <c r="DW22" s="36">
        <f>'2015 Fares Conv'!EC26</f>
        <v>0</v>
      </c>
      <c r="DX22" s="36">
        <f>'2015 Fares Conv'!ED26</f>
        <v>0</v>
      </c>
      <c r="DY22" s="36">
        <f>'2015 Fares Conv'!EE26</f>
        <v>0</v>
      </c>
      <c r="DZ22" s="36">
        <f>'2015 Fares Conv'!EF26</f>
        <v>0</v>
      </c>
      <c r="EA22" s="36">
        <f>'2015 Fares Conv'!EG26</f>
        <v>0</v>
      </c>
      <c r="EB22" s="36">
        <f>'2015 Fares Conv'!EH26</f>
        <v>0</v>
      </c>
      <c r="EC22" s="36">
        <f>'2015 Fares Conv'!EI26</f>
        <v>0</v>
      </c>
      <c r="ED22" s="36">
        <f>'2015 Fares Conv'!EJ26</f>
        <v>0</v>
      </c>
      <c r="EE22" s="36">
        <f>'2015 Fares Conv'!EK26</f>
        <v>0</v>
      </c>
      <c r="EF22" s="36">
        <f>'2015 Fares Conv'!EL26</f>
        <v>0</v>
      </c>
      <c r="EG22" s="36">
        <f>'2015 Fares Conv'!EM26</f>
        <v>0</v>
      </c>
      <c r="EH22" s="111">
        <v>0</v>
      </c>
      <c r="EI22" s="111">
        <v>0</v>
      </c>
    </row>
    <row r="23" spans="1:139" x14ac:dyDescent="0.2">
      <c r="A23" s="31" t="str">
        <f>CONCATENATE("XFARE[",ROW(),"]=",'2015 Fares Conv'!G27)</f>
        <v>XFARE[23]=0</v>
      </c>
      <c r="B23" s="36">
        <f>'2015 Fares Conv'!H27</f>
        <v>0</v>
      </c>
      <c r="C23" s="36">
        <f>'2015 Fares Conv'!I27</f>
        <v>0</v>
      </c>
      <c r="D23" s="36">
        <f>'2015 Fares Conv'!J27</f>
        <v>0</v>
      </c>
      <c r="E23" s="36">
        <f>'2015 Fares Conv'!K27</f>
        <v>0</v>
      </c>
      <c r="F23" s="36">
        <f>'2015 Fares Conv'!L27</f>
        <v>0</v>
      </c>
      <c r="G23" s="36">
        <f>'2015 Fares Conv'!M27</f>
        <v>0</v>
      </c>
      <c r="H23" s="36">
        <f>'2015 Fares Conv'!N27</f>
        <v>0</v>
      </c>
      <c r="I23" s="36">
        <f>'2015 Fares Conv'!O27</f>
        <v>0</v>
      </c>
      <c r="J23" s="36">
        <f>'2015 Fares Conv'!P27</f>
        <v>0</v>
      </c>
      <c r="K23" s="36">
        <f>'2015 Fares Conv'!Q27</f>
        <v>0</v>
      </c>
      <c r="L23" s="36">
        <f>'2015 Fares Conv'!R27</f>
        <v>0</v>
      </c>
      <c r="M23" s="36">
        <f>'2015 Fares Conv'!S27</f>
        <v>0</v>
      </c>
      <c r="N23" s="36">
        <f>'2015 Fares Conv'!T27</f>
        <v>0</v>
      </c>
      <c r="O23" s="36">
        <f>'2015 Fares Conv'!U27</f>
        <v>0</v>
      </c>
      <c r="P23" s="36">
        <f>'2015 Fares Conv'!V27</f>
        <v>0</v>
      </c>
      <c r="Q23" s="36">
        <f>'2015 Fares Conv'!W27</f>
        <v>0</v>
      </c>
      <c r="R23" s="36">
        <f>'2015 Fares Conv'!X27</f>
        <v>0</v>
      </c>
      <c r="S23" s="36">
        <f>'2015 Fares Conv'!Y27</f>
        <v>0</v>
      </c>
      <c r="T23" s="36">
        <f>'2015 Fares Conv'!Z27</f>
        <v>474.13744498028501</v>
      </c>
      <c r="U23" s="36">
        <f>'2015 Fares Conv'!AA27</f>
        <v>152.40132160080589</v>
      </c>
      <c r="V23" s="36">
        <f>'2015 Fares Conv'!AB27</f>
        <v>0</v>
      </c>
      <c r="W23" s="36">
        <f>'2015 Fares Conv'!AC27</f>
        <v>0</v>
      </c>
      <c r="X23" s="36">
        <f>'2015 Fares Conv'!AD27</f>
        <v>135.46784142293856</v>
      </c>
      <c r="Y23" s="36">
        <f>'2015 Fares Conv'!AE27</f>
        <v>0</v>
      </c>
      <c r="Z23" s="36">
        <f>'2015 Fares Conv'!AF27</f>
        <v>0</v>
      </c>
      <c r="AA23" s="36">
        <f>'2015 Fares Conv'!AG27</f>
        <v>84.667400889336605</v>
      </c>
      <c r="AB23" s="36">
        <f>'2015 Fares Conv'!AH27</f>
        <v>135.46784142293856</v>
      </c>
      <c r="AC23" s="36">
        <f>'2015 Fares Conv'!AI27</f>
        <v>0</v>
      </c>
      <c r="AD23" s="36">
        <f>'2015 Fares Conv'!AJ27</f>
        <v>135.46784142293856</v>
      </c>
      <c r="AE23" s="36">
        <f>'2015 Fares Conv'!AK27</f>
        <v>0</v>
      </c>
      <c r="AF23" s="36">
        <f>'2015 Fares Conv'!AL27</f>
        <v>0</v>
      </c>
      <c r="AG23" s="36">
        <f>'2015 Fares Conv'!AM27</f>
        <v>135.46784142293856</v>
      </c>
      <c r="AH23" s="36">
        <f>'2015 Fares Conv'!AN27</f>
        <v>0</v>
      </c>
      <c r="AI23" s="36">
        <f>'2015 Fares Conv'!AO27</f>
        <v>0</v>
      </c>
      <c r="AJ23" s="36">
        <f>'2015 Fares Conv'!AP27</f>
        <v>0</v>
      </c>
      <c r="AK23" s="36">
        <f>'2015 Fares Conv'!AQ27</f>
        <v>0</v>
      </c>
      <c r="AL23" s="36">
        <f>'2015 Fares Conv'!AR27</f>
        <v>135.46784142293856</v>
      </c>
      <c r="AM23" s="36">
        <f>'2015 Fares Conv'!AS27</f>
        <v>0</v>
      </c>
      <c r="AN23" s="36">
        <f>'2015 Fares Conv'!AT27</f>
        <v>0</v>
      </c>
      <c r="AO23" s="36">
        <f>'2015 Fares Conv'!AU27</f>
        <v>0</v>
      </c>
      <c r="AP23" s="36">
        <f>'2015 Fares Conv'!AV27</f>
        <v>135.46784142293856</v>
      </c>
      <c r="AQ23" s="36">
        <f>'2015 Fares Conv'!AW27</f>
        <v>0</v>
      </c>
      <c r="AR23" s="36">
        <f>'2015 Fares Conv'!AX27</f>
        <v>135.46784142293856</v>
      </c>
      <c r="AS23" s="36">
        <f>'2015 Fares Conv'!AY27</f>
        <v>0</v>
      </c>
      <c r="AT23" s="36">
        <f>'2015 Fares Conv'!AZ27</f>
        <v>118.53436124507125</v>
      </c>
      <c r="AU23" s="36">
        <f>'2015 Fares Conv'!BA27</f>
        <v>0</v>
      </c>
      <c r="AV23" s="36">
        <f>'2015 Fares Conv'!BB27</f>
        <v>0</v>
      </c>
      <c r="AW23" s="36">
        <f>'2015 Fares Conv'!BC27</f>
        <v>118.53436124507125</v>
      </c>
      <c r="AX23" s="36">
        <f>'2015 Fares Conv'!BD27</f>
        <v>0</v>
      </c>
      <c r="AY23" s="36">
        <f>'2015 Fares Conv'!BE27</f>
        <v>0</v>
      </c>
      <c r="AZ23" s="36">
        <f>'2015 Fares Conv'!BF27</f>
        <v>118.53436124507125</v>
      </c>
      <c r="BA23" s="36">
        <f>'2015 Fares Conv'!BG27</f>
        <v>0</v>
      </c>
      <c r="BB23" s="36">
        <f>'2015 Fares Conv'!BH27</f>
        <v>0</v>
      </c>
      <c r="BC23" s="36">
        <f>'2015 Fares Conv'!BI27</f>
        <v>67.733920711469281</v>
      </c>
      <c r="BD23" s="36">
        <f>'2015 Fares Conv'!BJ27</f>
        <v>108.37427313835086</v>
      </c>
      <c r="BE23" s="36">
        <f>'2015 Fares Conv'!BK27</f>
        <v>0</v>
      </c>
      <c r="BF23" s="36">
        <f>'2015 Fares Conv'!BL27</f>
        <v>108.37427313835086</v>
      </c>
      <c r="BG23" s="36">
        <f>'2015 Fares Conv'!BM27</f>
        <v>0</v>
      </c>
      <c r="BH23" s="36">
        <f>'2015 Fares Conv'!BN27</f>
        <v>108.37427313835086</v>
      </c>
      <c r="BI23" s="36">
        <f>'2015 Fares Conv'!BO27</f>
        <v>0</v>
      </c>
      <c r="BJ23" s="36">
        <f>'2015 Fares Conv'!BP27</f>
        <v>0</v>
      </c>
      <c r="BK23" s="36">
        <f>'2015 Fares Conv'!BQ27</f>
        <v>101.60088106720393</v>
      </c>
      <c r="BL23" s="36">
        <f>'2015 Fares Conv'!BR27</f>
        <v>0</v>
      </c>
      <c r="BM23" s="36">
        <f>'2015 Fares Conv'!BS27</f>
        <v>0</v>
      </c>
      <c r="BN23" s="36">
        <f>'2015 Fares Conv'!BT27</f>
        <v>101.60088106720393</v>
      </c>
      <c r="BO23" s="36">
        <f>'2015 Fares Conv'!BU27</f>
        <v>0</v>
      </c>
      <c r="BP23" s="36">
        <f>'2015 Fares Conv'!BV27</f>
        <v>101.60088106720393</v>
      </c>
      <c r="BQ23" s="36">
        <f>'2015 Fares Conv'!BW27</f>
        <v>0</v>
      </c>
      <c r="BR23" s="36">
        <f>'2015 Fares Conv'!BX27</f>
        <v>121.92105728064472</v>
      </c>
      <c r="BS23" s="36">
        <f>'2015 Fares Conv'!BY27</f>
        <v>0</v>
      </c>
      <c r="BT23" s="36">
        <f>'2015 Fares Conv'!BZ27</f>
        <v>0</v>
      </c>
      <c r="BU23" s="36">
        <f>'2015 Fares Conv'!CA27</f>
        <v>0</v>
      </c>
      <c r="BV23" s="36">
        <f>'2015 Fares Conv'!CB27</f>
        <v>0</v>
      </c>
      <c r="BW23" s="36">
        <f>'2015 Fares Conv'!CC27</f>
        <v>0</v>
      </c>
      <c r="BX23" s="36">
        <f>'2015 Fares Conv'!CD27</f>
        <v>0</v>
      </c>
      <c r="BY23" s="36">
        <f>'2015 Fares Conv'!CE27</f>
        <v>0</v>
      </c>
      <c r="BZ23" s="36">
        <f>'2015 Fares Conv'!CF27</f>
        <v>101.60088106720393</v>
      </c>
      <c r="CA23" s="36">
        <f>'2015 Fares Conv'!CG27</f>
        <v>0</v>
      </c>
      <c r="CB23" s="36">
        <f>'2015 Fares Conv'!CH27</f>
        <v>222.84459914073395</v>
      </c>
      <c r="CC23" s="36">
        <f>'2015 Fares Conv'!CI27</f>
        <v>270.93568284587712</v>
      </c>
      <c r="CD23" s="36">
        <f>'2015 Fares Conv'!CJ27</f>
        <v>284.48246698817098</v>
      </c>
      <c r="CE23" s="36">
        <f>'2015 Fares Conv'!CK27</f>
        <v>284.48246698817098</v>
      </c>
      <c r="CF23" s="36">
        <f>'2015 Fares Conv'!CL27</f>
        <v>284.48246698817098</v>
      </c>
      <c r="CG23" s="36">
        <f>'2015 Fares Conv'!CM27</f>
        <v>135.46784142293856</v>
      </c>
      <c r="CH23" s="36">
        <f>'2015 Fares Conv'!CN27</f>
        <v>152.40132160080589</v>
      </c>
      <c r="CI23" s="36">
        <f>'2015 Fares Conv'!CO27</f>
        <v>338.66960355734642</v>
      </c>
      <c r="CJ23" s="36">
        <f>'2015 Fares Conv'!CP27</f>
        <v>298.02925113046484</v>
      </c>
      <c r="CK23" s="36">
        <f>'2015 Fares Conv'!CQ27</f>
        <v>152.40132160080589</v>
      </c>
      <c r="CL23" s="36">
        <f>'2015 Fares Conv'!CR27</f>
        <v>338.66960355734642</v>
      </c>
      <c r="CM23" s="36">
        <f>'2015 Fares Conv'!CS27</f>
        <v>118.53436124507125</v>
      </c>
      <c r="CN23" s="36">
        <f>'2015 Fares Conv'!CT27</f>
        <v>186.26828195654053</v>
      </c>
      <c r="CO23" s="36">
        <f>'2015 Fares Conv'!CU27</f>
        <v>220.13524231227518</v>
      </c>
      <c r="CP23" s="36">
        <f>'2015 Fares Conv'!CV27</f>
        <v>249.93816742532167</v>
      </c>
      <c r="CQ23" s="36">
        <f>'2015 Fares Conv'!CW27</f>
        <v>108.37427313835086</v>
      </c>
      <c r="CR23" s="36">
        <f>'2015 Fares Conv'!CX27</f>
        <v>0</v>
      </c>
      <c r="CS23" s="36">
        <f>'2015 Fares Conv'!CY27</f>
        <v>0</v>
      </c>
      <c r="CT23" s="36">
        <f>'2015 Fares Conv'!CZ27</f>
        <v>306.83466082295587</v>
      </c>
      <c r="CU23" s="36">
        <f>'2015 Fares Conv'!DA27</f>
        <v>0</v>
      </c>
      <c r="CV23" s="36">
        <f>'2015 Fares Conv'!DB27</f>
        <v>0</v>
      </c>
      <c r="CW23" s="36">
        <f>'2015 Fares Conv'!DC27</f>
        <v>0</v>
      </c>
      <c r="CX23" s="36">
        <f>'2015 Fares Conv'!DD27</f>
        <v>0</v>
      </c>
      <c r="CY23" s="36">
        <f>'2015 Fares Conv'!DE27</f>
        <v>0</v>
      </c>
      <c r="CZ23" s="36">
        <f>'2015 Fares Conv'!DF27</f>
        <v>0</v>
      </c>
      <c r="DA23" s="36">
        <f>'2015 Fares Conv'!DG27</f>
        <v>0</v>
      </c>
      <c r="DB23" s="36">
        <f>'2015 Fares Conv'!DH27</f>
        <v>0</v>
      </c>
      <c r="DC23" s="36">
        <f>'2015 Fares Conv'!DI27</f>
        <v>0</v>
      </c>
      <c r="DD23" s="36">
        <f>'2015 Fares Conv'!DJ27</f>
        <v>0</v>
      </c>
      <c r="DE23" s="36">
        <f>'2015 Fares Conv'!DK27</f>
        <v>0</v>
      </c>
      <c r="DF23" s="36">
        <f>'2015 Fares Conv'!DL27</f>
        <v>152.40132160080589</v>
      </c>
      <c r="DG23" s="36">
        <f>'2015 Fares Conv'!DM27</f>
        <v>135.46784142293856</v>
      </c>
      <c r="DH23" s="36">
        <f>'2015 Fares Conv'!DN27</f>
        <v>0</v>
      </c>
      <c r="DI23" s="36">
        <f>'2015 Fares Conv'!DO27</f>
        <v>135.46784142293856</v>
      </c>
      <c r="DJ23" s="36">
        <f>'2015 Fares Conv'!DP27</f>
        <v>749.81450227596497</v>
      </c>
      <c r="DK23" s="36">
        <f>'2015 Fares Conv'!DQ27</f>
        <v>218.78056389804578</v>
      </c>
      <c r="DL23" s="36">
        <f>'2015 Fares Conv'!DR27</f>
        <v>0</v>
      </c>
      <c r="DM23" s="36">
        <f>'2015 Fares Conv'!DS27</f>
        <v>0</v>
      </c>
      <c r="DN23" s="36">
        <f>'2015 Fares Conv'!DT27</f>
        <v>0</v>
      </c>
      <c r="DO23" s="36">
        <f>'2015 Fares Conv'!DU27</f>
        <v>0</v>
      </c>
      <c r="DP23" s="36">
        <f>'2015 Fares Conv'!DV27</f>
        <v>0</v>
      </c>
      <c r="DQ23" s="36">
        <f>'2015 Fares Conv'!DW27</f>
        <v>0</v>
      </c>
      <c r="DR23" s="36">
        <f>'2015 Fares Conv'!DX27</f>
        <v>0</v>
      </c>
      <c r="DS23" s="36">
        <f>'2015 Fares Conv'!DY27</f>
        <v>0</v>
      </c>
      <c r="DT23" s="36">
        <f>'2015 Fares Conv'!DZ27</f>
        <v>0</v>
      </c>
      <c r="DU23" s="36">
        <f>'2015 Fares Conv'!EA27</f>
        <v>0</v>
      </c>
      <c r="DV23" s="36">
        <f>'2015 Fares Conv'!EB27</f>
        <v>0</v>
      </c>
      <c r="DW23" s="36">
        <f>'2015 Fares Conv'!EC27</f>
        <v>0</v>
      </c>
      <c r="DX23" s="36">
        <f>'2015 Fares Conv'!ED27</f>
        <v>0</v>
      </c>
      <c r="DY23" s="36">
        <f>'2015 Fares Conv'!EE27</f>
        <v>0</v>
      </c>
      <c r="DZ23" s="36">
        <f>'2015 Fares Conv'!EF27</f>
        <v>0</v>
      </c>
      <c r="EA23" s="36">
        <f>'2015 Fares Conv'!EG27</f>
        <v>0</v>
      </c>
      <c r="EB23" s="36">
        <f>'2015 Fares Conv'!EH27</f>
        <v>0</v>
      </c>
      <c r="EC23" s="36">
        <f>'2015 Fares Conv'!EI27</f>
        <v>0</v>
      </c>
      <c r="ED23" s="36">
        <f>'2015 Fares Conv'!EJ27</f>
        <v>0</v>
      </c>
      <c r="EE23" s="36">
        <f>'2015 Fares Conv'!EK27</f>
        <v>0</v>
      </c>
      <c r="EF23" s="36">
        <f>'2015 Fares Conv'!EL27</f>
        <v>0</v>
      </c>
      <c r="EG23" s="36">
        <f>'2015 Fares Conv'!EM27</f>
        <v>0</v>
      </c>
      <c r="EH23" s="111">
        <v>0</v>
      </c>
      <c r="EI23" s="111">
        <v>0</v>
      </c>
    </row>
    <row r="24" spans="1:139" x14ac:dyDescent="0.2">
      <c r="A24" s="31" t="str">
        <f>CONCATENATE("XFARE[",ROW(),"]=",'2015 Fares Conv'!G28)</f>
        <v>XFARE[24]=0</v>
      </c>
      <c r="B24" s="36">
        <f>'2015 Fares Conv'!H28</f>
        <v>0</v>
      </c>
      <c r="C24" s="36">
        <f>'2015 Fares Conv'!I28</f>
        <v>0</v>
      </c>
      <c r="D24" s="36">
        <f>'2015 Fares Conv'!J28</f>
        <v>0</v>
      </c>
      <c r="E24" s="36">
        <f>'2015 Fares Conv'!K28</f>
        <v>0</v>
      </c>
      <c r="F24" s="36">
        <f>'2015 Fares Conv'!L28</f>
        <v>0</v>
      </c>
      <c r="G24" s="36">
        <f>'2015 Fares Conv'!M28</f>
        <v>0</v>
      </c>
      <c r="H24" s="36">
        <f>'2015 Fares Conv'!N28</f>
        <v>0</v>
      </c>
      <c r="I24" s="36">
        <f>'2015 Fares Conv'!O28</f>
        <v>0</v>
      </c>
      <c r="J24" s="36">
        <f>'2015 Fares Conv'!P28</f>
        <v>0</v>
      </c>
      <c r="K24" s="36">
        <f>'2015 Fares Conv'!Q28</f>
        <v>0</v>
      </c>
      <c r="L24" s="36">
        <f>'2015 Fares Conv'!R28</f>
        <v>0</v>
      </c>
      <c r="M24" s="36">
        <f>'2015 Fares Conv'!S28</f>
        <v>0</v>
      </c>
      <c r="N24" s="36">
        <f>'2015 Fares Conv'!T28</f>
        <v>0</v>
      </c>
      <c r="O24" s="36">
        <f>'2015 Fares Conv'!U28</f>
        <v>0</v>
      </c>
      <c r="P24" s="36">
        <f>'2015 Fares Conv'!V28</f>
        <v>0</v>
      </c>
      <c r="Q24" s="36">
        <f>'2015 Fares Conv'!W28</f>
        <v>0</v>
      </c>
      <c r="R24" s="36">
        <f>'2015 Fares Conv'!X28</f>
        <v>0</v>
      </c>
      <c r="S24" s="36">
        <f>'2015 Fares Conv'!Y28</f>
        <v>0</v>
      </c>
      <c r="T24" s="36">
        <f>'2015 Fares Conv'!Z28</f>
        <v>474.13744498028501</v>
      </c>
      <c r="U24" s="36">
        <f>'2015 Fares Conv'!AA28</f>
        <v>118.53436124507125</v>
      </c>
      <c r="V24" s="36">
        <f>'2015 Fares Conv'!AB28</f>
        <v>0</v>
      </c>
      <c r="W24" s="36">
        <f>'2015 Fares Conv'!AC28</f>
        <v>0</v>
      </c>
      <c r="X24" s="36">
        <f>'2015 Fares Conv'!AD28</f>
        <v>0</v>
      </c>
      <c r="Y24" s="36">
        <f>'2015 Fares Conv'!AE28</f>
        <v>0</v>
      </c>
      <c r="Z24" s="36">
        <f>'2015 Fares Conv'!AF28</f>
        <v>0</v>
      </c>
      <c r="AA24" s="36">
        <f>'2015 Fares Conv'!AG28</f>
        <v>84.667400889336605</v>
      </c>
      <c r="AB24" s="36">
        <f>'2015 Fares Conv'!AH28</f>
        <v>135.46784142293856</v>
      </c>
      <c r="AC24" s="36">
        <f>'2015 Fares Conv'!AI28</f>
        <v>0</v>
      </c>
      <c r="AD24" s="36">
        <f>'2015 Fares Conv'!AJ28</f>
        <v>0</v>
      </c>
      <c r="AE24" s="36">
        <f>'2015 Fares Conv'!AK28</f>
        <v>0</v>
      </c>
      <c r="AF24" s="36">
        <f>'2015 Fares Conv'!AL28</f>
        <v>0</v>
      </c>
      <c r="AG24" s="36">
        <f>'2015 Fares Conv'!AM28</f>
        <v>135.46784142293856</v>
      </c>
      <c r="AH24" s="36">
        <f>'2015 Fares Conv'!AN28</f>
        <v>0</v>
      </c>
      <c r="AI24" s="36">
        <f>'2015 Fares Conv'!AO28</f>
        <v>0</v>
      </c>
      <c r="AJ24" s="36">
        <f>'2015 Fares Conv'!AP28</f>
        <v>0</v>
      </c>
      <c r="AK24" s="36">
        <f>'2015 Fares Conv'!AQ28</f>
        <v>0</v>
      </c>
      <c r="AL24" s="36">
        <f>'2015 Fares Conv'!AR28</f>
        <v>135.46784142293856</v>
      </c>
      <c r="AM24" s="36">
        <f>'2015 Fares Conv'!AS28</f>
        <v>0</v>
      </c>
      <c r="AN24" s="36">
        <f>'2015 Fares Conv'!AT28</f>
        <v>0</v>
      </c>
      <c r="AO24" s="36">
        <f>'2015 Fares Conv'!AU28</f>
        <v>0</v>
      </c>
      <c r="AP24" s="36">
        <f>'2015 Fares Conv'!AV28</f>
        <v>135.46784142293856</v>
      </c>
      <c r="AQ24" s="36">
        <f>'2015 Fares Conv'!AW28</f>
        <v>0</v>
      </c>
      <c r="AR24" s="36">
        <f>'2015 Fares Conv'!AX28</f>
        <v>135.46784142293856</v>
      </c>
      <c r="AS24" s="36">
        <f>'2015 Fares Conv'!AY28</f>
        <v>0</v>
      </c>
      <c r="AT24" s="36">
        <f>'2015 Fares Conv'!AZ28</f>
        <v>118.53436124507125</v>
      </c>
      <c r="AU24" s="36">
        <f>'2015 Fares Conv'!BA28</f>
        <v>0</v>
      </c>
      <c r="AV24" s="36">
        <f>'2015 Fares Conv'!BB28</f>
        <v>0</v>
      </c>
      <c r="AW24" s="36">
        <f>'2015 Fares Conv'!BC28</f>
        <v>118.53436124507125</v>
      </c>
      <c r="AX24" s="36">
        <f>'2015 Fares Conv'!BD28</f>
        <v>0</v>
      </c>
      <c r="AY24" s="36">
        <f>'2015 Fares Conv'!BE28</f>
        <v>0</v>
      </c>
      <c r="AZ24" s="36">
        <f>'2015 Fares Conv'!BF28</f>
        <v>118.53436124507125</v>
      </c>
      <c r="BA24" s="36">
        <f>'2015 Fares Conv'!BG28</f>
        <v>0</v>
      </c>
      <c r="BB24" s="36">
        <f>'2015 Fares Conv'!BH28</f>
        <v>0</v>
      </c>
      <c r="BC24" s="36">
        <f>'2015 Fares Conv'!BI28</f>
        <v>67.733920711469281</v>
      </c>
      <c r="BD24" s="36">
        <f>'2015 Fares Conv'!BJ28</f>
        <v>108.37427313835086</v>
      </c>
      <c r="BE24" s="36">
        <f>'2015 Fares Conv'!BK28</f>
        <v>0</v>
      </c>
      <c r="BF24" s="36">
        <f>'2015 Fares Conv'!BL28</f>
        <v>108.37427313835086</v>
      </c>
      <c r="BG24" s="36">
        <f>'2015 Fares Conv'!BM28</f>
        <v>0</v>
      </c>
      <c r="BH24" s="36">
        <f>'2015 Fares Conv'!BN28</f>
        <v>108.37427313835086</v>
      </c>
      <c r="BI24" s="36">
        <f>'2015 Fares Conv'!BO28</f>
        <v>0</v>
      </c>
      <c r="BJ24" s="36">
        <f>'2015 Fares Conv'!BP28</f>
        <v>0</v>
      </c>
      <c r="BK24" s="36">
        <f>'2015 Fares Conv'!BQ28</f>
        <v>101.60088106720393</v>
      </c>
      <c r="BL24" s="36">
        <f>'2015 Fares Conv'!BR28</f>
        <v>0</v>
      </c>
      <c r="BM24" s="36">
        <f>'2015 Fares Conv'!BS28</f>
        <v>0</v>
      </c>
      <c r="BN24" s="36">
        <f>'2015 Fares Conv'!BT28</f>
        <v>101.60088106720393</v>
      </c>
      <c r="BO24" s="36">
        <f>'2015 Fares Conv'!BU28</f>
        <v>0</v>
      </c>
      <c r="BP24" s="36">
        <f>'2015 Fares Conv'!BV28</f>
        <v>101.60088106720393</v>
      </c>
      <c r="BQ24" s="36">
        <f>'2015 Fares Conv'!BW28</f>
        <v>0</v>
      </c>
      <c r="BR24" s="36">
        <f>'2015 Fares Conv'!BX28</f>
        <v>121.92105728064472</v>
      </c>
      <c r="BS24" s="36">
        <f>'2015 Fares Conv'!BY28</f>
        <v>0</v>
      </c>
      <c r="BT24" s="36">
        <f>'2015 Fares Conv'!BZ28</f>
        <v>0</v>
      </c>
      <c r="BU24" s="36">
        <f>'2015 Fares Conv'!CA28</f>
        <v>0</v>
      </c>
      <c r="BV24" s="36">
        <f>'2015 Fares Conv'!CB28</f>
        <v>0</v>
      </c>
      <c r="BW24" s="36">
        <f>'2015 Fares Conv'!CC28</f>
        <v>0</v>
      </c>
      <c r="BX24" s="36">
        <f>'2015 Fares Conv'!CD28</f>
        <v>0</v>
      </c>
      <c r="BY24" s="36">
        <f>'2015 Fares Conv'!CE28</f>
        <v>0</v>
      </c>
      <c r="BZ24" s="36">
        <f>'2015 Fares Conv'!CF28</f>
        <v>101.60088106720393</v>
      </c>
      <c r="CA24" s="36">
        <f>'2015 Fares Conv'!CG28</f>
        <v>0</v>
      </c>
      <c r="CB24" s="36">
        <f>'2015 Fares Conv'!CH28</f>
        <v>0</v>
      </c>
      <c r="CC24" s="36">
        <f>'2015 Fares Conv'!CI28</f>
        <v>270.93568284587712</v>
      </c>
      <c r="CD24" s="36">
        <f>'2015 Fares Conv'!CJ28</f>
        <v>284.48246698817098</v>
      </c>
      <c r="CE24" s="36">
        <f>'2015 Fares Conv'!CK28</f>
        <v>284.48246698817098</v>
      </c>
      <c r="CF24" s="36">
        <f>'2015 Fares Conv'!CL28</f>
        <v>284.48246698817098</v>
      </c>
      <c r="CG24" s="36">
        <f>'2015 Fares Conv'!CM28</f>
        <v>0</v>
      </c>
      <c r="CH24" s="36">
        <f>'2015 Fares Conv'!CN28</f>
        <v>0</v>
      </c>
      <c r="CI24" s="36">
        <f>'2015 Fares Conv'!CO28</f>
        <v>338.66960355734642</v>
      </c>
      <c r="CJ24" s="36">
        <f>'2015 Fares Conv'!CP28</f>
        <v>298.02925113046484</v>
      </c>
      <c r="CK24" s="36">
        <f>'2015 Fares Conv'!CQ28</f>
        <v>118.53436124507125</v>
      </c>
      <c r="CL24" s="36">
        <f>'2015 Fares Conv'!CR28</f>
        <v>338.66960355734642</v>
      </c>
      <c r="CM24" s="36">
        <f>'2015 Fares Conv'!CS28</f>
        <v>118.53436124507125</v>
      </c>
      <c r="CN24" s="36">
        <f>'2015 Fares Conv'!CT28</f>
        <v>186.26828195654053</v>
      </c>
      <c r="CO24" s="36">
        <f>'2015 Fares Conv'!CU28</f>
        <v>220.13524231227518</v>
      </c>
      <c r="CP24" s="36">
        <f>'2015 Fares Conv'!CV28</f>
        <v>249.93816742532167</v>
      </c>
      <c r="CQ24" s="36">
        <f>'2015 Fares Conv'!CW28</f>
        <v>108.37427313835086</v>
      </c>
      <c r="CR24" s="36">
        <f>'2015 Fares Conv'!CX28</f>
        <v>0</v>
      </c>
      <c r="CS24" s="36">
        <f>'2015 Fares Conv'!CY28</f>
        <v>0</v>
      </c>
      <c r="CT24" s="36">
        <f>'2015 Fares Conv'!CZ28</f>
        <v>306.83466082295587</v>
      </c>
      <c r="CU24" s="36">
        <f>'2015 Fares Conv'!DA28</f>
        <v>0</v>
      </c>
      <c r="CV24" s="36">
        <f>'2015 Fares Conv'!DB28</f>
        <v>0</v>
      </c>
      <c r="CW24" s="36">
        <f>'2015 Fares Conv'!DC28</f>
        <v>0</v>
      </c>
      <c r="CX24" s="36">
        <f>'2015 Fares Conv'!DD28</f>
        <v>0</v>
      </c>
      <c r="CY24" s="36">
        <f>'2015 Fares Conv'!DE28</f>
        <v>0</v>
      </c>
      <c r="CZ24" s="36">
        <f>'2015 Fares Conv'!DF28</f>
        <v>0</v>
      </c>
      <c r="DA24" s="36">
        <f>'2015 Fares Conv'!DG28</f>
        <v>0</v>
      </c>
      <c r="DB24" s="36">
        <f>'2015 Fares Conv'!DH28</f>
        <v>0</v>
      </c>
      <c r="DC24" s="36">
        <f>'2015 Fares Conv'!DI28</f>
        <v>0</v>
      </c>
      <c r="DD24" s="36">
        <f>'2015 Fares Conv'!DJ28</f>
        <v>0</v>
      </c>
      <c r="DE24" s="36">
        <f>'2015 Fares Conv'!DK28</f>
        <v>0</v>
      </c>
      <c r="DF24" s="36">
        <f>'2015 Fares Conv'!DL28</f>
        <v>118.53436124507125</v>
      </c>
      <c r="DG24" s="36">
        <f>'2015 Fares Conv'!DM28</f>
        <v>135.46784142293856</v>
      </c>
      <c r="DH24" s="36">
        <f>'2015 Fares Conv'!DN28</f>
        <v>0</v>
      </c>
      <c r="DI24" s="36">
        <f>'2015 Fares Conv'!DO28</f>
        <v>0</v>
      </c>
      <c r="DJ24" s="36">
        <f>'2015 Fares Conv'!DP28</f>
        <v>749.81450227596497</v>
      </c>
      <c r="DK24" s="36">
        <f>'2015 Fares Conv'!DQ28</f>
        <v>218.78056389804578</v>
      </c>
      <c r="DL24" s="36">
        <f>'2015 Fares Conv'!DR28</f>
        <v>0</v>
      </c>
      <c r="DM24" s="36">
        <f>'2015 Fares Conv'!DS28</f>
        <v>0</v>
      </c>
      <c r="DN24" s="36">
        <f>'2015 Fares Conv'!DT28</f>
        <v>0</v>
      </c>
      <c r="DO24" s="36">
        <f>'2015 Fares Conv'!DU28</f>
        <v>0</v>
      </c>
      <c r="DP24" s="36">
        <f>'2015 Fares Conv'!DV28</f>
        <v>0</v>
      </c>
      <c r="DQ24" s="36">
        <f>'2015 Fares Conv'!DW28</f>
        <v>0</v>
      </c>
      <c r="DR24" s="36">
        <f>'2015 Fares Conv'!DX28</f>
        <v>0</v>
      </c>
      <c r="DS24" s="36">
        <f>'2015 Fares Conv'!DY28</f>
        <v>0</v>
      </c>
      <c r="DT24" s="36">
        <f>'2015 Fares Conv'!DZ28</f>
        <v>0</v>
      </c>
      <c r="DU24" s="36">
        <f>'2015 Fares Conv'!EA28</f>
        <v>0</v>
      </c>
      <c r="DV24" s="36">
        <f>'2015 Fares Conv'!EB28</f>
        <v>0</v>
      </c>
      <c r="DW24" s="36">
        <f>'2015 Fares Conv'!EC28</f>
        <v>0</v>
      </c>
      <c r="DX24" s="36">
        <f>'2015 Fares Conv'!ED28</f>
        <v>0</v>
      </c>
      <c r="DY24" s="36">
        <f>'2015 Fares Conv'!EE28</f>
        <v>0</v>
      </c>
      <c r="DZ24" s="36">
        <f>'2015 Fares Conv'!EF28</f>
        <v>0</v>
      </c>
      <c r="EA24" s="36">
        <f>'2015 Fares Conv'!EG28</f>
        <v>0</v>
      </c>
      <c r="EB24" s="36">
        <f>'2015 Fares Conv'!EH28</f>
        <v>0</v>
      </c>
      <c r="EC24" s="36">
        <f>'2015 Fares Conv'!EI28</f>
        <v>0</v>
      </c>
      <c r="ED24" s="36">
        <f>'2015 Fares Conv'!EJ28</f>
        <v>0</v>
      </c>
      <c r="EE24" s="36">
        <f>'2015 Fares Conv'!EK28</f>
        <v>0</v>
      </c>
      <c r="EF24" s="36">
        <f>'2015 Fares Conv'!EL28</f>
        <v>0</v>
      </c>
      <c r="EG24" s="36">
        <f>'2015 Fares Conv'!EM28</f>
        <v>0</v>
      </c>
      <c r="EH24" s="111">
        <v>0</v>
      </c>
      <c r="EI24" s="111">
        <v>0</v>
      </c>
    </row>
    <row r="25" spans="1:139" x14ac:dyDescent="0.2">
      <c r="A25" s="31" t="str">
        <f>CONCATENATE("XFARE[",ROW(),"]=",'2015 Fares Conv'!G29)</f>
        <v>XFARE[25]=0</v>
      </c>
      <c r="B25" s="36">
        <f>'2015 Fares Conv'!H29</f>
        <v>0</v>
      </c>
      <c r="C25" s="36">
        <f>'2015 Fares Conv'!I29</f>
        <v>0</v>
      </c>
      <c r="D25" s="36">
        <f>'2015 Fares Conv'!J29</f>
        <v>0</v>
      </c>
      <c r="E25" s="36">
        <f>'2015 Fares Conv'!K29</f>
        <v>0</v>
      </c>
      <c r="F25" s="36">
        <f>'2015 Fares Conv'!L29</f>
        <v>0</v>
      </c>
      <c r="G25" s="36">
        <f>'2015 Fares Conv'!M29</f>
        <v>0</v>
      </c>
      <c r="H25" s="36">
        <f>'2015 Fares Conv'!N29</f>
        <v>0</v>
      </c>
      <c r="I25" s="36">
        <f>'2015 Fares Conv'!O29</f>
        <v>0</v>
      </c>
      <c r="J25" s="36">
        <f>'2015 Fares Conv'!P29</f>
        <v>0</v>
      </c>
      <c r="K25" s="36">
        <f>'2015 Fares Conv'!Q29</f>
        <v>0</v>
      </c>
      <c r="L25" s="36">
        <f>'2015 Fares Conv'!R29</f>
        <v>0</v>
      </c>
      <c r="M25" s="36">
        <f>'2015 Fares Conv'!S29</f>
        <v>0</v>
      </c>
      <c r="N25" s="36">
        <f>'2015 Fares Conv'!T29</f>
        <v>0</v>
      </c>
      <c r="O25" s="36">
        <f>'2015 Fares Conv'!U29</f>
        <v>0</v>
      </c>
      <c r="P25" s="36">
        <f>'2015 Fares Conv'!V29</f>
        <v>0</v>
      </c>
      <c r="Q25" s="36">
        <f>'2015 Fares Conv'!W29</f>
        <v>0</v>
      </c>
      <c r="R25" s="36">
        <f>'2015 Fares Conv'!X29</f>
        <v>0</v>
      </c>
      <c r="S25" s="36">
        <f>'2015 Fares Conv'!Y29</f>
        <v>0</v>
      </c>
      <c r="T25" s="36">
        <f>'2015 Fares Conv'!Z29</f>
        <v>474.13744498028501</v>
      </c>
      <c r="U25" s="36">
        <f>'2015 Fares Conv'!AA29</f>
        <v>152.40132160080589</v>
      </c>
      <c r="V25" s="36">
        <f>'2015 Fares Conv'!AB29</f>
        <v>0</v>
      </c>
      <c r="W25" s="36">
        <f>'2015 Fares Conv'!AC29</f>
        <v>0</v>
      </c>
      <c r="X25" s="36">
        <f>'2015 Fares Conv'!AD29</f>
        <v>135.46784142293856</v>
      </c>
      <c r="Y25" s="36">
        <f>'2015 Fares Conv'!AE29</f>
        <v>0</v>
      </c>
      <c r="Z25" s="36">
        <f>'2015 Fares Conv'!AF29</f>
        <v>0</v>
      </c>
      <c r="AA25" s="36">
        <f>'2015 Fares Conv'!AG29</f>
        <v>84.667400889336605</v>
      </c>
      <c r="AB25" s="36">
        <f>'2015 Fares Conv'!AH29</f>
        <v>135.46784142293856</v>
      </c>
      <c r="AC25" s="36">
        <f>'2015 Fares Conv'!AI29</f>
        <v>0</v>
      </c>
      <c r="AD25" s="36">
        <f>'2015 Fares Conv'!AJ29</f>
        <v>135.46784142293856</v>
      </c>
      <c r="AE25" s="36">
        <f>'2015 Fares Conv'!AK29</f>
        <v>0</v>
      </c>
      <c r="AF25" s="36">
        <f>'2015 Fares Conv'!AL29</f>
        <v>0</v>
      </c>
      <c r="AG25" s="36">
        <f>'2015 Fares Conv'!AM29</f>
        <v>135.46784142293856</v>
      </c>
      <c r="AH25" s="36">
        <f>'2015 Fares Conv'!AN29</f>
        <v>0</v>
      </c>
      <c r="AI25" s="36">
        <f>'2015 Fares Conv'!AO29</f>
        <v>0</v>
      </c>
      <c r="AJ25" s="36">
        <f>'2015 Fares Conv'!AP29</f>
        <v>0</v>
      </c>
      <c r="AK25" s="36">
        <f>'2015 Fares Conv'!AQ29</f>
        <v>0</v>
      </c>
      <c r="AL25" s="36">
        <f>'2015 Fares Conv'!AR29</f>
        <v>135.46784142293856</v>
      </c>
      <c r="AM25" s="36">
        <f>'2015 Fares Conv'!AS29</f>
        <v>0</v>
      </c>
      <c r="AN25" s="36">
        <f>'2015 Fares Conv'!AT29</f>
        <v>0</v>
      </c>
      <c r="AO25" s="36">
        <f>'2015 Fares Conv'!AU29</f>
        <v>0</v>
      </c>
      <c r="AP25" s="36">
        <f>'2015 Fares Conv'!AV29</f>
        <v>135.46784142293856</v>
      </c>
      <c r="AQ25" s="36">
        <f>'2015 Fares Conv'!AW29</f>
        <v>0</v>
      </c>
      <c r="AR25" s="36">
        <f>'2015 Fares Conv'!AX29</f>
        <v>135.46784142293856</v>
      </c>
      <c r="AS25" s="36">
        <f>'2015 Fares Conv'!AY29</f>
        <v>0</v>
      </c>
      <c r="AT25" s="36">
        <f>'2015 Fares Conv'!AZ29</f>
        <v>118.53436124507125</v>
      </c>
      <c r="AU25" s="36">
        <f>'2015 Fares Conv'!BA29</f>
        <v>0</v>
      </c>
      <c r="AV25" s="36">
        <f>'2015 Fares Conv'!BB29</f>
        <v>0</v>
      </c>
      <c r="AW25" s="36">
        <f>'2015 Fares Conv'!BC29</f>
        <v>118.53436124507125</v>
      </c>
      <c r="AX25" s="36">
        <f>'2015 Fares Conv'!BD29</f>
        <v>0</v>
      </c>
      <c r="AY25" s="36">
        <f>'2015 Fares Conv'!BE29</f>
        <v>0</v>
      </c>
      <c r="AZ25" s="36">
        <f>'2015 Fares Conv'!BF29</f>
        <v>118.53436124507125</v>
      </c>
      <c r="BA25" s="36">
        <f>'2015 Fares Conv'!BG29</f>
        <v>0</v>
      </c>
      <c r="BB25" s="36">
        <f>'2015 Fares Conv'!BH29</f>
        <v>0</v>
      </c>
      <c r="BC25" s="36">
        <f>'2015 Fares Conv'!BI29</f>
        <v>67.733920711469281</v>
      </c>
      <c r="BD25" s="36">
        <f>'2015 Fares Conv'!BJ29</f>
        <v>108.37427313835086</v>
      </c>
      <c r="BE25" s="36">
        <f>'2015 Fares Conv'!BK29</f>
        <v>0</v>
      </c>
      <c r="BF25" s="36">
        <f>'2015 Fares Conv'!BL29</f>
        <v>108.37427313835086</v>
      </c>
      <c r="BG25" s="36">
        <f>'2015 Fares Conv'!BM29</f>
        <v>0</v>
      </c>
      <c r="BH25" s="36">
        <f>'2015 Fares Conv'!BN29</f>
        <v>108.37427313835086</v>
      </c>
      <c r="BI25" s="36">
        <f>'2015 Fares Conv'!BO29</f>
        <v>0</v>
      </c>
      <c r="BJ25" s="36">
        <f>'2015 Fares Conv'!BP29</f>
        <v>0</v>
      </c>
      <c r="BK25" s="36">
        <f>'2015 Fares Conv'!BQ29</f>
        <v>101.60088106720393</v>
      </c>
      <c r="BL25" s="36">
        <f>'2015 Fares Conv'!BR29</f>
        <v>0</v>
      </c>
      <c r="BM25" s="36">
        <f>'2015 Fares Conv'!BS29</f>
        <v>0</v>
      </c>
      <c r="BN25" s="36">
        <f>'2015 Fares Conv'!BT29</f>
        <v>101.60088106720393</v>
      </c>
      <c r="BO25" s="36">
        <f>'2015 Fares Conv'!BU29</f>
        <v>0</v>
      </c>
      <c r="BP25" s="36">
        <f>'2015 Fares Conv'!BV29</f>
        <v>101.60088106720393</v>
      </c>
      <c r="BQ25" s="36">
        <f>'2015 Fares Conv'!BW29</f>
        <v>0</v>
      </c>
      <c r="BR25" s="36">
        <f>'2015 Fares Conv'!BX29</f>
        <v>121.92105728064472</v>
      </c>
      <c r="BS25" s="36">
        <f>'2015 Fares Conv'!BY29</f>
        <v>0</v>
      </c>
      <c r="BT25" s="36">
        <f>'2015 Fares Conv'!BZ29</f>
        <v>0</v>
      </c>
      <c r="BU25" s="36">
        <f>'2015 Fares Conv'!CA29</f>
        <v>0</v>
      </c>
      <c r="BV25" s="36">
        <f>'2015 Fares Conv'!CB29</f>
        <v>0</v>
      </c>
      <c r="BW25" s="36">
        <f>'2015 Fares Conv'!CC29</f>
        <v>0</v>
      </c>
      <c r="BX25" s="36">
        <f>'2015 Fares Conv'!CD29</f>
        <v>0</v>
      </c>
      <c r="BY25" s="36">
        <f>'2015 Fares Conv'!CE29</f>
        <v>0</v>
      </c>
      <c r="BZ25" s="36">
        <f>'2015 Fares Conv'!CF29</f>
        <v>135.46784142293856</v>
      </c>
      <c r="CA25" s="36">
        <f>'2015 Fares Conv'!CG29</f>
        <v>0</v>
      </c>
      <c r="CB25" s="36">
        <f>'2015 Fares Conv'!CH29</f>
        <v>222.84459914073395</v>
      </c>
      <c r="CC25" s="36">
        <f>'2015 Fares Conv'!CI29</f>
        <v>270.93568284587712</v>
      </c>
      <c r="CD25" s="36">
        <f>'2015 Fares Conv'!CJ29</f>
        <v>284.48246698817098</v>
      </c>
      <c r="CE25" s="36">
        <f>'2015 Fares Conv'!CK29</f>
        <v>284.48246698817098</v>
      </c>
      <c r="CF25" s="36">
        <f>'2015 Fares Conv'!CL29</f>
        <v>284.48246698817098</v>
      </c>
      <c r="CG25" s="36">
        <f>'2015 Fares Conv'!CM29</f>
        <v>135.46784142293856</v>
      </c>
      <c r="CH25" s="36">
        <f>'2015 Fares Conv'!CN29</f>
        <v>152.40132160080589</v>
      </c>
      <c r="CI25" s="36">
        <f>'2015 Fares Conv'!CO29</f>
        <v>338.66960355734642</v>
      </c>
      <c r="CJ25" s="36">
        <f>'2015 Fares Conv'!CP29</f>
        <v>298.02925113046484</v>
      </c>
      <c r="CK25" s="36">
        <f>'2015 Fares Conv'!CQ29</f>
        <v>152.40132160080589</v>
      </c>
      <c r="CL25" s="36">
        <f>'2015 Fares Conv'!CR29</f>
        <v>338.66960355734642</v>
      </c>
      <c r="CM25" s="36">
        <f>'2015 Fares Conv'!CS29</f>
        <v>118.53436124507125</v>
      </c>
      <c r="CN25" s="36">
        <f>'2015 Fares Conv'!CT29</f>
        <v>186.26828195654053</v>
      </c>
      <c r="CO25" s="36">
        <f>'2015 Fares Conv'!CU29</f>
        <v>220.13524231227518</v>
      </c>
      <c r="CP25" s="36">
        <f>'2015 Fares Conv'!CV29</f>
        <v>249.93816742532167</v>
      </c>
      <c r="CQ25" s="36">
        <f>'2015 Fares Conv'!CW29</f>
        <v>108.37427313835086</v>
      </c>
      <c r="CR25" s="36">
        <f>'2015 Fares Conv'!CX29</f>
        <v>0</v>
      </c>
      <c r="CS25" s="36">
        <f>'2015 Fares Conv'!CY29</f>
        <v>0</v>
      </c>
      <c r="CT25" s="36">
        <f>'2015 Fares Conv'!CZ29</f>
        <v>340.02428197157582</v>
      </c>
      <c r="CU25" s="36">
        <f>'2015 Fares Conv'!DA29</f>
        <v>0</v>
      </c>
      <c r="CV25" s="36">
        <f>'2015 Fares Conv'!DB29</f>
        <v>0</v>
      </c>
      <c r="CW25" s="36">
        <f>'2015 Fares Conv'!DC29</f>
        <v>0</v>
      </c>
      <c r="CX25" s="36">
        <f>'2015 Fares Conv'!DD29</f>
        <v>0</v>
      </c>
      <c r="CY25" s="36">
        <f>'2015 Fares Conv'!DE29</f>
        <v>0</v>
      </c>
      <c r="CZ25" s="36">
        <f>'2015 Fares Conv'!DF29</f>
        <v>0</v>
      </c>
      <c r="DA25" s="36">
        <f>'2015 Fares Conv'!DG29</f>
        <v>0</v>
      </c>
      <c r="DB25" s="36">
        <f>'2015 Fares Conv'!DH29</f>
        <v>0</v>
      </c>
      <c r="DC25" s="36">
        <f>'2015 Fares Conv'!DI29</f>
        <v>0</v>
      </c>
      <c r="DD25" s="36">
        <f>'2015 Fares Conv'!DJ29</f>
        <v>0</v>
      </c>
      <c r="DE25" s="36">
        <f>'2015 Fares Conv'!DK29</f>
        <v>0</v>
      </c>
      <c r="DF25" s="36">
        <f>'2015 Fares Conv'!DL29</f>
        <v>152.40132160080589</v>
      </c>
      <c r="DG25" s="36">
        <f>'2015 Fares Conv'!DM29</f>
        <v>135.46784142293856</v>
      </c>
      <c r="DH25" s="36">
        <f>'2015 Fares Conv'!DN29</f>
        <v>0</v>
      </c>
      <c r="DI25" s="36">
        <f>'2015 Fares Conv'!DO29</f>
        <v>135.46784142293856</v>
      </c>
      <c r="DJ25" s="36">
        <f>'2015 Fares Conv'!DP29</f>
        <v>749.81450227596497</v>
      </c>
      <c r="DK25" s="36">
        <f>'2015 Fares Conv'!DQ29</f>
        <v>218.78056389804578</v>
      </c>
      <c r="DL25" s="36">
        <f>'2015 Fares Conv'!DR29</f>
        <v>0</v>
      </c>
      <c r="DM25" s="36">
        <f>'2015 Fares Conv'!DS29</f>
        <v>0</v>
      </c>
      <c r="DN25" s="36">
        <f>'2015 Fares Conv'!DT29</f>
        <v>0</v>
      </c>
      <c r="DO25" s="36">
        <f>'2015 Fares Conv'!DU29</f>
        <v>0</v>
      </c>
      <c r="DP25" s="36">
        <f>'2015 Fares Conv'!DV29</f>
        <v>0</v>
      </c>
      <c r="DQ25" s="36">
        <f>'2015 Fares Conv'!DW29</f>
        <v>0</v>
      </c>
      <c r="DR25" s="36">
        <f>'2015 Fares Conv'!DX29</f>
        <v>0</v>
      </c>
      <c r="DS25" s="36">
        <f>'2015 Fares Conv'!DY29</f>
        <v>0</v>
      </c>
      <c r="DT25" s="36">
        <f>'2015 Fares Conv'!DZ29</f>
        <v>0</v>
      </c>
      <c r="DU25" s="36">
        <f>'2015 Fares Conv'!EA29</f>
        <v>0</v>
      </c>
      <c r="DV25" s="36">
        <f>'2015 Fares Conv'!EB29</f>
        <v>0</v>
      </c>
      <c r="DW25" s="36">
        <f>'2015 Fares Conv'!EC29</f>
        <v>0</v>
      </c>
      <c r="DX25" s="36">
        <f>'2015 Fares Conv'!ED29</f>
        <v>0</v>
      </c>
      <c r="DY25" s="36">
        <f>'2015 Fares Conv'!EE29</f>
        <v>0</v>
      </c>
      <c r="DZ25" s="36">
        <f>'2015 Fares Conv'!EF29</f>
        <v>0</v>
      </c>
      <c r="EA25" s="36">
        <f>'2015 Fares Conv'!EG29</f>
        <v>0</v>
      </c>
      <c r="EB25" s="36">
        <f>'2015 Fares Conv'!EH29</f>
        <v>0</v>
      </c>
      <c r="EC25" s="36">
        <f>'2015 Fares Conv'!EI29</f>
        <v>0</v>
      </c>
      <c r="ED25" s="36">
        <f>'2015 Fares Conv'!EJ29</f>
        <v>0</v>
      </c>
      <c r="EE25" s="36">
        <f>'2015 Fares Conv'!EK29</f>
        <v>0</v>
      </c>
      <c r="EF25" s="36">
        <f>'2015 Fares Conv'!EL29</f>
        <v>0</v>
      </c>
      <c r="EG25" s="36">
        <f>'2015 Fares Conv'!EM29</f>
        <v>0</v>
      </c>
      <c r="EH25" s="111">
        <v>0</v>
      </c>
      <c r="EI25" s="111">
        <v>0</v>
      </c>
    </row>
    <row r="26" spans="1:139" x14ac:dyDescent="0.2">
      <c r="A26" s="31" t="str">
        <f>CONCATENATE("XFARE[",ROW(),"]=",'2015 Fares Conv'!G30)</f>
        <v>XFARE[26]=0</v>
      </c>
      <c r="B26" s="36">
        <f>'2015 Fares Conv'!H30</f>
        <v>0</v>
      </c>
      <c r="C26" s="36">
        <f>'2015 Fares Conv'!I30</f>
        <v>0</v>
      </c>
      <c r="D26" s="36">
        <f>'2015 Fares Conv'!J30</f>
        <v>0</v>
      </c>
      <c r="E26" s="36">
        <f>'2015 Fares Conv'!K30</f>
        <v>0</v>
      </c>
      <c r="F26" s="36">
        <f>'2015 Fares Conv'!L30</f>
        <v>0</v>
      </c>
      <c r="G26" s="36">
        <f>'2015 Fares Conv'!M30</f>
        <v>0</v>
      </c>
      <c r="H26" s="36">
        <f>'2015 Fares Conv'!N30</f>
        <v>0</v>
      </c>
      <c r="I26" s="36">
        <f>'2015 Fares Conv'!O30</f>
        <v>0</v>
      </c>
      <c r="J26" s="36">
        <f>'2015 Fares Conv'!P30</f>
        <v>0</v>
      </c>
      <c r="K26" s="36">
        <f>'2015 Fares Conv'!Q30</f>
        <v>0</v>
      </c>
      <c r="L26" s="36">
        <f>'2015 Fares Conv'!R30</f>
        <v>0</v>
      </c>
      <c r="M26" s="36">
        <f>'2015 Fares Conv'!S30</f>
        <v>0</v>
      </c>
      <c r="N26" s="36">
        <f>'2015 Fares Conv'!T30</f>
        <v>0</v>
      </c>
      <c r="O26" s="36">
        <f>'2015 Fares Conv'!U30</f>
        <v>0</v>
      </c>
      <c r="P26" s="36">
        <f>'2015 Fares Conv'!V30</f>
        <v>0</v>
      </c>
      <c r="Q26" s="36">
        <f>'2015 Fares Conv'!W30</f>
        <v>0</v>
      </c>
      <c r="R26" s="36">
        <f>'2015 Fares Conv'!X30</f>
        <v>0</v>
      </c>
      <c r="S26" s="36">
        <f>'2015 Fares Conv'!Y30</f>
        <v>0</v>
      </c>
      <c r="T26" s="36">
        <f>'2015 Fares Conv'!Z30</f>
        <v>474.13744498028501</v>
      </c>
      <c r="U26" s="36">
        <f>'2015 Fares Conv'!AA30</f>
        <v>152.40132160080589</v>
      </c>
      <c r="V26" s="36">
        <f>'2015 Fares Conv'!AB30</f>
        <v>0</v>
      </c>
      <c r="W26" s="36">
        <f>'2015 Fares Conv'!AC30</f>
        <v>0</v>
      </c>
      <c r="X26" s="36">
        <f>'2015 Fares Conv'!AD30</f>
        <v>135.46784142293856</v>
      </c>
      <c r="Y26" s="36">
        <f>'2015 Fares Conv'!AE30</f>
        <v>0</v>
      </c>
      <c r="Z26" s="36">
        <f>'2015 Fares Conv'!AF30</f>
        <v>0</v>
      </c>
      <c r="AA26" s="36">
        <f>'2015 Fares Conv'!AG30</f>
        <v>84.667400889336605</v>
      </c>
      <c r="AB26" s="36">
        <f>'2015 Fares Conv'!AH30</f>
        <v>135.46784142293856</v>
      </c>
      <c r="AC26" s="36">
        <f>'2015 Fares Conv'!AI30</f>
        <v>0</v>
      </c>
      <c r="AD26" s="36">
        <f>'2015 Fares Conv'!AJ30</f>
        <v>135.46784142293856</v>
      </c>
      <c r="AE26" s="36">
        <f>'2015 Fares Conv'!AK30</f>
        <v>0</v>
      </c>
      <c r="AF26" s="36">
        <f>'2015 Fares Conv'!AL30</f>
        <v>0</v>
      </c>
      <c r="AG26" s="36">
        <f>'2015 Fares Conv'!AM30</f>
        <v>135.46784142293856</v>
      </c>
      <c r="AH26" s="36">
        <f>'2015 Fares Conv'!AN30</f>
        <v>0</v>
      </c>
      <c r="AI26" s="36">
        <f>'2015 Fares Conv'!AO30</f>
        <v>0</v>
      </c>
      <c r="AJ26" s="36">
        <f>'2015 Fares Conv'!AP30</f>
        <v>0</v>
      </c>
      <c r="AK26" s="36">
        <f>'2015 Fares Conv'!AQ30</f>
        <v>0</v>
      </c>
      <c r="AL26" s="36">
        <f>'2015 Fares Conv'!AR30</f>
        <v>135.46784142293856</v>
      </c>
      <c r="AM26" s="36">
        <f>'2015 Fares Conv'!AS30</f>
        <v>0</v>
      </c>
      <c r="AN26" s="36">
        <f>'2015 Fares Conv'!AT30</f>
        <v>0</v>
      </c>
      <c r="AO26" s="36">
        <f>'2015 Fares Conv'!AU30</f>
        <v>0</v>
      </c>
      <c r="AP26" s="36">
        <f>'2015 Fares Conv'!AV30</f>
        <v>135.46784142293856</v>
      </c>
      <c r="AQ26" s="36">
        <f>'2015 Fares Conv'!AW30</f>
        <v>0</v>
      </c>
      <c r="AR26" s="36">
        <f>'2015 Fares Conv'!AX30</f>
        <v>135.46784142293856</v>
      </c>
      <c r="AS26" s="36">
        <f>'2015 Fares Conv'!AY30</f>
        <v>0</v>
      </c>
      <c r="AT26" s="36">
        <f>'2015 Fares Conv'!AZ30</f>
        <v>118.53436124507125</v>
      </c>
      <c r="AU26" s="36">
        <f>'2015 Fares Conv'!BA30</f>
        <v>0</v>
      </c>
      <c r="AV26" s="36">
        <f>'2015 Fares Conv'!BB30</f>
        <v>0</v>
      </c>
      <c r="AW26" s="36">
        <f>'2015 Fares Conv'!BC30</f>
        <v>118.53436124507125</v>
      </c>
      <c r="AX26" s="36">
        <f>'2015 Fares Conv'!BD30</f>
        <v>0</v>
      </c>
      <c r="AY26" s="36">
        <f>'2015 Fares Conv'!BE30</f>
        <v>0</v>
      </c>
      <c r="AZ26" s="36">
        <f>'2015 Fares Conv'!BF30</f>
        <v>118.53436124507125</v>
      </c>
      <c r="BA26" s="36">
        <f>'2015 Fares Conv'!BG30</f>
        <v>0</v>
      </c>
      <c r="BB26" s="36">
        <f>'2015 Fares Conv'!BH30</f>
        <v>0</v>
      </c>
      <c r="BC26" s="36">
        <f>'2015 Fares Conv'!BI30</f>
        <v>67.733920711469281</v>
      </c>
      <c r="BD26" s="36">
        <f>'2015 Fares Conv'!BJ30</f>
        <v>108.37427313835086</v>
      </c>
      <c r="BE26" s="36">
        <f>'2015 Fares Conv'!BK30</f>
        <v>0</v>
      </c>
      <c r="BF26" s="36">
        <f>'2015 Fares Conv'!BL30</f>
        <v>108.37427313835086</v>
      </c>
      <c r="BG26" s="36">
        <f>'2015 Fares Conv'!BM30</f>
        <v>0</v>
      </c>
      <c r="BH26" s="36">
        <f>'2015 Fares Conv'!BN30</f>
        <v>108.37427313835086</v>
      </c>
      <c r="BI26" s="36">
        <f>'2015 Fares Conv'!BO30</f>
        <v>0</v>
      </c>
      <c r="BJ26" s="36">
        <f>'2015 Fares Conv'!BP30</f>
        <v>0</v>
      </c>
      <c r="BK26" s="36">
        <f>'2015 Fares Conv'!BQ30</f>
        <v>101.60088106720393</v>
      </c>
      <c r="BL26" s="36">
        <f>'2015 Fares Conv'!BR30</f>
        <v>0</v>
      </c>
      <c r="BM26" s="36">
        <f>'2015 Fares Conv'!BS30</f>
        <v>0</v>
      </c>
      <c r="BN26" s="36">
        <f>'2015 Fares Conv'!BT30</f>
        <v>101.60088106720393</v>
      </c>
      <c r="BO26" s="36">
        <f>'2015 Fares Conv'!BU30</f>
        <v>0</v>
      </c>
      <c r="BP26" s="36">
        <f>'2015 Fares Conv'!BV30</f>
        <v>101.60088106720393</v>
      </c>
      <c r="BQ26" s="36">
        <f>'2015 Fares Conv'!BW30</f>
        <v>0</v>
      </c>
      <c r="BR26" s="36">
        <f>'2015 Fares Conv'!BX30</f>
        <v>121.92105728064472</v>
      </c>
      <c r="BS26" s="36">
        <f>'2015 Fares Conv'!BY30</f>
        <v>0</v>
      </c>
      <c r="BT26" s="36">
        <f>'2015 Fares Conv'!BZ30</f>
        <v>0</v>
      </c>
      <c r="BU26" s="36">
        <f>'2015 Fares Conv'!CA30</f>
        <v>0</v>
      </c>
      <c r="BV26" s="36">
        <f>'2015 Fares Conv'!CB30</f>
        <v>0</v>
      </c>
      <c r="BW26" s="36">
        <f>'2015 Fares Conv'!CC30</f>
        <v>0</v>
      </c>
      <c r="BX26" s="36">
        <f>'2015 Fares Conv'!CD30</f>
        <v>0</v>
      </c>
      <c r="BY26" s="36">
        <f>'2015 Fares Conv'!CE30</f>
        <v>0</v>
      </c>
      <c r="BZ26" s="36">
        <f>'2015 Fares Conv'!CF30</f>
        <v>101.60088106720393</v>
      </c>
      <c r="CA26" s="36">
        <f>'2015 Fares Conv'!CG30</f>
        <v>0</v>
      </c>
      <c r="CB26" s="36">
        <f>'2015 Fares Conv'!CH30</f>
        <v>222.84459914073395</v>
      </c>
      <c r="CC26" s="36">
        <f>'2015 Fares Conv'!CI30</f>
        <v>270.93568284587712</v>
      </c>
      <c r="CD26" s="36">
        <f>'2015 Fares Conv'!CJ30</f>
        <v>284.48246698817098</v>
      </c>
      <c r="CE26" s="36">
        <f>'2015 Fares Conv'!CK30</f>
        <v>284.48246698817098</v>
      </c>
      <c r="CF26" s="36">
        <f>'2015 Fares Conv'!CL30</f>
        <v>284.48246698817098</v>
      </c>
      <c r="CG26" s="36">
        <f>'2015 Fares Conv'!CM30</f>
        <v>135.46784142293856</v>
      </c>
      <c r="CH26" s="36">
        <f>'2015 Fares Conv'!CN30</f>
        <v>152.40132160080589</v>
      </c>
      <c r="CI26" s="36">
        <f>'2015 Fares Conv'!CO30</f>
        <v>338.66960355734642</v>
      </c>
      <c r="CJ26" s="36">
        <f>'2015 Fares Conv'!CP30</f>
        <v>298.02925113046484</v>
      </c>
      <c r="CK26" s="36">
        <f>'2015 Fares Conv'!CQ30</f>
        <v>152.40132160080589</v>
      </c>
      <c r="CL26" s="36">
        <f>'2015 Fares Conv'!CR30</f>
        <v>338.66960355734642</v>
      </c>
      <c r="CM26" s="36">
        <f>'2015 Fares Conv'!CS30</f>
        <v>118.53436124507125</v>
      </c>
      <c r="CN26" s="36">
        <f>'2015 Fares Conv'!CT30</f>
        <v>186.26828195654053</v>
      </c>
      <c r="CO26" s="36">
        <f>'2015 Fares Conv'!CU30</f>
        <v>220.13524231227518</v>
      </c>
      <c r="CP26" s="36">
        <f>'2015 Fares Conv'!CV30</f>
        <v>249.93816742532167</v>
      </c>
      <c r="CQ26" s="36">
        <f>'2015 Fares Conv'!CW30</f>
        <v>108.37427313835086</v>
      </c>
      <c r="CR26" s="36">
        <f>'2015 Fares Conv'!CX30</f>
        <v>0</v>
      </c>
      <c r="CS26" s="36">
        <f>'2015 Fares Conv'!CY30</f>
        <v>0</v>
      </c>
      <c r="CT26" s="36">
        <f>'2015 Fares Conv'!CZ30</f>
        <v>306.83466082295587</v>
      </c>
      <c r="CU26" s="36">
        <f>'2015 Fares Conv'!DA30</f>
        <v>0</v>
      </c>
      <c r="CV26" s="36">
        <f>'2015 Fares Conv'!DB30</f>
        <v>0</v>
      </c>
      <c r="CW26" s="36">
        <f>'2015 Fares Conv'!DC30</f>
        <v>0</v>
      </c>
      <c r="CX26" s="36">
        <f>'2015 Fares Conv'!DD30</f>
        <v>0</v>
      </c>
      <c r="CY26" s="36">
        <f>'2015 Fares Conv'!DE30</f>
        <v>0</v>
      </c>
      <c r="CZ26" s="36">
        <f>'2015 Fares Conv'!DF30</f>
        <v>0</v>
      </c>
      <c r="DA26" s="36">
        <f>'2015 Fares Conv'!DG30</f>
        <v>0</v>
      </c>
      <c r="DB26" s="36">
        <f>'2015 Fares Conv'!DH30</f>
        <v>0</v>
      </c>
      <c r="DC26" s="36">
        <f>'2015 Fares Conv'!DI30</f>
        <v>0</v>
      </c>
      <c r="DD26" s="36">
        <f>'2015 Fares Conv'!DJ30</f>
        <v>0</v>
      </c>
      <c r="DE26" s="36">
        <f>'2015 Fares Conv'!DK30</f>
        <v>0</v>
      </c>
      <c r="DF26" s="36">
        <f>'2015 Fares Conv'!DL30</f>
        <v>152.40132160080589</v>
      </c>
      <c r="DG26" s="36">
        <f>'2015 Fares Conv'!DM30</f>
        <v>135.46784142293856</v>
      </c>
      <c r="DH26" s="36">
        <f>'2015 Fares Conv'!DN30</f>
        <v>0</v>
      </c>
      <c r="DI26" s="36">
        <f>'2015 Fares Conv'!DO30</f>
        <v>135.46784142293856</v>
      </c>
      <c r="DJ26" s="36">
        <f>'2015 Fares Conv'!DP30</f>
        <v>749.81450227596497</v>
      </c>
      <c r="DK26" s="36">
        <f>'2015 Fares Conv'!DQ30</f>
        <v>218.78056389804578</v>
      </c>
      <c r="DL26" s="36">
        <f>'2015 Fares Conv'!DR30</f>
        <v>0</v>
      </c>
      <c r="DM26" s="36">
        <f>'2015 Fares Conv'!DS30</f>
        <v>0</v>
      </c>
      <c r="DN26" s="36">
        <f>'2015 Fares Conv'!DT30</f>
        <v>0</v>
      </c>
      <c r="DO26" s="36">
        <f>'2015 Fares Conv'!DU30</f>
        <v>0</v>
      </c>
      <c r="DP26" s="36">
        <f>'2015 Fares Conv'!DV30</f>
        <v>0</v>
      </c>
      <c r="DQ26" s="36">
        <f>'2015 Fares Conv'!DW30</f>
        <v>0</v>
      </c>
      <c r="DR26" s="36">
        <f>'2015 Fares Conv'!DX30</f>
        <v>0</v>
      </c>
      <c r="DS26" s="36">
        <f>'2015 Fares Conv'!DY30</f>
        <v>0</v>
      </c>
      <c r="DT26" s="36">
        <f>'2015 Fares Conv'!DZ30</f>
        <v>0</v>
      </c>
      <c r="DU26" s="36">
        <f>'2015 Fares Conv'!EA30</f>
        <v>0</v>
      </c>
      <c r="DV26" s="36">
        <f>'2015 Fares Conv'!EB30</f>
        <v>0</v>
      </c>
      <c r="DW26" s="36">
        <f>'2015 Fares Conv'!EC30</f>
        <v>0</v>
      </c>
      <c r="DX26" s="36">
        <f>'2015 Fares Conv'!ED30</f>
        <v>0</v>
      </c>
      <c r="DY26" s="36">
        <f>'2015 Fares Conv'!EE30</f>
        <v>0</v>
      </c>
      <c r="DZ26" s="36">
        <f>'2015 Fares Conv'!EF30</f>
        <v>0</v>
      </c>
      <c r="EA26" s="36">
        <f>'2015 Fares Conv'!EG30</f>
        <v>0</v>
      </c>
      <c r="EB26" s="36">
        <f>'2015 Fares Conv'!EH30</f>
        <v>0</v>
      </c>
      <c r="EC26" s="36">
        <f>'2015 Fares Conv'!EI30</f>
        <v>0</v>
      </c>
      <c r="ED26" s="36">
        <f>'2015 Fares Conv'!EJ30</f>
        <v>0</v>
      </c>
      <c r="EE26" s="36">
        <f>'2015 Fares Conv'!EK30</f>
        <v>0</v>
      </c>
      <c r="EF26" s="36">
        <f>'2015 Fares Conv'!EL30</f>
        <v>0</v>
      </c>
      <c r="EG26" s="36">
        <f>'2015 Fares Conv'!EM30</f>
        <v>0</v>
      </c>
      <c r="EH26" s="111">
        <v>0</v>
      </c>
      <c r="EI26" s="111">
        <v>0</v>
      </c>
    </row>
    <row r="27" spans="1:139" x14ac:dyDescent="0.2">
      <c r="A27" s="31" t="str">
        <f>CONCATENATE("XFARE[",ROW(),"]=",'2015 Fares Conv'!G31)</f>
        <v>XFARE[27]=0</v>
      </c>
      <c r="B27" s="36">
        <f>'2015 Fares Conv'!H31</f>
        <v>0</v>
      </c>
      <c r="C27" s="36">
        <f>'2015 Fares Conv'!I31</f>
        <v>0</v>
      </c>
      <c r="D27" s="36">
        <f>'2015 Fares Conv'!J31</f>
        <v>0</v>
      </c>
      <c r="E27" s="36">
        <f>'2015 Fares Conv'!K31</f>
        <v>0</v>
      </c>
      <c r="F27" s="36">
        <f>'2015 Fares Conv'!L31</f>
        <v>0</v>
      </c>
      <c r="G27" s="36">
        <f>'2015 Fares Conv'!M31</f>
        <v>0</v>
      </c>
      <c r="H27" s="36">
        <f>'2015 Fares Conv'!N31</f>
        <v>0</v>
      </c>
      <c r="I27" s="36">
        <f>'2015 Fares Conv'!O31</f>
        <v>0</v>
      </c>
      <c r="J27" s="36">
        <f>'2015 Fares Conv'!P31</f>
        <v>0</v>
      </c>
      <c r="K27" s="36">
        <f>'2015 Fares Conv'!Q31</f>
        <v>0</v>
      </c>
      <c r="L27" s="36">
        <f>'2015 Fares Conv'!R31</f>
        <v>0</v>
      </c>
      <c r="M27" s="36">
        <f>'2015 Fares Conv'!S31</f>
        <v>0</v>
      </c>
      <c r="N27" s="36">
        <f>'2015 Fares Conv'!T31</f>
        <v>0</v>
      </c>
      <c r="O27" s="36">
        <f>'2015 Fares Conv'!U31</f>
        <v>0</v>
      </c>
      <c r="P27" s="36">
        <f>'2015 Fares Conv'!V31</f>
        <v>0</v>
      </c>
      <c r="Q27" s="36">
        <f>'2015 Fares Conv'!W31</f>
        <v>0</v>
      </c>
      <c r="R27" s="36">
        <f>'2015 Fares Conv'!X31</f>
        <v>0</v>
      </c>
      <c r="S27" s="36">
        <f>'2015 Fares Conv'!Y31</f>
        <v>0</v>
      </c>
      <c r="T27" s="36">
        <f>'2015 Fares Conv'!Z31</f>
        <v>474.13744498028501</v>
      </c>
      <c r="U27" s="36">
        <f>'2015 Fares Conv'!AA31</f>
        <v>152.40132160080589</v>
      </c>
      <c r="V27" s="36">
        <f>'2015 Fares Conv'!AB31</f>
        <v>0</v>
      </c>
      <c r="W27" s="36">
        <f>'2015 Fares Conv'!AC31</f>
        <v>0</v>
      </c>
      <c r="X27" s="36">
        <f>'2015 Fares Conv'!AD31</f>
        <v>135.46784142293856</v>
      </c>
      <c r="Y27" s="36">
        <f>'2015 Fares Conv'!AE31</f>
        <v>0</v>
      </c>
      <c r="Z27" s="36">
        <f>'2015 Fares Conv'!AF31</f>
        <v>0</v>
      </c>
      <c r="AA27" s="36">
        <f>'2015 Fares Conv'!AG31</f>
        <v>0</v>
      </c>
      <c r="AB27" s="36">
        <f>'2015 Fares Conv'!AH31</f>
        <v>50.123101326487273</v>
      </c>
      <c r="AC27" s="36">
        <f>'2015 Fares Conv'!AI31</f>
        <v>0</v>
      </c>
      <c r="AD27" s="36">
        <f>'2015 Fares Conv'!AJ31</f>
        <v>135.46784142293856</v>
      </c>
      <c r="AE27" s="36">
        <f>'2015 Fares Conv'!AK31</f>
        <v>0</v>
      </c>
      <c r="AF27" s="36">
        <f>'2015 Fares Conv'!AL31</f>
        <v>0</v>
      </c>
      <c r="AG27" s="36">
        <f>'2015 Fares Conv'!AM31</f>
        <v>135.46784142293856</v>
      </c>
      <c r="AH27" s="36">
        <f>'2015 Fares Conv'!AN31</f>
        <v>0</v>
      </c>
      <c r="AI27" s="36">
        <f>'2015 Fares Conv'!AO31</f>
        <v>0</v>
      </c>
      <c r="AJ27" s="36">
        <f>'2015 Fares Conv'!AP31</f>
        <v>0</v>
      </c>
      <c r="AK27" s="36">
        <f>'2015 Fares Conv'!AQ31</f>
        <v>0</v>
      </c>
      <c r="AL27" s="36">
        <f>'2015 Fares Conv'!AR31</f>
        <v>135.46784142293856</v>
      </c>
      <c r="AM27" s="36">
        <f>'2015 Fares Conv'!AS31</f>
        <v>0</v>
      </c>
      <c r="AN27" s="36">
        <f>'2015 Fares Conv'!AT31</f>
        <v>0</v>
      </c>
      <c r="AO27" s="36">
        <f>'2015 Fares Conv'!AU31</f>
        <v>0</v>
      </c>
      <c r="AP27" s="36">
        <f>'2015 Fares Conv'!AV31</f>
        <v>135.46784142293856</v>
      </c>
      <c r="AQ27" s="36">
        <f>'2015 Fares Conv'!AW31</f>
        <v>0</v>
      </c>
      <c r="AR27" s="36">
        <f>'2015 Fares Conv'!AX31</f>
        <v>135.46784142293856</v>
      </c>
      <c r="AS27" s="36">
        <f>'2015 Fares Conv'!AY31</f>
        <v>0</v>
      </c>
      <c r="AT27" s="36">
        <f>'2015 Fares Conv'!AZ31</f>
        <v>118.53436124507125</v>
      </c>
      <c r="AU27" s="36">
        <f>'2015 Fares Conv'!BA31</f>
        <v>0</v>
      </c>
      <c r="AV27" s="36">
        <f>'2015 Fares Conv'!BB31</f>
        <v>0</v>
      </c>
      <c r="AW27" s="36">
        <f>'2015 Fares Conv'!BC31</f>
        <v>118.53436124507125</v>
      </c>
      <c r="AX27" s="36">
        <f>'2015 Fares Conv'!BD31</f>
        <v>0</v>
      </c>
      <c r="AY27" s="36">
        <f>'2015 Fares Conv'!BE31</f>
        <v>0</v>
      </c>
      <c r="AZ27" s="36">
        <f>'2015 Fares Conv'!BF31</f>
        <v>118.53436124507125</v>
      </c>
      <c r="BA27" s="36">
        <f>'2015 Fares Conv'!BG31</f>
        <v>0</v>
      </c>
      <c r="BB27" s="36">
        <f>'2015 Fares Conv'!BH31</f>
        <v>0</v>
      </c>
      <c r="BC27" s="36">
        <f>'2015 Fares Conv'!BI31</f>
        <v>67.733920711469281</v>
      </c>
      <c r="BD27" s="36">
        <f>'2015 Fares Conv'!BJ31</f>
        <v>108.37427313835086</v>
      </c>
      <c r="BE27" s="36">
        <f>'2015 Fares Conv'!BK31</f>
        <v>0</v>
      </c>
      <c r="BF27" s="36">
        <f>'2015 Fares Conv'!BL31</f>
        <v>108.37427313835086</v>
      </c>
      <c r="BG27" s="36">
        <f>'2015 Fares Conv'!BM31</f>
        <v>0</v>
      </c>
      <c r="BH27" s="36">
        <f>'2015 Fares Conv'!BN31</f>
        <v>108.37427313835086</v>
      </c>
      <c r="BI27" s="36">
        <f>'2015 Fares Conv'!BO31</f>
        <v>0</v>
      </c>
      <c r="BJ27" s="36">
        <f>'2015 Fares Conv'!BP31</f>
        <v>0</v>
      </c>
      <c r="BK27" s="36">
        <f>'2015 Fares Conv'!BQ31</f>
        <v>101.60088106720393</v>
      </c>
      <c r="BL27" s="36">
        <f>'2015 Fares Conv'!BR31</f>
        <v>0</v>
      </c>
      <c r="BM27" s="36">
        <f>'2015 Fares Conv'!BS31</f>
        <v>0</v>
      </c>
      <c r="BN27" s="36">
        <f>'2015 Fares Conv'!BT31</f>
        <v>101.60088106720393</v>
      </c>
      <c r="BO27" s="36">
        <f>'2015 Fares Conv'!BU31</f>
        <v>0</v>
      </c>
      <c r="BP27" s="36">
        <f>'2015 Fares Conv'!BV31</f>
        <v>101.60088106720393</v>
      </c>
      <c r="BQ27" s="36">
        <f>'2015 Fares Conv'!BW31</f>
        <v>0</v>
      </c>
      <c r="BR27" s="36">
        <f>'2015 Fares Conv'!BX31</f>
        <v>121.92105728064472</v>
      </c>
      <c r="BS27" s="36">
        <f>'2015 Fares Conv'!BY31</f>
        <v>0</v>
      </c>
      <c r="BT27" s="36">
        <f>'2015 Fares Conv'!BZ31</f>
        <v>0</v>
      </c>
      <c r="BU27" s="36">
        <f>'2015 Fares Conv'!CA31</f>
        <v>0</v>
      </c>
      <c r="BV27" s="36">
        <f>'2015 Fares Conv'!CB31</f>
        <v>0</v>
      </c>
      <c r="BW27" s="36">
        <f>'2015 Fares Conv'!CC31</f>
        <v>0</v>
      </c>
      <c r="BX27" s="36">
        <f>'2015 Fares Conv'!CD31</f>
        <v>0</v>
      </c>
      <c r="BY27" s="36">
        <f>'2015 Fares Conv'!CE31</f>
        <v>0</v>
      </c>
      <c r="BZ27" s="36">
        <f>'2015 Fares Conv'!CF31</f>
        <v>101.60088106720393</v>
      </c>
      <c r="CA27" s="36">
        <f>'2015 Fares Conv'!CG31</f>
        <v>0</v>
      </c>
      <c r="CB27" s="36">
        <f>'2015 Fares Conv'!CH31</f>
        <v>222.84459914073395</v>
      </c>
      <c r="CC27" s="36">
        <f>'2015 Fares Conv'!CI31</f>
        <v>186.26828195654053</v>
      </c>
      <c r="CD27" s="36">
        <f>'2015 Fares Conv'!CJ31</f>
        <v>284.48246698817098</v>
      </c>
      <c r="CE27" s="36">
        <f>'2015 Fares Conv'!CK31</f>
        <v>284.48246698817098</v>
      </c>
      <c r="CF27" s="36">
        <f>'2015 Fares Conv'!CL31</f>
        <v>284.48246698817098</v>
      </c>
      <c r="CG27" s="36">
        <f>'2015 Fares Conv'!CM31</f>
        <v>135.46784142293856</v>
      </c>
      <c r="CH27" s="36">
        <f>'2015 Fares Conv'!CN31</f>
        <v>152.40132160080589</v>
      </c>
      <c r="CI27" s="36">
        <f>'2015 Fares Conv'!CO31</f>
        <v>338.66960355734642</v>
      </c>
      <c r="CJ27" s="36">
        <f>'2015 Fares Conv'!CP31</f>
        <v>298.02925113046484</v>
      </c>
      <c r="CK27" s="36">
        <f>'2015 Fares Conv'!CQ31</f>
        <v>152.40132160080589</v>
      </c>
      <c r="CL27" s="36">
        <f>'2015 Fares Conv'!CR31</f>
        <v>338.66960355734642</v>
      </c>
      <c r="CM27" s="36">
        <f>'2015 Fares Conv'!CS31</f>
        <v>118.53436124507125</v>
      </c>
      <c r="CN27" s="36">
        <f>'2015 Fares Conv'!CT31</f>
        <v>186.26828195654053</v>
      </c>
      <c r="CO27" s="36">
        <f>'2015 Fares Conv'!CU31</f>
        <v>220.13524231227518</v>
      </c>
      <c r="CP27" s="36">
        <f>'2015 Fares Conv'!CV31</f>
        <v>249.93816742532167</v>
      </c>
      <c r="CQ27" s="36">
        <f>'2015 Fares Conv'!CW31</f>
        <v>108.37427313835086</v>
      </c>
      <c r="CR27" s="36">
        <f>'2015 Fares Conv'!CX31</f>
        <v>0</v>
      </c>
      <c r="CS27" s="36">
        <f>'2015 Fares Conv'!CY31</f>
        <v>0</v>
      </c>
      <c r="CT27" s="36">
        <f>'2015 Fares Conv'!CZ31</f>
        <v>306.83466082295587</v>
      </c>
      <c r="CU27" s="36">
        <f>'2015 Fares Conv'!DA31</f>
        <v>0</v>
      </c>
      <c r="CV27" s="36">
        <f>'2015 Fares Conv'!DB31</f>
        <v>0</v>
      </c>
      <c r="CW27" s="36">
        <f>'2015 Fares Conv'!DC31</f>
        <v>0</v>
      </c>
      <c r="CX27" s="36">
        <f>'2015 Fares Conv'!DD31</f>
        <v>0</v>
      </c>
      <c r="CY27" s="36">
        <f>'2015 Fares Conv'!DE31</f>
        <v>0</v>
      </c>
      <c r="CZ27" s="36">
        <f>'2015 Fares Conv'!DF31</f>
        <v>0</v>
      </c>
      <c r="DA27" s="36">
        <f>'2015 Fares Conv'!DG31</f>
        <v>0</v>
      </c>
      <c r="DB27" s="36">
        <f>'2015 Fares Conv'!DH31</f>
        <v>0</v>
      </c>
      <c r="DC27" s="36">
        <f>'2015 Fares Conv'!DI31</f>
        <v>0</v>
      </c>
      <c r="DD27" s="36">
        <f>'2015 Fares Conv'!DJ31</f>
        <v>0</v>
      </c>
      <c r="DE27" s="36">
        <f>'2015 Fares Conv'!DK31</f>
        <v>0</v>
      </c>
      <c r="DF27" s="36">
        <f>'2015 Fares Conv'!DL31</f>
        <v>152.40132160080589</v>
      </c>
      <c r="DG27" s="36">
        <f>'2015 Fares Conv'!DM31</f>
        <v>50.123101326487273</v>
      </c>
      <c r="DH27" s="36">
        <f>'2015 Fares Conv'!DN31</f>
        <v>0</v>
      </c>
      <c r="DI27" s="36">
        <f>'2015 Fares Conv'!DO31</f>
        <v>135.46784142293856</v>
      </c>
      <c r="DJ27" s="36">
        <f>'2015 Fares Conv'!DP31</f>
        <v>665.14710138662838</v>
      </c>
      <c r="DK27" s="36">
        <f>'2015 Fares Conv'!DQ31</f>
        <v>134.11316300870919</v>
      </c>
      <c r="DL27" s="36">
        <f>'2015 Fares Conv'!DR31</f>
        <v>0</v>
      </c>
      <c r="DM27" s="36">
        <f>'2015 Fares Conv'!DS31</f>
        <v>0</v>
      </c>
      <c r="DN27" s="36">
        <f>'2015 Fares Conv'!DT31</f>
        <v>0</v>
      </c>
      <c r="DO27" s="36">
        <f>'2015 Fares Conv'!DU31</f>
        <v>0</v>
      </c>
      <c r="DP27" s="36">
        <f>'2015 Fares Conv'!DV31</f>
        <v>0</v>
      </c>
      <c r="DQ27" s="36">
        <f>'2015 Fares Conv'!DW31</f>
        <v>0</v>
      </c>
      <c r="DR27" s="36">
        <f>'2015 Fares Conv'!DX31</f>
        <v>0</v>
      </c>
      <c r="DS27" s="36">
        <f>'2015 Fares Conv'!DY31</f>
        <v>0</v>
      </c>
      <c r="DT27" s="36">
        <f>'2015 Fares Conv'!DZ31</f>
        <v>0</v>
      </c>
      <c r="DU27" s="36">
        <f>'2015 Fares Conv'!EA31</f>
        <v>0</v>
      </c>
      <c r="DV27" s="36">
        <f>'2015 Fares Conv'!EB31</f>
        <v>0</v>
      </c>
      <c r="DW27" s="36">
        <f>'2015 Fares Conv'!EC31</f>
        <v>0</v>
      </c>
      <c r="DX27" s="36">
        <f>'2015 Fares Conv'!ED31</f>
        <v>0</v>
      </c>
      <c r="DY27" s="36">
        <f>'2015 Fares Conv'!EE31</f>
        <v>0</v>
      </c>
      <c r="DZ27" s="36">
        <f>'2015 Fares Conv'!EF31</f>
        <v>0</v>
      </c>
      <c r="EA27" s="36">
        <f>'2015 Fares Conv'!EG31</f>
        <v>0</v>
      </c>
      <c r="EB27" s="36">
        <f>'2015 Fares Conv'!EH31</f>
        <v>0</v>
      </c>
      <c r="EC27" s="36">
        <f>'2015 Fares Conv'!EI31</f>
        <v>0</v>
      </c>
      <c r="ED27" s="36">
        <f>'2015 Fares Conv'!EJ31</f>
        <v>0</v>
      </c>
      <c r="EE27" s="36">
        <f>'2015 Fares Conv'!EK31</f>
        <v>0</v>
      </c>
      <c r="EF27" s="36">
        <f>'2015 Fares Conv'!EL31</f>
        <v>0</v>
      </c>
      <c r="EG27" s="36">
        <f>'2015 Fares Conv'!EM31</f>
        <v>0</v>
      </c>
      <c r="EH27" s="111">
        <v>0</v>
      </c>
      <c r="EI27" s="111">
        <v>0</v>
      </c>
    </row>
    <row r="28" spans="1:139" x14ac:dyDescent="0.2">
      <c r="A28" s="31" t="str">
        <f>CONCATENATE("XFARE[",ROW(),"]=",'2015 Fares Conv'!G32)</f>
        <v>XFARE[28]=0</v>
      </c>
      <c r="B28" s="36">
        <f>'2015 Fares Conv'!H32</f>
        <v>0</v>
      </c>
      <c r="C28" s="36">
        <f>'2015 Fares Conv'!I32</f>
        <v>0</v>
      </c>
      <c r="D28" s="36">
        <f>'2015 Fares Conv'!J32</f>
        <v>0</v>
      </c>
      <c r="E28" s="36">
        <f>'2015 Fares Conv'!K32</f>
        <v>0</v>
      </c>
      <c r="F28" s="36">
        <f>'2015 Fares Conv'!L32</f>
        <v>0</v>
      </c>
      <c r="G28" s="36">
        <f>'2015 Fares Conv'!M32</f>
        <v>0</v>
      </c>
      <c r="H28" s="36">
        <f>'2015 Fares Conv'!N32</f>
        <v>0</v>
      </c>
      <c r="I28" s="36">
        <f>'2015 Fares Conv'!O32</f>
        <v>0</v>
      </c>
      <c r="J28" s="36">
        <f>'2015 Fares Conv'!P32</f>
        <v>0</v>
      </c>
      <c r="K28" s="36">
        <f>'2015 Fares Conv'!Q32</f>
        <v>0</v>
      </c>
      <c r="L28" s="36">
        <f>'2015 Fares Conv'!R32</f>
        <v>0</v>
      </c>
      <c r="M28" s="36">
        <f>'2015 Fares Conv'!S32</f>
        <v>0</v>
      </c>
      <c r="N28" s="36">
        <f>'2015 Fares Conv'!T32</f>
        <v>0</v>
      </c>
      <c r="O28" s="36">
        <f>'2015 Fares Conv'!U32</f>
        <v>0</v>
      </c>
      <c r="P28" s="36">
        <f>'2015 Fares Conv'!V32</f>
        <v>0</v>
      </c>
      <c r="Q28" s="36">
        <f>'2015 Fares Conv'!W32</f>
        <v>0</v>
      </c>
      <c r="R28" s="36">
        <f>'2015 Fares Conv'!X32</f>
        <v>0</v>
      </c>
      <c r="S28" s="36">
        <f>'2015 Fares Conv'!Y32</f>
        <v>0</v>
      </c>
      <c r="T28" s="36">
        <f>'2015 Fares Conv'!Z32</f>
        <v>474.13744498028501</v>
      </c>
      <c r="U28" s="36">
        <f>'2015 Fares Conv'!AA32</f>
        <v>152.40132160080589</v>
      </c>
      <c r="V28" s="36">
        <f>'2015 Fares Conv'!AB32</f>
        <v>0</v>
      </c>
      <c r="W28" s="36">
        <f>'2015 Fares Conv'!AC32</f>
        <v>0</v>
      </c>
      <c r="X28" s="36">
        <f>'2015 Fares Conv'!AD32</f>
        <v>135.46784142293856</v>
      </c>
      <c r="Y28" s="36">
        <f>'2015 Fares Conv'!AE32</f>
        <v>0</v>
      </c>
      <c r="Z28" s="36">
        <f>'2015 Fares Conv'!AF32</f>
        <v>0</v>
      </c>
      <c r="AA28" s="36">
        <f>'2015 Fares Conv'!AG32</f>
        <v>0</v>
      </c>
      <c r="AB28" s="36">
        <f>'2015 Fares Conv'!AH32</f>
        <v>0</v>
      </c>
      <c r="AC28" s="36">
        <f>'2015 Fares Conv'!AI32</f>
        <v>0</v>
      </c>
      <c r="AD28" s="36">
        <f>'2015 Fares Conv'!AJ32</f>
        <v>135.46784142293856</v>
      </c>
      <c r="AE28" s="36">
        <f>'2015 Fares Conv'!AK32</f>
        <v>0</v>
      </c>
      <c r="AF28" s="36">
        <f>'2015 Fares Conv'!AL32</f>
        <v>0</v>
      </c>
      <c r="AG28" s="36">
        <f>'2015 Fares Conv'!AM32</f>
        <v>135.46784142293856</v>
      </c>
      <c r="AH28" s="36">
        <f>'2015 Fares Conv'!AN32</f>
        <v>0</v>
      </c>
      <c r="AI28" s="36">
        <f>'2015 Fares Conv'!AO32</f>
        <v>0</v>
      </c>
      <c r="AJ28" s="36">
        <f>'2015 Fares Conv'!AP32</f>
        <v>0</v>
      </c>
      <c r="AK28" s="36">
        <f>'2015 Fares Conv'!AQ32</f>
        <v>0</v>
      </c>
      <c r="AL28" s="36">
        <f>'2015 Fares Conv'!AR32</f>
        <v>135.46784142293856</v>
      </c>
      <c r="AM28" s="36">
        <f>'2015 Fares Conv'!AS32</f>
        <v>0</v>
      </c>
      <c r="AN28" s="36">
        <f>'2015 Fares Conv'!AT32</f>
        <v>0</v>
      </c>
      <c r="AO28" s="36">
        <f>'2015 Fares Conv'!AU32</f>
        <v>0</v>
      </c>
      <c r="AP28" s="36">
        <f>'2015 Fares Conv'!AV32</f>
        <v>135.46784142293856</v>
      </c>
      <c r="AQ28" s="36">
        <f>'2015 Fares Conv'!AW32</f>
        <v>0</v>
      </c>
      <c r="AR28" s="36">
        <f>'2015 Fares Conv'!AX32</f>
        <v>135.46784142293856</v>
      </c>
      <c r="AS28" s="36">
        <f>'2015 Fares Conv'!AY32</f>
        <v>0</v>
      </c>
      <c r="AT28" s="36">
        <f>'2015 Fares Conv'!AZ32</f>
        <v>118.53436124507125</v>
      </c>
      <c r="AU28" s="36">
        <f>'2015 Fares Conv'!BA32</f>
        <v>0</v>
      </c>
      <c r="AV28" s="36">
        <f>'2015 Fares Conv'!BB32</f>
        <v>0</v>
      </c>
      <c r="AW28" s="36">
        <f>'2015 Fares Conv'!BC32</f>
        <v>118.53436124507125</v>
      </c>
      <c r="AX28" s="36">
        <f>'2015 Fares Conv'!BD32</f>
        <v>0</v>
      </c>
      <c r="AY28" s="36">
        <f>'2015 Fares Conv'!BE32</f>
        <v>0</v>
      </c>
      <c r="AZ28" s="36">
        <f>'2015 Fares Conv'!BF32</f>
        <v>118.53436124507125</v>
      </c>
      <c r="BA28" s="36">
        <f>'2015 Fares Conv'!BG32</f>
        <v>0</v>
      </c>
      <c r="BB28" s="36">
        <f>'2015 Fares Conv'!BH32</f>
        <v>0</v>
      </c>
      <c r="BC28" s="36">
        <f>'2015 Fares Conv'!BI32</f>
        <v>67.733920711469281</v>
      </c>
      <c r="BD28" s="36">
        <f>'2015 Fares Conv'!BJ32</f>
        <v>108.37427313835086</v>
      </c>
      <c r="BE28" s="36">
        <f>'2015 Fares Conv'!BK32</f>
        <v>0</v>
      </c>
      <c r="BF28" s="36">
        <f>'2015 Fares Conv'!BL32</f>
        <v>108.37427313835086</v>
      </c>
      <c r="BG28" s="36">
        <f>'2015 Fares Conv'!BM32</f>
        <v>0</v>
      </c>
      <c r="BH28" s="36">
        <f>'2015 Fares Conv'!BN32</f>
        <v>108.37427313835086</v>
      </c>
      <c r="BI28" s="36">
        <f>'2015 Fares Conv'!BO32</f>
        <v>0</v>
      </c>
      <c r="BJ28" s="36">
        <f>'2015 Fares Conv'!BP32</f>
        <v>0</v>
      </c>
      <c r="BK28" s="36">
        <f>'2015 Fares Conv'!BQ32</f>
        <v>101.60088106720393</v>
      </c>
      <c r="BL28" s="36">
        <f>'2015 Fares Conv'!BR32</f>
        <v>0</v>
      </c>
      <c r="BM28" s="36">
        <f>'2015 Fares Conv'!BS32</f>
        <v>0</v>
      </c>
      <c r="BN28" s="36">
        <f>'2015 Fares Conv'!BT32</f>
        <v>101.60088106720393</v>
      </c>
      <c r="BO28" s="36">
        <f>'2015 Fares Conv'!BU32</f>
        <v>0</v>
      </c>
      <c r="BP28" s="36">
        <f>'2015 Fares Conv'!BV32</f>
        <v>101.60088106720393</v>
      </c>
      <c r="BQ28" s="36">
        <f>'2015 Fares Conv'!BW32</f>
        <v>0</v>
      </c>
      <c r="BR28" s="36">
        <f>'2015 Fares Conv'!BX32</f>
        <v>121.92105728064472</v>
      </c>
      <c r="BS28" s="36">
        <f>'2015 Fares Conv'!BY32</f>
        <v>0</v>
      </c>
      <c r="BT28" s="36">
        <f>'2015 Fares Conv'!BZ32</f>
        <v>0</v>
      </c>
      <c r="BU28" s="36">
        <f>'2015 Fares Conv'!CA32</f>
        <v>0</v>
      </c>
      <c r="BV28" s="36">
        <f>'2015 Fares Conv'!CB32</f>
        <v>0</v>
      </c>
      <c r="BW28" s="36">
        <f>'2015 Fares Conv'!CC32</f>
        <v>0</v>
      </c>
      <c r="BX28" s="36">
        <f>'2015 Fares Conv'!CD32</f>
        <v>0</v>
      </c>
      <c r="BY28" s="36">
        <f>'2015 Fares Conv'!CE32</f>
        <v>0</v>
      </c>
      <c r="BZ28" s="36">
        <f>'2015 Fares Conv'!CF32</f>
        <v>101.60088106720393</v>
      </c>
      <c r="CA28" s="36">
        <f>'2015 Fares Conv'!CG32</f>
        <v>0</v>
      </c>
      <c r="CB28" s="36">
        <f>'2015 Fares Conv'!CH32</f>
        <v>222.84459914073395</v>
      </c>
      <c r="CC28" s="36">
        <f>'2015 Fares Conv'!CI32</f>
        <v>136.14518063005326</v>
      </c>
      <c r="CD28" s="36">
        <f>'2015 Fares Conv'!CJ32</f>
        <v>284.48246698817098</v>
      </c>
      <c r="CE28" s="36">
        <f>'2015 Fares Conv'!CK32</f>
        <v>284.48246698817098</v>
      </c>
      <c r="CF28" s="36">
        <f>'2015 Fares Conv'!CL32</f>
        <v>284.48246698817098</v>
      </c>
      <c r="CG28" s="36">
        <f>'2015 Fares Conv'!CM32</f>
        <v>135.46784142293856</v>
      </c>
      <c r="CH28" s="36">
        <f>'2015 Fares Conv'!CN32</f>
        <v>152.40132160080589</v>
      </c>
      <c r="CI28" s="36">
        <f>'2015 Fares Conv'!CO32</f>
        <v>338.66960355734642</v>
      </c>
      <c r="CJ28" s="36">
        <f>'2015 Fares Conv'!CP32</f>
        <v>298.02925113046484</v>
      </c>
      <c r="CK28" s="36">
        <f>'2015 Fares Conv'!CQ32</f>
        <v>152.40132160080589</v>
      </c>
      <c r="CL28" s="36">
        <f>'2015 Fares Conv'!CR32</f>
        <v>338.66960355734642</v>
      </c>
      <c r="CM28" s="36">
        <f>'2015 Fares Conv'!CS32</f>
        <v>118.53436124507125</v>
      </c>
      <c r="CN28" s="36">
        <f>'2015 Fares Conv'!CT32</f>
        <v>186.26828195654053</v>
      </c>
      <c r="CO28" s="36">
        <f>'2015 Fares Conv'!CU32</f>
        <v>220.13524231227518</v>
      </c>
      <c r="CP28" s="36">
        <f>'2015 Fares Conv'!CV32</f>
        <v>249.93816742532167</v>
      </c>
      <c r="CQ28" s="36">
        <f>'2015 Fares Conv'!CW32</f>
        <v>108.37427313835086</v>
      </c>
      <c r="CR28" s="36">
        <f>'2015 Fares Conv'!CX32</f>
        <v>0</v>
      </c>
      <c r="CS28" s="36">
        <f>'2015 Fares Conv'!CY32</f>
        <v>0</v>
      </c>
      <c r="CT28" s="36">
        <f>'2015 Fares Conv'!CZ32</f>
        <v>306.83466082295587</v>
      </c>
      <c r="CU28" s="36">
        <f>'2015 Fares Conv'!DA32</f>
        <v>0</v>
      </c>
      <c r="CV28" s="36">
        <f>'2015 Fares Conv'!DB32</f>
        <v>0</v>
      </c>
      <c r="CW28" s="36">
        <f>'2015 Fares Conv'!DC32</f>
        <v>0</v>
      </c>
      <c r="CX28" s="36">
        <f>'2015 Fares Conv'!DD32</f>
        <v>0</v>
      </c>
      <c r="CY28" s="36">
        <f>'2015 Fares Conv'!DE32</f>
        <v>0</v>
      </c>
      <c r="CZ28" s="36">
        <f>'2015 Fares Conv'!DF32</f>
        <v>0</v>
      </c>
      <c r="DA28" s="36">
        <f>'2015 Fares Conv'!DG32</f>
        <v>0</v>
      </c>
      <c r="DB28" s="36">
        <f>'2015 Fares Conv'!DH32</f>
        <v>0</v>
      </c>
      <c r="DC28" s="36">
        <f>'2015 Fares Conv'!DI32</f>
        <v>0</v>
      </c>
      <c r="DD28" s="36">
        <f>'2015 Fares Conv'!DJ32</f>
        <v>0</v>
      </c>
      <c r="DE28" s="36">
        <f>'2015 Fares Conv'!DK32</f>
        <v>0</v>
      </c>
      <c r="DF28" s="36">
        <f>'2015 Fares Conv'!DL32</f>
        <v>152.40132160080589</v>
      </c>
      <c r="DG28" s="36">
        <f>'2015 Fares Conv'!DM32</f>
        <v>0</v>
      </c>
      <c r="DH28" s="36">
        <f>'2015 Fares Conv'!DN32</f>
        <v>0</v>
      </c>
      <c r="DI28" s="36">
        <f>'2015 Fares Conv'!DO32</f>
        <v>135.46784142293856</v>
      </c>
      <c r="DJ28" s="36">
        <f>'2015 Fares Conv'!DP32</f>
        <v>615.02400006014113</v>
      </c>
      <c r="DK28" s="36">
        <f>'2015 Fares Conv'!DQ32</f>
        <v>83.990061682221921</v>
      </c>
      <c r="DL28" s="36">
        <f>'2015 Fares Conv'!DR32</f>
        <v>0</v>
      </c>
      <c r="DM28" s="36">
        <f>'2015 Fares Conv'!DS32</f>
        <v>0</v>
      </c>
      <c r="DN28" s="36">
        <f>'2015 Fares Conv'!DT32</f>
        <v>0</v>
      </c>
      <c r="DO28" s="36">
        <f>'2015 Fares Conv'!DU32</f>
        <v>0</v>
      </c>
      <c r="DP28" s="36">
        <f>'2015 Fares Conv'!DV32</f>
        <v>0</v>
      </c>
      <c r="DQ28" s="36">
        <f>'2015 Fares Conv'!DW32</f>
        <v>0</v>
      </c>
      <c r="DR28" s="36">
        <f>'2015 Fares Conv'!DX32</f>
        <v>0</v>
      </c>
      <c r="DS28" s="36">
        <f>'2015 Fares Conv'!DY32</f>
        <v>0</v>
      </c>
      <c r="DT28" s="36">
        <f>'2015 Fares Conv'!DZ32</f>
        <v>0</v>
      </c>
      <c r="DU28" s="36">
        <f>'2015 Fares Conv'!EA32</f>
        <v>0</v>
      </c>
      <c r="DV28" s="36">
        <f>'2015 Fares Conv'!EB32</f>
        <v>0</v>
      </c>
      <c r="DW28" s="36">
        <f>'2015 Fares Conv'!EC32</f>
        <v>0</v>
      </c>
      <c r="DX28" s="36">
        <f>'2015 Fares Conv'!ED32</f>
        <v>0</v>
      </c>
      <c r="DY28" s="36">
        <f>'2015 Fares Conv'!EE32</f>
        <v>0</v>
      </c>
      <c r="DZ28" s="36">
        <f>'2015 Fares Conv'!EF32</f>
        <v>0</v>
      </c>
      <c r="EA28" s="36">
        <f>'2015 Fares Conv'!EG32</f>
        <v>0</v>
      </c>
      <c r="EB28" s="36">
        <f>'2015 Fares Conv'!EH32</f>
        <v>0</v>
      </c>
      <c r="EC28" s="36">
        <f>'2015 Fares Conv'!EI32</f>
        <v>0</v>
      </c>
      <c r="ED28" s="36">
        <f>'2015 Fares Conv'!EJ32</f>
        <v>0</v>
      </c>
      <c r="EE28" s="36">
        <f>'2015 Fares Conv'!EK32</f>
        <v>0</v>
      </c>
      <c r="EF28" s="36">
        <f>'2015 Fares Conv'!EL32</f>
        <v>0</v>
      </c>
      <c r="EG28" s="36">
        <f>'2015 Fares Conv'!EM32</f>
        <v>0</v>
      </c>
      <c r="EH28" s="111">
        <v>0</v>
      </c>
      <c r="EI28" s="111">
        <v>0</v>
      </c>
    </row>
    <row r="29" spans="1:139" x14ac:dyDescent="0.2">
      <c r="A29" s="31" t="str">
        <f>CONCATENATE("XFARE[",ROW(),"]=",'2015 Fares Conv'!G33)</f>
        <v>XFARE[29]=0</v>
      </c>
      <c r="B29" s="36">
        <f>'2015 Fares Conv'!H33</f>
        <v>0</v>
      </c>
      <c r="C29" s="36">
        <f>'2015 Fares Conv'!I33</f>
        <v>0</v>
      </c>
      <c r="D29" s="36">
        <f>'2015 Fares Conv'!J33</f>
        <v>0</v>
      </c>
      <c r="E29" s="36">
        <f>'2015 Fares Conv'!K33</f>
        <v>0</v>
      </c>
      <c r="F29" s="36">
        <f>'2015 Fares Conv'!L33</f>
        <v>0</v>
      </c>
      <c r="G29" s="36">
        <f>'2015 Fares Conv'!M33</f>
        <v>0</v>
      </c>
      <c r="H29" s="36">
        <f>'2015 Fares Conv'!N33</f>
        <v>0</v>
      </c>
      <c r="I29" s="36">
        <f>'2015 Fares Conv'!O33</f>
        <v>0</v>
      </c>
      <c r="J29" s="36">
        <f>'2015 Fares Conv'!P33</f>
        <v>0</v>
      </c>
      <c r="K29" s="36">
        <f>'2015 Fares Conv'!Q33</f>
        <v>0</v>
      </c>
      <c r="L29" s="36">
        <f>'2015 Fares Conv'!R33</f>
        <v>0</v>
      </c>
      <c r="M29" s="36">
        <f>'2015 Fares Conv'!S33</f>
        <v>0</v>
      </c>
      <c r="N29" s="36">
        <f>'2015 Fares Conv'!T33</f>
        <v>0</v>
      </c>
      <c r="O29" s="36">
        <f>'2015 Fares Conv'!U33</f>
        <v>0</v>
      </c>
      <c r="P29" s="36">
        <f>'2015 Fares Conv'!V33</f>
        <v>0</v>
      </c>
      <c r="Q29" s="36">
        <f>'2015 Fares Conv'!W33</f>
        <v>0</v>
      </c>
      <c r="R29" s="36">
        <f>'2015 Fares Conv'!X33</f>
        <v>0</v>
      </c>
      <c r="S29" s="36">
        <f>'2015 Fares Conv'!Y33</f>
        <v>0</v>
      </c>
      <c r="T29" s="36">
        <f>'2015 Fares Conv'!Z33</f>
        <v>474.13744498028501</v>
      </c>
      <c r="U29" s="36">
        <f>'2015 Fares Conv'!AA33</f>
        <v>152.40132160080589</v>
      </c>
      <c r="V29" s="36">
        <f>'2015 Fares Conv'!AB33</f>
        <v>0</v>
      </c>
      <c r="W29" s="36">
        <f>'2015 Fares Conv'!AC33</f>
        <v>0</v>
      </c>
      <c r="X29" s="36">
        <f>'2015 Fares Conv'!AD33</f>
        <v>135.46784142293856</v>
      </c>
      <c r="Y29" s="36">
        <f>'2015 Fares Conv'!AE33</f>
        <v>0</v>
      </c>
      <c r="Z29" s="36">
        <f>'2015 Fares Conv'!AF33</f>
        <v>0</v>
      </c>
      <c r="AA29" s="36">
        <f>'2015 Fares Conv'!AG33</f>
        <v>84.667400889336605</v>
      </c>
      <c r="AB29" s="36">
        <f>'2015 Fares Conv'!AH33</f>
        <v>135.46784142293856</v>
      </c>
      <c r="AC29" s="36">
        <f>'2015 Fares Conv'!AI33</f>
        <v>0</v>
      </c>
      <c r="AD29" s="36">
        <f>'2015 Fares Conv'!AJ33</f>
        <v>135.46784142293856</v>
      </c>
      <c r="AE29" s="36">
        <f>'2015 Fares Conv'!AK33</f>
        <v>0</v>
      </c>
      <c r="AF29" s="36">
        <f>'2015 Fares Conv'!AL33</f>
        <v>0</v>
      </c>
      <c r="AG29" s="36">
        <f>'2015 Fares Conv'!AM33</f>
        <v>135.46784142293856</v>
      </c>
      <c r="AH29" s="36">
        <f>'2015 Fares Conv'!AN33</f>
        <v>0</v>
      </c>
      <c r="AI29" s="36">
        <f>'2015 Fares Conv'!AO33</f>
        <v>0</v>
      </c>
      <c r="AJ29" s="36">
        <f>'2015 Fares Conv'!AP33</f>
        <v>0</v>
      </c>
      <c r="AK29" s="36">
        <f>'2015 Fares Conv'!AQ33</f>
        <v>0</v>
      </c>
      <c r="AL29" s="36">
        <f>'2015 Fares Conv'!AR33</f>
        <v>135.46784142293856</v>
      </c>
      <c r="AM29" s="36">
        <f>'2015 Fares Conv'!AS33</f>
        <v>0</v>
      </c>
      <c r="AN29" s="36">
        <f>'2015 Fares Conv'!AT33</f>
        <v>0</v>
      </c>
      <c r="AO29" s="36">
        <f>'2015 Fares Conv'!AU33</f>
        <v>0</v>
      </c>
      <c r="AP29" s="36">
        <f>'2015 Fares Conv'!AV33</f>
        <v>135.46784142293856</v>
      </c>
      <c r="AQ29" s="36">
        <f>'2015 Fares Conv'!AW33</f>
        <v>0</v>
      </c>
      <c r="AR29" s="36">
        <f>'2015 Fares Conv'!AX33</f>
        <v>135.46784142293856</v>
      </c>
      <c r="AS29" s="36">
        <f>'2015 Fares Conv'!AY33</f>
        <v>0</v>
      </c>
      <c r="AT29" s="36">
        <f>'2015 Fares Conv'!AZ33</f>
        <v>118.53436124507125</v>
      </c>
      <c r="AU29" s="36">
        <f>'2015 Fares Conv'!BA33</f>
        <v>0</v>
      </c>
      <c r="AV29" s="36">
        <f>'2015 Fares Conv'!BB33</f>
        <v>0</v>
      </c>
      <c r="AW29" s="36">
        <f>'2015 Fares Conv'!BC33</f>
        <v>118.53436124507125</v>
      </c>
      <c r="AX29" s="36">
        <f>'2015 Fares Conv'!BD33</f>
        <v>0</v>
      </c>
      <c r="AY29" s="36">
        <f>'2015 Fares Conv'!BE33</f>
        <v>0</v>
      </c>
      <c r="AZ29" s="36">
        <f>'2015 Fares Conv'!BF33</f>
        <v>118.53436124507125</v>
      </c>
      <c r="BA29" s="36">
        <f>'2015 Fares Conv'!BG33</f>
        <v>0</v>
      </c>
      <c r="BB29" s="36">
        <f>'2015 Fares Conv'!BH33</f>
        <v>0</v>
      </c>
      <c r="BC29" s="36">
        <f>'2015 Fares Conv'!BI33</f>
        <v>67.733920711469281</v>
      </c>
      <c r="BD29" s="36">
        <f>'2015 Fares Conv'!BJ33</f>
        <v>108.37427313835086</v>
      </c>
      <c r="BE29" s="36">
        <f>'2015 Fares Conv'!BK33</f>
        <v>0</v>
      </c>
      <c r="BF29" s="36">
        <f>'2015 Fares Conv'!BL33</f>
        <v>108.37427313835086</v>
      </c>
      <c r="BG29" s="36">
        <f>'2015 Fares Conv'!BM33</f>
        <v>0</v>
      </c>
      <c r="BH29" s="36">
        <f>'2015 Fares Conv'!BN33</f>
        <v>108.37427313835086</v>
      </c>
      <c r="BI29" s="36">
        <f>'2015 Fares Conv'!BO33</f>
        <v>0</v>
      </c>
      <c r="BJ29" s="36">
        <f>'2015 Fares Conv'!BP33</f>
        <v>0</v>
      </c>
      <c r="BK29" s="36">
        <f>'2015 Fares Conv'!BQ33</f>
        <v>101.60088106720393</v>
      </c>
      <c r="BL29" s="36">
        <f>'2015 Fares Conv'!BR33</f>
        <v>0</v>
      </c>
      <c r="BM29" s="36">
        <f>'2015 Fares Conv'!BS33</f>
        <v>0</v>
      </c>
      <c r="BN29" s="36">
        <f>'2015 Fares Conv'!BT33</f>
        <v>101.60088106720393</v>
      </c>
      <c r="BO29" s="36">
        <f>'2015 Fares Conv'!BU33</f>
        <v>0</v>
      </c>
      <c r="BP29" s="36">
        <f>'2015 Fares Conv'!BV33</f>
        <v>101.60088106720393</v>
      </c>
      <c r="BQ29" s="36">
        <f>'2015 Fares Conv'!BW33</f>
        <v>0</v>
      </c>
      <c r="BR29" s="36">
        <f>'2015 Fares Conv'!BX33</f>
        <v>121.92105728064472</v>
      </c>
      <c r="BS29" s="36">
        <f>'2015 Fares Conv'!BY33</f>
        <v>0</v>
      </c>
      <c r="BT29" s="36">
        <f>'2015 Fares Conv'!BZ33</f>
        <v>0</v>
      </c>
      <c r="BU29" s="36">
        <f>'2015 Fares Conv'!CA33</f>
        <v>0</v>
      </c>
      <c r="BV29" s="36">
        <f>'2015 Fares Conv'!CB33</f>
        <v>0</v>
      </c>
      <c r="BW29" s="36">
        <f>'2015 Fares Conv'!CC33</f>
        <v>0</v>
      </c>
      <c r="BX29" s="36">
        <f>'2015 Fares Conv'!CD33</f>
        <v>0</v>
      </c>
      <c r="BY29" s="36">
        <f>'2015 Fares Conv'!CE33</f>
        <v>0</v>
      </c>
      <c r="BZ29" s="36">
        <f>'2015 Fares Conv'!CF33</f>
        <v>101.60088106720393</v>
      </c>
      <c r="CA29" s="36">
        <f>'2015 Fares Conv'!CG33</f>
        <v>0</v>
      </c>
      <c r="CB29" s="36">
        <f>'2015 Fares Conv'!CH33</f>
        <v>222.84459914073395</v>
      </c>
      <c r="CC29" s="36">
        <f>'2015 Fares Conv'!CI33</f>
        <v>270.93568284587712</v>
      </c>
      <c r="CD29" s="36">
        <f>'2015 Fares Conv'!CJ33</f>
        <v>284.48246698817098</v>
      </c>
      <c r="CE29" s="36">
        <f>'2015 Fares Conv'!CK33</f>
        <v>284.48246698817098</v>
      </c>
      <c r="CF29" s="36">
        <f>'2015 Fares Conv'!CL33</f>
        <v>284.48246698817098</v>
      </c>
      <c r="CG29" s="36">
        <f>'2015 Fares Conv'!CM33</f>
        <v>135.46784142293856</v>
      </c>
      <c r="CH29" s="36">
        <f>'2015 Fares Conv'!CN33</f>
        <v>152.40132160080589</v>
      </c>
      <c r="CI29" s="36">
        <f>'2015 Fares Conv'!CO33</f>
        <v>338.66960355734642</v>
      </c>
      <c r="CJ29" s="36">
        <f>'2015 Fares Conv'!CP33</f>
        <v>298.02925113046484</v>
      </c>
      <c r="CK29" s="36">
        <f>'2015 Fares Conv'!CQ33</f>
        <v>152.40132160080589</v>
      </c>
      <c r="CL29" s="36">
        <f>'2015 Fares Conv'!CR33</f>
        <v>338.66960355734642</v>
      </c>
      <c r="CM29" s="36">
        <f>'2015 Fares Conv'!CS33</f>
        <v>118.53436124507125</v>
      </c>
      <c r="CN29" s="36">
        <f>'2015 Fares Conv'!CT33</f>
        <v>186.26828195654053</v>
      </c>
      <c r="CO29" s="36">
        <f>'2015 Fares Conv'!CU33</f>
        <v>220.13524231227518</v>
      </c>
      <c r="CP29" s="36">
        <f>'2015 Fares Conv'!CV33</f>
        <v>249.93816742532167</v>
      </c>
      <c r="CQ29" s="36">
        <f>'2015 Fares Conv'!CW33</f>
        <v>108.37427313835086</v>
      </c>
      <c r="CR29" s="36">
        <f>'2015 Fares Conv'!CX33</f>
        <v>0</v>
      </c>
      <c r="CS29" s="36">
        <f>'2015 Fares Conv'!CY33</f>
        <v>0</v>
      </c>
      <c r="CT29" s="36">
        <f>'2015 Fares Conv'!CZ33</f>
        <v>306.83466082295587</v>
      </c>
      <c r="CU29" s="36">
        <f>'2015 Fares Conv'!DA33</f>
        <v>0</v>
      </c>
      <c r="CV29" s="36">
        <f>'2015 Fares Conv'!DB33</f>
        <v>0</v>
      </c>
      <c r="CW29" s="36">
        <f>'2015 Fares Conv'!DC33</f>
        <v>0</v>
      </c>
      <c r="CX29" s="36">
        <f>'2015 Fares Conv'!DD33</f>
        <v>0</v>
      </c>
      <c r="CY29" s="36">
        <f>'2015 Fares Conv'!DE33</f>
        <v>0</v>
      </c>
      <c r="CZ29" s="36">
        <f>'2015 Fares Conv'!DF33</f>
        <v>0</v>
      </c>
      <c r="DA29" s="36">
        <f>'2015 Fares Conv'!DG33</f>
        <v>0</v>
      </c>
      <c r="DB29" s="36">
        <f>'2015 Fares Conv'!DH33</f>
        <v>0</v>
      </c>
      <c r="DC29" s="36">
        <f>'2015 Fares Conv'!DI33</f>
        <v>0</v>
      </c>
      <c r="DD29" s="36">
        <f>'2015 Fares Conv'!DJ33</f>
        <v>0</v>
      </c>
      <c r="DE29" s="36">
        <f>'2015 Fares Conv'!DK33</f>
        <v>0</v>
      </c>
      <c r="DF29" s="36">
        <f>'2015 Fares Conv'!DL33</f>
        <v>152.40132160080589</v>
      </c>
      <c r="DG29" s="36">
        <f>'2015 Fares Conv'!DM33</f>
        <v>135.46784142293856</v>
      </c>
      <c r="DH29" s="36">
        <f>'2015 Fares Conv'!DN33</f>
        <v>0</v>
      </c>
      <c r="DI29" s="36">
        <f>'2015 Fares Conv'!DO33</f>
        <v>135.46784142293856</v>
      </c>
      <c r="DJ29" s="36">
        <f>'2015 Fares Conv'!DP33</f>
        <v>749.81450227596497</v>
      </c>
      <c r="DK29" s="36">
        <f>'2015 Fares Conv'!DQ33</f>
        <v>218.78056389804578</v>
      </c>
      <c r="DL29" s="36">
        <f>'2015 Fares Conv'!DR33</f>
        <v>0</v>
      </c>
      <c r="DM29" s="36">
        <f>'2015 Fares Conv'!DS33</f>
        <v>0</v>
      </c>
      <c r="DN29" s="36">
        <f>'2015 Fares Conv'!DT33</f>
        <v>0</v>
      </c>
      <c r="DO29" s="36">
        <f>'2015 Fares Conv'!DU33</f>
        <v>0</v>
      </c>
      <c r="DP29" s="36">
        <f>'2015 Fares Conv'!DV33</f>
        <v>0</v>
      </c>
      <c r="DQ29" s="36">
        <f>'2015 Fares Conv'!DW33</f>
        <v>0</v>
      </c>
      <c r="DR29" s="36">
        <f>'2015 Fares Conv'!DX33</f>
        <v>0</v>
      </c>
      <c r="DS29" s="36">
        <f>'2015 Fares Conv'!DY33</f>
        <v>0</v>
      </c>
      <c r="DT29" s="36">
        <f>'2015 Fares Conv'!DZ33</f>
        <v>0</v>
      </c>
      <c r="DU29" s="36">
        <f>'2015 Fares Conv'!EA33</f>
        <v>0</v>
      </c>
      <c r="DV29" s="36">
        <f>'2015 Fares Conv'!EB33</f>
        <v>0</v>
      </c>
      <c r="DW29" s="36">
        <f>'2015 Fares Conv'!EC33</f>
        <v>0</v>
      </c>
      <c r="DX29" s="36">
        <f>'2015 Fares Conv'!ED33</f>
        <v>0</v>
      </c>
      <c r="DY29" s="36">
        <f>'2015 Fares Conv'!EE33</f>
        <v>0</v>
      </c>
      <c r="DZ29" s="36">
        <f>'2015 Fares Conv'!EF33</f>
        <v>0</v>
      </c>
      <c r="EA29" s="36">
        <f>'2015 Fares Conv'!EG33</f>
        <v>0</v>
      </c>
      <c r="EB29" s="36">
        <f>'2015 Fares Conv'!EH33</f>
        <v>0</v>
      </c>
      <c r="EC29" s="36">
        <f>'2015 Fares Conv'!EI33</f>
        <v>0</v>
      </c>
      <c r="ED29" s="36">
        <f>'2015 Fares Conv'!EJ33</f>
        <v>0</v>
      </c>
      <c r="EE29" s="36">
        <f>'2015 Fares Conv'!EK33</f>
        <v>0</v>
      </c>
      <c r="EF29" s="36">
        <f>'2015 Fares Conv'!EL33</f>
        <v>0</v>
      </c>
      <c r="EG29" s="36">
        <f>'2015 Fares Conv'!EM33</f>
        <v>0</v>
      </c>
      <c r="EH29" s="111">
        <v>0</v>
      </c>
      <c r="EI29" s="111">
        <v>0</v>
      </c>
    </row>
    <row r="30" spans="1:139" x14ac:dyDescent="0.2">
      <c r="A30" s="31" t="str">
        <f>CONCATENATE("XFARE[",ROW(),"]=",'2015 Fares Conv'!G34)</f>
        <v>XFARE[30]=0</v>
      </c>
      <c r="B30" s="36">
        <f>'2015 Fares Conv'!H34</f>
        <v>0</v>
      </c>
      <c r="C30" s="36">
        <f>'2015 Fares Conv'!I34</f>
        <v>0</v>
      </c>
      <c r="D30" s="36">
        <f>'2015 Fares Conv'!J34</f>
        <v>0</v>
      </c>
      <c r="E30" s="36">
        <f>'2015 Fares Conv'!K34</f>
        <v>0</v>
      </c>
      <c r="F30" s="36">
        <f>'2015 Fares Conv'!L34</f>
        <v>0</v>
      </c>
      <c r="G30" s="36">
        <f>'2015 Fares Conv'!M34</f>
        <v>0</v>
      </c>
      <c r="H30" s="36">
        <f>'2015 Fares Conv'!N34</f>
        <v>0</v>
      </c>
      <c r="I30" s="36">
        <f>'2015 Fares Conv'!O34</f>
        <v>0</v>
      </c>
      <c r="J30" s="36">
        <f>'2015 Fares Conv'!P34</f>
        <v>0</v>
      </c>
      <c r="K30" s="36">
        <f>'2015 Fares Conv'!Q34</f>
        <v>0</v>
      </c>
      <c r="L30" s="36">
        <f>'2015 Fares Conv'!R34</f>
        <v>0</v>
      </c>
      <c r="M30" s="36">
        <f>'2015 Fares Conv'!S34</f>
        <v>0</v>
      </c>
      <c r="N30" s="36">
        <f>'2015 Fares Conv'!T34</f>
        <v>0</v>
      </c>
      <c r="O30" s="36">
        <f>'2015 Fares Conv'!U34</f>
        <v>0</v>
      </c>
      <c r="P30" s="36">
        <f>'2015 Fares Conv'!V34</f>
        <v>0</v>
      </c>
      <c r="Q30" s="36">
        <f>'2015 Fares Conv'!W34</f>
        <v>0</v>
      </c>
      <c r="R30" s="36">
        <f>'2015 Fares Conv'!X34</f>
        <v>0</v>
      </c>
      <c r="S30" s="36">
        <f>'2015 Fares Conv'!Y34</f>
        <v>0</v>
      </c>
      <c r="T30" s="36">
        <f>'2015 Fares Conv'!Z34</f>
        <v>474.13744498028501</v>
      </c>
      <c r="U30" s="36">
        <f>'2015 Fares Conv'!AA34</f>
        <v>118.53436124507125</v>
      </c>
      <c r="V30" s="36">
        <f>'2015 Fares Conv'!AB34</f>
        <v>0</v>
      </c>
      <c r="W30" s="36">
        <f>'2015 Fares Conv'!AC34</f>
        <v>0</v>
      </c>
      <c r="X30" s="36">
        <f>'2015 Fares Conv'!AD34</f>
        <v>135.46784142293856</v>
      </c>
      <c r="Y30" s="36">
        <f>'2015 Fares Conv'!AE34</f>
        <v>0</v>
      </c>
      <c r="Z30" s="36">
        <f>'2015 Fares Conv'!AF34</f>
        <v>0</v>
      </c>
      <c r="AA30" s="36">
        <f>'2015 Fares Conv'!AG34</f>
        <v>84.667400889336605</v>
      </c>
      <c r="AB30" s="36">
        <f>'2015 Fares Conv'!AH34</f>
        <v>0</v>
      </c>
      <c r="AC30" s="36">
        <f>'2015 Fares Conv'!AI34</f>
        <v>0</v>
      </c>
      <c r="AD30" s="36">
        <f>'2015 Fares Conv'!AJ34</f>
        <v>0</v>
      </c>
      <c r="AE30" s="36">
        <f>'2015 Fares Conv'!AK34</f>
        <v>0</v>
      </c>
      <c r="AF30" s="36">
        <f>'2015 Fares Conv'!AL34</f>
        <v>0</v>
      </c>
      <c r="AG30" s="36">
        <f>'2015 Fares Conv'!AM34</f>
        <v>135.46784142293856</v>
      </c>
      <c r="AH30" s="36">
        <f>'2015 Fares Conv'!AN34</f>
        <v>0</v>
      </c>
      <c r="AI30" s="36">
        <f>'2015 Fares Conv'!AO34</f>
        <v>0</v>
      </c>
      <c r="AJ30" s="36">
        <f>'2015 Fares Conv'!AP34</f>
        <v>0</v>
      </c>
      <c r="AK30" s="36">
        <f>'2015 Fares Conv'!AQ34</f>
        <v>0</v>
      </c>
      <c r="AL30" s="36">
        <f>'2015 Fares Conv'!AR34</f>
        <v>117.85702203795655</v>
      </c>
      <c r="AM30" s="36">
        <f>'2015 Fares Conv'!AS34</f>
        <v>0</v>
      </c>
      <c r="AN30" s="36">
        <f>'2015 Fares Conv'!AT34</f>
        <v>0</v>
      </c>
      <c r="AO30" s="36">
        <f>'2015 Fares Conv'!AU34</f>
        <v>0</v>
      </c>
      <c r="AP30" s="36">
        <f>'2015 Fares Conv'!AV34</f>
        <v>0</v>
      </c>
      <c r="AQ30" s="36">
        <f>'2015 Fares Conv'!AW34</f>
        <v>0</v>
      </c>
      <c r="AR30" s="36">
        <f>'2015 Fares Conv'!AX34</f>
        <v>135.46784142293856</v>
      </c>
      <c r="AS30" s="36">
        <f>'2015 Fares Conv'!AY34</f>
        <v>0</v>
      </c>
      <c r="AT30" s="36">
        <f>'2015 Fares Conv'!AZ34</f>
        <v>67.733920711469281</v>
      </c>
      <c r="AU30" s="36">
        <f>'2015 Fares Conv'!BA34</f>
        <v>0</v>
      </c>
      <c r="AV30" s="36">
        <f>'2015 Fares Conv'!BB34</f>
        <v>0</v>
      </c>
      <c r="AW30" s="36">
        <f>'2015 Fares Conv'!BC34</f>
        <v>118.53436124507125</v>
      </c>
      <c r="AX30" s="36">
        <f>'2015 Fares Conv'!BD34</f>
        <v>0</v>
      </c>
      <c r="AY30" s="36">
        <f>'2015 Fares Conv'!BE34</f>
        <v>0</v>
      </c>
      <c r="AZ30" s="36">
        <f>'2015 Fares Conv'!BF34</f>
        <v>118.53436124507125</v>
      </c>
      <c r="BA30" s="36">
        <f>'2015 Fares Conv'!BG34</f>
        <v>0</v>
      </c>
      <c r="BB30" s="36">
        <f>'2015 Fares Conv'!BH34</f>
        <v>0</v>
      </c>
      <c r="BC30" s="36">
        <f>'2015 Fares Conv'!BI34</f>
        <v>67.733920711469281</v>
      </c>
      <c r="BD30" s="36">
        <f>'2015 Fares Conv'!BJ34</f>
        <v>108.37427313835086</v>
      </c>
      <c r="BE30" s="36">
        <f>'2015 Fares Conv'!BK34</f>
        <v>0</v>
      </c>
      <c r="BF30" s="36">
        <f>'2015 Fares Conv'!BL34</f>
        <v>108.37427313835086</v>
      </c>
      <c r="BG30" s="36">
        <f>'2015 Fares Conv'!BM34</f>
        <v>0</v>
      </c>
      <c r="BH30" s="36">
        <f>'2015 Fares Conv'!BN34</f>
        <v>108.37427313835086</v>
      </c>
      <c r="BI30" s="36">
        <f>'2015 Fares Conv'!BO34</f>
        <v>0</v>
      </c>
      <c r="BJ30" s="36">
        <f>'2015 Fares Conv'!BP34</f>
        <v>0</v>
      </c>
      <c r="BK30" s="36">
        <f>'2015 Fares Conv'!BQ34</f>
        <v>101.60088106720393</v>
      </c>
      <c r="BL30" s="36">
        <f>'2015 Fares Conv'!BR34</f>
        <v>0</v>
      </c>
      <c r="BM30" s="36">
        <f>'2015 Fares Conv'!BS34</f>
        <v>0</v>
      </c>
      <c r="BN30" s="36">
        <f>'2015 Fares Conv'!BT34</f>
        <v>101.60088106720393</v>
      </c>
      <c r="BO30" s="36">
        <f>'2015 Fares Conv'!BU34</f>
        <v>0</v>
      </c>
      <c r="BP30" s="36">
        <f>'2015 Fares Conv'!BV34</f>
        <v>101.60088106720393</v>
      </c>
      <c r="BQ30" s="36">
        <f>'2015 Fares Conv'!BW34</f>
        <v>0</v>
      </c>
      <c r="BR30" s="36">
        <f>'2015 Fares Conv'!BX34</f>
        <v>121.92105728064472</v>
      </c>
      <c r="BS30" s="36">
        <f>'2015 Fares Conv'!BY34</f>
        <v>0</v>
      </c>
      <c r="BT30" s="36">
        <f>'2015 Fares Conv'!BZ34</f>
        <v>0</v>
      </c>
      <c r="BU30" s="36">
        <f>'2015 Fares Conv'!CA34</f>
        <v>0</v>
      </c>
      <c r="BV30" s="36">
        <f>'2015 Fares Conv'!CB34</f>
        <v>0</v>
      </c>
      <c r="BW30" s="36">
        <f>'2015 Fares Conv'!CC34</f>
        <v>0</v>
      </c>
      <c r="BX30" s="36">
        <f>'2015 Fares Conv'!CD34</f>
        <v>0</v>
      </c>
      <c r="BY30" s="36">
        <f>'2015 Fares Conv'!CE34</f>
        <v>0</v>
      </c>
      <c r="BZ30" s="36">
        <f>'2015 Fares Conv'!CF34</f>
        <v>101.60088106720393</v>
      </c>
      <c r="CA30" s="36">
        <f>'2015 Fares Conv'!CG34</f>
        <v>0</v>
      </c>
      <c r="CB30" s="36">
        <f>'2015 Fares Conv'!CH34</f>
        <v>222.84459914073395</v>
      </c>
      <c r="CC30" s="36">
        <f>'2015 Fares Conv'!CI34</f>
        <v>136.14518063005326</v>
      </c>
      <c r="CD30" s="36">
        <f>'2015 Fares Conv'!CJ34</f>
        <v>149.01462556523242</v>
      </c>
      <c r="CE30" s="36">
        <f>'2015 Fares Conv'!CK34</f>
        <v>149.01462556523242</v>
      </c>
      <c r="CF30" s="36">
        <f>'2015 Fares Conv'!CL34</f>
        <v>149.01462556523242</v>
      </c>
      <c r="CG30" s="36">
        <f>'2015 Fares Conv'!CM34</f>
        <v>0</v>
      </c>
      <c r="CH30" s="36">
        <f>'2015 Fares Conv'!CN34</f>
        <v>118.53436124507125</v>
      </c>
      <c r="CI30" s="36">
        <f>'2015 Fares Conv'!CO34</f>
        <v>203.87910134152256</v>
      </c>
      <c r="CJ30" s="36">
        <f>'2015 Fares Conv'!CP34</f>
        <v>162.56140970752628</v>
      </c>
      <c r="CK30" s="36">
        <f>'2015 Fares Conv'!CQ34</f>
        <v>118.53436124507125</v>
      </c>
      <c r="CL30" s="36">
        <f>'2015 Fares Conv'!CR34</f>
        <v>338.66960355734642</v>
      </c>
      <c r="CM30" s="36">
        <f>'2015 Fares Conv'!CS34</f>
        <v>118.53436124507125</v>
      </c>
      <c r="CN30" s="36">
        <f>'2015 Fares Conv'!CT34</f>
        <v>84.667400889336605</v>
      </c>
      <c r="CO30" s="36">
        <f>'2015 Fares Conv'!CU34</f>
        <v>220.13524231227518</v>
      </c>
      <c r="CP30" s="36">
        <f>'2015 Fares Conv'!CV34</f>
        <v>249.93816742532167</v>
      </c>
      <c r="CQ30" s="36">
        <f>'2015 Fares Conv'!CW34</f>
        <v>108.37427313835086</v>
      </c>
      <c r="CR30" s="36">
        <f>'2015 Fares Conv'!CX34</f>
        <v>0</v>
      </c>
      <c r="CS30" s="36">
        <f>'2015 Fares Conv'!CY34</f>
        <v>0</v>
      </c>
      <c r="CT30" s="36">
        <f>'2015 Fares Conv'!CZ34</f>
        <v>306.83466082295587</v>
      </c>
      <c r="CU30" s="36">
        <f>'2015 Fares Conv'!DA34</f>
        <v>0</v>
      </c>
      <c r="CV30" s="36">
        <f>'2015 Fares Conv'!DB34</f>
        <v>-135.46784142293856</v>
      </c>
      <c r="CW30" s="36">
        <f>'2015 Fares Conv'!DC34</f>
        <v>0</v>
      </c>
      <c r="CX30" s="36">
        <f>'2015 Fares Conv'!DD34</f>
        <v>0</v>
      </c>
      <c r="CY30" s="36">
        <f>'2015 Fares Conv'!DE34</f>
        <v>0</v>
      </c>
      <c r="CZ30" s="36">
        <f>'2015 Fares Conv'!DF34</f>
        <v>-135.46784142293856</v>
      </c>
      <c r="DA30" s="36">
        <f>'2015 Fares Conv'!DG34</f>
        <v>-135.46784142293856</v>
      </c>
      <c r="DB30" s="36">
        <f>'2015 Fares Conv'!DH34</f>
        <v>0</v>
      </c>
      <c r="DC30" s="36">
        <f>'2015 Fares Conv'!DI34</f>
        <v>0</v>
      </c>
      <c r="DD30" s="36">
        <f>'2015 Fares Conv'!DJ34</f>
        <v>0</v>
      </c>
      <c r="DE30" s="36">
        <f>'2015 Fares Conv'!DK34</f>
        <v>0</v>
      </c>
      <c r="DF30" s="36">
        <f>'2015 Fares Conv'!DL34</f>
        <v>118.53436124507125</v>
      </c>
      <c r="DG30" s="36">
        <f>'2015 Fares Conv'!DM34</f>
        <v>0</v>
      </c>
      <c r="DH30" s="36">
        <f>'2015 Fares Conv'!DN34</f>
        <v>0</v>
      </c>
      <c r="DI30" s="36">
        <f>'2015 Fares Conv'!DO34</f>
        <v>0</v>
      </c>
      <c r="DJ30" s="36">
        <f>'2015 Fares Conv'!DP34</f>
        <v>749.81450227596497</v>
      </c>
      <c r="DK30" s="36">
        <f>'2015 Fares Conv'!DQ34</f>
        <v>218.78056389804578</v>
      </c>
      <c r="DL30" s="36">
        <f>'2015 Fares Conv'!DR34</f>
        <v>0</v>
      </c>
      <c r="DM30" s="36">
        <f>'2015 Fares Conv'!DS34</f>
        <v>0</v>
      </c>
      <c r="DN30" s="36">
        <f>'2015 Fares Conv'!DT34</f>
        <v>0</v>
      </c>
      <c r="DO30" s="36">
        <f>'2015 Fares Conv'!DU34</f>
        <v>0</v>
      </c>
      <c r="DP30" s="36">
        <f>'2015 Fares Conv'!DV34</f>
        <v>0</v>
      </c>
      <c r="DQ30" s="36">
        <f>'2015 Fares Conv'!DW34</f>
        <v>0</v>
      </c>
      <c r="DR30" s="36">
        <f>'2015 Fares Conv'!DX34</f>
        <v>0</v>
      </c>
      <c r="DS30" s="36">
        <f>'2015 Fares Conv'!DY34</f>
        <v>0</v>
      </c>
      <c r="DT30" s="36">
        <f>'2015 Fares Conv'!DZ34</f>
        <v>0</v>
      </c>
      <c r="DU30" s="36">
        <f>'2015 Fares Conv'!EA34</f>
        <v>0</v>
      </c>
      <c r="DV30" s="36">
        <f>'2015 Fares Conv'!EB34</f>
        <v>0</v>
      </c>
      <c r="DW30" s="36">
        <f>'2015 Fares Conv'!EC34</f>
        <v>0</v>
      </c>
      <c r="DX30" s="36">
        <f>'2015 Fares Conv'!ED34</f>
        <v>0</v>
      </c>
      <c r="DY30" s="36">
        <f>'2015 Fares Conv'!EE34</f>
        <v>0</v>
      </c>
      <c r="DZ30" s="36">
        <f>'2015 Fares Conv'!EF34</f>
        <v>0</v>
      </c>
      <c r="EA30" s="36">
        <f>'2015 Fares Conv'!EG34</f>
        <v>0</v>
      </c>
      <c r="EB30" s="36">
        <f>'2015 Fares Conv'!EH34</f>
        <v>0</v>
      </c>
      <c r="EC30" s="36">
        <f>'2015 Fares Conv'!EI34</f>
        <v>0</v>
      </c>
      <c r="ED30" s="36">
        <f>'2015 Fares Conv'!EJ34</f>
        <v>0</v>
      </c>
      <c r="EE30" s="36">
        <f>'2015 Fares Conv'!EK34</f>
        <v>0</v>
      </c>
      <c r="EF30" s="36">
        <f>'2015 Fares Conv'!EL34</f>
        <v>0</v>
      </c>
      <c r="EG30" s="36">
        <f>'2015 Fares Conv'!EM34</f>
        <v>0</v>
      </c>
      <c r="EH30" s="111">
        <v>0</v>
      </c>
      <c r="EI30" s="111">
        <v>0</v>
      </c>
    </row>
    <row r="31" spans="1:139" x14ac:dyDescent="0.2">
      <c r="A31" s="31" t="str">
        <f>CONCATENATE("XFARE[",ROW(),"]=",'2015 Fares Conv'!G35)</f>
        <v>XFARE[31]=0</v>
      </c>
      <c r="B31" s="36">
        <f>'2015 Fares Conv'!H35</f>
        <v>0</v>
      </c>
      <c r="C31" s="36">
        <f>'2015 Fares Conv'!I35</f>
        <v>0</v>
      </c>
      <c r="D31" s="36">
        <f>'2015 Fares Conv'!J35</f>
        <v>0</v>
      </c>
      <c r="E31" s="36">
        <f>'2015 Fares Conv'!K35</f>
        <v>0</v>
      </c>
      <c r="F31" s="36">
        <f>'2015 Fares Conv'!L35</f>
        <v>0</v>
      </c>
      <c r="G31" s="36">
        <f>'2015 Fares Conv'!M35</f>
        <v>0</v>
      </c>
      <c r="H31" s="36">
        <f>'2015 Fares Conv'!N35</f>
        <v>0</v>
      </c>
      <c r="I31" s="36">
        <f>'2015 Fares Conv'!O35</f>
        <v>0</v>
      </c>
      <c r="J31" s="36">
        <f>'2015 Fares Conv'!P35</f>
        <v>0</v>
      </c>
      <c r="K31" s="36">
        <f>'2015 Fares Conv'!Q35</f>
        <v>0</v>
      </c>
      <c r="L31" s="36">
        <f>'2015 Fares Conv'!R35</f>
        <v>0</v>
      </c>
      <c r="M31" s="36">
        <f>'2015 Fares Conv'!S35</f>
        <v>0</v>
      </c>
      <c r="N31" s="36">
        <f>'2015 Fares Conv'!T35</f>
        <v>0</v>
      </c>
      <c r="O31" s="36">
        <f>'2015 Fares Conv'!U35</f>
        <v>0</v>
      </c>
      <c r="P31" s="36">
        <f>'2015 Fares Conv'!V35</f>
        <v>0</v>
      </c>
      <c r="Q31" s="36">
        <f>'2015 Fares Conv'!W35</f>
        <v>0</v>
      </c>
      <c r="R31" s="36">
        <f>'2015 Fares Conv'!X35</f>
        <v>0</v>
      </c>
      <c r="S31" s="36">
        <f>'2015 Fares Conv'!Y35</f>
        <v>0</v>
      </c>
      <c r="T31" s="36">
        <f>'2015 Fares Conv'!Z35</f>
        <v>474.13744498028501</v>
      </c>
      <c r="U31" s="36">
        <f>'2015 Fares Conv'!AA35</f>
        <v>152.40132160080589</v>
      </c>
      <c r="V31" s="36">
        <f>'2015 Fares Conv'!AB35</f>
        <v>0</v>
      </c>
      <c r="W31" s="36">
        <f>'2015 Fares Conv'!AC35</f>
        <v>0</v>
      </c>
      <c r="X31" s="36">
        <f>'2015 Fares Conv'!AD35</f>
        <v>135.46784142293856</v>
      </c>
      <c r="Y31" s="36">
        <f>'2015 Fares Conv'!AE35</f>
        <v>0</v>
      </c>
      <c r="Z31" s="36">
        <f>'2015 Fares Conv'!AF35</f>
        <v>0</v>
      </c>
      <c r="AA31" s="36">
        <f>'2015 Fares Conv'!AG35</f>
        <v>84.667400889336605</v>
      </c>
      <c r="AB31" s="36">
        <f>'2015 Fares Conv'!AH35</f>
        <v>135.46784142293856</v>
      </c>
      <c r="AC31" s="36">
        <f>'2015 Fares Conv'!AI35</f>
        <v>0</v>
      </c>
      <c r="AD31" s="36">
        <f>'2015 Fares Conv'!AJ35</f>
        <v>135.46784142293856</v>
      </c>
      <c r="AE31" s="36">
        <f>'2015 Fares Conv'!AK35</f>
        <v>0</v>
      </c>
      <c r="AF31" s="36">
        <f>'2015 Fares Conv'!AL35</f>
        <v>0</v>
      </c>
      <c r="AG31" s="36">
        <f>'2015 Fares Conv'!AM35</f>
        <v>135.46784142293856</v>
      </c>
      <c r="AH31" s="36">
        <f>'2015 Fares Conv'!AN35</f>
        <v>0</v>
      </c>
      <c r="AI31" s="36">
        <f>'2015 Fares Conv'!AO35</f>
        <v>0</v>
      </c>
      <c r="AJ31" s="36">
        <f>'2015 Fares Conv'!AP35</f>
        <v>0</v>
      </c>
      <c r="AK31" s="36">
        <f>'2015 Fares Conv'!AQ35</f>
        <v>0</v>
      </c>
      <c r="AL31" s="36">
        <f>'2015 Fares Conv'!AR35</f>
        <v>135.46784142293856</v>
      </c>
      <c r="AM31" s="36">
        <f>'2015 Fares Conv'!AS35</f>
        <v>0</v>
      </c>
      <c r="AN31" s="36">
        <f>'2015 Fares Conv'!AT35</f>
        <v>0</v>
      </c>
      <c r="AO31" s="36">
        <f>'2015 Fares Conv'!AU35</f>
        <v>0</v>
      </c>
      <c r="AP31" s="36">
        <f>'2015 Fares Conv'!AV35</f>
        <v>135.46784142293856</v>
      </c>
      <c r="AQ31" s="36">
        <f>'2015 Fares Conv'!AW35</f>
        <v>0</v>
      </c>
      <c r="AR31" s="36">
        <f>'2015 Fares Conv'!AX35</f>
        <v>135.46784142293856</v>
      </c>
      <c r="AS31" s="36">
        <f>'2015 Fares Conv'!AY35</f>
        <v>0</v>
      </c>
      <c r="AT31" s="36">
        <f>'2015 Fares Conv'!AZ35</f>
        <v>118.53436124507125</v>
      </c>
      <c r="AU31" s="36">
        <f>'2015 Fares Conv'!BA35</f>
        <v>0</v>
      </c>
      <c r="AV31" s="36">
        <f>'2015 Fares Conv'!BB35</f>
        <v>0</v>
      </c>
      <c r="AW31" s="36">
        <f>'2015 Fares Conv'!BC35</f>
        <v>118.53436124507125</v>
      </c>
      <c r="AX31" s="36">
        <f>'2015 Fares Conv'!BD35</f>
        <v>0</v>
      </c>
      <c r="AY31" s="36">
        <f>'2015 Fares Conv'!BE35</f>
        <v>0</v>
      </c>
      <c r="AZ31" s="36">
        <f>'2015 Fares Conv'!BF35</f>
        <v>118.53436124507125</v>
      </c>
      <c r="BA31" s="36">
        <f>'2015 Fares Conv'!BG35</f>
        <v>0</v>
      </c>
      <c r="BB31" s="36">
        <f>'2015 Fares Conv'!BH35</f>
        <v>0</v>
      </c>
      <c r="BC31" s="36">
        <f>'2015 Fares Conv'!BI35</f>
        <v>67.733920711469281</v>
      </c>
      <c r="BD31" s="36">
        <f>'2015 Fares Conv'!BJ35</f>
        <v>108.37427313835086</v>
      </c>
      <c r="BE31" s="36">
        <f>'2015 Fares Conv'!BK35</f>
        <v>0</v>
      </c>
      <c r="BF31" s="36">
        <f>'2015 Fares Conv'!BL35</f>
        <v>108.37427313835086</v>
      </c>
      <c r="BG31" s="36">
        <f>'2015 Fares Conv'!BM35</f>
        <v>0</v>
      </c>
      <c r="BH31" s="36">
        <f>'2015 Fares Conv'!BN35</f>
        <v>108.37427313835086</v>
      </c>
      <c r="BI31" s="36">
        <f>'2015 Fares Conv'!BO35</f>
        <v>0</v>
      </c>
      <c r="BJ31" s="36">
        <f>'2015 Fares Conv'!BP35</f>
        <v>0</v>
      </c>
      <c r="BK31" s="36">
        <f>'2015 Fares Conv'!BQ35</f>
        <v>101.60088106720393</v>
      </c>
      <c r="BL31" s="36">
        <f>'2015 Fares Conv'!BR35</f>
        <v>0</v>
      </c>
      <c r="BM31" s="36">
        <f>'2015 Fares Conv'!BS35</f>
        <v>0</v>
      </c>
      <c r="BN31" s="36">
        <f>'2015 Fares Conv'!BT35</f>
        <v>101.60088106720393</v>
      </c>
      <c r="BO31" s="36">
        <f>'2015 Fares Conv'!BU35</f>
        <v>0</v>
      </c>
      <c r="BP31" s="36">
        <f>'2015 Fares Conv'!BV35</f>
        <v>101.60088106720393</v>
      </c>
      <c r="BQ31" s="36">
        <f>'2015 Fares Conv'!BW35</f>
        <v>0</v>
      </c>
      <c r="BR31" s="36">
        <f>'2015 Fares Conv'!BX35</f>
        <v>121.92105728064472</v>
      </c>
      <c r="BS31" s="36">
        <f>'2015 Fares Conv'!BY35</f>
        <v>0</v>
      </c>
      <c r="BT31" s="36">
        <f>'2015 Fares Conv'!BZ35</f>
        <v>0</v>
      </c>
      <c r="BU31" s="36">
        <f>'2015 Fares Conv'!CA35</f>
        <v>0</v>
      </c>
      <c r="BV31" s="36">
        <f>'2015 Fares Conv'!CB35</f>
        <v>0</v>
      </c>
      <c r="BW31" s="36">
        <f>'2015 Fares Conv'!CC35</f>
        <v>0</v>
      </c>
      <c r="BX31" s="36">
        <f>'2015 Fares Conv'!CD35</f>
        <v>0</v>
      </c>
      <c r="BY31" s="36">
        <f>'2015 Fares Conv'!CE35</f>
        <v>0</v>
      </c>
      <c r="BZ31" s="36">
        <f>'2015 Fares Conv'!CF35</f>
        <v>101.60088106720393</v>
      </c>
      <c r="CA31" s="36">
        <f>'2015 Fares Conv'!CG35</f>
        <v>0</v>
      </c>
      <c r="CB31" s="36">
        <f>'2015 Fares Conv'!CH35</f>
        <v>222.84459914073395</v>
      </c>
      <c r="CC31" s="36">
        <f>'2015 Fares Conv'!CI35</f>
        <v>270.93568284587712</v>
      </c>
      <c r="CD31" s="36">
        <f>'2015 Fares Conv'!CJ35</f>
        <v>284.48246698817098</v>
      </c>
      <c r="CE31" s="36">
        <f>'2015 Fares Conv'!CK35</f>
        <v>284.48246698817098</v>
      </c>
      <c r="CF31" s="36">
        <f>'2015 Fares Conv'!CL35</f>
        <v>284.48246698817098</v>
      </c>
      <c r="CG31" s="36">
        <f>'2015 Fares Conv'!CM35</f>
        <v>135.46784142293856</v>
      </c>
      <c r="CH31" s="36">
        <f>'2015 Fares Conv'!CN35</f>
        <v>152.40132160080589</v>
      </c>
      <c r="CI31" s="36">
        <f>'2015 Fares Conv'!CO35</f>
        <v>338.66960355734642</v>
      </c>
      <c r="CJ31" s="36">
        <f>'2015 Fares Conv'!CP35</f>
        <v>298.02925113046484</v>
      </c>
      <c r="CK31" s="36">
        <f>'2015 Fares Conv'!CQ35</f>
        <v>152.40132160080589</v>
      </c>
      <c r="CL31" s="36">
        <f>'2015 Fares Conv'!CR35</f>
        <v>338.66960355734642</v>
      </c>
      <c r="CM31" s="36">
        <f>'2015 Fares Conv'!CS35</f>
        <v>118.53436124507125</v>
      </c>
      <c r="CN31" s="36">
        <f>'2015 Fares Conv'!CT35</f>
        <v>186.26828195654053</v>
      </c>
      <c r="CO31" s="36">
        <f>'2015 Fares Conv'!CU35</f>
        <v>220.13524231227518</v>
      </c>
      <c r="CP31" s="36">
        <f>'2015 Fares Conv'!CV35</f>
        <v>249.93816742532167</v>
      </c>
      <c r="CQ31" s="36">
        <f>'2015 Fares Conv'!CW35</f>
        <v>108.37427313835086</v>
      </c>
      <c r="CR31" s="36">
        <f>'2015 Fares Conv'!CX35</f>
        <v>0</v>
      </c>
      <c r="CS31" s="36">
        <f>'2015 Fares Conv'!CY35</f>
        <v>0</v>
      </c>
      <c r="CT31" s="36">
        <f>'2015 Fares Conv'!CZ35</f>
        <v>306.83466082295587</v>
      </c>
      <c r="CU31" s="36">
        <f>'2015 Fares Conv'!DA35</f>
        <v>0</v>
      </c>
      <c r="CV31" s="36">
        <f>'2015 Fares Conv'!DB35</f>
        <v>0</v>
      </c>
      <c r="CW31" s="36">
        <f>'2015 Fares Conv'!DC35</f>
        <v>0</v>
      </c>
      <c r="CX31" s="36">
        <f>'2015 Fares Conv'!DD35</f>
        <v>0</v>
      </c>
      <c r="CY31" s="36">
        <f>'2015 Fares Conv'!DE35</f>
        <v>0</v>
      </c>
      <c r="CZ31" s="36">
        <f>'2015 Fares Conv'!DF35</f>
        <v>0</v>
      </c>
      <c r="DA31" s="36">
        <f>'2015 Fares Conv'!DG35</f>
        <v>0</v>
      </c>
      <c r="DB31" s="36">
        <f>'2015 Fares Conv'!DH35</f>
        <v>0</v>
      </c>
      <c r="DC31" s="36">
        <f>'2015 Fares Conv'!DI35</f>
        <v>0</v>
      </c>
      <c r="DD31" s="36">
        <f>'2015 Fares Conv'!DJ35</f>
        <v>0</v>
      </c>
      <c r="DE31" s="36">
        <f>'2015 Fares Conv'!DK35</f>
        <v>0</v>
      </c>
      <c r="DF31" s="36">
        <f>'2015 Fares Conv'!DL35</f>
        <v>152.40132160080589</v>
      </c>
      <c r="DG31" s="36">
        <f>'2015 Fares Conv'!DM35</f>
        <v>135.46784142293856</v>
      </c>
      <c r="DH31" s="36">
        <f>'2015 Fares Conv'!DN35</f>
        <v>0</v>
      </c>
      <c r="DI31" s="36">
        <f>'2015 Fares Conv'!DO35</f>
        <v>135.46784142293856</v>
      </c>
      <c r="DJ31" s="36">
        <f>'2015 Fares Conv'!DP35</f>
        <v>749.81450227596497</v>
      </c>
      <c r="DK31" s="36">
        <f>'2015 Fares Conv'!DQ35</f>
        <v>218.78056389804578</v>
      </c>
      <c r="DL31" s="36">
        <f>'2015 Fares Conv'!DR35</f>
        <v>0</v>
      </c>
      <c r="DM31" s="36">
        <f>'2015 Fares Conv'!DS35</f>
        <v>0</v>
      </c>
      <c r="DN31" s="36">
        <f>'2015 Fares Conv'!DT35</f>
        <v>0</v>
      </c>
      <c r="DO31" s="36">
        <f>'2015 Fares Conv'!DU35</f>
        <v>0</v>
      </c>
      <c r="DP31" s="36">
        <f>'2015 Fares Conv'!DV35</f>
        <v>0</v>
      </c>
      <c r="DQ31" s="36">
        <f>'2015 Fares Conv'!DW35</f>
        <v>0</v>
      </c>
      <c r="DR31" s="36">
        <f>'2015 Fares Conv'!DX35</f>
        <v>0</v>
      </c>
      <c r="DS31" s="36">
        <f>'2015 Fares Conv'!DY35</f>
        <v>0</v>
      </c>
      <c r="DT31" s="36">
        <f>'2015 Fares Conv'!DZ35</f>
        <v>0</v>
      </c>
      <c r="DU31" s="36">
        <f>'2015 Fares Conv'!EA35</f>
        <v>0</v>
      </c>
      <c r="DV31" s="36">
        <f>'2015 Fares Conv'!EB35</f>
        <v>0</v>
      </c>
      <c r="DW31" s="36">
        <f>'2015 Fares Conv'!EC35</f>
        <v>0</v>
      </c>
      <c r="DX31" s="36">
        <f>'2015 Fares Conv'!ED35</f>
        <v>0</v>
      </c>
      <c r="DY31" s="36">
        <f>'2015 Fares Conv'!EE35</f>
        <v>0</v>
      </c>
      <c r="DZ31" s="36">
        <f>'2015 Fares Conv'!EF35</f>
        <v>0</v>
      </c>
      <c r="EA31" s="36">
        <f>'2015 Fares Conv'!EG35</f>
        <v>0</v>
      </c>
      <c r="EB31" s="36">
        <f>'2015 Fares Conv'!EH35</f>
        <v>0</v>
      </c>
      <c r="EC31" s="36">
        <f>'2015 Fares Conv'!EI35</f>
        <v>0</v>
      </c>
      <c r="ED31" s="36">
        <f>'2015 Fares Conv'!EJ35</f>
        <v>0</v>
      </c>
      <c r="EE31" s="36">
        <f>'2015 Fares Conv'!EK35</f>
        <v>0</v>
      </c>
      <c r="EF31" s="36">
        <f>'2015 Fares Conv'!EL35</f>
        <v>0</v>
      </c>
      <c r="EG31" s="36">
        <f>'2015 Fares Conv'!EM35</f>
        <v>0</v>
      </c>
      <c r="EH31" s="111">
        <v>0</v>
      </c>
      <c r="EI31" s="111">
        <v>0</v>
      </c>
    </row>
    <row r="32" spans="1:139" x14ac:dyDescent="0.2">
      <c r="A32" s="31" t="str">
        <f>CONCATENATE("XFARE[",ROW(),"]=",'2015 Fares Conv'!G36)</f>
        <v>XFARE[32]=0</v>
      </c>
      <c r="B32" s="36">
        <f>'2015 Fares Conv'!H36</f>
        <v>0</v>
      </c>
      <c r="C32" s="36">
        <f>'2015 Fares Conv'!I36</f>
        <v>0</v>
      </c>
      <c r="D32" s="36">
        <f>'2015 Fares Conv'!J36</f>
        <v>0</v>
      </c>
      <c r="E32" s="36">
        <f>'2015 Fares Conv'!K36</f>
        <v>0</v>
      </c>
      <c r="F32" s="36">
        <f>'2015 Fares Conv'!L36</f>
        <v>0</v>
      </c>
      <c r="G32" s="36">
        <f>'2015 Fares Conv'!M36</f>
        <v>0</v>
      </c>
      <c r="H32" s="36">
        <f>'2015 Fares Conv'!N36</f>
        <v>0</v>
      </c>
      <c r="I32" s="36">
        <f>'2015 Fares Conv'!O36</f>
        <v>0</v>
      </c>
      <c r="J32" s="36">
        <f>'2015 Fares Conv'!P36</f>
        <v>0</v>
      </c>
      <c r="K32" s="36">
        <f>'2015 Fares Conv'!Q36</f>
        <v>0</v>
      </c>
      <c r="L32" s="36">
        <f>'2015 Fares Conv'!R36</f>
        <v>0</v>
      </c>
      <c r="M32" s="36">
        <f>'2015 Fares Conv'!S36</f>
        <v>0</v>
      </c>
      <c r="N32" s="36">
        <f>'2015 Fares Conv'!T36</f>
        <v>0</v>
      </c>
      <c r="O32" s="36">
        <f>'2015 Fares Conv'!U36</f>
        <v>0</v>
      </c>
      <c r="P32" s="36">
        <f>'2015 Fares Conv'!V36</f>
        <v>0</v>
      </c>
      <c r="Q32" s="36">
        <f>'2015 Fares Conv'!W36</f>
        <v>0</v>
      </c>
      <c r="R32" s="36">
        <f>'2015 Fares Conv'!X36</f>
        <v>0</v>
      </c>
      <c r="S32" s="36">
        <f>'2015 Fares Conv'!Y36</f>
        <v>0</v>
      </c>
      <c r="T32" s="36">
        <f>'2015 Fares Conv'!Z36</f>
        <v>474.13744498028501</v>
      </c>
      <c r="U32" s="36">
        <f>'2015 Fares Conv'!AA36</f>
        <v>152.40132160080589</v>
      </c>
      <c r="V32" s="36">
        <f>'2015 Fares Conv'!AB36</f>
        <v>0</v>
      </c>
      <c r="W32" s="36">
        <f>'2015 Fares Conv'!AC36</f>
        <v>0</v>
      </c>
      <c r="X32" s="36">
        <f>'2015 Fares Conv'!AD36</f>
        <v>135.46784142293856</v>
      </c>
      <c r="Y32" s="36">
        <f>'2015 Fares Conv'!AE36</f>
        <v>0</v>
      </c>
      <c r="Z32" s="36">
        <f>'2015 Fares Conv'!AF36</f>
        <v>0</v>
      </c>
      <c r="AA32" s="36">
        <f>'2015 Fares Conv'!AG36</f>
        <v>84.667400889336605</v>
      </c>
      <c r="AB32" s="36">
        <f>'2015 Fares Conv'!AH36</f>
        <v>135.46784142293856</v>
      </c>
      <c r="AC32" s="36">
        <f>'2015 Fares Conv'!AI36</f>
        <v>0</v>
      </c>
      <c r="AD32" s="36">
        <f>'2015 Fares Conv'!AJ36</f>
        <v>135.46784142293856</v>
      </c>
      <c r="AE32" s="36">
        <f>'2015 Fares Conv'!AK36</f>
        <v>0</v>
      </c>
      <c r="AF32" s="36">
        <f>'2015 Fares Conv'!AL36</f>
        <v>0</v>
      </c>
      <c r="AG32" s="36">
        <f>'2015 Fares Conv'!AM36</f>
        <v>135.46784142293856</v>
      </c>
      <c r="AH32" s="36">
        <f>'2015 Fares Conv'!AN36</f>
        <v>0</v>
      </c>
      <c r="AI32" s="36">
        <f>'2015 Fares Conv'!AO36</f>
        <v>0</v>
      </c>
      <c r="AJ32" s="36">
        <f>'2015 Fares Conv'!AP36</f>
        <v>0</v>
      </c>
      <c r="AK32" s="36">
        <f>'2015 Fares Conv'!AQ36</f>
        <v>0</v>
      </c>
      <c r="AL32" s="36">
        <f>'2015 Fares Conv'!AR36</f>
        <v>135.46784142293856</v>
      </c>
      <c r="AM32" s="36">
        <f>'2015 Fares Conv'!AS36</f>
        <v>0</v>
      </c>
      <c r="AN32" s="36">
        <f>'2015 Fares Conv'!AT36</f>
        <v>0</v>
      </c>
      <c r="AO32" s="36">
        <f>'2015 Fares Conv'!AU36</f>
        <v>0</v>
      </c>
      <c r="AP32" s="36">
        <f>'2015 Fares Conv'!AV36</f>
        <v>135.46784142293856</v>
      </c>
      <c r="AQ32" s="36">
        <f>'2015 Fares Conv'!AW36</f>
        <v>0</v>
      </c>
      <c r="AR32" s="36">
        <f>'2015 Fares Conv'!AX36</f>
        <v>135.46784142293856</v>
      </c>
      <c r="AS32" s="36">
        <f>'2015 Fares Conv'!AY36</f>
        <v>0</v>
      </c>
      <c r="AT32" s="36">
        <f>'2015 Fares Conv'!AZ36</f>
        <v>118.53436124507125</v>
      </c>
      <c r="AU32" s="36">
        <f>'2015 Fares Conv'!BA36</f>
        <v>0</v>
      </c>
      <c r="AV32" s="36">
        <f>'2015 Fares Conv'!BB36</f>
        <v>0</v>
      </c>
      <c r="AW32" s="36">
        <f>'2015 Fares Conv'!BC36</f>
        <v>118.53436124507125</v>
      </c>
      <c r="AX32" s="36">
        <f>'2015 Fares Conv'!BD36</f>
        <v>0</v>
      </c>
      <c r="AY32" s="36">
        <f>'2015 Fares Conv'!BE36</f>
        <v>0</v>
      </c>
      <c r="AZ32" s="36">
        <f>'2015 Fares Conv'!BF36</f>
        <v>118.53436124507125</v>
      </c>
      <c r="BA32" s="36">
        <f>'2015 Fares Conv'!BG36</f>
        <v>0</v>
      </c>
      <c r="BB32" s="36">
        <f>'2015 Fares Conv'!BH36</f>
        <v>0</v>
      </c>
      <c r="BC32" s="36">
        <f>'2015 Fares Conv'!BI36</f>
        <v>67.733920711469281</v>
      </c>
      <c r="BD32" s="36">
        <f>'2015 Fares Conv'!BJ36</f>
        <v>108.37427313835086</v>
      </c>
      <c r="BE32" s="36">
        <f>'2015 Fares Conv'!BK36</f>
        <v>0</v>
      </c>
      <c r="BF32" s="36">
        <f>'2015 Fares Conv'!BL36</f>
        <v>108.37427313835086</v>
      </c>
      <c r="BG32" s="36">
        <f>'2015 Fares Conv'!BM36</f>
        <v>0</v>
      </c>
      <c r="BH32" s="36">
        <f>'2015 Fares Conv'!BN36</f>
        <v>108.37427313835086</v>
      </c>
      <c r="BI32" s="36">
        <f>'2015 Fares Conv'!BO36</f>
        <v>0</v>
      </c>
      <c r="BJ32" s="36">
        <f>'2015 Fares Conv'!BP36</f>
        <v>0</v>
      </c>
      <c r="BK32" s="36">
        <f>'2015 Fares Conv'!BQ36</f>
        <v>101.60088106720393</v>
      </c>
      <c r="BL32" s="36">
        <f>'2015 Fares Conv'!BR36</f>
        <v>0</v>
      </c>
      <c r="BM32" s="36">
        <f>'2015 Fares Conv'!BS36</f>
        <v>0</v>
      </c>
      <c r="BN32" s="36">
        <f>'2015 Fares Conv'!BT36</f>
        <v>101.60088106720393</v>
      </c>
      <c r="BO32" s="36">
        <f>'2015 Fares Conv'!BU36</f>
        <v>0</v>
      </c>
      <c r="BP32" s="36">
        <f>'2015 Fares Conv'!BV36</f>
        <v>101.60088106720393</v>
      </c>
      <c r="BQ32" s="36">
        <f>'2015 Fares Conv'!BW36</f>
        <v>0</v>
      </c>
      <c r="BR32" s="36">
        <f>'2015 Fares Conv'!BX36</f>
        <v>121.92105728064472</v>
      </c>
      <c r="BS32" s="36">
        <f>'2015 Fares Conv'!BY36</f>
        <v>0</v>
      </c>
      <c r="BT32" s="36">
        <f>'2015 Fares Conv'!BZ36</f>
        <v>0</v>
      </c>
      <c r="BU32" s="36">
        <f>'2015 Fares Conv'!CA36</f>
        <v>0</v>
      </c>
      <c r="BV32" s="36">
        <f>'2015 Fares Conv'!CB36</f>
        <v>0</v>
      </c>
      <c r="BW32" s="36">
        <f>'2015 Fares Conv'!CC36</f>
        <v>0</v>
      </c>
      <c r="BX32" s="36">
        <f>'2015 Fares Conv'!CD36</f>
        <v>0</v>
      </c>
      <c r="BY32" s="36">
        <f>'2015 Fares Conv'!CE36</f>
        <v>0</v>
      </c>
      <c r="BZ32" s="36">
        <f>'2015 Fares Conv'!CF36</f>
        <v>101.60088106720393</v>
      </c>
      <c r="CA32" s="36">
        <f>'2015 Fares Conv'!CG36</f>
        <v>0</v>
      </c>
      <c r="CB32" s="36">
        <f>'2015 Fares Conv'!CH36</f>
        <v>222.84459914073395</v>
      </c>
      <c r="CC32" s="36">
        <f>'2015 Fares Conv'!CI36</f>
        <v>270.93568284587712</v>
      </c>
      <c r="CD32" s="36">
        <f>'2015 Fares Conv'!CJ36</f>
        <v>284.48246698817098</v>
      </c>
      <c r="CE32" s="36">
        <f>'2015 Fares Conv'!CK36</f>
        <v>284.48246698817098</v>
      </c>
      <c r="CF32" s="36">
        <f>'2015 Fares Conv'!CL36</f>
        <v>284.48246698817098</v>
      </c>
      <c r="CG32" s="36">
        <f>'2015 Fares Conv'!CM36</f>
        <v>135.46784142293856</v>
      </c>
      <c r="CH32" s="36">
        <f>'2015 Fares Conv'!CN36</f>
        <v>152.40132160080589</v>
      </c>
      <c r="CI32" s="36">
        <f>'2015 Fares Conv'!CO36</f>
        <v>338.66960355734642</v>
      </c>
      <c r="CJ32" s="36">
        <f>'2015 Fares Conv'!CP36</f>
        <v>298.02925113046484</v>
      </c>
      <c r="CK32" s="36">
        <f>'2015 Fares Conv'!CQ36</f>
        <v>152.40132160080589</v>
      </c>
      <c r="CL32" s="36">
        <f>'2015 Fares Conv'!CR36</f>
        <v>338.66960355734642</v>
      </c>
      <c r="CM32" s="36">
        <f>'2015 Fares Conv'!CS36</f>
        <v>118.53436124507125</v>
      </c>
      <c r="CN32" s="36">
        <f>'2015 Fares Conv'!CT36</f>
        <v>186.26828195654053</v>
      </c>
      <c r="CO32" s="36">
        <f>'2015 Fares Conv'!CU36</f>
        <v>220.13524231227518</v>
      </c>
      <c r="CP32" s="36">
        <f>'2015 Fares Conv'!CV36</f>
        <v>249.93816742532167</v>
      </c>
      <c r="CQ32" s="36">
        <f>'2015 Fares Conv'!CW36</f>
        <v>108.37427313835086</v>
      </c>
      <c r="CR32" s="36">
        <f>'2015 Fares Conv'!CX36</f>
        <v>0</v>
      </c>
      <c r="CS32" s="36">
        <f>'2015 Fares Conv'!CY36</f>
        <v>0</v>
      </c>
      <c r="CT32" s="36">
        <f>'2015 Fares Conv'!CZ36</f>
        <v>306.83466082295587</v>
      </c>
      <c r="CU32" s="36">
        <f>'2015 Fares Conv'!DA36</f>
        <v>0</v>
      </c>
      <c r="CV32" s="36">
        <f>'2015 Fares Conv'!DB36</f>
        <v>0</v>
      </c>
      <c r="CW32" s="36">
        <f>'2015 Fares Conv'!DC36</f>
        <v>0</v>
      </c>
      <c r="CX32" s="36">
        <f>'2015 Fares Conv'!DD36</f>
        <v>0</v>
      </c>
      <c r="CY32" s="36">
        <f>'2015 Fares Conv'!DE36</f>
        <v>0</v>
      </c>
      <c r="CZ32" s="36">
        <f>'2015 Fares Conv'!DF36</f>
        <v>0</v>
      </c>
      <c r="DA32" s="36">
        <f>'2015 Fares Conv'!DG36</f>
        <v>0</v>
      </c>
      <c r="DB32" s="36">
        <f>'2015 Fares Conv'!DH36</f>
        <v>0</v>
      </c>
      <c r="DC32" s="36">
        <f>'2015 Fares Conv'!DI36</f>
        <v>0</v>
      </c>
      <c r="DD32" s="36">
        <f>'2015 Fares Conv'!DJ36</f>
        <v>0</v>
      </c>
      <c r="DE32" s="36">
        <f>'2015 Fares Conv'!DK36</f>
        <v>0</v>
      </c>
      <c r="DF32" s="36">
        <f>'2015 Fares Conv'!DL36</f>
        <v>152.40132160080589</v>
      </c>
      <c r="DG32" s="36">
        <f>'2015 Fares Conv'!DM36</f>
        <v>135.46784142293856</v>
      </c>
      <c r="DH32" s="36">
        <f>'2015 Fares Conv'!DN36</f>
        <v>0</v>
      </c>
      <c r="DI32" s="36">
        <f>'2015 Fares Conv'!DO36</f>
        <v>135.46784142293856</v>
      </c>
      <c r="DJ32" s="36">
        <f>'2015 Fares Conv'!DP36</f>
        <v>749.81450227596497</v>
      </c>
      <c r="DK32" s="36">
        <f>'2015 Fares Conv'!DQ36</f>
        <v>218.78056389804578</v>
      </c>
      <c r="DL32" s="36">
        <f>'2015 Fares Conv'!DR36</f>
        <v>0</v>
      </c>
      <c r="DM32" s="36">
        <f>'2015 Fares Conv'!DS36</f>
        <v>0</v>
      </c>
      <c r="DN32" s="36">
        <f>'2015 Fares Conv'!DT36</f>
        <v>0</v>
      </c>
      <c r="DO32" s="36">
        <f>'2015 Fares Conv'!DU36</f>
        <v>0</v>
      </c>
      <c r="DP32" s="36">
        <f>'2015 Fares Conv'!DV36</f>
        <v>0</v>
      </c>
      <c r="DQ32" s="36">
        <f>'2015 Fares Conv'!DW36</f>
        <v>0</v>
      </c>
      <c r="DR32" s="36">
        <f>'2015 Fares Conv'!DX36</f>
        <v>0</v>
      </c>
      <c r="DS32" s="36">
        <f>'2015 Fares Conv'!DY36</f>
        <v>0</v>
      </c>
      <c r="DT32" s="36">
        <f>'2015 Fares Conv'!DZ36</f>
        <v>0</v>
      </c>
      <c r="DU32" s="36">
        <f>'2015 Fares Conv'!EA36</f>
        <v>0</v>
      </c>
      <c r="DV32" s="36">
        <f>'2015 Fares Conv'!EB36</f>
        <v>0</v>
      </c>
      <c r="DW32" s="36">
        <f>'2015 Fares Conv'!EC36</f>
        <v>0</v>
      </c>
      <c r="DX32" s="36">
        <f>'2015 Fares Conv'!ED36</f>
        <v>0</v>
      </c>
      <c r="DY32" s="36">
        <f>'2015 Fares Conv'!EE36</f>
        <v>0</v>
      </c>
      <c r="DZ32" s="36">
        <f>'2015 Fares Conv'!EF36</f>
        <v>0</v>
      </c>
      <c r="EA32" s="36">
        <f>'2015 Fares Conv'!EG36</f>
        <v>0</v>
      </c>
      <c r="EB32" s="36">
        <f>'2015 Fares Conv'!EH36</f>
        <v>0</v>
      </c>
      <c r="EC32" s="36">
        <f>'2015 Fares Conv'!EI36</f>
        <v>0</v>
      </c>
      <c r="ED32" s="36">
        <f>'2015 Fares Conv'!EJ36</f>
        <v>0</v>
      </c>
      <c r="EE32" s="36">
        <f>'2015 Fares Conv'!EK36</f>
        <v>0</v>
      </c>
      <c r="EF32" s="36">
        <f>'2015 Fares Conv'!EL36</f>
        <v>0</v>
      </c>
      <c r="EG32" s="36">
        <f>'2015 Fares Conv'!EM36</f>
        <v>0</v>
      </c>
      <c r="EH32" s="111">
        <v>0</v>
      </c>
      <c r="EI32" s="111">
        <v>0</v>
      </c>
    </row>
    <row r="33" spans="1:139" x14ac:dyDescent="0.2">
      <c r="A33" s="31" t="str">
        <f>CONCATENATE("XFARE[",ROW(),"]=",'2015 Fares Conv'!G37)</f>
        <v>XFARE[33]=0</v>
      </c>
      <c r="B33" s="36">
        <f>'2015 Fares Conv'!H37</f>
        <v>0</v>
      </c>
      <c r="C33" s="36">
        <f>'2015 Fares Conv'!I37</f>
        <v>0</v>
      </c>
      <c r="D33" s="36">
        <f>'2015 Fares Conv'!J37</f>
        <v>0</v>
      </c>
      <c r="E33" s="36">
        <f>'2015 Fares Conv'!K37</f>
        <v>0</v>
      </c>
      <c r="F33" s="36">
        <f>'2015 Fares Conv'!L37</f>
        <v>0</v>
      </c>
      <c r="G33" s="36">
        <f>'2015 Fares Conv'!M37</f>
        <v>0</v>
      </c>
      <c r="H33" s="36">
        <f>'2015 Fares Conv'!N37</f>
        <v>0</v>
      </c>
      <c r="I33" s="36">
        <f>'2015 Fares Conv'!O37</f>
        <v>0</v>
      </c>
      <c r="J33" s="36">
        <f>'2015 Fares Conv'!P37</f>
        <v>0</v>
      </c>
      <c r="K33" s="36">
        <f>'2015 Fares Conv'!Q37</f>
        <v>0</v>
      </c>
      <c r="L33" s="36">
        <f>'2015 Fares Conv'!R37</f>
        <v>0</v>
      </c>
      <c r="M33" s="36">
        <f>'2015 Fares Conv'!S37</f>
        <v>0</v>
      </c>
      <c r="N33" s="36">
        <f>'2015 Fares Conv'!T37</f>
        <v>0</v>
      </c>
      <c r="O33" s="36">
        <f>'2015 Fares Conv'!U37</f>
        <v>0</v>
      </c>
      <c r="P33" s="36">
        <f>'2015 Fares Conv'!V37</f>
        <v>0</v>
      </c>
      <c r="Q33" s="36">
        <f>'2015 Fares Conv'!W37</f>
        <v>0</v>
      </c>
      <c r="R33" s="36">
        <f>'2015 Fares Conv'!X37</f>
        <v>0</v>
      </c>
      <c r="S33" s="36">
        <f>'2015 Fares Conv'!Y37</f>
        <v>0</v>
      </c>
      <c r="T33" s="36">
        <f>'2015 Fares Conv'!Z37</f>
        <v>474.13744498028501</v>
      </c>
      <c r="U33" s="36">
        <f>'2015 Fares Conv'!AA37</f>
        <v>152.40132160080589</v>
      </c>
      <c r="V33" s="36">
        <f>'2015 Fares Conv'!AB37</f>
        <v>0</v>
      </c>
      <c r="W33" s="36">
        <f>'2015 Fares Conv'!AC37</f>
        <v>0</v>
      </c>
      <c r="X33" s="36">
        <f>'2015 Fares Conv'!AD37</f>
        <v>135.46784142293856</v>
      </c>
      <c r="Y33" s="36">
        <f>'2015 Fares Conv'!AE37</f>
        <v>0</v>
      </c>
      <c r="Z33" s="36">
        <f>'2015 Fares Conv'!AF37</f>
        <v>0</v>
      </c>
      <c r="AA33" s="36">
        <f>'2015 Fares Conv'!AG37</f>
        <v>84.667400889336605</v>
      </c>
      <c r="AB33" s="36">
        <f>'2015 Fares Conv'!AH37</f>
        <v>135.46784142293856</v>
      </c>
      <c r="AC33" s="36">
        <f>'2015 Fares Conv'!AI37</f>
        <v>0</v>
      </c>
      <c r="AD33" s="36">
        <f>'2015 Fares Conv'!AJ37</f>
        <v>135.46784142293856</v>
      </c>
      <c r="AE33" s="36">
        <f>'2015 Fares Conv'!AK37</f>
        <v>0</v>
      </c>
      <c r="AF33" s="36">
        <f>'2015 Fares Conv'!AL37</f>
        <v>0</v>
      </c>
      <c r="AG33" s="36">
        <f>'2015 Fares Conv'!AM37</f>
        <v>0</v>
      </c>
      <c r="AH33" s="36">
        <f>'2015 Fares Conv'!AN37</f>
        <v>0</v>
      </c>
      <c r="AI33" s="36">
        <f>'2015 Fares Conv'!AO37</f>
        <v>0</v>
      </c>
      <c r="AJ33" s="36">
        <f>'2015 Fares Conv'!AP37</f>
        <v>0</v>
      </c>
      <c r="AK33" s="36">
        <f>'2015 Fares Conv'!AQ37</f>
        <v>0</v>
      </c>
      <c r="AL33" s="36">
        <f>'2015 Fares Conv'!AR37</f>
        <v>135.46784142293856</v>
      </c>
      <c r="AM33" s="36">
        <f>'2015 Fares Conv'!AS37</f>
        <v>0</v>
      </c>
      <c r="AN33" s="36">
        <f>'2015 Fares Conv'!AT37</f>
        <v>0</v>
      </c>
      <c r="AO33" s="36">
        <f>'2015 Fares Conv'!AU37</f>
        <v>0</v>
      </c>
      <c r="AP33" s="36">
        <f>'2015 Fares Conv'!AV37</f>
        <v>0</v>
      </c>
      <c r="AQ33" s="36">
        <f>'2015 Fares Conv'!AW37</f>
        <v>0</v>
      </c>
      <c r="AR33" s="36">
        <f>'2015 Fares Conv'!AX37</f>
        <v>135.46784142293856</v>
      </c>
      <c r="AS33" s="36">
        <f>'2015 Fares Conv'!AY37</f>
        <v>0</v>
      </c>
      <c r="AT33" s="36">
        <f>'2015 Fares Conv'!AZ37</f>
        <v>118.53436124507125</v>
      </c>
      <c r="AU33" s="36">
        <f>'2015 Fares Conv'!BA37</f>
        <v>0</v>
      </c>
      <c r="AV33" s="36">
        <f>'2015 Fares Conv'!BB37</f>
        <v>0</v>
      </c>
      <c r="AW33" s="36">
        <f>'2015 Fares Conv'!BC37</f>
        <v>118.53436124507125</v>
      </c>
      <c r="AX33" s="36">
        <f>'2015 Fares Conv'!BD37</f>
        <v>0</v>
      </c>
      <c r="AY33" s="36">
        <f>'2015 Fares Conv'!BE37</f>
        <v>0</v>
      </c>
      <c r="AZ33" s="36">
        <f>'2015 Fares Conv'!BF37</f>
        <v>118.53436124507125</v>
      </c>
      <c r="BA33" s="36">
        <f>'2015 Fares Conv'!BG37</f>
        <v>0</v>
      </c>
      <c r="BB33" s="36">
        <f>'2015 Fares Conv'!BH37</f>
        <v>0</v>
      </c>
      <c r="BC33" s="36">
        <f>'2015 Fares Conv'!BI37</f>
        <v>67.733920711469281</v>
      </c>
      <c r="BD33" s="36">
        <f>'2015 Fares Conv'!BJ37</f>
        <v>108.37427313835086</v>
      </c>
      <c r="BE33" s="36">
        <f>'2015 Fares Conv'!BK37</f>
        <v>0</v>
      </c>
      <c r="BF33" s="36">
        <f>'2015 Fares Conv'!BL37</f>
        <v>108.37427313835086</v>
      </c>
      <c r="BG33" s="36">
        <f>'2015 Fares Conv'!BM37</f>
        <v>0</v>
      </c>
      <c r="BH33" s="36">
        <f>'2015 Fares Conv'!BN37</f>
        <v>108.37427313835086</v>
      </c>
      <c r="BI33" s="36">
        <f>'2015 Fares Conv'!BO37</f>
        <v>0</v>
      </c>
      <c r="BJ33" s="36">
        <f>'2015 Fares Conv'!BP37</f>
        <v>0</v>
      </c>
      <c r="BK33" s="36">
        <f>'2015 Fares Conv'!BQ37</f>
        <v>101.60088106720393</v>
      </c>
      <c r="BL33" s="36">
        <f>'2015 Fares Conv'!BR37</f>
        <v>0</v>
      </c>
      <c r="BM33" s="36">
        <f>'2015 Fares Conv'!BS37</f>
        <v>0</v>
      </c>
      <c r="BN33" s="36">
        <f>'2015 Fares Conv'!BT37</f>
        <v>101.60088106720393</v>
      </c>
      <c r="BO33" s="36">
        <f>'2015 Fares Conv'!BU37</f>
        <v>0</v>
      </c>
      <c r="BP33" s="36">
        <f>'2015 Fares Conv'!BV37</f>
        <v>101.60088106720393</v>
      </c>
      <c r="BQ33" s="36">
        <f>'2015 Fares Conv'!BW37</f>
        <v>0</v>
      </c>
      <c r="BR33" s="36">
        <f>'2015 Fares Conv'!BX37</f>
        <v>121.92105728064472</v>
      </c>
      <c r="BS33" s="36">
        <f>'2015 Fares Conv'!BY37</f>
        <v>0</v>
      </c>
      <c r="BT33" s="36">
        <f>'2015 Fares Conv'!BZ37</f>
        <v>0</v>
      </c>
      <c r="BU33" s="36">
        <f>'2015 Fares Conv'!CA37</f>
        <v>0</v>
      </c>
      <c r="BV33" s="36">
        <f>'2015 Fares Conv'!CB37</f>
        <v>0</v>
      </c>
      <c r="BW33" s="36">
        <f>'2015 Fares Conv'!CC37</f>
        <v>0</v>
      </c>
      <c r="BX33" s="36">
        <f>'2015 Fares Conv'!CD37</f>
        <v>0</v>
      </c>
      <c r="BY33" s="36">
        <f>'2015 Fares Conv'!CE37</f>
        <v>0</v>
      </c>
      <c r="BZ33" s="36">
        <f>'2015 Fares Conv'!CF37</f>
        <v>101.60088106720393</v>
      </c>
      <c r="CA33" s="36">
        <f>'2015 Fares Conv'!CG37</f>
        <v>0</v>
      </c>
      <c r="CB33" s="36">
        <f>'2015 Fares Conv'!CH37</f>
        <v>222.84459914073395</v>
      </c>
      <c r="CC33" s="36">
        <f>'2015 Fares Conv'!CI37</f>
        <v>270.93568284587712</v>
      </c>
      <c r="CD33" s="36">
        <f>'2015 Fares Conv'!CJ37</f>
        <v>284.48246698817098</v>
      </c>
      <c r="CE33" s="36">
        <f>'2015 Fares Conv'!CK37</f>
        <v>284.48246698817098</v>
      </c>
      <c r="CF33" s="36">
        <f>'2015 Fares Conv'!CL37</f>
        <v>284.48246698817098</v>
      </c>
      <c r="CG33" s="36">
        <f>'2015 Fares Conv'!CM37</f>
        <v>135.46784142293856</v>
      </c>
      <c r="CH33" s="36">
        <f>'2015 Fares Conv'!CN37</f>
        <v>0</v>
      </c>
      <c r="CI33" s="36">
        <f>'2015 Fares Conv'!CO37</f>
        <v>338.66960355734642</v>
      </c>
      <c r="CJ33" s="36">
        <f>'2015 Fares Conv'!CP37</f>
        <v>298.02925113046484</v>
      </c>
      <c r="CK33" s="36">
        <f>'2015 Fares Conv'!CQ37</f>
        <v>152.40132160080589</v>
      </c>
      <c r="CL33" s="36">
        <f>'2015 Fares Conv'!CR37</f>
        <v>338.66960355734642</v>
      </c>
      <c r="CM33" s="36">
        <f>'2015 Fares Conv'!CS37</f>
        <v>118.53436124507125</v>
      </c>
      <c r="CN33" s="36">
        <f>'2015 Fares Conv'!CT37</f>
        <v>186.26828195654053</v>
      </c>
      <c r="CO33" s="36">
        <f>'2015 Fares Conv'!CU37</f>
        <v>220.13524231227518</v>
      </c>
      <c r="CP33" s="36">
        <f>'2015 Fares Conv'!CV37</f>
        <v>249.93816742532167</v>
      </c>
      <c r="CQ33" s="36">
        <f>'2015 Fares Conv'!CW37</f>
        <v>108.37427313835086</v>
      </c>
      <c r="CR33" s="36">
        <f>'2015 Fares Conv'!CX37</f>
        <v>0</v>
      </c>
      <c r="CS33" s="36">
        <f>'2015 Fares Conv'!CY37</f>
        <v>0</v>
      </c>
      <c r="CT33" s="36">
        <f>'2015 Fares Conv'!CZ37</f>
        <v>306.83466082295587</v>
      </c>
      <c r="CU33" s="36">
        <f>'2015 Fares Conv'!DA37</f>
        <v>0</v>
      </c>
      <c r="CV33" s="36">
        <f>'2015 Fares Conv'!DB37</f>
        <v>0</v>
      </c>
      <c r="CW33" s="36">
        <f>'2015 Fares Conv'!DC37</f>
        <v>0</v>
      </c>
      <c r="CX33" s="36">
        <f>'2015 Fares Conv'!DD37</f>
        <v>0</v>
      </c>
      <c r="CY33" s="36">
        <f>'2015 Fares Conv'!DE37</f>
        <v>0</v>
      </c>
      <c r="CZ33" s="36">
        <f>'2015 Fares Conv'!DF37</f>
        <v>0</v>
      </c>
      <c r="DA33" s="36">
        <f>'2015 Fares Conv'!DG37</f>
        <v>0</v>
      </c>
      <c r="DB33" s="36">
        <f>'2015 Fares Conv'!DH37</f>
        <v>0</v>
      </c>
      <c r="DC33" s="36">
        <f>'2015 Fares Conv'!DI37</f>
        <v>0</v>
      </c>
      <c r="DD33" s="36">
        <f>'2015 Fares Conv'!DJ37</f>
        <v>0</v>
      </c>
      <c r="DE33" s="36">
        <f>'2015 Fares Conv'!DK37</f>
        <v>0</v>
      </c>
      <c r="DF33" s="36">
        <f>'2015 Fares Conv'!DL37</f>
        <v>152.40132160080589</v>
      </c>
      <c r="DG33" s="36">
        <f>'2015 Fares Conv'!DM37</f>
        <v>135.46784142293856</v>
      </c>
      <c r="DH33" s="36">
        <f>'2015 Fares Conv'!DN37</f>
        <v>0</v>
      </c>
      <c r="DI33" s="36">
        <f>'2015 Fares Conv'!DO37</f>
        <v>135.46784142293856</v>
      </c>
      <c r="DJ33" s="36">
        <f>'2015 Fares Conv'!DP37</f>
        <v>749.81450227596497</v>
      </c>
      <c r="DK33" s="36">
        <f>'2015 Fares Conv'!DQ37</f>
        <v>218.78056389804578</v>
      </c>
      <c r="DL33" s="36">
        <f>'2015 Fares Conv'!DR37</f>
        <v>0</v>
      </c>
      <c r="DM33" s="36">
        <f>'2015 Fares Conv'!DS37</f>
        <v>0</v>
      </c>
      <c r="DN33" s="36">
        <f>'2015 Fares Conv'!DT37</f>
        <v>0</v>
      </c>
      <c r="DO33" s="36">
        <f>'2015 Fares Conv'!DU37</f>
        <v>0</v>
      </c>
      <c r="DP33" s="36">
        <f>'2015 Fares Conv'!DV37</f>
        <v>0</v>
      </c>
      <c r="DQ33" s="36">
        <f>'2015 Fares Conv'!DW37</f>
        <v>0</v>
      </c>
      <c r="DR33" s="36">
        <f>'2015 Fares Conv'!DX37</f>
        <v>0</v>
      </c>
      <c r="DS33" s="36">
        <f>'2015 Fares Conv'!DY37</f>
        <v>0</v>
      </c>
      <c r="DT33" s="36">
        <f>'2015 Fares Conv'!DZ37</f>
        <v>0</v>
      </c>
      <c r="DU33" s="36">
        <f>'2015 Fares Conv'!EA37</f>
        <v>0</v>
      </c>
      <c r="DV33" s="36">
        <f>'2015 Fares Conv'!EB37</f>
        <v>0</v>
      </c>
      <c r="DW33" s="36">
        <f>'2015 Fares Conv'!EC37</f>
        <v>0</v>
      </c>
      <c r="DX33" s="36">
        <f>'2015 Fares Conv'!ED37</f>
        <v>0</v>
      </c>
      <c r="DY33" s="36">
        <f>'2015 Fares Conv'!EE37</f>
        <v>0</v>
      </c>
      <c r="DZ33" s="36">
        <f>'2015 Fares Conv'!EF37</f>
        <v>0</v>
      </c>
      <c r="EA33" s="36">
        <f>'2015 Fares Conv'!EG37</f>
        <v>0</v>
      </c>
      <c r="EB33" s="36">
        <f>'2015 Fares Conv'!EH37</f>
        <v>0</v>
      </c>
      <c r="EC33" s="36">
        <f>'2015 Fares Conv'!EI37</f>
        <v>0</v>
      </c>
      <c r="ED33" s="36">
        <f>'2015 Fares Conv'!EJ37</f>
        <v>0</v>
      </c>
      <c r="EE33" s="36">
        <f>'2015 Fares Conv'!EK37</f>
        <v>0</v>
      </c>
      <c r="EF33" s="36">
        <f>'2015 Fares Conv'!EL37</f>
        <v>0</v>
      </c>
      <c r="EG33" s="36">
        <f>'2015 Fares Conv'!EM37</f>
        <v>0</v>
      </c>
      <c r="EH33" s="111">
        <v>0</v>
      </c>
      <c r="EI33" s="111">
        <v>0</v>
      </c>
    </row>
    <row r="34" spans="1:139" x14ac:dyDescent="0.2">
      <c r="A34" s="31" t="str">
        <f>CONCATENATE("XFARE[",ROW(),"]=",'2015 Fares Conv'!G38)</f>
        <v>XFARE[34]=0</v>
      </c>
      <c r="B34" s="36">
        <f>'2015 Fares Conv'!H38</f>
        <v>0</v>
      </c>
      <c r="C34" s="36">
        <f>'2015 Fares Conv'!I38</f>
        <v>0</v>
      </c>
      <c r="D34" s="36">
        <f>'2015 Fares Conv'!J38</f>
        <v>0</v>
      </c>
      <c r="E34" s="36">
        <f>'2015 Fares Conv'!K38</f>
        <v>0</v>
      </c>
      <c r="F34" s="36">
        <f>'2015 Fares Conv'!L38</f>
        <v>0</v>
      </c>
      <c r="G34" s="36">
        <f>'2015 Fares Conv'!M38</f>
        <v>0</v>
      </c>
      <c r="H34" s="36">
        <f>'2015 Fares Conv'!N38</f>
        <v>0</v>
      </c>
      <c r="I34" s="36">
        <f>'2015 Fares Conv'!O38</f>
        <v>0</v>
      </c>
      <c r="J34" s="36">
        <f>'2015 Fares Conv'!P38</f>
        <v>0</v>
      </c>
      <c r="K34" s="36">
        <f>'2015 Fares Conv'!Q38</f>
        <v>0</v>
      </c>
      <c r="L34" s="36">
        <f>'2015 Fares Conv'!R38</f>
        <v>0</v>
      </c>
      <c r="M34" s="36">
        <f>'2015 Fares Conv'!S38</f>
        <v>0</v>
      </c>
      <c r="N34" s="36">
        <f>'2015 Fares Conv'!T38</f>
        <v>0</v>
      </c>
      <c r="O34" s="36">
        <f>'2015 Fares Conv'!U38</f>
        <v>0</v>
      </c>
      <c r="P34" s="36">
        <f>'2015 Fares Conv'!V38</f>
        <v>0</v>
      </c>
      <c r="Q34" s="36">
        <f>'2015 Fares Conv'!W38</f>
        <v>0</v>
      </c>
      <c r="R34" s="36">
        <f>'2015 Fares Conv'!X38</f>
        <v>0</v>
      </c>
      <c r="S34" s="36">
        <f>'2015 Fares Conv'!Y38</f>
        <v>0</v>
      </c>
      <c r="T34" s="36">
        <f>'2015 Fares Conv'!Z38</f>
        <v>474.13744498028501</v>
      </c>
      <c r="U34" s="36">
        <f>'2015 Fares Conv'!AA38</f>
        <v>152.40132160080589</v>
      </c>
      <c r="V34" s="36">
        <f>'2015 Fares Conv'!AB38</f>
        <v>0</v>
      </c>
      <c r="W34" s="36">
        <f>'2015 Fares Conv'!AC38</f>
        <v>0</v>
      </c>
      <c r="X34" s="36">
        <f>'2015 Fares Conv'!AD38</f>
        <v>135.46784142293856</v>
      </c>
      <c r="Y34" s="36">
        <f>'2015 Fares Conv'!AE38</f>
        <v>0</v>
      </c>
      <c r="Z34" s="36">
        <f>'2015 Fares Conv'!AF38</f>
        <v>0</v>
      </c>
      <c r="AA34" s="36">
        <f>'2015 Fares Conv'!AG38</f>
        <v>84.667400889336605</v>
      </c>
      <c r="AB34" s="36">
        <f>'2015 Fares Conv'!AH38</f>
        <v>135.46784142293856</v>
      </c>
      <c r="AC34" s="36">
        <f>'2015 Fares Conv'!AI38</f>
        <v>0</v>
      </c>
      <c r="AD34" s="36">
        <f>'2015 Fares Conv'!AJ38</f>
        <v>135.46784142293856</v>
      </c>
      <c r="AE34" s="36">
        <f>'2015 Fares Conv'!AK38</f>
        <v>0</v>
      </c>
      <c r="AF34" s="36">
        <f>'2015 Fares Conv'!AL38</f>
        <v>0</v>
      </c>
      <c r="AG34" s="36">
        <f>'2015 Fares Conv'!AM38</f>
        <v>135.46784142293856</v>
      </c>
      <c r="AH34" s="36">
        <f>'2015 Fares Conv'!AN38</f>
        <v>0</v>
      </c>
      <c r="AI34" s="36">
        <f>'2015 Fares Conv'!AO38</f>
        <v>0</v>
      </c>
      <c r="AJ34" s="36">
        <f>'2015 Fares Conv'!AP38</f>
        <v>0</v>
      </c>
      <c r="AK34" s="36">
        <f>'2015 Fares Conv'!AQ38</f>
        <v>0</v>
      </c>
      <c r="AL34" s="36">
        <f>'2015 Fares Conv'!AR38</f>
        <v>135.46784142293856</v>
      </c>
      <c r="AM34" s="36">
        <f>'2015 Fares Conv'!AS38</f>
        <v>0</v>
      </c>
      <c r="AN34" s="36">
        <f>'2015 Fares Conv'!AT38</f>
        <v>0</v>
      </c>
      <c r="AO34" s="36">
        <f>'2015 Fares Conv'!AU38</f>
        <v>0</v>
      </c>
      <c r="AP34" s="36">
        <f>'2015 Fares Conv'!AV38</f>
        <v>135.46784142293856</v>
      </c>
      <c r="AQ34" s="36">
        <f>'2015 Fares Conv'!AW38</f>
        <v>0</v>
      </c>
      <c r="AR34" s="36">
        <f>'2015 Fares Conv'!AX38</f>
        <v>135.46784142293856</v>
      </c>
      <c r="AS34" s="36">
        <f>'2015 Fares Conv'!AY38</f>
        <v>0</v>
      </c>
      <c r="AT34" s="36">
        <f>'2015 Fares Conv'!AZ38</f>
        <v>118.53436124507125</v>
      </c>
      <c r="AU34" s="36">
        <f>'2015 Fares Conv'!BA38</f>
        <v>0</v>
      </c>
      <c r="AV34" s="36">
        <f>'2015 Fares Conv'!BB38</f>
        <v>0</v>
      </c>
      <c r="AW34" s="36">
        <f>'2015 Fares Conv'!BC38</f>
        <v>118.53436124507125</v>
      </c>
      <c r="AX34" s="36">
        <f>'2015 Fares Conv'!BD38</f>
        <v>0</v>
      </c>
      <c r="AY34" s="36">
        <f>'2015 Fares Conv'!BE38</f>
        <v>0</v>
      </c>
      <c r="AZ34" s="36">
        <f>'2015 Fares Conv'!BF38</f>
        <v>118.53436124507125</v>
      </c>
      <c r="BA34" s="36">
        <f>'2015 Fares Conv'!BG38</f>
        <v>0</v>
      </c>
      <c r="BB34" s="36">
        <f>'2015 Fares Conv'!BH38</f>
        <v>0</v>
      </c>
      <c r="BC34" s="36">
        <f>'2015 Fares Conv'!BI38</f>
        <v>67.733920711469281</v>
      </c>
      <c r="BD34" s="36">
        <f>'2015 Fares Conv'!BJ38</f>
        <v>108.37427313835086</v>
      </c>
      <c r="BE34" s="36">
        <f>'2015 Fares Conv'!BK38</f>
        <v>0</v>
      </c>
      <c r="BF34" s="36">
        <f>'2015 Fares Conv'!BL38</f>
        <v>108.37427313835086</v>
      </c>
      <c r="BG34" s="36">
        <f>'2015 Fares Conv'!BM38</f>
        <v>0</v>
      </c>
      <c r="BH34" s="36">
        <f>'2015 Fares Conv'!BN38</f>
        <v>108.37427313835086</v>
      </c>
      <c r="BI34" s="36">
        <f>'2015 Fares Conv'!BO38</f>
        <v>0</v>
      </c>
      <c r="BJ34" s="36">
        <f>'2015 Fares Conv'!BP38</f>
        <v>0</v>
      </c>
      <c r="BK34" s="36">
        <f>'2015 Fares Conv'!BQ38</f>
        <v>101.60088106720393</v>
      </c>
      <c r="BL34" s="36">
        <f>'2015 Fares Conv'!BR38</f>
        <v>0</v>
      </c>
      <c r="BM34" s="36">
        <f>'2015 Fares Conv'!BS38</f>
        <v>0</v>
      </c>
      <c r="BN34" s="36">
        <f>'2015 Fares Conv'!BT38</f>
        <v>101.60088106720393</v>
      </c>
      <c r="BO34" s="36">
        <f>'2015 Fares Conv'!BU38</f>
        <v>0</v>
      </c>
      <c r="BP34" s="36">
        <f>'2015 Fares Conv'!BV38</f>
        <v>101.60088106720393</v>
      </c>
      <c r="BQ34" s="36">
        <f>'2015 Fares Conv'!BW38</f>
        <v>0</v>
      </c>
      <c r="BR34" s="36">
        <f>'2015 Fares Conv'!BX38</f>
        <v>121.92105728064472</v>
      </c>
      <c r="BS34" s="36">
        <f>'2015 Fares Conv'!BY38</f>
        <v>0</v>
      </c>
      <c r="BT34" s="36">
        <f>'2015 Fares Conv'!BZ38</f>
        <v>0</v>
      </c>
      <c r="BU34" s="36">
        <f>'2015 Fares Conv'!CA38</f>
        <v>0</v>
      </c>
      <c r="BV34" s="36">
        <f>'2015 Fares Conv'!CB38</f>
        <v>0</v>
      </c>
      <c r="BW34" s="36">
        <f>'2015 Fares Conv'!CC38</f>
        <v>0</v>
      </c>
      <c r="BX34" s="36">
        <f>'2015 Fares Conv'!CD38</f>
        <v>0</v>
      </c>
      <c r="BY34" s="36">
        <f>'2015 Fares Conv'!CE38</f>
        <v>0</v>
      </c>
      <c r="BZ34" s="36">
        <f>'2015 Fares Conv'!CF38</f>
        <v>101.60088106720393</v>
      </c>
      <c r="CA34" s="36">
        <f>'2015 Fares Conv'!CG38</f>
        <v>0</v>
      </c>
      <c r="CB34" s="36">
        <f>'2015 Fares Conv'!CH38</f>
        <v>222.84459914073395</v>
      </c>
      <c r="CC34" s="36">
        <f>'2015 Fares Conv'!CI38</f>
        <v>270.93568284587712</v>
      </c>
      <c r="CD34" s="36">
        <f>'2015 Fares Conv'!CJ38</f>
        <v>284.48246698817098</v>
      </c>
      <c r="CE34" s="36">
        <f>'2015 Fares Conv'!CK38</f>
        <v>284.48246698817098</v>
      </c>
      <c r="CF34" s="36">
        <f>'2015 Fares Conv'!CL38</f>
        <v>284.48246698817098</v>
      </c>
      <c r="CG34" s="36">
        <f>'2015 Fares Conv'!CM38</f>
        <v>135.46784142293856</v>
      </c>
      <c r="CH34" s="36">
        <f>'2015 Fares Conv'!CN38</f>
        <v>152.40132160080589</v>
      </c>
      <c r="CI34" s="36">
        <f>'2015 Fares Conv'!CO38</f>
        <v>338.66960355734642</v>
      </c>
      <c r="CJ34" s="36">
        <f>'2015 Fares Conv'!CP38</f>
        <v>298.02925113046484</v>
      </c>
      <c r="CK34" s="36">
        <f>'2015 Fares Conv'!CQ38</f>
        <v>152.40132160080589</v>
      </c>
      <c r="CL34" s="36">
        <f>'2015 Fares Conv'!CR38</f>
        <v>338.66960355734642</v>
      </c>
      <c r="CM34" s="36">
        <f>'2015 Fares Conv'!CS38</f>
        <v>118.53436124507125</v>
      </c>
      <c r="CN34" s="36">
        <f>'2015 Fares Conv'!CT38</f>
        <v>186.26828195654053</v>
      </c>
      <c r="CO34" s="36">
        <f>'2015 Fares Conv'!CU38</f>
        <v>220.13524231227518</v>
      </c>
      <c r="CP34" s="36">
        <f>'2015 Fares Conv'!CV38</f>
        <v>249.93816742532167</v>
      </c>
      <c r="CQ34" s="36">
        <f>'2015 Fares Conv'!CW38</f>
        <v>108.37427313835086</v>
      </c>
      <c r="CR34" s="36">
        <f>'2015 Fares Conv'!CX38</f>
        <v>0</v>
      </c>
      <c r="CS34" s="36">
        <f>'2015 Fares Conv'!CY38</f>
        <v>0</v>
      </c>
      <c r="CT34" s="36">
        <f>'2015 Fares Conv'!CZ38</f>
        <v>306.83466082295587</v>
      </c>
      <c r="CU34" s="36">
        <f>'2015 Fares Conv'!DA38</f>
        <v>0</v>
      </c>
      <c r="CV34" s="36">
        <f>'2015 Fares Conv'!DB38</f>
        <v>0</v>
      </c>
      <c r="CW34" s="36">
        <f>'2015 Fares Conv'!DC38</f>
        <v>0</v>
      </c>
      <c r="CX34" s="36">
        <f>'2015 Fares Conv'!DD38</f>
        <v>0</v>
      </c>
      <c r="CY34" s="36">
        <f>'2015 Fares Conv'!DE38</f>
        <v>0</v>
      </c>
      <c r="CZ34" s="36">
        <f>'2015 Fares Conv'!DF38</f>
        <v>0</v>
      </c>
      <c r="DA34" s="36">
        <f>'2015 Fares Conv'!DG38</f>
        <v>0</v>
      </c>
      <c r="DB34" s="36">
        <f>'2015 Fares Conv'!DH38</f>
        <v>0</v>
      </c>
      <c r="DC34" s="36">
        <f>'2015 Fares Conv'!DI38</f>
        <v>0</v>
      </c>
      <c r="DD34" s="36">
        <f>'2015 Fares Conv'!DJ38</f>
        <v>0</v>
      </c>
      <c r="DE34" s="36">
        <f>'2015 Fares Conv'!DK38</f>
        <v>0</v>
      </c>
      <c r="DF34" s="36">
        <f>'2015 Fares Conv'!DL38</f>
        <v>152.40132160080589</v>
      </c>
      <c r="DG34" s="36">
        <f>'2015 Fares Conv'!DM38</f>
        <v>135.46784142293856</v>
      </c>
      <c r="DH34" s="36">
        <f>'2015 Fares Conv'!DN38</f>
        <v>0</v>
      </c>
      <c r="DI34" s="36">
        <f>'2015 Fares Conv'!DO38</f>
        <v>135.46784142293856</v>
      </c>
      <c r="DJ34" s="36">
        <f>'2015 Fares Conv'!DP38</f>
        <v>749.81450227596497</v>
      </c>
      <c r="DK34" s="36">
        <f>'2015 Fares Conv'!DQ38</f>
        <v>218.78056389804578</v>
      </c>
      <c r="DL34" s="36">
        <f>'2015 Fares Conv'!DR38</f>
        <v>0</v>
      </c>
      <c r="DM34" s="36">
        <f>'2015 Fares Conv'!DS38</f>
        <v>0</v>
      </c>
      <c r="DN34" s="36">
        <f>'2015 Fares Conv'!DT38</f>
        <v>0</v>
      </c>
      <c r="DO34" s="36">
        <f>'2015 Fares Conv'!DU38</f>
        <v>0</v>
      </c>
      <c r="DP34" s="36">
        <f>'2015 Fares Conv'!DV38</f>
        <v>0</v>
      </c>
      <c r="DQ34" s="36">
        <f>'2015 Fares Conv'!DW38</f>
        <v>0</v>
      </c>
      <c r="DR34" s="36">
        <f>'2015 Fares Conv'!DX38</f>
        <v>0</v>
      </c>
      <c r="DS34" s="36">
        <f>'2015 Fares Conv'!DY38</f>
        <v>0</v>
      </c>
      <c r="DT34" s="36">
        <f>'2015 Fares Conv'!DZ38</f>
        <v>0</v>
      </c>
      <c r="DU34" s="36">
        <f>'2015 Fares Conv'!EA38</f>
        <v>0</v>
      </c>
      <c r="DV34" s="36">
        <f>'2015 Fares Conv'!EB38</f>
        <v>0</v>
      </c>
      <c r="DW34" s="36">
        <f>'2015 Fares Conv'!EC38</f>
        <v>0</v>
      </c>
      <c r="DX34" s="36">
        <f>'2015 Fares Conv'!ED38</f>
        <v>0</v>
      </c>
      <c r="DY34" s="36">
        <f>'2015 Fares Conv'!EE38</f>
        <v>0</v>
      </c>
      <c r="DZ34" s="36">
        <f>'2015 Fares Conv'!EF38</f>
        <v>0</v>
      </c>
      <c r="EA34" s="36">
        <f>'2015 Fares Conv'!EG38</f>
        <v>0</v>
      </c>
      <c r="EB34" s="36">
        <f>'2015 Fares Conv'!EH38</f>
        <v>0</v>
      </c>
      <c r="EC34" s="36">
        <f>'2015 Fares Conv'!EI38</f>
        <v>0</v>
      </c>
      <c r="ED34" s="36">
        <f>'2015 Fares Conv'!EJ38</f>
        <v>0</v>
      </c>
      <c r="EE34" s="36">
        <f>'2015 Fares Conv'!EK38</f>
        <v>0</v>
      </c>
      <c r="EF34" s="36">
        <f>'2015 Fares Conv'!EL38</f>
        <v>0</v>
      </c>
      <c r="EG34" s="36">
        <f>'2015 Fares Conv'!EM38</f>
        <v>0</v>
      </c>
      <c r="EH34" s="111">
        <v>0</v>
      </c>
      <c r="EI34" s="111">
        <v>0</v>
      </c>
    </row>
    <row r="35" spans="1:139" x14ac:dyDescent="0.2">
      <c r="A35" s="31" t="str">
        <f>CONCATENATE("XFARE[",ROW(),"]=",'2015 Fares Conv'!G39)</f>
        <v>XFARE[35]=0</v>
      </c>
      <c r="B35" s="36">
        <f>'2015 Fares Conv'!H39</f>
        <v>0</v>
      </c>
      <c r="C35" s="36">
        <f>'2015 Fares Conv'!I39</f>
        <v>0</v>
      </c>
      <c r="D35" s="36">
        <f>'2015 Fares Conv'!J39</f>
        <v>0</v>
      </c>
      <c r="E35" s="36">
        <f>'2015 Fares Conv'!K39</f>
        <v>0</v>
      </c>
      <c r="F35" s="36">
        <f>'2015 Fares Conv'!L39</f>
        <v>0</v>
      </c>
      <c r="G35" s="36">
        <f>'2015 Fares Conv'!M39</f>
        <v>0</v>
      </c>
      <c r="H35" s="36">
        <f>'2015 Fares Conv'!N39</f>
        <v>0</v>
      </c>
      <c r="I35" s="36">
        <f>'2015 Fares Conv'!O39</f>
        <v>0</v>
      </c>
      <c r="J35" s="36">
        <f>'2015 Fares Conv'!P39</f>
        <v>0</v>
      </c>
      <c r="K35" s="36">
        <f>'2015 Fares Conv'!Q39</f>
        <v>0</v>
      </c>
      <c r="L35" s="36">
        <f>'2015 Fares Conv'!R39</f>
        <v>0</v>
      </c>
      <c r="M35" s="36">
        <f>'2015 Fares Conv'!S39</f>
        <v>0</v>
      </c>
      <c r="N35" s="36">
        <f>'2015 Fares Conv'!T39</f>
        <v>0</v>
      </c>
      <c r="O35" s="36">
        <f>'2015 Fares Conv'!U39</f>
        <v>0</v>
      </c>
      <c r="P35" s="36">
        <f>'2015 Fares Conv'!V39</f>
        <v>0</v>
      </c>
      <c r="Q35" s="36">
        <f>'2015 Fares Conv'!W39</f>
        <v>0</v>
      </c>
      <c r="R35" s="36">
        <f>'2015 Fares Conv'!X39</f>
        <v>0</v>
      </c>
      <c r="S35" s="36">
        <f>'2015 Fares Conv'!Y39</f>
        <v>0</v>
      </c>
      <c r="T35" s="36">
        <f>'2015 Fares Conv'!Z39</f>
        <v>474.13744498028501</v>
      </c>
      <c r="U35" s="36">
        <f>'2015 Fares Conv'!AA39</f>
        <v>152.40132160080589</v>
      </c>
      <c r="V35" s="36">
        <f>'2015 Fares Conv'!AB39</f>
        <v>0</v>
      </c>
      <c r="W35" s="36">
        <f>'2015 Fares Conv'!AC39</f>
        <v>0</v>
      </c>
      <c r="X35" s="36">
        <f>'2015 Fares Conv'!AD39</f>
        <v>135.46784142293856</v>
      </c>
      <c r="Y35" s="36">
        <f>'2015 Fares Conv'!AE39</f>
        <v>0</v>
      </c>
      <c r="Z35" s="36">
        <f>'2015 Fares Conv'!AF39</f>
        <v>0</v>
      </c>
      <c r="AA35" s="36">
        <f>'2015 Fares Conv'!AG39</f>
        <v>84.667400889336605</v>
      </c>
      <c r="AB35" s="36">
        <f>'2015 Fares Conv'!AH39</f>
        <v>135.46784142293856</v>
      </c>
      <c r="AC35" s="36">
        <f>'2015 Fares Conv'!AI39</f>
        <v>0</v>
      </c>
      <c r="AD35" s="36">
        <f>'2015 Fares Conv'!AJ39</f>
        <v>135.46784142293856</v>
      </c>
      <c r="AE35" s="36">
        <f>'2015 Fares Conv'!AK39</f>
        <v>0</v>
      </c>
      <c r="AF35" s="36">
        <f>'2015 Fares Conv'!AL39</f>
        <v>0</v>
      </c>
      <c r="AG35" s="36">
        <f>'2015 Fares Conv'!AM39</f>
        <v>135.46784142293856</v>
      </c>
      <c r="AH35" s="36">
        <f>'2015 Fares Conv'!AN39</f>
        <v>0</v>
      </c>
      <c r="AI35" s="36">
        <f>'2015 Fares Conv'!AO39</f>
        <v>0</v>
      </c>
      <c r="AJ35" s="36">
        <f>'2015 Fares Conv'!AP39</f>
        <v>0</v>
      </c>
      <c r="AK35" s="36">
        <f>'2015 Fares Conv'!AQ39</f>
        <v>0</v>
      </c>
      <c r="AL35" s="36">
        <f>'2015 Fares Conv'!AR39</f>
        <v>135.46784142293856</v>
      </c>
      <c r="AM35" s="36">
        <f>'2015 Fares Conv'!AS39</f>
        <v>0</v>
      </c>
      <c r="AN35" s="36">
        <f>'2015 Fares Conv'!AT39</f>
        <v>0</v>
      </c>
      <c r="AO35" s="36">
        <f>'2015 Fares Conv'!AU39</f>
        <v>0</v>
      </c>
      <c r="AP35" s="36">
        <f>'2015 Fares Conv'!AV39</f>
        <v>135.46784142293856</v>
      </c>
      <c r="AQ35" s="36">
        <f>'2015 Fares Conv'!AW39</f>
        <v>0</v>
      </c>
      <c r="AR35" s="36">
        <f>'2015 Fares Conv'!AX39</f>
        <v>135.46784142293856</v>
      </c>
      <c r="AS35" s="36">
        <f>'2015 Fares Conv'!AY39</f>
        <v>0</v>
      </c>
      <c r="AT35" s="36">
        <f>'2015 Fares Conv'!AZ39</f>
        <v>118.53436124507125</v>
      </c>
      <c r="AU35" s="36">
        <f>'2015 Fares Conv'!BA39</f>
        <v>0</v>
      </c>
      <c r="AV35" s="36">
        <f>'2015 Fares Conv'!BB39</f>
        <v>0</v>
      </c>
      <c r="AW35" s="36">
        <f>'2015 Fares Conv'!BC39</f>
        <v>118.53436124507125</v>
      </c>
      <c r="AX35" s="36">
        <f>'2015 Fares Conv'!BD39</f>
        <v>0</v>
      </c>
      <c r="AY35" s="36">
        <f>'2015 Fares Conv'!BE39</f>
        <v>0</v>
      </c>
      <c r="AZ35" s="36">
        <f>'2015 Fares Conv'!BF39</f>
        <v>118.53436124507125</v>
      </c>
      <c r="BA35" s="36">
        <f>'2015 Fares Conv'!BG39</f>
        <v>0</v>
      </c>
      <c r="BB35" s="36">
        <f>'2015 Fares Conv'!BH39</f>
        <v>0</v>
      </c>
      <c r="BC35" s="36">
        <f>'2015 Fares Conv'!BI39</f>
        <v>67.733920711469281</v>
      </c>
      <c r="BD35" s="36">
        <f>'2015 Fares Conv'!BJ39</f>
        <v>108.37427313835086</v>
      </c>
      <c r="BE35" s="36">
        <f>'2015 Fares Conv'!BK39</f>
        <v>0</v>
      </c>
      <c r="BF35" s="36">
        <f>'2015 Fares Conv'!BL39</f>
        <v>108.37427313835086</v>
      </c>
      <c r="BG35" s="36">
        <f>'2015 Fares Conv'!BM39</f>
        <v>0</v>
      </c>
      <c r="BH35" s="36">
        <f>'2015 Fares Conv'!BN39</f>
        <v>108.37427313835086</v>
      </c>
      <c r="BI35" s="36">
        <f>'2015 Fares Conv'!BO39</f>
        <v>0</v>
      </c>
      <c r="BJ35" s="36">
        <f>'2015 Fares Conv'!BP39</f>
        <v>0</v>
      </c>
      <c r="BK35" s="36">
        <f>'2015 Fares Conv'!BQ39</f>
        <v>101.60088106720393</v>
      </c>
      <c r="BL35" s="36">
        <f>'2015 Fares Conv'!BR39</f>
        <v>0</v>
      </c>
      <c r="BM35" s="36">
        <f>'2015 Fares Conv'!BS39</f>
        <v>0</v>
      </c>
      <c r="BN35" s="36">
        <f>'2015 Fares Conv'!BT39</f>
        <v>101.60088106720393</v>
      </c>
      <c r="BO35" s="36">
        <f>'2015 Fares Conv'!BU39</f>
        <v>0</v>
      </c>
      <c r="BP35" s="36">
        <f>'2015 Fares Conv'!BV39</f>
        <v>101.60088106720393</v>
      </c>
      <c r="BQ35" s="36">
        <f>'2015 Fares Conv'!BW39</f>
        <v>0</v>
      </c>
      <c r="BR35" s="36">
        <f>'2015 Fares Conv'!BX39</f>
        <v>121.92105728064472</v>
      </c>
      <c r="BS35" s="36">
        <f>'2015 Fares Conv'!BY39</f>
        <v>0</v>
      </c>
      <c r="BT35" s="36">
        <f>'2015 Fares Conv'!BZ39</f>
        <v>0</v>
      </c>
      <c r="BU35" s="36">
        <f>'2015 Fares Conv'!CA39</f>
        <v>0</v>
      </c>
      <c r="BV35" s="36">
        <f>'2015 Fares Conv'!CB39</f>
        <v>0</v>
      </c>
      <c r="BW35" s="36">
        <f>'2015 Fares Conv'!CC39</f>
        <v>0</v>
      </c>
      <c r="BX35" s="36">
        <f>'2015 Fares Conv'!CD39</f>
        <v>0</v>
      </c>
      <c r="BY35" s="36">
        <f>'2015 Fares Conv'!CE39</f>
        <v>0</v>
      </c>
      <c r="BZ35" s="36">
        <f>'2015 Fares Conv'!CF39</f>
        <v>101.60088106720393</v>
      </c>
      <c r="CA35" s="36">
        <f>'2015 Fares Conv'!CG39</f>
        <v>0</v>
      </c>
      <c r="CB35" s="36">
        <f>'2015 Fares Conv'!CH39</f>
        <v>222.84459914073395</v>
      </c>
      <c r="CC35" s="36">
        <f>'2015 Fares Conv'!CI39</f>
        <v>270.93568284587712</v>
      </c>
      <c r="CD35" s="36">
        <f>'2015 Fares Conv'!CJ39</f>
        <v>284.48246698817098</v>
      </c>
      <c r="CE35" s="36">
        <f>'2015 Fares Conv'!CK39</f>
        <v>284.48246698817098</v>
      </c>
      <c r="CF35" s="36">
        <f>'2015 Fares Conv'!CL39</f>
        <v>284.48246698817098</v>
      </c>
      <c r="CG35" s="36">
        <f>'2015 Fares Conv'!CM39</f>
        <v>135.46784142293856</v>
      </c>
      <c r="CH35" s="36">
        <f>'2015 Fares Conv'!CN39</f>
        <v>152.40132160080589</v>
      </c>
      <c r="CI35" s="36">
        <f>'2015 Fares Conv'!CO39</f>
        <v>338.66960355734642</v>
      </c>
      <c r="CJ35" s="36">
        <f>'2015 Fares Conv'!CP39</f>
        <v>298.02925113046484</v>
      </c>
      <c r="CK35" s="36">
        <f>'2015 Fares Conv'!CQ39</f>
        <v>152.40132160080589</v>
      </c>
      <c r="CL35" s="36">
        <f>'2015 Fares Conv'!CR39</f>
        <v>338.66960355734642</v>
      </c>
      <c r="CM35" s="36">
        <f>'2015 Fares Conv'!CS39</f>
        <v>118.53436124507125</v>
      </c>
      <c r="CN35" s="36">
        <f>'2015 Fares Conv'!CT39</f>
        <v>186.26828195654053</v>
      </c>
      <c r="CO35" s="36">
        <f>'2015 Fares Conv'!CU39</f>
        <v>220.13524231227518</v>
      </c>
      <c r="CP35" s="36">
        <f>'2015 Fares Conv'!CV39</f>
        <v>249.93816742532167</v>
      </c>
      <c r="CQ35" s="36">
        <f>'2015 Fares Conv'!CW39</f>
        <v>108.37427313835086</v>
      </c>
      <c r="CR35" s="36">
        <f>'2015 Fares Conv'!CX39</f>
        <v>0</v>
      </c>
      <c r="CS35" s="36">
        <f>'2015 Fares Conv'!CY39</f>
        <v>0</v>
      </c>
      <c r="CT35" s="36">
        <f>'2015 Fares Conv'!CZ39</f>
        <v>306.83466082295587</v>
      </c>
      <c r="CU35" s="36">
        <f>'2015 Fares Conv'!DA39</f>
        <v>0</v>
      </c>
      <c r="CV35" s="36">
        <f>'2015 Fares Conv'!DB39</f>
        <v>0</v>
      </c>
      <c r="CW35" s="36">
        <f>'2015 Fares Conv'!DC39</f>
        <v>0</v>
      </c>
      <c r="CX35" s="36">
        <f>'2015 Fares Conv'!DD39</f>
        <v>0</v>
      </c>
      <c r="CY35" s="36">
        <f>'2015 Fares Conv'!DE39</f>
        <v>0</v>
      </c>
      <c r="CZ35" s="36">
        <f>'2015 Fares Conv'!DF39</f>
        <v>0</v>
      </c>
      <c r="DA35" s="36">
        <f>'2015 Fares Conv'!DG39</f>
        <v>0</v>
      </c>
      <c r="DB35" s="36">
        <f>'2015 Fares Conv'!DH39</f>
        <v>0</v>
      </c>
      <c r="DC35" s="36">
        <f>'2015 Fares Conv'!DI39</f>
        <v>0</v>
      </c>
      <c r="DD35" s="36">
        <f>'2015 Fares Conv'!DJ39</f>
        <v>0</v>
      </c>
      <c r="DE35" s="36">
        <f>'2015 Fares Conv'!DK39</f>
        <v>0</v>
      </c>
      <c r="DF35" s="36">
        <f>'2015 Fares Conv'!DL39</f>
        <v>152.40132160080589</v>
      </c>
      <c r="DG35" s="36">
        <f>'2015 Fares Conv'!DM39</f>
        <v>135.46784142293856</v>
      </c>
      <c r="DH35" s="36">
        <f>'2015 Fares Conv'!DN39</f>
        <v>0</v>
      </c>
      <c r="DI35" s="36">
        <f>'2015 Fares Conv'!DO39</f>
        <v>135.46784142293856</v>
      </c>
      <c r="DJ35" s="36">
        <f>'2015 Fares Conv'!DP39</f>
        <v>749.81450227596497</v>
      </c>
      <c r="DK35" s="36">
        <f>'2015 Fares Conv'!DQ39</f>
        <v>218.78056389804578</v>
      </c>
      <c r="DL35" s="36">
        <f>'2015 Fares Conv'!DR39</f>
        <v>0</v>
      </c>
      <c r="DM35" s="36">
        <f>'2015 Fares Conv'!DS39</f>
        <v>0</v>
      </c>
      <c r="DN35" s="36">
        <f>'2015 Fares Conv'!DT39</f>
        <v>0</v>
      </c>
      <c r="DO35" s="36">
        <f>'2015 Fares Conv'!DU39</f>
        <v>0</v>
      </c>
      <c r="DP35" s="36">
        <f>'2015 Fares Conv'!DV39</f>
        <v>0</v>
      </c>
      <c r="DQ35" s="36">
        <f>'2015 Fares Conv'!DW39</f>
        <v>0</v>
      </c>
      <c r="DR35" s="36">
        <f>'2015 Fares Conv'!DX39</f>
        <v>0</v>
      </c>
      <c r="DS35" s="36">
        <f>'2015 Fares Conv'!DY39</f>
        <v>0</v>
      </c>
      <c r="DT35" s="36">
        <f>'2015 Fares Conv'!DZ39</f>
        <v>0</v>
      </c>
      <c r="DU35" s="36">
        <f>'2015 Fares Conv'!EA39</f>
        <v>0</v>
      </c>
      <c r="DV35" s="36">
        <f>'2015 Fares Conv'!EB39</f>
        <v>0</v>
      </c>
      <c r="DW35" s="36">
        <f>'2015 Fares Conv'!EC39</f>
        <v>0</v>
      </c>
      <c r="DX35" s="36">
        <f>'2015 Fares Conv'!ED39</f>
        <v>0</v>
      </c>
      <c r="DY35" s="36">
        <f>'2015 Fares Conv'!EE39</f>
        <v>0</v>
      </c>
      <c r="DZ35" s="36">
        <f>'2015 Fares Conv'!EF39</f>
        <v>0</v>
      </c>
      <c r="EA35" s="36">
        <f>'2015 Fares Conv'!EG39</f>
        <v>0</v>
      </c>
      <c r="EB35" s="36">
        <f>'2015 Fares Conv'!EH39</f>
        <v>0</v>
      </c>
      <c r="EC35" s="36">
        <f>'2015 Fares Conv'!EI39</f>
        <v>0</v>
      </c>
      <c r="ED35" s="36">
        <f>'2015 Fares Conv'!EJ39</f>
        <v>0</v>
      </c>
      <c r="EE35" s="36">
        <f>'2015 Fares Conv'!EK39</f>
        <v>0</v>
      </c>
      <c r="EF35" s="36">
        <f>'2015 Fares Conv'!EL39</f>
        <v>0</v>
      </c>
      <c r="EG35" s="36">
        <f>'2015 Fares Conv'!EM39</f>
        <v>0</v>
      </c>
      <c r="EH35" s="111">
        <v>0</v>
      </c>
      <c r="EI35" s="111">
        <v>0</v>
      </c>
    </row>
    <row r="36" spans="1:139" x14ac:dyDescent="0.2">
      <c r="A36" s="31" t="str">
        <f>CONCATENATE("XFARE[",ROW(),"]=",'2015 Fares Conv'!G40)</f>
        <v>XFARE[36]=0</v>
      </c>
      <c r="B36" s="36">
        <f>'2015 Fares Conv'!H40</f>
        <v>0</v>
      </c>
      <c r="C36" s="36">
        <f>'2015 Fares Conv'!I40</f>
        <v>0</v>
      </c>
      <c r="D36" s="36">
        <f>'2015 Fares Conv'!J40</f>
        <v>0</v>
      </c>
      <c r="E36" s="36">
        <f>'2015 Fares Conv'!K40</f>
        <v>0</v>
      </c>
      <c r="F36" s="36">
        <f>'2015 Fares Conv'!L40</f>
        <v>0</v>
      </c>
      <c r="G36" s="36">
        <f>'2015 Fares Conv'!M40</f>
        <v>0</v>
      </c>
      <c r="H36" s="36">
        <f>'2015 Fares Conv'!N40</f>
        <v>0</v>
      </c>
      <c r="I36" s="36">
        <f>'2015 Fares Conv'!O40</f>
        <v>0</v>
      </c>
      <c r="J36" s="36">
        <f>'2015 Fares Conv'!P40</f>
        <v>0</v>
      </c>
      <c r="K36" s="36">
        <f>'2015 Fares Conv'!Q40</f>
        <v>0</v>
      </c>
      <c r="L36" s="36">
        <f>'2015 Fares Conv'!R40</f>
        <v>0</v>
      </c>
      <c r="M36" s="36">
        <f>'2015 Fares Conv'!S40</f>
        <v>0</v>
      </c>
      <c r="N36" s="36">
        <f>'2015 Fares Conv'!T40</f>
        <v>0</v>
      </c>
      <c r="O36" s="36">
        <f>'2015 Fares Conv'!U40</f>
        <v>0</v>
      </c>
      <c r="P36" s="36">
        <f>'2015 Fares Conv'!V40</f>
        <v>0</v>
      </c>
      <c r="Q36" s="36">
        <f>'2015 Fares Conv'!W40</f>
        <v>0</v>
      </c>
      <c r="R36" s="36">
        <f>'2015 Fares Conv'!X40</f>
        <v>0</v>
      </c>
      <c r="S36" s="36">
        <f>'2015 Fares Conv'!Y40</f>
        <v>0</v>
      </c>
      <c r="T36" s="36">
        <f>'2015 Fares Conv'!Z40</f>
        <v>474.13744498028501</v>
      </c>
      <c r="U36" s="36">
        <f>'2015 Fares Conv'!AA40</f>
        <v>152.40132160080589</v>
      </c>
      <c r="V36" s="36">
        <f>'2015 Fares Conv'!AB40</f>
        <v>0</v>
      </c>
      <c r="W36" s="36">
        <f>'2015 Fares Conv'!AC40</f>
        <v>0</v>
      </c>
      <c r="X36" s="36">
        <f>'2015 Fares Conv'!AD40</f>
        <v>135.46784142293856</v>
      </c>
      <c r="Y36" s="36">
        <f>'2015 Fares Conv'!AE40</f>
        <v>0</v>
      </c>
      <c r="Z36" s="36">
        <f>'2015 Fares Conv'!AF40</f>
        <v>0</v>
      </c>
      <c r="AA36" s="36">
        <f>'2015 Fares Conv'!AG40</f>
        <v>84.667400889336605</v>
      </c>
      <c r="AB36" s="36">
        <f>'2015 Fares Conv'!AH40</f>
        <v>135.46784142293856</v>
      </c>
      <c r="AC36" s="36">
        <f>'2015 Fares Conv'!AI40</f>
        <v>0</v>
      </c>
      <c r="AD36" s="36">
        <f>'2015 Fares Conv'!AJ40</f>
        <v>135.46784142293856</v>
      </c>
      <c r="AE36" s="36">
        <f>'2015 Fares Conv'!AK40</f>
        <v>0</v>
      </c>
      <c r="AF36" s="36">
        <f>'2015 Fares Conv'!AL40</f>
        <v>0</v>
      </c>
      <c r="AG36" s="36">
        <f>'2015 Fares Conv'!AM40</f>
        <v>135.46784142293856</v>
      </c>
      <c r="AH36" s="36">
        <f>'2015 Fares Conv'!AN40</f>
        <v>0</v>
      </c>
      <c r="AI36" s="36">
        <f>'2015 Fares Conv'!AO40</f>
        <v>0</v>
      </c>
      <c r="AJ36" s="36">
        <f>'2015 Fares Conv'!AP40</f>
        <v>0</v>
      </c>
      <c r="AK36" s="36">
        <f>'2015 Fares Conv'!AQ40</f>
        <v>0</v>
      </c>
      <c r="AL36" s="36">
        <f>'2015 Fares Conv'!AR40</f>
        <v>135.46784142293856</v>
      </c>
      <c r="AM36" s="36">
        <f>'2015 Fares Conv'!AS40</f>
        <v>0</v>
      </c>
      <c r="AN36" s="36">
        <f>'2015 Fares Conv'!AT40</f>
        <v>0</v>
      </c>
      <c r="AO36" s="36">
        <f>'2015 Fares Conv'!AU40</f>
        <v>0</v>
      </c>
      <c r="AP36" s="36">
        <f>'2015 Fares Conv'!AV40</f>
        <v>135.46784142293856</v>
      </c>
      <c r="AQ36" s="36">
        <f>'2015 Fares Conv'!AW40</f>
        <v>0</v>
      </c>
      <c r="AR36" s="36">
        <f>'2015 Fares Conv'!AX40</f>
        <v>135.46784142293856</v>
      </c>
      <c r="AS36" s="36">
        <f>'2015 Fares Conv'!AY40</f>
        <v>0</v>
      </c>
      <c r="AT36" s="36">
        <f>'2015 Fares Conv'!AZ40</f>
        <v>118.53436124507125</v>
      </c>
      <c r="AU36" s="36">
        <f>'2015 Fares Conv'!BA40</f>
        <v>0</v>
      </c>
      <c r="AV36" s="36">
        <f>'2015 Fares Conv'!BB40</f>
        <v>0</v>
      </c>
      <c r="AW36" s="36">
        <f>'2015 Fares Conv'!BC40</f>
        <v>118.53436124507125</v>
      </c>
      <c r="AX36" s="36">
        <f>'2015 Fares Conv'!BD40</f>
        <v>0</v>
      </c>
      <c r="AY36" s="36">
        <f>'2015 Fares Conv'!BE40</f>
        <v>0</v>
      </c>
      <c r="AZ36" s="36">
        <f>'2015 Fares Conv'!BF40</f>
        <v>118.53436124507125</v>
      </c>
      <c r="BA36" s="36">
        <f>'2015 Fares Conv'!BG40</f>
        <v>0</v>
      </c>
      <c r="BB36" s="36">
        <f>'2015 Fares Conv'!BH40</f>
        <v>0</v>
      </c>
      <c r="BC36" s="36">
        <f>'2015 Fares Conv'!BI40</f>
        <v>67.733920711469281</v>
      </c>
      <c r="BD36" s="36">
        <f>'2015 Fares Conv'!BJ40</f>
        <v>108.37427313835086</v>
      </c>
      <c r="BE36" s="36">
        <f>'2015 Fares Conv'!BK40</f>
        <v>0</v>
      </c>
      <c r="BF36" s="36">
        <f>'2015 Fares Conv'!BL40</f>
        <v>108.37427313835086</v>
      </c>
      <c r="BG36" s="36">
        <f>'2015 Fares Conv'!BM40</f>
        <v>0</v>
      </c>
      <c r="BH36" s="36">
        <f>'2015 Fares Conv'!BN40</f>
        <v>108.37427313835086</v>
      </c>
      <c r="BI36" s="36">
        <f>'2015 Fares Conv'!BO40</f>
        <v>0</v>
      </c>
      <c r="BJ36" s="36">
        <f>'2015 Fares Conv'!BP40</f>
        <v>0</v>
      </c>
      <c r="BK36" s="36">
        <f>'2015 Fares Conv'!BQ40</f>
        <v>101.60088106720393</v>
      </c>
      <c r="BL36" s="36">
        <f>'2015 Fares Conv'!BR40</f>
        <v>0</v>
      </c>
      <c r="BM36" s="36">
        <f>'2015 Fares Conv'!BS40</f>
        <v>0</v>
      </c>
      <c r="BN36" s="36">
        <f>'2015 Fares Conv'!BT40</f>
        <v>101.60088106720393</v>
      </c>
      <c r="BO36" s="36">
        <f>'2015 Fares Conv'!BU40</f>
        <v>0</v>
      </c>
      <c r="BP36" s="36">
        <f>'2015 Fares Conv'!BV40</f>
        <v>101.60088106720393</v>
      </c>
      <c r="BQ36" s="36">
        <f>'2015 Fares Conv'!BW40</f>
        <v>0</v>
      </c>
      <c r="BR36" s="36">
        <f>'2015 Fares Conv'!BX40</f>
        <v>121.92105728064472</v>
      </c>
      <c r="BS36" s="36">
        <f>'2015 Fares Conv'!BY40</f>
        <v>0</v>
      </c>
      <c r="BT36" s="36">
        <f>'2015 Fares Conv'!BZ40</f>
        <v>0</v>
      </c>
      <c r="BU36" s="36">
        <f>'2015 Fares Conv'!CA40</f>
        <v>0</v>
      </c>
      <c r="BV36" s="36">
        <f>'2015 Fares Conv'!CB40</f>
        <v>0</v>
      </c>
      <c r="BW36" s="36">
        <f>'2015 Fares Conv'!CC40</f>
        <v>0</v>
      </c>
      <c r="BX36" s="36">
        <f>'2015 Fares Conv'!CD40</f>
        <v>0</v>
      </c>
      <c r="BY36" s="36">
        <f>'2015 Fares Conv'!CE40</f>
        <v>0</v>
      </c>
      <c r="BZ36" s="36">
        <f>'2015 Fares Conv'!CF40</f>
        <v>101.60088106720393</v>
      </c>
      <c r="CA36" s="36">
        <f>'2015 Fares Conv'!CG40</f>
        <v>0</v>
      </c>
      <c r="CB36" s="36">
        <f>'2015 Fares Conv'!CH40</f>
        <v>222.84459914073395</v>
      </c>
      <c r="CC36" s="36">
        <f>'2015 Fares Conv'!CI40</f>
        <v>270.93568284587712</v>
      </c>
      <c r="CD36" s="36">
        <f>'2015 Fares Conv'!CJ40</f>
        <v>284.48246698817098</v>
      </c>
      <c r="CE36" s="36">
        <f>'2015 Fares Conv'!CK40</f>
        <v>284.48246698817098</v>
      </c>
      <c r="CF36" s="36">
        <f>'2015 Fares Conv'!CL40</f>
        <v>284.48246698817098</v>
      </c>
      <c r="CG36" s="36">
        <f>'2015 Fares Conv'!CM40</f>
        <v>135.46784142293856</v>
      </c>
      <c r="CH36" s="36">
        <f>'2015 Fares Conv'!CN40</f>
        <v>152.40132160080589</v>
      </c>
      <c r="CI36" s="36">
        <f>'2015 Fares Conv'!CO40</f>
        <v>338.66960355734642</v>
      </c>
      <c r="CJ36" s="36">
        <f>'2015 Fares Conv'!CP40</f>
        <v>298.02925113046484</v>
      </c>
      <c r="CK36" s="36">
        <f>'2015 Fares Conv'!CQ40</f>
        <v>152.40132160080589</v>
      </c>
      <c r="CL36" s="36">
        <f>'2015 Fares Conv'!CR40</f>
        <v>338.66960355734642</v>
      </c>
      <c r="CM36" s="36">
        <f>'2015 Fares Conv'!CS40</f>
        <v>118.53436124507125</v>
      </c>
      <c r="CN36" s="36">
        <f>'2015 Fares Conv'!CT40</f>
        <v>186.26828195654053</v>
      </c>
      <c r="CO36" s="36">
        <f>'2015 Fares Conv'!CU40</f>
        <v>220.13524231227518</v>
      </c>
      <c r="CP36" s="36">
        <f>'2015 Fares Conv'!CV40</f>
        <v>249.93816742532167</v>
      </c>
      <c r="CQ36" s="36">
        <f>'2015 Fares Conv'!CW40</f>
        <v>108.37427313835086</v>
      </c>
      <c r="CR36" s="36">
        <f>'2015 Fares Conv'!CX40</f>
        <v>0</v>
      </c>
      <c r="CS36" s="36">
        <f>'2015 Fares Conv'!CY40</f>
        <v>0</v>
      </c>
      <c r="CT36" s="36">
        <f>'2015 Fares Conv'!CZ40</f>
        <v>306.83466082295587</v>
      </c>
      <c r="CU36" s="36">
        <f>'2015 Fares Conv'!DA40</f>
        <v>0</v>
      </c>
      <c r="CV36" s="36">
        <f>'2015 Fares Conv'!DB40</f>
        <v>0</v>
      </c>
      <c r="CW36" s="36">
        <f>'2015 Fares Conv'!DC40</f>
        <v>0</v>
      </c>
      <c r="CX36" s="36">
        <f>'2015 Fares Conv'!DD40</f>
        <v>0</v>
      </c>
      <c r="CY36" s="36">
        <f>'2015 Fares Conv'!DE40</f>
        <v>0</v>
      </c>
      <c r="CZ36" s="36">
        <f>'2015 Fares Conv'!DF40</f>
        <v>0</v>
      </c>
      <c r="DA36" s="36">
        <f>'2015 Fares Conv'!DG40</f>
        <v>0</v>
      </c>
      <c r="DB36" s="36">
        <f>'2015 Fares Conv'!DH40</f>
        <v>0</v>
      </c>
      <c r="DC36" s="36">
        <f>'2015 Fares Conv'!DI40</f>
        <v>0</v>
      </c>
      <c r="DD36" s="36">
        <f>'2015 Fares Conv'!DJ40</f>
        <v>0</v>
      </c>
      <c r="DE36" s="36">
        <f>'2015 Fares Conv'!DK40</f>
        <v>0</v>
      </c>
      <c r="DF36" s="36">
        <f>'2015 Fares Conv'!DL40</f>
        <v>152.40132160080589</v>
      </c>
      <c r="DG36" s="36">
        <f>'2015 Fares Conv'!DM40</f>
        <v>135.46784142293856</v>
      </c>
      <c r="DH36" s="36">
        <f>'2015 Fares Conv'!DN40</f>
        <v>0</v>
      </c>
      <c r="DI36" s="36">
        <f>'2015 Fares Conv'!DO40</f>
        <v>135.46784142293856</v>
      </c>
      <c r="DJ36" s="36">
        <f>'2015 Fares Conv'!DP40</f>
        <v>749.81450227596497</v>
      </c>
      <c r="DK36" s="36">
        <f>'2015 Fares Conv'!DQ40</f>
        <v>218.78056389804578</v>
      </c>
      <c r="DL36" s="36">
        <f>'2015 Fares Conv'!DR40</f>
        <v>0</v>
      </c>
      <c r="DM36" s="36">
        <f>'2015 Fares Conv'!DS40</f>
        <v>0</v>
      </c>
      <c r="DN36" s="36">
        <f>'2015 Fares Conv'!DT40</f>
        <v>0</v>
      </c>
      <c r="DO36" s="36">
        <f>'2015 Fares Conv'!DU40</f>
        <v>0</v>
      </c>
      <c r="DP36" s="36">
        <f>'2015 Fares Conv'!DV40</f>
        <v>0</v>
      </c>
      <c r="DQ36" s="36">
        <f>'2015 Fares Conv'!DW40</f>
        <v>0</v>
      </c>
      <c r="DR36" s="36">
        <f>'2015 Fares Conv'!DX40</f>
        <v>0</v>
      </c>
      <c r="DS36" s="36">
        <f>'2015 Fares Conv'!DY40</f>
        <v>0</v>
      </c>
      <c r="DT36" s="36">
        <f>'2015 Fares Conv'!DZ40</f>
        <v>0</v>
      </c>
      <c r="DU36" s="36">
        <f>'2015 Fares Conv'!EA40</f>
        <v>0</v>
      </c>
      <c r="DV36" s="36">
        <f>'2015 Fares Conv'!EB40</f>
        <v>0</v>
      </c>
      <c r="DW36" s="36">
        <f>'2015 Fares Conv'!EC40</f>
        <v>0</v>
      </c>
      <c r="DX36" s="36">
        <f>'2015 Fares Conv'!ED40</f>
        <v>0</v>
      </c>
      <c r="DY36" s="36">
        <f>'2015 Fares Conv'!EE40</f>
        <v>0</v>
      </c>
      <c r="DZ36" s="36">
        <f>'2015 Fares Conv'!EF40</f>
        <v>0</v>
      </c>
      <c r="EA36" s="36">
        <f>'2015 Fares Conv'!EG40</f>
        <v>0</v>
      </c>
      <c r="EB36" s="36">
        <f>'2015 Fares Conv'!EH40</f>
        <v>0</v>
      </c>
      <c r="EC36" s="36">
        <f>'2015 Fares Conv'!EI40</f>
        <v>0</v>
      </c>
      <c r="ED36" s="36">
        <f>'2015 Fares Conv'!EJ40</f>
        <v>0</v>
      </c>
      <c r="EE36" s="36">
        <f>'2015 Fares Conv'!EK40</f>
        <v>0</v>
      </c>
      <c r="EF36" s="36">
        <f>'2015 Fares Conv'!EL40</f>
        <v>0</v>
      </c>
      <c r="EG36" s="36">
        <f>'2015 Fares Conv'!EM40</f>
        <v>0</v>
      </c>
      <c r="EH36" s="111">
        <v>0</v>
      </c>
      <c r="EI36" s="111">
        <v>0</v>
      </c>
    </row>
    <row r="37" spans="1:139" x14ac:dyDescent="0.2">
      <c r="A37" s="31" t="str">
        <f>CONCATENATE("XFARE[",ROW(),"]=",'2015 Fares Conv'!G41)</f>
        <v>XFARE[37]=0</v>
      </c>
      <c r="B37" s="36">
        <f>'2015 Fares Conv'!H41</f>
        <v>0</v>
      </c>
      <c r="C37" s="36">
        <f>'2015 Fares Conv'!I41</f>
        <v>0</v>
      </c>
      <c r="D37" s="36">
        <f>'2015 Fares Conv'!J41</f>
        <v>0</v>
      </c>
      <c r="E37" s="36">
        <f>'2015 Fares Conv'!K41</f>
        <v>0</v>
      </c>
      <c r="F37" s="36">
        <f>'2015 Fares Conv'!L41</f>
        <v>0</v>
      </c>
      <c r="G37" s="36">
        <f>'2015 Fares Conv'!M41</f>
        <v>0</v>
      </c>
      <c r="H37" s="36">
        <f>'2015 Fares Conv'!N41</f>
        <v>0</v>
      </c>
      <c r="I37" s="36">
        <f>'2015 Fares Conv'!O41</f>
        <v>0</v>
      </c>
      <c r="J37" s="36">
        <f>'2015 Fares Conv'!P41</f>
        <v>0</v>
      </c>
      <c r="K37" s="36">
        <f>'2015 Fares Conv'!Q41</f>
        <v>0</v>
      </c>
      <c r="L37" s="36">
        <f>'2015 Fares Conv'!R41</f>
        <v>0</v>
      </c>
      <c r="M37" s="36">
        <f>'2015 Fares Conv'!S41</f>
        <v>0</v>
      </c>
      <c r="N37" s="36">
        <f>'2015 Fares Conv'!T41</f>
        <v>0</v>
      </c>
      <c r="O37" s="36">
        <f>'2015 Fares Conv'!U41</f>
        <v>0</v>
      </c>
      <c r="P37" s="36">
        <f>'2015 Fares Conv'!V41</f>
        <v>0</v>
      </c>
      <c r="Q37" s="36">
        <f>'2015 Fares Conv'!W41</f>
        <v>0</v>
      </c>
      <c r="R37" s="36">
        <f>'2015 Fares Conv'!X41</f>
        <v>0</v>
      </c>
      <c r="S37" s="36">
        <f>'2015 Fares Conv'!Y41</f>
        <v>0</v>
      </c>
      <c r="T37" s="36">
        <f>'2015 Fares Conv'!Z41</f>
        <v>474.13744498028501</v>
      </c>
      <c r="U37" s="36">
        <f>'2015 Fares Conv'!AA41</f>
        <v>152.40132160080589</v>
      </c>
      <c r="V37" s="36">
        <f>'2015 Fares Conv'!AB41</f>
        <v>0</v>
      </c>
      <c r="W37" s="36">
        <f>'2015 Fares Conv'!AC41</f>
        <v>0</v>
      </c>
      <c r="X37" s="36">
        <f>'2015 Fares Conv'!AD41</f>
        <v>135.46784142293856</v>
      </c>
      <c r="Y37" s="36">
        <f>'2015 Fares Conv'!AE41</f>
        <v>0</v>
      </c>
      <c r="Z37" s="36">
        <f>'2015 Fares Conv'!AF41</f>
        <v>0</v>
      </c>
      <c r="AA37" s="36">
        <f>'2015 Fares Conv'!AG41</f>
        <v>84.667400889336605</v>
      </c>
      <c r="AB37" s="36">
        <f>'2015 Fares Conv'!AH41</f>
        <v>135.46784142293856</v>
      </c>
      <c r="AC37" s="36">
        <f>'2015 Fares Conv'!AI41</f>
        <v>0</v>
      </c>
      <c r="AD37" s="36">
        <f>'2015 Fares Conv'!AJ41</f>
        <v>135.46784142293856</v>
      </c>
      <c r="AE37" s="36">
        <f>'2015 Fares Conv'!AK41</f>
        <v>0</v>
      </c>
      <c r="AF37" s="36">
        <f>'2015 Fares Conv'!AL41</f>
        <v>0</v>
      </c>
      <c r="AG37" s="36">
        <f>'2015 Fares Conv'!AM41</f>
        <v>135.46784142293856</v>
      </c>
      <c r="AH37" s="36">
        <f>'2015 Fares Conv'!AN41</f>
        <v>0</v>
      </c>
      <c r="AI37" s="36">
        <f>'2015 Fares Conv'!AO41</f>
        <v>0</v>
      </c>
      <c r="AJ37" s="36">
        <f>'2015 Fares Conv'!AP41</f>
        <v>0</v>
      </c>
      <c r="AK37" s="36">
        <f>'2015 Fares Conv'!AQ41</f>
        <v>0</v>
      </c>
      <c r="AL37" s="36">
        <f>'2015 Fares Conv'!AR41</f>
        <v>135.46784142293856</v>
      </c>
      <c r="AM37" s="36">
        <f>'2015 Fares Conv'!AS41</f>
        <v>0</v>
      </c>
      <c r="AN37" s="36">
        <f>'2015 Fares Conv'!AT41</f>
        <v>0</v>
      </c>
      <c r="AO37" s="36">
        <f>'2015 Fares Conv'!AU41</f>
        <v>0</v>
      </c>
      <c r="AP37" s="36">
        <f>'2015 Fares Conv'!AV41</f>
        <v>135.46784142293856</v>
      </c>
      <c r="AQ37" s="36">
        <f>'2015 Fares Conv'!AW41</f>
        <v>0</v>
      </c>
      <c r="AR37" s="36">
        <f>'2015 Fares Conv'!AX41</f>
        <v>135.46784142293856</v>
      </c>
      <c r="AS37" s="36">
        <f>'2015 Fares Conv'!AY41</f>
        <v>0</v>
      </c>
      <c r="AT37" s="36">
        <f>'2015 Fares Conv'!AZ41</f>
        <v>118.53436124507125</v>
      </c>
      <c r="AU37" s="36">
        <f>'2015 Fares Conv'!BA41</f>
        <v>0</v>
      </c>
      <c r="AV37" s="36">
        <f>'2015 Fares Conv'!BB41</f>
        <v>0</v>
      </c>
      <c r="AW37" s="36">
        <f>'2015 Fares Conv'!BC41</f>
        <v>118.53436124507125</v>
      </c>
      <c r="AX37" s="36">
        <f>'2015 Fares Conv'!BD41</f>
        <v>0</v>
      </c>
      <c r="AY37" s="36">
        <f>'2015 Fares Conv'!BE41</f>
        <v>0</v>
      </c>
      <c r="AZ37" s="36">
        <f>'2015 Fares Conv'!BF41</f>
        <v>118.53436124507125</v>
      </c>
      <c r="BA37" s="36">
        <f>'2015 Fares Conv'!BG41</f>
        <v>0</v>
      </c>
      <c r="BB37" s="36">
        <f>'2015 Fares Conv'!BH41</f>
        <v>0</v>
      </c>
      <c r="BC37" s="36">
        <f>'2015 Fares Conv'!BI41</f>
        <v>67.733920711469281</v>
      </c>
      <c r="BD37" s="36">
        <f>'2015 Fares Conv'!BJ41</f>
        <v>108.37427313835086</v>
      </c>
      <c r="BE37" s="36">
        <f>'2015 Fares Conv'!BK41</f>
        <v>0</v>
      </c>
      <c r="BF37" s="36">
        <f>'2015 Fares Conv'!BL41</f>
        <v>108.37427313835086</v>
      </c>
      <c r="BG37" s="36">
        <f>'2015 Fares Conv'!BM41</f>
        <v>0</v>
      </c>
      <c r="BH37" s="36">
        <f>'2015 Fares Conv'!BN41</f>
        <v>108.37427313835086</v>
      </c>
      <c r="BI37" s="36">
        <f>'2015 Fares Conv'!BO41</f>
        <v>0</v>
      </c>
      <c r="BJ37" s="36">
        <f>'2015 Fares Conv'!BP41</f>
        <v>0</v>
      </c>
      <c r="BK37" s="36">
        <f>'2015 Fares Conv'!BQ41</f>
        <v>101.60088106720393</v>
      </c>
      <c r="BL37" s="36">
        <f>'2015 Fares Conv'!BR41</f>
        <v>0</v>
      </c>
      <c r="BM37" s="36">
        <f>'2015 Fares Conv'!BS41</f>
        <v>0</v>
      </c>
      <c r="BN37" s="36">
        <f>'2015 Fares Conv'!BT41</f>
        <v>101.60088106720393</v>
      </c>
      <c r="BO37" s="36">
        <f>'2015 Fares Conv'!BU41</f>
        <v>0</v>
      </c>
      <c r="BP37" s="36">
        <f>'2015 Fares Conv'!BV41</f>
        <v>101.60088106720393</v>
      </c>
      <c r="BQ37" s="36">
        <f>'2015 Fares Conv'!BW41</f>
        <v>0</v>
      </c>
      <c r="BR37" s="36">
        <f>'2015 Fares Conv'!BX41</f>
        <v>121.92105728064472</v>
      </c>
      <c r="BS37" s="36">
        <f>'2015 Fares Conv'!BY41</f>
        <v>0</v>
      </c>
      <c r="BT37" s="36">
        <f>'2015 Fares Conv'!BZ41</f>
        <v>0</v>
      </c>
      <c r="BU37" s="36">
        <f>'2015 Fares Conv'!CA41</f>
        <v>0</v>
      </c>
      <c r="BV37" s="36">
        <f>'2015 Fares Conv'!CB41</f>
        <v>0</v>
      </c>
      <c r="BW37" s="36">
        <f>'2015 Fares Conv'!CC41</f>
        <v>0</v>
      </c>
      <c r="BX37" s="36">
        <f>'2015 Fares Conv'!CD41</f>
        <v>0</v>
      </c>
      <c r="BY37" s="36">
        <f>'2015 Fares Conv'!CE41</f>
        <v>0</v>
      </c>
      <c r="BZ37" s="36">
        <f>'2015 Fares Conv'!CF41</f>
        <v>101.60088106720393</v>
      </c>
      <c r="CA37" s="36">
        <f>'2015 Fares Conv'!CG41</f>
        <v>0</v>
      </c>
      <c r="CB37" s="36">
        <f>'2015 Fares Conv'!CH41</f>
        <v>222.84459914073395</v>
      </c>
      <c r="CC37" s="36">
        <f>'2015 Fares Conv'!CI41</f>
        <v>270.93568284587712</v>
      </c>
      <c r="CD37" s="36">
        <f>'2015 Fares Conv'!CJ41</f>
        <v>284.48246698817098</v>
      </c>
      <c r="CE37" s="36">
        <f>'2015 Fares Conv'!CK41</f>
        <v>284.48246698817098</v>
      </c>
      <c r="CF37" s="36">
        <f>'2015 Fares Conv'!CL41</f>
        <v>284.48246698817098</v>
      </c>
      <c r="CG37" s="36">
        <f>'2015 Fares Conv'!CM41</f>
        <v>135.46784142293856</v>
      </c>
      <c r="CH37" s="36">
        <f>'2015 Fares Conv'!CN41</f>
        <v>152.40132160080589</v>
      </c>
      <c r="CI37" s="36">
        <f>'2015 Fares Conv'!CO41</f>
        <v>338.66960355734642</v>
      </c>
      <c r="CJ37" s="36">
        <f>'2015 Fares Conv'!CP41</f>
        <v>298.02925113046484</v>
      </c>
      <c r="CK37" s="36">
        <f>'2015 Fares Conv'!CQ41</f>
        <v>152.40132160080589</v>
      </c>
      <c r="CL37" s="36">
        <f>'2015 Fares Conv'!CR41</f>
        <v>338.66960355734642</v>
      </c>
      <c r="CM37" s="36">
        <f>'2015 Fares Conv'!CS41</f>
        <v>118.53436124507125</v>
      </c>
      <c r="CN37" s="36">
        <f>'2015 Fares Conv'!CT41</f>
        <v>186.26828195654053</v>
      </c>
      <c r="CO37" s="36">
        <f>'2015 Fares Conv'!CU41</f>
        <v>220.13524231227518</v>
      </c>
      <c r="CP37" s="36">
        <f>'2015 Fares Conv'!CV41</f>
        <v>249.93816742532167</v>
      </c>
      <c r="CQ37" s="36">
        <f>'2015 Fares Conv'!CW41</f>
        <v>108.37427313835086</v>
      </c>
      <c r="CR37" s="36">
        <f>'2015 Fares Conv'!CX41</f>
        <v>0</v>
      </c>
      <c r="CS37" s="36">
        <f>'2015 Fares Conv'!CY41</f>
        <v>0</v>
      </c>
      <c r="CT37" s="36">
        <f>'2015 Fares Conv'!CZ41</f>
        <v>306.83466082295587</v>
      </c>
      <c r="CU37" s="36">
        <f>'2015 Fares Conv'!DA41</f>
        <v>0</v>
      </c>
      <c r="CV37" s="36">
        <f>'2015 Fares Conv'!DB41</f>
        <v>0</v>
      </c>
      <c r="CW37" s="36">
        <f>'2015 Fares Conv'!DC41</f>
        <v>0</v>
      </c>
      <c r="CX37" s="36">
        <f>'2015 Fares Conv'!DD41</f>
        <v>0</v>
      </c>
      <c r="CY37" s="36">
        <f>'2015 Fares Conv'!DE41</f>
        <v>0</v>
      </c>
      <c r="CZ37" s="36">
        <f>'2015 Fares Conv'!DF41</f>
        <v>0</v>
      </c>
      <c r="DA37" s="36">
        <f>'2015 Fares Conv'!DG41</f>
        <v>0</v>
      </c>
      <c r="DB37" s="36">
        <f>'2015 Fares Conv'!DH41</f>
        <v>0</v>
      </c>
      <c r="DC37" s="36">
        <f>'2015 Fares Conv'!DI41</f>
        <v>0</v>
      </c>
      <c r="DD37" s="36">
        <f>'2015 Fares Conv'!DJ41</f>
        <v>0</v>
      </c>
      <c r="DE37" s="36">
        <f>'2015 Fares Conv'!DK41</f>
        <v>0</v>
      </c>
      <c r="DF37" s="36">
        <f>'2015 Fares Conv'!DL41</f>
        <v>152.40132160080589</v>
      </c>
      <c r="DG37" s="36">
        <f>'2015 Fares Conv'!DM41</f>
        <v>135.46784142293856</v>
      </c>
      <c r="DH37" s="36">
        <f>'2015 Fares Conv'!DN41</f>
        <v>0</v>
      </c>
      <c r="DI37" s="36">
        <f>'2015 Fares Conv'!DO41</f>
        <v>135.46784142293856</v>
      </c>
      <c r="DJ37" s="36">
        <f>'2015 Fares Conv'!DP41</f>
        <v>749.81450227596497</v>
      </c>
      <c r="DK37" s="36">
        <f>'2015 Fares Conv'!DQ41</f>
        <v>218.78056389804578</v>
      </c>
      <c r="DL37" s="36">
        <f>'2015 Fares Conv'!DR41</f>
        <v>0</v>
      </c>
      <c r="DM37" s="36">
        <f>'2015 Fares Conv'!DS41</f>
        <v>0</v>
      </c>
      <c r="DN37" s="36">
        <f>'2015 Fares Conv'!DT41</f>
        <v>0</v>
      </c>
      <c r="DO37" s="36">
        <f>'2015 Fares Conv'!DU41</f>
        <v>0</v>
      </c>
      <c r="DP37" s="36">
        <f>'2015 Fares Conv'!DV41</f>
        <v>0</v>
      </c>
      <c r="DQ37" s="36">
        <f>'2015 Fares Conv'!DW41</f>
        <v>0</v>
      </c>
      <c r="DR37" s="36">
        <f>'2015 Fares Conv'!DX41</f>
        <v>0</v>
      </c>
      <c r="DS37" s="36">
        <f>'2015 Fares Conv'!DY41</f>
        <v>0</v>
      </c>
      <c r="DT37" s="36">
        <f>'2015 Fares Conv'!DZ41</f>
        <v>0</v>
      </c>
      <c r="DU37" s="36">
        <f>'2015 Fares Conv'!EA41</f>
        <v>0</v>
      </c>
      <c r="DV37" s="36">
        <f>'2015 Fares Conv'!EB41</f>
        <v>0</v>
      </c>
      <c r="DW37" s="36">
        <f>'2015 Fares Conv'!EC41</f>
        <v>0</v>
      </c>
      <c r="DX37" s="36">
        <f>'2015 Fares Conv'!ED41</f>
        <v>0</v>
      </c>
      <c r="DY37" s="36">
        <f>'2015 Fares Conv'!EE41</f>
        <v>0</v>
      </c>
      <c r="DZ37" s="36">
        <f>'2015 Fares Conv'!EF41</f>
        <v>0</v>
      </c>
      <c r="EA37" s="36">
        <f>'2015 Fares Conv'!EG41</f>
        <v>0</v>
      </c>
      <c r="EB37" s="36">
        <f>'2015 Fares Conv'!EH41</f>
        <v>0</v>
      </c>
      <c r="EC37" s="36">
        <f>'2015 Fares Conv'!EI41</f>
        <v>0</v>
      </c>
      <c r="ED37" s="36">
        <f>'2015 Fares Conv'!EJ41</f>
        <v>0</v>
      </c>
      <c r="EE37" s="36">
        <f>'2015 Fares Conv'!EK41</f>
        <v>0</v>
      </c>
      <c r="EF37" s="36">
        <f>'2015 Fares Conv'!EL41</f>
        <v>0</v>
      </c>
      <c r="EG37" s="36">
        <f>'2015 Fares Conv'!EM41</f>
        <v>0</v>
      </c>
      <c r="EH37" s="111">
        <v>0</v>
      </c>
      <c r="EI37" s="111">
        <v>0</v>
      </c>
    </row>
    <row r="38" spans="1:139" x14ac:dyDescent="0.2">
      <c r="A38" s="31" t="str">
        <f>CONCATENATE("XFARE[",ROW(),"]=",'2015 Fares Conv'!G42)</f>
        <v>XFARE[38]=0</v>
      </c>
      <c r="B38" s="36">
        <f>'2015 Fares Conv'!H42</f>
        <v>0</v>
      </c>
      <c r="C38" s="36">
        <f>'2015 Fares Conv'!I42</f>
        <v>0</v>
      </c>
      <c r="D38" s="36">
        <f>'2015 Fares Conv'!J42</f>
        <v>0</v>
      </c>
      <c r="E38" s="36">
        <f>'2015 Fares Conv'!K42</f>
        <v>0</v>
      </c>
      <c r="F38" s="36">
        <f>'2015 Fares Conv'!L42</f>
        <v>0</v>
      </c>
      <c r="G38" s="36">
        <f>'2015 Fares Conv'!M42</f>
        <v>0</v>
      </c>
      <c r="H38" s="36">
        <f>'2015 Fares Conv'!N42</f>
        <v>0</v>
      </c>
      <c r="I38" s="36">
        <f>'2015 Fares Conv'!O42</f>
        <v>0</v>
      </c>
      <c r="J38" s="36">
        <f>'2015 Fares Conv'!P42</f>
        <v>0</v>
      </c>
      <c r="K38" s="36">
        <f>'2015 Fares Conv'!Q42</f>
        <v>0</v>
      </c>
      <c r="L38" s="36">
        <f>'2015 Fares Conv'!R42</f>
        <v>0</v>
      </c>
      <c r="M38" s="36">
        <f>'2015 Fares Conv'!S42</f>
        <v>0</v>
      </c>
      <c r="N38" s="36">
        <f>'2015 Fares Conv'!T42</f>
        <v>0</v>
      </c>
      <c r="O38" s="36">
        <f>'2015 Fares Conv'!U42</f>
        <v>0</v>
      </c>
      <c r="P38" s="36">
        <f>'2015 Fares Conv'!V42</f>
        <v>0</v>
      </c>
      <c r="Q38" s="36">
        <f>'2015 Fares Conv'!W42</f>
        <v>0</v>
      </c>
      <c r="R38" s="36">
        <f>'2015 Fares Conv'!X42</f>
        <v>0</v>
      </c>
      <c r="S38" s="36">
        <f>'2015 Fares Conv'!Y42</f>
        <v>0</v>
      </c>
      <c r="T38" s="36">
        <f>'2015 Fares Conv'!Z42</f>
        <v>474.13744498028501</v>
      </c>
      <c r="U38" s="36">
        <f>'2015 Fares Conv'!AA42</f>
        <v>152.40132160080589</v>
      </c>
      <c r="V38" s="36">
        <f>'2015 Fares Conv'!AB42</f>
        <v>0</v>
      </c>
      <c r="W38" s="36">
        <f>'2015 Fares Conv'!AC42</f>
        <v>0</v>
      </c>
      <c r="X38" s="36">
        <f>'2015 Fares Conv'!AD42</f>
        <v>135.46784142293856</v>
      </c>
      <c r="Y38" s="36">
        <f>'2015 Fares Conv'!AE42</f>
        <v>0</v>
      </c>
      <c r="Z38" s="36">
        <f>'2015 Fares Conv'!AF42</f>
        <v>0</v>
      </c>
      <c r="AA38" s="36">
        <f>'2015 Fares Conv'!AG42</f>
        <v>84.667400889336605</v>
      </c>
      <c r="AB38" s="36">
        <f>'2015 Fares Conv'!AH42</f>
        <v>135.46784142293856</v>
      </c>
      <c r="AC38" s="36">
        <f>'2015 Fares Conv'!AI42</f>
        <v>0</v>
      </c>
      <c r="AD38" s="36">
        <f>'2015 Fares Conv'!AJ42</f>
        <v>117.85702203795655</v>
      </c>
      <c r="AE38" s="36">
        <f>'2015 Fares Conv'!AK42</f>
        <v>0</v>
      </c>
      <c r="AF38" s="36">
        <f>'2015 Fares Conv'!AL42</f>
        <v>0</v>
      </c>
      <c r="AG38" s="36">
        <f>'2015 Fares Conv'!AM42</f>
        <v>135.46784142293856</v>
      </c>
      <c r="AH38" s="36">
        <f>'2015 Fares Conv'!AN42</f>
        <v>0</v>
      </c>
      <c r="AI38" s="36">
        <f>'2015 Fares Conv'!AO42</f>
        <v>0</v>
      </c>
      <c r="AJ38" s="36">
        <f>'2015 Fares Conv'!AP42</f>
        <v>0</v>
      </c>
      <c r="AK38" s="36">
        <f>'2015 Fares Conv'!AQ42</f>
        <v>0</v>
      </c>
      <c r="AL38" s="36">
        <f>'2015 Fares Conv'!AR42</f>
        <v>0</v>
      </c>
      <c r="AM38" s="36">
        <f>'2015 Fares Conv'!AS42</f>
        <v>0</v>
      </c>
      <c r="AN38" s="36">
        <f>'2015 Fares Conv'!AT42</f>
        <v>0</v>
      </c>
      <c r="AO38" s="36">
        <f>'2015 Fares Conv'!AU42</f>
        <v>0</v>
      </c>
      <c r="AP38" s="36">
        <f>'2015 Fares Conv'!AV42</f>
        <v>135.46784142293856</v>
      </c>
      <c r="AQ38" s="36">
        <f>'2015 Fares Conv'!AW42</f>
        <v>0</v>
      </c>
      <c r="AR38" s="36">
        <f>'2015 Fares Conv'!AX42</f>
        <v>135.46784142293856</v>
      </c>
      <c r="AS38" s="36">
        <f>'2015 Fares Conv'!AY42</f>
        <v>0</v>
      </c>
      <c r="AT38" s="36">
        <f>'2015 Fares Conv'!AZ42</f>
        <v>118.53436124507125</v>
      </c>
      <c r="AU38" s="36">
        <f>'2015 Fares Conv'!BA42</f>
        <v>0</v>
      </c>
      <c r="AV38" s="36">
        <f>'2015 Fares Conv'!BB42</f>
        <v>0</v>
      </c>
      <c r="AW38" s="36">
        <f>'2015 Fares Conv'!BC42</f>
        <v>118.53436124507125</v>
      </c>
      <c r="AX38" s="36">
        <f>'2015 Fares Conv'!BD42</f>
        <v>0</v>
      </c>
      <c r="AY38" s="36">
        <f>'2015 Fares Conv'!BE42</f>
        <v>0</v>
      </c>
      <c r="AZ38" s="36">
        <f>'2015 Fares Conv'!BF42</f>
        <v>118.53436124507125</v>
      </c>
      <c r="BA38" s="36">
        <f>'2015 Fares Conv'!BG42</f>
        <v>0</v>
      </c>
      <c r="BB38" s="36">
        <f>'2015 Fares Conv'!BH42</f>
        <v>0</v>
      </c>
      <c r="BC38" s="36">
        <f>'2015 Fares Conv'!BI42</f>
        <v>67.733920711469281</v>
      </c>
      <c r="BD38" s="36">
        <f>'2015 Fares Conv'!BJ42</f>
        <v>108.37427313835086</v>
      </c>
      <c r="BE38" s="36">
        <f>'2015 Fares Conv'!BK42</f>
        <v>0</v>
      </c>
      <c r="BF38" s="36">
        <f>'2015 Fares Conv'!BL42</f>
        <v>108.37427313835086</v>
      </c>
      <c r="BG38" s="36">
        <f>'2015 Fares Conv'!BM42</f>
        <v>0</v>
      </c>
      <c r="BH38" s="36">
        <f>'2015 Fares Conv'!BN42</f>
        <v>108.37427313835086</v>
      </c>
      <c r="BI38" s="36">
        <f>'2015 Fares Conv'!BO42</f>
        <v>0</v>
      </c>
      <c r="BJ38" s="36">
        <f>'2015 Fares Conv'!BP42</f>
        <v>0</v>
      </c>
      <c r="BK38" s="36">
        <f>'2015 Fares Conv'!BQ42</f>
        <v>101.60088106720393</v>
      </c>
      <c r="BL38" s="36">
        <f>'2015 Fares Conv'!BR42</f>
        <v>0</v>
      </c>
      <c r="BM38" s="36">
        <f>'2015 Fares Conv'!BS42</f>
        <v>0</v>
      </c>
      <c r="BN38" s="36">
        <f>'2015 Fares Conv'!BT42</f>
        <v>101.60088106720393</v>
      </c>
      <c r="BO38" s="36">
        <f>'2015 Fares Conv'!BU42</f>
        <v>0</v>
      </c>
      <c r="BP38" s="36">
        <f>'2015 Fares Conv'!BV42</f>
        <v>101.60088106720393</v>
      </c>
      <c r="BQ38" s="36">
        <f>'2015 Fares Conv'!BW42</f>
        <v>0</v>
      </c>
      <c r="BR38" s="36">
        <f>'2015 Fares Conv'!BX42</f>
        <v>121.92105728064472</v>
      </c>
      <c r="BS38" s="36">
        <f>'2015 Fares Conv'!BY42</f>
        <v>0</v>
      </c>
      <c r="BT38" s="36">
        <f>'2015 Fares Conv'!BZ42</f>
        <v>0</v>
      </c>
      <c r="BU38" s="36">
        <f>'2015 Fares Conv'!CA42</f>
        <v>0</v>
      </c>
      <c r="BV38" s="36">
        <f>'2015 Fares Conv'!CB42</f>
        <v>0</v>
      </c>
      <c r="BW38" s="36">
        <f>'2015 Fares Conv'!CC42</f>
        <v>0</v>
      </c>
      <c r="BX38" s="36">
        <f>'2015 Fares Conv'!CD42</f>
        <v>0</v>
      </c>
      <c r="BY38" s="36">
        <f>'2015 Fares Conv'!CE42</f>
        <v>0</v>
      </c>
      <c r="BZ38" s="36">
        <f>'2015 Fares Conv'!CF42</f>
        <v>101.60088106720393</v>
      </c>
      <c r="CA38" s="36">
        <f>'2015 Fares Conv'!CG42</f>
        <v>0</v>
      </c>
      <c r="CB38" s="36">
        <f>'2015 Fares Conv'!CH42</f>
        <v>222.84459914073395</v>
      </c>
      <c r="CC38" s="36">
        <f>'2015 Fares Conv'!CI42</f>
        <v>270.93568284587712</v>
      </c>
      <c r="CD38" s="36">
        <f>'2015 Fares Conv'!CJ42</f>
        <v>149.01462556523242</v>
      </c>
      <c r="CE38" s="36">
        <f>'2015 Fares Conv'!CK42</f>
        <v>284.48246698817098</v>
      </c>
      <c r="CF38" s="36">
        <f>'2015 Fares Conv'!CL42</f>
        <v>284.48246698817098</v>
      </c>
      <c r="CG38" s="36">
        <f>'2015 Fares Conv'!CM42</f>
        <v>16.93348017786732</v>
      </c>
      <c r="CH38" s="36">
        <f>'2015 Fares Conv'!CN42</f>
        <v>0</v>
      </c>
      <c r="CI38" s="36">
        <f>'2015 Fares Conv'!CO42</f>
        <v>338.66960355734642</v>
      </c>
      <c r="CJ38" s="36">
        <f>'2015 Fares Conv'!CP42</f>
        <v>298.02925113046484</v>
      </c>
      <c r="CK38" s="36">
        <f>'2015 Fares Conv'!CQ42</f>
        <v>152.40132160080589</v>
      </c>
      <c r="CL38" s="36">
        <f>'2015 Fares Conv'!CR42</f>
        <v>338.66960355734642</v>
      </c>
      <c r="CM38" s="36">
        <f>'2015 Fares Conv'!CS42</f>
        <v>118.53436124507125</v>
      </c>
      <c r="CN38" s="36">
        <f>'2015 Fares Conv'!CT42</f>
        <v>186.26828195654053</v>
      </c>
      <c r="CO38" s="36">
        <f>'2015 Fares Conv'!CU42</f>
        <v>220.13524231227518</v>
      </c>
      <c r="CP38" s="36">
        <f>'2015 Fares Conv'!CV42</f>
        <v>249.93816742532167</v>
      </c>
      <c r="CQ38" s="36">
        <f>'2015 Fares Conv'!CW42</f>
        <v>108.37427313835086</v>
      </c>
      <c r="CR38" s="36">
        <f>'2015 Fares Conv'!CX42</f>
        <v>0</v>
      </c>
      <c r="CS38" s="36">
        <f>'2015 Fares Conv'!CY42</f>
        <v>0</v>
      </c>
      <c r="CT38" s="36">
        <f>'2015 Fares Conv'!CZ42</f>
        <v>306.83466082295587</v>
      </c>
      <c r="CU38" s="36">
        <f>'2015 Fares Conv'!DA42</f>
        <v>0</v>
      </c>
      <c r="CV38" s="36">
        <f>'2015 Fares Conv'!DB42</f>
        <v>0</v>
      </c>
      <c r="CW38" s="36">
        <f>'2015 Fares Conv'!DC42</f>
        <v>0</v>
      </c>
      <c r="CX38" s="36">
        <f>'2015 Fares Conv'!DD42</f>
        <v>0</v>
      </c>
      <c r="CY38" s="36">
        <f>'2015 Fares Conv'!DE42</f>
        <v>0</v>
      </c>
      <c r="CZ38" s="36">
        <f>'2015 Fares Conv'!DF42</f>
        <v>0</v>
      </c>
      <c r="DA38" s="36">
        <f>'2015 Fares Conv'!DG42</f>
        <v>0</v>
      </c>
      <c r="DB38" s="36">
        <f>'2015 Fares Conv'!DH42</f>
        <v>0</v>
      </c>
      <c r="DC38" s="36">
        <f>'2015 Fares Conv'!DI42</f>
        <v>0</v>
      </c>
      <c r="DD38" s="36">
        <f>'2015 Fares Conv'!DJ42</f>
        <v>0</v>
      </c>
      <c r="DE38" s="36">
        <f>'2015 Fares Conv'!DK42</f>
        <v>0</v>
      </c>
      <c r="DF38" s="36">
        <f>'2015 Fares Conv'!DL42</f>
        <v>152.40132160080589</v>
      </c>
      <c r="DG38" s="36">
        <f>'2015 Fares Conv'!DM42</f>
        <v>135.46784142293856</v>
      </c>
      <c r="DH38" s="36">
        <f>'2015 Fares Conv'!DN42</f>
        <v>0</v>
      </c>
      <c r="DI38" s="36">
        <f>'2015 Fares Conv'!DO42</f>
        <v>117.85702203795655</v>
      </c>
      <c r="DJ38" s="36">
        <f>'2015 Fares Conv'!DP42</f>
        <v>749.81450227596497</v>
      </c>
      <c r="DK38" s="36">
        <f>'2015 Fares Conv'!DQ42</f>
        <v>218.78056389804578</v>
      </c>
      <c r="DL38" s="36">
        <f>'2015 Fares Conv'!DR42</f>
        <v>0</v>
      </c>
      <c r="DM38" s="36">
        <f>'2015 Fares Conv'!DS42</f>
        <v>0</v>
      </c>
      <c r="DN38" s="36">
        <f>'2015 Fares Conv'!DT42</f>
        <v>0</v>
      </c>
      <c r="DO38" s="36">
        <f>'2015 Fares Conv'!DU42</f>
        <v>0</v>
      </c>
      <c r="DP38" s="36">
        <f>'2015 Fares Conv'!DV42</f>
        <v>0</v>
      </c>
      <c r="DQ38" s="36">
        <f>'2015 Fares Conv'!DW42</f>
        <v>0</v>
      </c>
      <c r="DR38" s="36">
        <f>'2015 Fares Conv'!DX42</f>
        <v>0</v>
      </c>
      <c r="DS38" s="36">
        <f>'2015 Fares Conv'!DY42</f>
        <v>0</v>
      </c>
      <c r="DT38" s="36">
        <f>'2015 Fares Conv'!DZ42</f>
        <v>0</v>
      </c>
      <c r="DU38" s="36">
        <f>'2015 Fares Conv'!EA42</f>
        <v>0</v>
      </c>
      <c r="DV38" s="36">
        <f>'2015 Fares Conv'!EB42</f>
        <v>0</v>
      </c>
      <c r="DW38" s="36">
        <f>'2015 Fares Conv'!EC42</f>
        <v>0</v>
      </c>
      <c r="DX38" s="36">
        <f>'2015 Fares Conv'!ED42</f>
        <v>0</v>
      </c>
      <c r="DY38" s="36">
        <f>'2015 Fares Conv'!EE42</f>
        <v>0</v>
      </c>
      <c r="DZ38" s="36">
        <f>'2015 Fares Conv'!EF42</f>
        <v>0</v>
      </c>
      <c r="EA38" s="36">
        <f>'2015 Fares Conv'!EG42</f>
        <v>0</v>
      </c>
      <c r="EB38" s="36">
        <f>'2015 Fares Conv'!EH42</f>
        <v>0</v>
      </c>
      <c r="EC38" s="36">
        <f>'2015 Fares Conv'!EI42</f>
        <v>0</v>
      </c>
      <c r="ED38" s="36">
        <f>'2015 Fares Conv'!EJ42</f>
        <v>0</v>
      </c>
      <c r="EE38" s="36">
        <f>'2015 Fares Conv'!EK42</f>
        <v>0</v>
      </c>
      <c r="EF38" s="36">
        <f>'2015 Fares Conv'!EL42</f>
        <v>0</v>
      </c>
      <c r="EG38" s="36">
        <f>'2015 Fares Conv'!EM42</f>
        <v>0</v>
      </c>
      <c r="EH38" s="111">
        <v>0</v>
      </c>
      <c r="EI38" s="111">
        <v>0</v>
      </c>
    </row>
    <row r="39" spans="1:139" x14ac:dyDescent="0.2">
      <c r="A39" s="31" t="str">
        <f>CONCATENATE("XFARE[",ROW(),"]=",'2015 Fares Conv'!G43)</f>
        <v>XFARE[39]=0</v>
      </c>
      <c r="B39" s="36">
        <f>'2015 Fares Conv'!H43</f>
        <v>0</v>
      </c>
      <c r="C39" s="36">
        <f>'2015 Fares Conv'!I43</f>
        <v>0</v>
      </c>
      <c r="D39" s="36">
        <f>'2015 Fares Conv'!J43</f>
        <v>0</v>
      </c>
      <c r="E39" s="36">
        <f>'2015 Fares Conv'!K43</f>
        <v>0</v>
      </c>
      <c r="F39" s="36">
        <f>'2015 Fares Conv'!L43</f>
        <v>0</v>
      </c>
      <c r="G39" s="36">
        <f>'2015 Fares Conv'!M43</f>
        <v>0</v>
      </c>
      <c r="H39" s="36">
        <f>'2015 Fares Conv'!N43</f>
        <v>0</v>
      </c>
      <c r="I39" s="36">
        <f>'2015 Fares Conv'!O43</f>
        <v>0</v>
      </c>
      <c r="J39" s="36">
        <f>'2015 Fares Conv'!P43</f>
        <v>0</v>
      </c>
      <c r="K39" s="36">
        <f>'2015 Fares Conv'!Q43</f>
        <v>0</v>
      </c>
      <c r="L39" s="36">
        <f>'2015 Fares Conv'!R43</f>
        <v>0</v>
      </c>
      <c r="M39" s="36">
        <f>'2015 Fares Conv'!S43</f>
        <v>0</v>
      </c>
      <c r="N39" s="36">
        <f>'2015 Fares Conv'!T43</f>
        <v>0</v>
      </c>
      <c r="O39" s="36">
        <f>'2015 Fares Conv'!U43</f>
        <v>0</v>
      </c>
      <c r="P39" s="36">
        <f>'2015 Fares Conv'!V43</f>
        <v>0</v>
      </c>
      <c r="Q39" s="36">
        <f>'2015 Fares Conv'!W43</f>
        <v>0</v>
      </c>
      <c r="R39" s="36">
        <f>'2015 Fares Conv'!X43</f>
        <v>0</v>
      </c>
      <c r="S39" s="36">
        <f>'2015 Fares Conv'!Y43</f>
        <v>0</v>
      </c>
      <c r="T39" s="36">
        <f>'2015 Fares Conv'!Z43</f>
        <v>474.13744498028501</v>
      </c>
      <c r="U39" s="36">
        <f>'2015 Fares Conv'!AA43</f>
        <v>152.40132160080589</v>
      </c>
      <c r="V39" s="36">
        <f>'2015 Fares Conv'!AB43</f>
        <v>0</v>
      </c>
      <c r="W39" s="36">
        <f>'2015 Fares Conv'!AC43</f>
        <v>0</v>
      </c>
      <c r="X39" s="36">
        <f>'2015 Fares Conv'!AD43</f>
        <v>135.46784142293856</v>
      </c>
      <c r="Y39" s="36">
        <f>'2015 Fares Conv'!AE43</f>
        <v>0</v>
      </c>
      <c r="Z39" s="36">
        <f>'2015 Fares Conv'!AF43</f>
        <v>0</v>
      </c>
      <c r="AA39" s="36">
        <f>'2015 Fares Conv'!AG43</f>
        <v>84.667400889336605</v>
      </c>
      <c r="AB39" s="36">
        <f>'2015 Fares Conv'!AH43</f>
        <v>135.46784142293856</v>
      </c>
      <c r="AC39" s="36">
        <f>'2015 Fares Conv'!AI43</f>
        <v>0</v>
      </c>
      <c r="AD39" s="36">
        <f>'2015 Fares Conv'!AJ43</f>
        <v>135.46784142293856</v>
      </c>
      <c r="AE39" s="36">
        <f>'2015 Fares Conv'!AK43</f>
        <v>0</v>
      </c>
      <c r="AF39" s="36">
        <f>'2015 Fares Conv'!AL43</f>
        <v>0</v>
      </c>
      <c r="AG39" s="36">
        <f>'2015 Fares Conv'!AM43</f>
        <v>135.46784142293856</v>
      </c>
      <c r="AH39" s="36">
        <f>'2015 Fares Conv'!AN43</f>
        <v>0</v>
      </c>
      <c r="AI39" s="36">
        <f>'2015 Fares Conv'!AO43</f>
        <v>0</v>
      </c>
      <c r="AJ39" s="36">
        <f>'2015 Fares Conv'!AP43</f>
        <v>0</v>
      </c>
      <c r="AK39" s="36">
        <f>'2015 Fares Conv'!AQ43</f>
        <v>0</v>
      </c>
      <c r="AL39" s="36">
        <f>'2015 Fares Conv'!AR43</f>
        <v>135.46784142293856</v>
      </c>
      <c r="AM39" s="36">
        <f>'2015 Fares Conv'!AS43</f>
        <v>0</v>
      </c>
      <c r="AN39" s="36">
        <f>'2015 Fares Conv'!AT43</f>
        <v>0</v>
      </c>
      <c r="AO39" s="36">
        <f>'2015 Fares Conv'!AU43</f>
        <v>0</v>
      </c>
      <c r="AP39" s="36">
        <f>'2015 Fares Conv'!AV43</f>
        <v>135.46784142293856</v>
      </c>
      <c r="AQ39" s="36">
        <f>'2015 Fares Conv'!AW43</f>
        <v>0</v>
      </c>
      <c r="AR39" s="36">
        <f>'2015 Fares Conv'!AX43</f>
        <v>135.46784142293856</v>
      </c>
      <c r="AS39" s="36">
        <f>'2015 Fares Conv'!AY43</f>
        <v>0</v>
      </c>
      <c r="AT39" s="36">
        <f>'2015 Fares Conv'!AZ43</f>
        <v>118.53436124507125</v>
      </c>
      <c r="AU39" s="36">
        <f>'2015 Fares Conv'!BA43</f>
        <v>0</v>
      </c>
      <c r="AV39" s="36">
        <f>'2015 Fares Conv'!BB43</f>
        <v>0</v>
      </c>
      <c r="AW39" s="36">
        <f>'2015 Fares Conv'!BC43</f>
        <v>118.53436124507125</v>
      </c>
      <c r="AX39" s="36">
        <f>'2015 Fares Conv'!BD43</f>
        <v>0</v>
      </c>
      <c r="AY39" s="36">
        <f>'2015 Fares Conv'!BE43</f>
        <v>0</v>
      </c>
      <c r="AZ39" s="36">
        <f>'2015 Fares Conv'!BF43</f>
        <v>118.53436124507125</v>
      </c>
      <c r="BA39" s="36">
        <f>'2015 Fares Conv'!BG43</f>
        <v>0</v>
      </c>
      <c r="BB39" s="36">
        <f>'2015 Fares Conv'!BH43</f>
        <v>0</v>
      </c>
      <c r="BC39" s="36">
        <f>'2015 Fares Conv'!BI43</f>
        <v>67.733920711469281</v>
      </c>
      <c r="BD39" s="36">
        <f>'2015 Fares Conv'!BJ43</f>
        <v>108.37427313835086</v>
      </c>
      <c r="BE39" s="36">
        <f>'2015 Fares Conv'!BK43</f>
        <v>0</v>
      </c>
      <c r="BF39" s="36">
        <f>'2015 Fares Conv'!BL43</f>
        <v>108.37427313835086</v>
      </c>
      <c r="BG39" s="36">
        <f>'2015 Fares Conv'!BM43</f>
        <v>0</v>
      </c>
      <c r="BH39" s="36">
        <f>'2015 Fares Conv'!BN43</f>
        <v>108.37427313835086</v>
      </c>
      <c r="BI39" s="36">
        <f>'2015 Fares Conv'!BO43</f>
        <v>0</v>
      </c>
      <c r="BJ39" s="36">
        <f>'2015 Fares Conv'!BP43</f>
        <v>0</v>
      </c>
      <c r="BK39" s="36">
        <f>'2015 Fares Conv'!BQ43</f>
        <v>101.60088106720393</v>
      </c>
      <c r="BL39" s="36">
        <f>'2015 Fares Conv'!BR43</f>
        <v>0</v>
      </c>
      <c r="BM39" s="36">
        <f>'2015 Fares Conv'!BS43</f>
        <v>0</v>
      </c>
      <c r="BN39" s="36">
        <f>'2015 Fares Conv'!BT43</f>
        <v>101.60088106720393</v>
      </c>
      <c r="BO39" s="36">
        <f>'2015 Fares Conv'!BU43</f>
        <v>0</v>
      </c>
      <c r="BP39" s="36">
        <f>'2015 Fares Conv'!BV43</f>
        <v>101.60088106720393</v>
      </c>
      <c r="BQ39" s="36">
        <f>'2015 Fares Conv'!BW43</f>
        <v>0</v>
      </c>
      <c r="BR39" s="36">
        <f>'2015 Fares Conv'!BX43</f>
        <v>121.92105728064472</v>
      </c>
      <c r="BS39" s="36">
        <f>'2015 Fares Conv'!BY43</f>
        <v>0</v>
      </c>
      <c r="BT39" s="36">
        <f>'2015 Fares Conv'!BZ43</f>
        <v>0</v>
      </c>
      <c r="BU39" s="36">
        <f>'2015 Fares Conv'!CA43</f>
        <v>0</v>
      </c>
      <c r="BV39" s="36">
        <f>'2015 Fares Conv'!CB43</f>
        <v>0</v>
      </c>
      <c r="BW39" s="36">
        <f>'2015 Fares Conv'!CC43</f>
        <v>0</v>
      </c>
      <c r="BX39" s="36">
        <f>'2015 Fares Conv'!CD43</f>
        <v>0</v>
      </c>
      <c r="BY39" s="36">
        <f>'2015 Fares Conv'!CE43</f>
        <v>0</v>
      </c>
      <c r="BZ39" s="36">
        <f>'2015 Fares Conv'!CF43</f>
        <v>101.60088106720393</v>
      </c>
      <c r="CA39" s="36">
        <f>'2015 Fares Conv'!CG43</f>
        <v>0</v>
      </c>
      <c r="CB39" s="36">
        <f>'2015 Fares Conv'!CH43</f>
        <v>222.84459914073395</v>
      </c>
      <c r="CC39" s="36">
        <f>'2015 Fares Conv'!CI43</f>
        <v>270.93568284587712</v>
      </c>
      <c r="CD39" s="36">
        <f>'2015 Fares Conv'!CJ43</f>
        <v>284.48246698817098</v>
      </c>
      <c r="CE39" s="36">
        <f>'2015 Fares Conv'!CK43</f>
        <v>284.48246698817098</v>
      </c>
      <c r="CF39" s="36">
        <f>'2015 Fares Conv'!CL43</f>
        <v>284.48246698817098</v>
      </c>
      <c r="CG39" s="36">
        <f>'2015 Fares Conv'!CM43</f>
        <v>135.46784142293856</v>
      </c>
      <c r="CH39" s="36">
        <f>'2015 Fares Conv'!CN43</f>
        <v>152.40132160080589</v>
      </c>
      <c r="CI39" s="36">
        <f>'2015 Fares Conv'!CO43</f>
        <v>338.66960355734642</v>
      </c>
      <c r="CJ39" s="36">
        <f>'2015 Fares Conv'!CP43</f>
        <v>298.02925113046484</v>
      </c>
      <c r="CK39" s="36">
        <f>'2015 Fares Conv'!CQ43</f>
        <v>152.40132160080589</v>
      </c>
      <c r="CL39" s="36">
        <f>'2015 Fares Conv'!CR43</f>
        <v>338.66960355734642</v>
      </c>
      <c r="CM39" s="36">
        <f>'2015 Fares Conv'!CS43</f>
        <v>118.53436124507125</v>
      </c>
      <c r="CN39" s="36">
        <f>'2015 Fares Conv'!CT43</f>
        <v>186.26828195654053</v>
      </c>
      <c r="CO39" s="36">
        <f>'2015 Fares Conv'!CU43</f>
        <v>220.13524231227518</v>
      </c>
      <c r="CP39" s="36">
        <f>'2015 Fares Conv'!CV43</f>
        <v>249.93816742532167</v>
      </c>
      <c r="CQ39" s="36">
        <f>'2015 Fares Conv'!CW43</f>
        <v>108.37427313835086</v>
      </c>
      <c r="CR39" s="36">
        <f>'2015 Fares Conv'!CX43</f>
        <v>0</v>
      </c>
      <c r="CS39" s="36">
        <f>'2015 Fares Conv'!CY43</f>
        <v>0</v>
      </c>
      <c r="CT39" s="36">
        <f>'2015 Fares Conv'!CZ43</f>
        <v>306.83466082295587</v>
      </c>
      <c r="CU39" s="36">
        <f>'2015 Fares Conv'!DA43</f>
        <v>0</v>
      </c>
      <c r="CV39" s="36">
        <f>'2015 Fares Conv'!DB43</f>
        <v>0</v>
      </c>
      <c r="CW39" s="36">
        <f>'2015 Fares Conv'!DC43</f>
        <v>0</v>
      </c>
      <c r="CX39" s="36">
        <f>'2015 Fares Conv'!DD43</f>
        <v>0</v>
      </c>
      <c r="CY39" s="36">
        <f>'2015 Fares Conv'!DE43</f>
        <v>0</v>
      </c>
      <c r="CZ39" s="36">
        <f>'2015 Fares Conv'!DF43</f>
        <v>0</v>
      </c>
      <c r="DA39" s="36">
        <f>'2015 Fares Conv'!DG43</f>
        <v>0</v>
      </c>
      <c r="DB39" s="36">
        <f>'2015 Fares Conv'!DH43</f>
        <v>0</v>
      </c>
      <c r="DC39" s="36">
        <f>'2015 Fares Conv'!DI43</f>
        <v>0</v>
      </c>
      <c r="DD39" s="36">
        <f>'2015 Fares Conv'!DJ43</f>
        <v>0</v>
      </c>
      <c r="DE39" s="36">
        <f>'2015 Fares Conv'!DK43</f>
        <v>0</v>
      </c>
      <c r="DF39" s="36">
        <f>'2015 Fares Conv'!DL43</f>
        <v>152.40132160080589</v>
      </c>
      <c r="DG39" s="36">
        <f>'2015 Fares Conv'!DM43</f>
        <v>135.46784142293856</v>
      </c>
      <c r="DH39" s="36">
        <f>'2015 Fares Conv'!DN43</f>
        <v>0</v>
      </c>
      <c r="DI39" s="36">
        <f>'2015 Fares Conv'!DO43</f>
        <v>135.46784142293856</v>
      </c>
      <c r="DJ39" s="36">
        <f>'2015 Fares Conv'!DP43</f>
        <v>749.81450227596497</v>
      </c>
      <c r="DK39" s="36">
        <f>'2015 Fares Conv'!DQ43</f>
        <v>218.78056389804578</v>
      </c>
      <c r="DL39" s="36">
        <f>'2015 Fares Conv'!DR43</f>
        <v>0</v>
      </c>
      <c r="DM39" s="36">
        <f>'2015 Fares Conv'!DS43</f>
        <v>0</v>
      </c>
      <c r="DN39" s="36">
        <f>'2015 Fares Conv'!DT43</f>
        <v>0</v>
      </c>
      <c r="DO39" s="36">
        <f>'2015 Fares Conv'!DU43</f>
        <v>0</v>
      </c>
      <c r="DP39" s="36">
        <f>'2015 Fares Conv'!DV43</f>
        <v>0</v>
      </c>
      <c r="DQ39" s="36">
        <f>'2015 Fares Conv'!DW43</f>
        <v>0</v>
      </c>
      <c r="DR39" s="36">
        <f>'2015 Fares Conv'!DX43</f>
        <v>0</v>
      </c>
      <c r="DS39" s="36">
        <f>'2015 Fares Conv'!DY43</f>
        <v>0</v>
      </c>
      <c r="DT39" s="36">
        <f>'2015 Fares Conv'!DZ43</f>
        <v>0</v>
      </c>
      <c r="DU39" s="36">
        <f>'2015 Fares Conv'!EA43</f>
        <v>0</v>
      </c>
      <c r="DV39" s="36">
        <f>'2015 Fares Conv'!EB43</f>
        <v>0</v>
      </c>
      <c r="DW39" s="36">
        <f>'2015 Fares Conv'!EC43</f>
        <v>0</v>
      </c>
      <c r="DX39" s="36">
        <f>'2015 Fares Conv'!ED43</f>
        <v>0</v>
      </c>
      <c r="DY39" s="36">
        <f>'2015 Fares Conv'!EE43</f>
        <v>0</v>
      </c>
      <c r="DZ39" s="36">
        <f>'2015 Fares Conv'!EF43</f>
        <v>0</v>
      </c>
      <c r="EA39" s="36">
        <f>'2015 Fares Conv'!EG43</f>
        <v>0</v>
      </c>
      <c r="EB39" s="36">
        <f>'2015 Fares Conv'!EH43</f>
        <v>0</v>
      </c>
      <c r="EC39" s="36">
        <f>'2015 Fares Conv'!EI43</f>
        <v>0</v>
      </c>
      <c r="ED39" s="36">
        <f>'2015 Fares Conv'!EJ43</f>
        <v>0</v>
      </c>
      <c r="EE39" s="36">
        <f>'2015 Fares Conv'!EK43</f>
        <v>0</v>
      </c>
      <c r="EF39" s="36">
        <f>'2015 Fares Conv'!EL43</f>
        <v>0</v>
      </c>
      <c r="EG39" s="36">
        <f>'2015 Fares Conv'!EM43</f>
        <v>0</v>
      </c>
      <c r="EH39" s="111">
        <v>0</v>
      </c>
      <c r="EI39" s="111">
        <v>0</v>
      </c>
    </row>
    <row r="40" spans="1:139" x14ac:dyDescent="0.2">
      <c r="A40" s="31" t="str">
        <f>CONCATENATE("XFARE[",ROW(),"]=",'2015 Fares Conv'!G44)</f>
        <v>XFARE[40]=0</v>
      </c>
      <c r="B40" s="36">
        <f>'2015 Fares Conv'!H44</f>
        <v>0</v>
      </c>
      <c r="C40" s="36">
        <f>'2015 Fares Conv'!I44</f>
        <v>0</v>
      </c>
      <c r="D40" s="36">
        <f>'2015 Fares Conv'!J44</f>
        <v>0</v>
      </c>
      <c r="E40" s="36">
        <f>'2015 Fares Conv'!K44</f>
        <v>0</v>
      </c>
      <c r="F40" s="36">
        <f>'2015 Fares Conv'!L44</f>
        <v>0</v>
      </c>
      <c r="G40" s="36">
        <f>'2015 Fares Conv'!M44</f>
        <v>0</v>
      </c>
      <c r="H40" s="36">
        <f>'2015 Fares Conv'!N44</f>
        <v>0</v>
      </c>
      <c r="I40" s="36">
        <f>'2015 Fares Conv'!O44</f>
        <v>0</v>
      </c>
      <c r="J40" s="36">
        <f>'2015 Fares Conv'!P44</f>
        <v>0</v>
      </c>
      <c r="K40" s="36">
        <f>'2015 Fares Conv'!Q44</f>
        <v>0</v>
      </c>
      <c r="L40" s="36">
        <f>'2015 Fares Conv'!R44</f>
        <v>0</v>
      </c>
      <c r="M40" s="36">
        <f>'2015 Fares Conv'!S44</f>
        <v>0</v>
      </c>
      <c r="N40" s="36">
        <f>'2015 Fares Conv'!T44</f>
        <v>0</v>
      </c>
      <c r="O40" s="36">
        <f>'2015 Fares Conv'!U44</f>
        <v>0</v>
      </c>
      <c r="P40" s="36">
        <f>'2015 Fares Conv'!V44</f>
        <v>0</v>
      </c>
      <c r="Q40" s="36">
        <f>'2015 Fares Conv'!W44</f>
        <v>0</v>
      </c>
      <c r="R40" s="36">
        <f>'2015 Fares Conv'!X44</f>
        <v>0</v>
      </c>
      <c r="S40" s="36">
        <f>'2015 Fares Conv'!Y44</f>
        <v>0</v>
      </c>
      <c r="T40" s="36">
        <f>'2015 Fares Conv'!Z44</f>
        <v>474.13744498028501</v>
      </c>
      <c r="U40" s="36">
        <f>'2015 Fares Conv'!AA44</f>
        <v>152.40132160080589</v>
      </c>
      <c r="V40" s="36">
        <f>'2015 Fares Conv'!AB44</f>
        <v>0</v>
      </c>
      <c r="W40" s="36">
        <f>'2015 Fares Conv'!AC44</f>
        <v>0</v>
      </c>
      <c r="X40" s="36">
        <f>'2015 Fares Conv'!AD44</f>
        <v>135.46784142293856</v>
      </c>
      <c r="Y40" s="36">
        <f>'2015 Fares Conv'!AE44</f>
        <v>0</v>
      </c>
      <c r="Z40" s="36">
        <f>'2015 Fares Conv'!AF44</f>
        <v>0</v>
      </c>
      <c r="AA40" s="36">
        <f>'2015 Fares Conv'!AG44</f>
        <v>84.667400889336605</v>
      </c>
      <c r="AB40" s="36">
        <f>'2015 Fares Conv'!AH44</f>
        <v>135.46784142293856</v>
      </c>
      <c r="AC40" s="36">
        <f>'2015 Fares Conv'!AI44</f>
        <v>0</v>
      </c>
      <c r="AD40" s="36">
        <f>'2015 Fares Conv'!AJ44</f>
        <v>135.46784142293856</v>
      </c>
      <c r="AE40" s="36">
        <f>'2015 Fares Conv'!AK44</f>
        <v>0</v>
      </c>
      <c r="AF40" s="36">
        <f>'2015 Fares Conv'!AL44</f>
        <v>0</v>
      </c>
      <c r="AG40" s="36">
        <f>'2015 Fares Conv'!AM44</f>
        <v>135.46784142293856</v>
      </c>
      <c r="AH40" s="36">
        <f>'2015 Fares Conv'!AN44</f>
        <v>0</v>
      </c>
      <c r="AI40" s="36">
        <f>'2015 Fares Conv'!AO44</f>
        <v>0</v>
      </c>
      <c r="AJ40" s="36">
        <f>'2015 Fares Conv'!AP44</f>
        <v>0</v>
      </c>
      <c r="AK40" s="36">
        <f>'2015 Fares Conv'!AQ44</f>
        <v>0</v>
      </c>
      <c r="AL40" s="36">
        <f>'2015 Fares Conv'!AR44</f>
        <v>135.46784142293856</v>
      </c>
      <c r="AM40" s="36">
        <f>'2015 Fares Conv'!AS44</f>
        <v>0</v>
      </c>
      <c r="AN40" s="36">
        <f>'2015 Fares Conv'!AT44</f>
        <v>0</v>
      </c>
      <c r="AO40" s="36">
        <f>'2015 Fares Conv'!AU44</f>
        <v>0</v>
      </c>
      <c r="AP40" s="36">
        <f>'2015 Fares Conv'!AV44</f>
        <v>135.46784142293856</v>
      </c>
      <c r="AQ40" s="36">
        <f>'2015 Fares Conv'!AW44</f>
        <v>0</v>
      </c>
      <c r="AR40" s="36">
        <f>'2015 Fares Conv'!AX44</f>
        <v>135.46784142293856</v>
      </c>
      <c r="AS40" s="36">
        <f>'2015 Fares Conv'!AY44</f>
        <v>0</v>
      </c>
      <c r="AT40" s="36">
        <f>'2015 Fares Conv'!AZ44</f>
        <v>118.53436124507125</v>
      </c>
      <c r="AU40" s="36">
        <f>'2015 Fares Conv'!BA44</f>
        <v>0</v>
      </c>
      <c r="AV40" s="36">
        <f>'2015 Fares Conv'!BB44</f>
        <v>0</v>
      </c>
      <c r="AW40" s="36">
        <f>'2015 Fares Conv'!BC44</f>
        <v>118.53436124507125</v>
      </c>
      <c r="AX40" s="36">
        <f>'2015 Fares Conv'!BD44</f>
        <v>0</v>
      </c>
      <c r="AY40" s="36">
        <f>'2015 Fares Conv'!BE44</f>
        <v>0</v>
      </c>
      <c r="AZ40" s="36">
        <f>'2015 Fares Conv'!BF44</f>
        <v>118.53436124507125</v>
      </c>
      <c r="BA40" s="36">
        <f>'2015 Fares Conv'!BG44</f>
        <v>0</v>
      </c>
      <c r="BB40" s="36">
        <f>'2015 Fares Conv'!BH44</f>
        <v>0</v>
      </c>
      <c r="BC40" s="36">
        <f>'2015 Fares Conv'!BI44</f>
        <v>67.733920711469281</v>
      </c>
      <c r="BD40" s="36">
        <f>'2015 Fares Conv'!BJ44</f>
        <v>108.37427313835086</v>
      </c>
      <c r="BE40" s="36">
        <f>'2015 Fares Conv'!BK44</f>
        <v>0</v>
      </c>
      <c r="BF40" s="36">
        <f>'2015 Fares Conv'!BL44</f>
        <v>108.37427313835086</v>
      </c>
      <c r="BG40" s="36">
        <f>'2015 Fares Conv'!BM44</f>
        <v>0</v>
      </c>
      <c r="BH40" s="36">
        <f>'2015 Fares Conv'!BN44</f>
        <v>108.37427313835086</v>
      </c>
      <c r="BI40" s="36">
        <f>'2015 Fares Conv'!BO44</f>
        <v>0</v>
      </c>
      <c r="BJ40" s="36">
        <f>'2015 Fares Conv'!BP44</f>
        <v>0</v>
      </c>
      <c r="BK40" s="36">
        <f>'2015 Fares Conv'!BQ44</f>
        <v>101.60088106720393</v>
      </c>
      <c r="BL40" s="36">
        <f>'2015 Fares Conv'!BR44</f>
        <v>0</v>
      </c>
      <c r="BM40" s="36">
        <f>'2015 Fares Conv'!BS44</f>
        <v>0</v>
      </c>
      <c r="BN40" s="36">
        <f>'2015 Fares Conv'!BT44</f>
        <v>101.60088106720393</v>
      </c>
      <c r="BO40" s="36">
        <f>'2015 Fares Conv'!BU44</f>
        <v>0</v>
      </c>
      <c r="BP40" s="36">
        <f>'2015 Fares Conv'!BV44</f>
        <v>101.60088106720393</v>
      </c>
      <c r="BQ40" s="36">
        <f>'2015 Fares Conv'!BW44</f>
        <v>0</v>
      </c>
      <c r="BR40" s="36">
        <f>'2015 Fares Conv'!BX44</f>
        <v>121.92105728064472</v>
      </c>
      <c r="BS40" s="36">
        <f>'2015 Fares Conv'!BY44</f>
        <v>0</v>
      </c>
      <c r="BT40" s="36">
        <f>'2015 Fares Conv'!BZ44</f>
        <v>0</v>
      </c>
      <c r="BU40" s="36">
        <f>'2015 Fares Conv'!CA44</f>
        <v>0</v>
      </c>
      <c r="BV40" s="36">
        <f>'2015 Fares Conv'!CB44</f>
        <v>0</v>
      </c>
      <c r="BW40" s="36">
        <f>'2015 Fares Conv'!CC44</f>
        <v>0</v>
      </c>
      <c r="BX40" s="36">
        <f>'2015 Fares Conv'!CD44</f>
        <v>0</v>
      </c>
      <c r="BY40" s="36">
        <f>'2015 Fares Conv'!CE44</f>
        <v>0</v>
      </c>
      <c r="BZ40" s="36">
        <f>'2015 Fares Conv'!CF44</f>
        <v>101.60088106720393</v>
      </c>
      <c r="CA40" s="36">
        <f>'2015 Fares Conv'!CG44</f>
        <v>0</v>
      </c>
      <c r="CB40" s="36">
        <f>'2015 Fares Conv'!CH44</f>
        <v>222.84459914073395</v>
      </c>
      <c r="CC40" s="36">
        <f>'2015 Fares Conv'!CI44</f>
        <v>270.93568284587712</v>
      </c>
      <c r="CD40" s="36">
        <f>'2015 Fares Conv'!CJ44</f>
        <v>284.48246698817098</v>
      </c>
      <c r="CE40" s="36">
        <f>'2015 Fares Conv'!CK44</f>
        <v>284.48246698817098</v>
      </c>
      <c r="CF40" s="36">
        <f>'2015 Fares Conv'!CL44</f>
        <v>284.48246698817098</v>
      </c>
      <c r="CG40" s="36">
        <f>'2015 Fares Conv'!CM44</f>
        <v>135.46784142293856</v>
      </c>
      <c r="CH40" s="36">
        <f>'2015 Fares Conv'!CN44</f>
        <v>152.40132160080589</v>
      </c>
      <c r="CI40" s="36">
        <f>'2015 Fares Conv'!CO44</f>
        <v>338.66960355734642</v>
      </c>
      <c r="CJ40" s="36">
        <f>'2015 Fares Conv'!CP44</f>
        <v>298.02925113046484</v>
      </c>
      <c r="CK40" s="36">
        <f>'2015 Fares Conv'!CQ44</f>
        <v>152.40132160080589</v>
      </c>
      <c r="CL40" s="36">
        <f>'2015 Fares Conv'!CR44</f>
        <v>338.66960355734642</v>
      </c>
      <c r="CM40" s="36">
        <f>'2015 Fares Conv'!CS44</f>
        <v>118.53436124507125</v>
      </c>
      <c r="CN40" s="36">
        <f>'2015 Fares Conv'!CT44</f>
        <v>186.26828195654053</v>
      </c>
      <c r="CO40" s="36">
        <f>'2015 Fares Conv'!CU44</f>
        <v>220.13524231227518</v>
      </c>
      <c r="CP40" s="36">
        <f>'2015 Fares Conv'!CV44</f>
        <v>249.93816742532167</v>
      </c>
      <c r="CQ40" s="36">
        <f>'2015 Fares Conv'!CW44</f>
        <v>108.37427313835086</v>
      </c>
      <c r="CR40" s="36">
        <f>'2015 Fares Conv'!CX44</f>
        <v>0</v>
      </c>
      <c r="CS40" s="36">
        <f>'2015 Fares Conv'!CY44</f>
        <v>0</v>
      </c>
      <c r="CT40" s="36">
        <f>'2015 Fares Conv'!CZ44</f>
        <v>306.83466082295587</v>
      </c>
      <c r="CU40" s="36">
        <f>'2015 Fares Conv'!DA44</f>
        <v>0</v>
      </c>
      <c r="CV40" s="36">
        <f>'2015 Fares Conv'!DB44</f>
        <v>0</v>
      </c>
      <c r="CW40" s="36">
        <f>'2015 Fares Conv'!DC44</f>
        <v>0</v>
      </c>
      <c r="CX40" s="36">
        <f>'2015 Fares Conv'!DD44</f>
        <v>0</v>
      </c>
      <c r="CY40" s="36">
        <f>'2015 Fares Conv'!DE44</f>
        <v>0</v>
      </c>
      <c r="CZ40" s="36">
        <f>'2015 Fares Conv'!DF44</f>
        <v>0</v>
      </c>
      <c r="DA40" s="36">
        <f>'2015 Fares Conv'!DG44</f>
        <v>0</v>
      </c>
      <c r="DB40" s="36">
        <f>'2015 Fares Conv'!DH44</f>
        <v>0</v>
      </c>
      <c r="DC40" s="36">
        <f>'2015 Fares Conv'!DI44</f>
        <v>0</v>
      </c>
      <c r="DD40" s="36">
        <f>'2015 Fares Conv'!DJ44</f>
        <v>0</v>
      </c>
      <c r="DE40" s="36">
        <f>'2015 Fares Conv'!DK44</f>
        <v>0</v>
      </c>
      <c r="DF40" s="36">
        <f>'2015 Fares Conv'!DL44</f>
        <v>152.40132160080589</v>
      </c>
      <c r="DG40" s="36">
        <f>'2015 Fares Conv'!DM44</f>
        <v>135.46784142293856</v>
      </c>
      <c r="DH40" s="36">
        <f>'2015 Fares Conv'!DN44</f>
        <v>0</v>
      </c>
      <c r="DI40" s="36">
        <f>'2015 Fares Conv'!DO44</f>
        <v>135.46784142293856</v>
      </c>
      <c r="DJ40" s="36">
        <f>'2015 Fares Conv'!DP44</f>
        <v>749.81450227596497</v>
      </c>
      <c r="DK40" s="36">
        <f>'2015 Fares Conv'!DQ44</f>
        <v>218.78056389804578</v>
      </c>
      <c r="DL40" s="36">
        <f>'2015 Fares Conv'!DR44</f>
        <v>0</v>
      </c>
      <c r="DM40" s="36">
        <f>'2015 Fares Conv'!DS44</f>
        <v>0</v>
      </c>
      <c r="DN40" s="36">
        <f>'2015 Fares Conv'!DT44</f>
        <v>0</v>
      </c>
      <c r="DO40" s="36">
        <f>'2015 Fares Conv'!DU44</f>
        <v>0</v>
      </c>
      <c r="DP40" s="36">
        <f>'2015 Fares Conv'!DV44</f>
        <v>0</v>
      </c>
      <c r="DQ40" s="36">
        <f>'2015 Fares Conv'!DW44</f>
        <v>0</v>
      </c>
      <c r="DR40" s="36">
        <f>'2015 Fares Conv'!DX44</f>
        <v>0</v>
      </c>
      <c r="DS40" s="36">
        <f>'2015 Fares Conv'!DY44</f>
        <v>0</v>
      </c>
      <c r="DT40" s="36">
        <f>'2015 Fares Conv'!DZ44</f>
        <v>0</v>
      </c>
      <c r="DU40" s="36">
        <f>'2015 Fares Conv'!EA44</f>
        <v>0</v>
      </c>
      <c r="DV40" s="36">
        <f>'2015 Fares Conv'!EB44</f>
        <v>0</v>
      </c>
      <c r="DW40" s="36">
        <f>'2015 Fares Conv'!EC44</f>
        <v>0</v>
      </c>
      <c r="DX40" s="36">
        <f>'2015 Fares Conv'!ED44</f>
        <v>0</v>
      </c>
      <c r="DY40" s="36">
        <f>'2015 Fares Conv'!EE44</f>
        <v>0</v>
      </c>
      <c r="DZ40" s="36">
        <f>'2015 Fares Conv'!EF44</f>
        <v>0</v>
      </c>
      <c r="EA40" s="36">
        <f>'2015 Fares Conv'!EG44</f>
        <v>0</v>
      </c>
      <c r="EB40" s="36">
        <f>'2015 Fares Conv'!EH44</f>
        <v>0</v>
      </c>
      <c r="EC40" s="36">
        <f>'2015 Fares Conv'!EI44</f>
        <v>0</v>
      </c>
      <c r="ED40" s="36">
        <f>'2015 Fares Conv'!EJ44</f>
        <v>0</v>
      </c>
      <c r="EE40" s="36">
        <f>'2015 Fares Conv'!EK44</f>
        <v>0</v>
      </c>
      <c r="EF40" s="36">
        <f>'2015 Fares Conv'!EL44</f>
        <v>0</v>
      </c>
      <c r="EG40" s="36">
        <f>'2015 Fares Conv'!EM44</f>
        <v>0</v>
      </c>
      <c r="EH40" s="111">
        <v>0</v>
      </c>
      <c r="EI40" s="111">
        <v>0</v>
      </c>
    </row>
    <row r="41" spans="1:139" x14ac:dyDescent="0.2">
      <c r="A41" s="31" t="str">
        <f>CONCATENATE("XFARE[",ROW(),"]=",'2015 Fares Conv'!G45)</f>
        <v>XFARE[41]=0</v>
      </c>
      <c r="B41" s="36">
        <f>'2015 Fares Conv'!H45</f>
        <v>0</v>
      </c>
      <c r="C41" s="36">
        <f>'2015 Fares Conv'!I45</f>
        <v>0</v>
      </c>
      <c r="D41" s="36">
        <f>'2015 Fares Conv'!J45</f>
        <v>0</v>
      </c>
      <c r="E41" s="36">
        <f>'2015 Fares Conv'!K45</f>
        <v>0</v>
      </c>
      <c r="F41" s="36">
        <f>'2015 Fares Conv'!L45</f>
        <v>0</v>
      </c>
      <c r="G41" s="36">
        <f>'2015 Fares Conv'!M45</f>
        <v>0</v>
      </c>
      <c r="H41" s="36">
        <f>'2015 Fares Conv'!N45</f>
        <v>0</v>
      </c>
      <c r="I41" s="36">
        <f>'2015 Fares Conv'!O45</f>
        <v>0</v>
      </c>
      <c r="J41" s="36">
        <f>'2015 Fares Conv'!P45</f>
        <v>0</v>
      </c>
      <c r="K41" s="36">
        <f>'2015 Fares Conv'!Q45</f>
        <v>0</v>
      </c>
      <c r="L41" s="36">
        <f>'2015 Fares Conv'!R45</f>
        <v>0</v>
      </c>
      <c r="M41" s="36">
        <f>'2015 Fares Conv'!S45</f>
        <v>0</v>
      </c>
      <c r="N41" s="36">
        <f>'2015 Fares Conv'!T45</f>
        <v>0</v>
      </c>
      <c r="O41" s="36">
        <f>'2015 Fares Conv'!U45</f>
        <v>0</v>
      </c>
      <c r="P41" s="36">
        <f>'2015 Fares Conv'!V45</f>
        <v>0</v>
      </c>
      <c r="Q41" s="36">
        <f>'2015 Fares Conv'!W45</f>
        <v>0</v>
      </c>
      <c r="R41" s="36">
        <f>'2015 Fares Conv'!X45</f>
        <v>0</v>
      </c>
      <c r="S41" s="36">
        <f>'2015 Fares Conv'!Y45</f>
        <v>0</v>
      </c>
      <c r="T41" s="36">
        <f>'2015 Fares Conv'!Z45</f>
        <v>474.13744498028501</v>
      </c>
      <c r="U41" s="36">
        <f>'2015 Fares Conv'!AA45</f>
        <v>152.40132160080589</v>
      </c>
      <c r="V41" s="36">
        <f>'2015 Fares Conv'!AB45</f>
        <v>0</v>
      </c>
      <c r="W41" s="36">
        <f>'2015 Fares Conv'!AC45</f>
        <v>0</v>
      </c>
      <c r="X41" s="36">
        <f>'2015 Fares Conv'!AD45</f>
        <v>135.46784142293856</v>
      </c>
      <c r="Y41" s="36">
        <f>'2015 Fares Conv'!AE45</f>
        <v>0</v>
      </c>
      <c r="Z41" s="36">
        <f>'2015 Fares Conv'!AF45</f>
        <v>0</v>
      </c>
      <c r="AA41" s="36">
        <f>'2015 Fares Conv'!AG45</f>
        <v>84.667400889336605</v>
      </c>
      <c r="AB41" s="36">
        <f>'2015 Fares Conv'!AH45</f>
        <v>135.46784142293856</v>
      </c>
      <c r="AC41" s="36">
        <f>'2015 Fares Conv'!AI45</f>
        <v>0</v>
      </c>
      <c r="AD41" s="36">
        <f>'2015 Fares Conv'!AJ45</f>
        <v>135.46784142293856</v>
      </c>
      <c r="AE41" s="36">
        <f>'2015 Fares Conv'!AK45</f>
        <v>0</v>
      </c>
      <c r="AF41" s="36">
        <f>'2015 Fares Conv'!AL45</f>
        <v>0</v>
      </c>
      <c r="AG41" s="36">
        <f>'2015 Fares Conv'!AM45</f>
        <v>135.46784142293856</v>
      </c>
      <c r="AH41" s="36">
        <f>'2015 Fares Conv'!AN45</f>
        <v>0</v>
      </c>
      <c r="AI41" s="36">
        <f>'2015 Fares Conv'!AO45</f>
        <v>0</v>
      </c>
      <c r="AJ41" s="36">
        <f>'2015 Fares Conv'!AP45</f>
        <v>0</v>
      </c>
      <c r="AK41" s="36">
        <f>'2015 Fares Conv'!AQ45</f>
        <v>0</v>
      </c>
      <c r="AL41" s="36">
        <f>'2015 Fares Conv'!AR45</f>
        <v>135.46784142293856</v>
      </c>
      <c r="AM41" s="36">
        <f>'2015 Fares Conv'!AS45</f>
        <v>0</v>
      </c>
      <c r="AN41" s="36">
        <f>'2015 Fares Conv'!AT45</f>
        <v>0</v>
      </c>
      <c r="AO41" s="36">
        <f>'2015 Fares Conv'!AU45</f>
        <v>0</v>
      </c>
      <c r="AP41" s="36">
        <f>'2015 Fares Conv'!AV45</f>
        <v>135.46784142293856</v>
      </c>
      <c r="AQ41" s="36">
        <f>'2015 Fares Conv'!AW45</f>
        <v>0</v>
      </c>
      <c r="AR41" s="36">
        <f>'2015 Fares Conv'!AX45</f>
        <v>135.46784142293856</v>
      </c>
      <c r="AS41" s="36">
        <f>'2015 Fares Conv'!AY45</f>
        <v>0</v>
      </c>
      <c r="AT41" s="36">
        <f>'2015 Fares Conv'!AZ45</f>
        <v>118.53436124507125</v>
      </c>
      <c r="AU41" s="36">
        <f>'2015 Fares Conv'!BA45</f>
        <v>0</v>
      </c>
      <c r="AV41" s="36">
        <f>'2015 Fares Conv'!BB45</f>
        <v>0</v>
      </c>
      <c r="AW41" s="36">
        <f>'2015 Fares Conv'!BC45</f>
        <v>118.53436124507125</v>
      </c>
      <c r="AX41" s="36">
        <f>'2015 Fares Conv'!BD45</f>
        <v>0</v>
      </c>
      <c r="AY41" s="36">
        <f>'2015 Fares Conv'!BE45</f>
        <v>0</v>
      </c>
      <c r="AZ41" s="36">
        <f>'2015 Fares Conv'!BF45</f>
        <v>118.53436124507125</v>
      </c>
      <c r="BA41" s="36">
        <f>'2015 Fares Conv'!BG45</f>
        <v>0</v>
      </c>
      <c r="BB41" s="36">
        <f>'2015 Fares Conv'!BH45</f>
        <v>0</v>
      </c>
      <c r="BC41" s="36">
        <f>'2015 Fares Conv'!BI45</f>
        <v>67.733920711469281</v>
      </c>
      <c r="BD41" s="36">
        <f>'2015 Fares Conv'!BJ45</f>
        <v>108.37427313835086</v>
      </c>
      <c r="BE41" s="36">
        <f>'2015 Fares Conv'!BK45</f>
        <v>0</v>
      </c>
      <c r="BF41" s="36">
        <f>'2015 Fares Conv'!BL45</f>
        <v>108.37427313835086</v>
      </c>
      <c r="BG41" s="36">
        <f>'2015 Fares Conv'!BM45</f>
        <v>0</v>
      </c>
      <c r="BH41" s="36">
        <f>'2015 Fares Conv'!BN45</f>
        <v>108.37427313835086</v>
      </c>
      <c r="BI41" s="36">
        <f>'2015 Fares Conv'!BO45</f>
        <v>0</v>
      </c>
      <c r="BJ41" s="36">
        <f>'2015 Fares Conv'!BP45</f>
        <v>0</v>
      </c>
      <c r="BK41" s="36">
        <f>'2015 Fares Conv'!BQ45</f>
        <v>101.60088106720393</v>
      </c>
      <c r="BL41" s="36">
        <f>'2015 Fares Conv'!BR45</f>
        <v>0</v>
      </c>
      <c r="BM41" s="36">
        <f>'2015 Fares Conv'!BS45</f>
        <v>0</v>
      </c>
      <c r="BN41" s="36">
        <f>'2015 Fares Conv'!BT45</f>
        <v>101.60088106720393</v>
      </c>
      <c r="BO41" s="36">
        <f>'2015 Fares Conv'!BU45</f>
        <v>0</v>
      </c>
      <c r="BP41" s="36">
        <f>'2015 Fares Conv'!BV45</f>
        <v>101.60088106720393</v>
      </c>
      <c r="BQ41" s="36">
        <f>'2015 Fares Conv'!BW45</f>
        <v>0</v>
      </c>
      <c r="BR41" s="36">
        <f>'2015 Fares Conv'!BX45</f>
        <v>121.92105728064472</v>
      </c>
      <c r="BS41" s="36">
        <f>'2015 Fares Conv'!BY45</f>
        <v>0</v>
      </c>
      <c r="BT41" s="36">
        <f>'2015 Fares Conv'!BZ45</f>
        <v>0</v>
      </c>
      <c r="BU41" s="36">
        <f>'2015 Fares Conv'!CA45</f>
        <v>0</v>
      </c>
      <c r="BV41" s="36">
        <f>'2015 Fares Conv'!CB45</f>
        <v>0</v>
      </c>
      <c r="BW41" s="36">
        <f>'2015 Fares Conv'!CC45</f>
        <v>0</v>
      </c>
      <c r="BX41" s="36">
        <f>'2015 Fares Conv'!CD45</f>
        <v>0</v>
      </c>
      <c r="BY41" s="36">
        <f>'2015 Fares Conv'!CE45</f>
        <v>0</v>
      </c>
      <c r="BZ41" s="36">
        <f>'2015 Fares Conv'!CF45</f>
        <v>101.60088106720393</v>
      </c>
      <c r="CA41" s="36">
        <f>'2015 Fares Conv'!CG45</f>
        <v>0</v>
      </c>
      <c r="CB41" s="36">
        <f>'2015 Fares Conv'!CH45</f>
        <v>222.84459914073395</v>
      </c>
      <c r="CC41" s="36">
        <f>'2015 Fares Conv'!CI45</f>
        <v>270.93568284587712</v>
      </c>
      <c r="CD41" s="36">
        <f>'2015 Fares Conv'!CJ45</f>
        <v>284.48246698817098</v>
      </c>
      <c r="CE41" s="36">
        <f>'2015 Fares Conv'!CK45</f>
        <v>284.48246698817098</v>
      </c>
      <c r="CF41" s="36">
        <f>'2015 Fares Conv'!CL45</f>
        <v>284.48246698817098</v>
      </c>
      <c r="CG41" s="36">
        <f>'2015 Fares Conv'!CM45</f>
        <v>135.46784142293856</v>
      </c>
      <c r="CH41" s="36">
        <f>'2015 Fares Conv'!CN45</f>
        <v>152.40132160080589</v>
      </c>
      <c r="CI41" s="36">
        <f>'2015 Fares Conv'!CO45</f>
        <v>338.66960355734642</v>
      </c>
      <c r="CJ41" s="36">
        <f>'2015 Fares Conv'!CP45</f>
        <v>298.02925113046484</v>
      </c>
      <c r="CK41" s="36">
        <f>'2015 Fares Conv'!CQ45</f>
        <v>152.40132160080589</v>
      </c>
      <c r="CL41" s="36">
        <f>'2015 Fares Conv'!CR45</f>
        <v>338.66960355734642</v>
      </c>
      <c r="CM41" s="36">
        <f>'2015 Fares Conv'!CS45</f>
        <v>118.53436124507125</v>
      </c>
      <c r="CN41" s="36">
        <f>'2015 Fares Conv'!CT45</f>
        <v>186.26828195654053</v>
      </c>
      <c r="CO41" s="36">
        <f>'2015 Fares Conv'!CU45</f>
        <v>220.13524231227518</v>
      </c>
      <c r="CP41" s="36">
        <f>'2015 Fares Conv'!CV45</f>
        <v>249.93816742532167</v>
      </c>
      <c r="CQ41" s="36">
        <f>'2015 Fares Conv'!CW45</f>
        <v>108.37427313835086</v>
      </c>
      <c r="CR41" s="36">
        <f>'2015 Fares Conv'!CX45</f>
        <v>0</v>
      </c>
      <c r="CS41" s="36">
        <f>'2015 Fares Conv'!CY45</f>
        <v>0</v>
      </c>
      <c r="CT41" s="36">
        <f>'2015 Fares Conv'!CZ45</f>
        <v>306.83466082295587</v>
      </c>
      <c r="CU41" s="36">
        <f>'2015 Fares Conv'!DA45</f>
        <v>0</v>
      </c>
      <c r="CV41" s="36">
        <f>'2015 Fares Conv'!DB45</f>
        <v>0</v>
      </c>
      <c r="CW41" s="36">
        <f>'2015 Fares Conv'!DC45</f>
        <v>0</v>
      </c>
      <c r="CX41" s="36">
        <f>'2015 Fares Conv'!DD45</f>
        <v>0</v>
      </c>
      <c r="CY41" s="36">
        <f>'2015 Fares Conv'!DE45</f>
        <v>0</v>
      </c>
      <c r="CZ41" s="36">
        <f>'2015 Fares Conv'!DF45</f>
        <v>0</v>
      </c>
      <c r="DA41" s="36">
        <f>'2015 Fares Conv'!DG45</f>
        <v>0</v>
      </c>
      <c r="DB41" s="36">
        <f>'2015 Fares Conv'!DH45</f>
        <v>0</v>
      </c>
      <c r="DC41" s="36">
        <f>'2015 Fares Conv'!DI45</f>
        <v>0</v>
      </c>
      <c r="DD41" s="36">
        <f>'2015 Fares Conv'!DJ45</f>
        <v>0</v>
      </c>
      <c r="DE41" s="36">
        <f>'2015 Fares Conv'!DK45</f>
        <v>0</v>
      </c>
      <c r="DF41" s="36">
        <f>'2015 Fares Conv'!DL45</f>
        <v>152.40132160080589</v>
      </c>
      <c r="DG41" s="36">
        <f>'2015 Fares Conv'!DM45</f>
        <v>135.46784142293856</v>
      </c>
      <c r="DH41" s="36">
        <f>'2015 Fares Conv'!DN45</f>
        <v>0</v>
      </c>
      <c r="DI41" s="36">
        <f>'2015 Fares Conv'!DO45</f>
        <v>135.46784142293856</v>
      </c>
      <c r="DJ41" s="36">
        <f>'2015 Fares Conv'!DP45</f>
        <v>749.81450227596497</v>
      </c>
      <c r="DK41" s="36">
        <f>'2015 Fares Conv'!DQ45</f>
        <v>218.78056389804578</v>
      </c>
      <c r="DL41" s="36">
        <f>'2015 Fares Conv'!DR45</f>
        <v>0</v>
      </c>
      <c r="DM41" s="36">
        <f>'2015 Fares Conv'!DS45</f>
        <v>0</v>
      </c>
      <c r="DN41" s="36">
        <f>'2015 Fares Conv'!DT45</f>
        <v>0</v>
      </c>
      <c r="DO41" s="36">
        <f>'2015 Fares Conv'!DU45</f>
        <v>0</v>
      </c>
      <c r="DP41" s="36">
        <f>'2015 Fares Conv'!DV45</f>
        <v>0</v>
      </c>
      <c r="DQ41" s="36">
        <f>'2015 Fares Conv'!DW45</f>
        <v>0</v>
      </c>
      <c r="DR41" s="36">
        <f>'2015 Fares Conv'!DX45</f>
        <v>0</v>
      </c>
      <c r="DS41" s="36">
        <f>'2015 Fares Conv'!DY45</f>
        <v>0</v>
      </c>
      <c r="DT41" s="36">
        <f>'2015 Fares Conv'!DZ45</f>
        <v>0</v>
      </c>
      <c r="DU41" s="36">
        <f>'2015 Fares Conv'!EA45</f>
        <v>0</v>
      </c>
      <c r="DV41" s="36">
        <f>'2015 Fares Conv'!EB45</f>
        <v>0</v>
      </c>
      <c r="DW41" s="36">
        <f>'2015 Fares Conv'!EC45</f>
        <v>0</v>
      </c>
      <c r="DX41" s="36">
        <f>'2015 Fares Conv'!ED45</f>
        <v>0</v>
      </c>
      <c r="DY41" s="36">
        <f>'2015 Fares Conv'!EE45</f>
        <v>0</v>
      </c>
      <c r="DZ41" s="36">
        <f>'2015 Fares Conv'!EF45</f>
        <v>0</v>
      </c>
      <c r="EA41" s="36">
        <f>'2015 Fares Conv'!EG45</f>
        <v>0</v>
      </c>
      <c r="EB41" s="36">
        <f>'2015 Fares Conv'!EH45</f>
        <v>0</v>
      </c>
      <c r="EC41" s="36">
        <f>'2015 Fares Conv'!EI45</f>
        <v>0</v>
      </c>
      <c r="ED41" s="36">
        <f>'2015 Fares Conv'!EJ45</f>
        <v>0</v>
      </c>
      <c r="EE41" s="36">
        <f>'2015 Fares Conv'!EK45</f>
        <v>0</v>
      </c>
      <c r="EF41" s="36">
        <f>'2015 Fares Conv'!EL45</f>
        <v>0</v>
      </c>
      <c r="EG41" s="36">
        <f>'2015 Fares Conv'!EM45</f>
        <v>0</v>
      </c>
      <c r="EH41" s="111">
        <v>0</v>
      </c>
      <c r="EI41" s="111">
        <v>0</v>
      </c>
    </row>
    <row r="42" spans="1:139" x14ac:dyDescent="0.2">
      <c r="A42" s="31" t="str">
        <f>CONCATENATE("XFARE[",ROW(),"]=",'2015 Fares Conv'!G46)</f>
        <v>XFARE[42]=0</v>
      </c>
      <c r="B42" s="36">
        <f>'2015 Fares Conv'!H46</f>
        <v>0</v>
      </c>
      <c r="C42" s="36">
        <f>'2015 Fares Conv'!I46</f>
        <v>0</v>
      </c>
      <c r="D42" s="36">
        <f>'2015 Fares Conv'!J46</f>
        <v>0</v>
      </c>
      <c r="E42" s="36">
        <f>'2015 Fares Conv'!K46</f>
        <v>0</v>
      </c>
      <c r="F42" s="36">
        <f>'2015 Fares Conv'!L46</f>
        <v>0</v>
      </c>
      <c r="G42" s="36">
        <f>'2015 Fares Conv'!M46</f>
        <v>0</v>
      </c>
      <c r="H42" s="36">
        <f>'2015 Fares Conv'!N46</f>
        <v>0</v>
      </c>
      <c r="I42" s="36">
        <f>'2015 Fares Conv'!O46</f>
        <v>0</v>
      </c>
      <c r="J42" s="36">
        <f>'2015 Fares Conv'!P46</f>
        <v>0</v>
      </c>
      <c r="K42" s="36">
        <f>'2015 Fares Conv'!Q46</f>
        <v>0</v>
      </c>
      <c r="L42" s="36">
        <f>'2015 Fares Conv'!R46</f>
        <v>0</v>
      </c>
      <c r="M42" s="36">
        <f>'2015 Fares Conv'!S46</f>
        <v>0</v>
      </c>
      <c r="N42" s="36">
        <f>'2015 Fares Conv'!T46</f>
        <v>0</v>
      </c>
      <c r="O42" s="36">
        <f>'2015 Fares Conv'!U46</f>
        <v>0</v>
      </c>
      <c r="P42" s="36">
        <f>'2015 Fares Conv'!V46</f>
        <v>0</v>
      </c>
      <c r="Q42" s="36">
        <f>'2015 Fares Conv'!W46</f>
        <v>0</v>
      </c>
      <c r="R42" s="36">
        <f>'2015 Fares Conv'!X46</f>
        <v>0</v>
      </c>
      <c r="S42" s="36">
        <f>'2015 Fares Conv'!Y46</f>
        <v>0</v>
      </c>
      <c r="T42" s="36">
        <f>'2015 Fares Conv'!Z46</f>
        <v>474.13744498028501</v>
      </c>
      <c r="U42" s="36">
        <f>'2015 Fares Conv'!AA46</f>
        <v>152.40132160080589</v>
      </c>
      <c r="V42" s="36">
        <f>'2015 Fares Conv'!AB46</f>
        <v>0</v>
      </c>
      <c r="W42" s="36">
        <f>'2015 Fares Conv'!AC46</f>
        <v>0</v>
      </c>
      <c r="X42" s="36">
        <f>'2015 Fares Conv'!AD46</f>
        <v>135.46784142293856</v>
      </c>
      <c r="Y42" s="36">
        <f>'2015 Fares Conv'!AE46</f>
        <v>0</v>
      </c>
      <c r="Z42" s="36">
        <f>'2015 Fares Conv'!AF46</f>
        <v>0</v>
      </c>
      <c r="AA42" s="36">
        <f>'2015 Fares Conv'!AG46</f>
        <v>84.667400889336605</v>
      </c>
      <c r="AB42" s="36">
        <f>'2015 Fares Conv'!AH46</f>
        <v>135.46784142293856</v>
      </c>
      <c r="AC42" s="36">
        <f>'2015 Fares Conv'!AI46</f>
        <v>0</v>
      </c>
      <c r="AD42" s="36">
        <f>'2015 Fares Conv'!AJ46</f>
        <v>135.46784142293856</v>
      </c>
      <c r="AE42" s="36">
        <f>'2015 Fares Conv'!AK46</f>
        <v>0</v>
      </c>
      <c r="AF42" s="36">
        <f>'2015 Fares Conv'!AL46</f>
        <v>0</v>
      </c>
      <c r="AG42" s="36">
        <f>'2015 Fares Conv'!AM46</f>
        <v>0</v>
      </c>
      <c r="AH42" s="36">
        <f>'2015 Fares Conv'!AN46</f>
        <v>0</v>
      </c>
      <c r="AI42" s="36">
        <f>'2015 Fares Conv'!AO46</f>
        <v>0</v>
      </c>
      <c r="AJ42" s="36">
        <f>'2015 Fares Conv'!AP46</f>
        <v>0</v>
      </c>
      <c r="AK42" s="36">
        <f>'2015 Fares Conv'!AQ46</f>
        <v>0</v>
      </c>
      <c r="AL42" s="36">
        <f>'2015 Fares Conv'!AR46</f>
        <v>135.46784142293856</v>
      </c>
      <c r="AM42" s="36">
        <f>'2015 Fares Conv'!AS46</f>
        <v>0</v>
      </c>
      <c r="AN42" s="36">
        <f>'2015 Fares Conv'!AT46</f>
        <v>0</v>
      </c>
      <c r="AO42" s="36">
        <f>'2015 Fares Conv'!AU46</f>
        <v>0</v>
      </c>
      <c r="AP42" s="36">
        <f>'2015 Fares Conv'!AV46</f>
        <v>0</v>
      </c>
      <c r="AQ42" s="36">
        <f>'2015 Fares Conv'!AW46</f>
        <v>0</v>
      </c>
      <c r="AR42" s="36">
        <f>'2015 Fares Conv'!AX46</f>
        <v>0</v>
      </c>
      <c r="AS42" s="36">
        <f>'2015 Fares Conv'!AY46</f>
        <v>0</v>
      </c>
      <c r="AT42" s="36">
        <f>'2015 Fares Conv'!AZ46</f>
        <v>0</v>
      </c>
      <c r="AU42" s="36">
        <f>'2015 Fares Conv'!BA46</f>
        <v>0</v>
      </c>
      <c r="AV42" s="36">
        <f>'2015 Fares Conv'!BB46</f>
        <v>0</v>
      </c>
      <c r="AW42" s="36">
        <f>'2015 Fares Conv'!BC46</f>
        <v>118.53436124507125</v>
      </c>
      <c r="AX42" s="36">
        <f>'2015 Fares Conv'!BD46</f>
        <v>0</v>
      </c>
      <c r="AY42" s="36">
        <f>'2015 Fares Conv'!BE46</f>
        <v>0</v>
      </c>
      <c r="AZ42" s="36">
        <f>'2015 Fares Conv'!BF46</f>
        <v>118.53436124507125</v>
      </c>
      <c r="BA42" s="36">
        <f>'2015 Fares Conv'!BG46</f>
        <v>0</v>
      </c>
      <c r="BB42" s="36">
        <f>'2015 Fares Conv'!BH46</f>
        <v>0</v>
      </c>
      <c r="BC42" s="36">
        <f>'2015 Fares Conv'!BI46</f>
        <v>67.733920711469281</v>
      </c>
      <c r="BD42" s="36">
        <f>'2015 Fares Conv'!BJ46</f>
        <v>108.37427313835086</v>
      </c>
      <c r="BE42" s="36">
        <f>'2015 Fares Conv'!BK46</f>
        <v>0</v>
      </c>
      <c r="BF42" s="36">
        <f>'2015 Fares Conv'!BL46</f>
        <v>108.37427313835086</v>
      </c>
      <c r="BG42" s="36">
        <f>'2015 Fares Conv'!BM46</f>
        <v>0</v>
      </c>
      <c r="BH42" s="36">
        <f>'2015 Fares Conv'!BN46</f>
        <v>108.37427313835086</v>
      </c>
      <c r="BI42" s="36">
        <f>'2015 Fares Conv'!BO46</f>
        <v>0</v>
      </c>
      <c r="BJ42" s="36">
        <f>'2015 Fares Conv'!BP46</f>
        <v>0</v>
      </c>
      <c r="BK42" s="36">
        <f>'2015 Fares Conv'!BQ46</f>
        <v>101.60088106720393</v>
      </c>
      <c r="BL42" s="36">
        <f>'2015 Fares Conv'!BR46</f>
        <v>0</v>
      </c>
      <c r="BM42" s="36">
        <f>'2015 Fares Conv'!BS46</f>
        <v>0</v>
      </c>
      <c r="BN42" s="36">
        <f>'2015 Fares Conv'!BT46</f>
        <v>101.60088106720393</v>
      </c>
      <c r="BO42" s="36">
        <f>'2015 Fares Conv'!BU46</f>
        <v>0</v>
      </c>
      <c r="BP42" s="36">
        <f>'2015 Fares Conv'!BV46</f>
        <v>101.60088106720393</v>
      </c>
      <c r="BQ42" s="36">
        <f>'2015 Fares Conv'!BW46</f>
        <v>0</v>
      </c>
      <c r="BR42" s="36">
        <f>'2015 Fares Conv'!BX46</f>
        <v>121.92105728064472</v>
      </c>
      <c r="BS42" s="36">
        <f>'2015 Fares Conv'!BY46</f>
        <v>0</v>
      </c>
      <c r="BT42" s="36">
        <f>'2015 Fares Conv'!BZ46</f>
        <v>0</v>
      </c>
      <c r="BU42" s="36">
        <f>'2015 Fares Conv'!CA46</f>
        <v>0</v>
      </c>
      <c r="BV42" s="36">
        <f>'2015 Fares Conv'!CB46</f>
        <v>0</v>
      </c>
      <c r="BW42" s="36">
        <f>'2015 Fares Conv'!CC46</f>
        <v>0</v>
      </c>
      <c r="BX42" s="36">
        <f>'2015 Fares Conv'!CD46</f>
        <v>0</v>
      </c>
      <c r="BY42" s="36">
        <f>'2015 Fares Conv'!CE46</f>
        <v>0</v>
      </c>
      <c r="BZ42" s="36">
        <f>'2015 Fares Conv'!CF46</f>
        <v>101.60088106720393</v>
      </c>
      <c r="CA42" s="36">
        <f>'2015 Fares Conv'!CG46</f>
        <v>0</v>
      </c>
      <c r="CB42" s="36">
        <f>'2015 Fares Conv'!CH46</f>
        <v>222.84459914073395</v>
      </c>
      <c r="CC42" s="36">
        <f>'2015 Fares Conv'!CI46</f>
        <v>270.93568284587712</v>
      </c>
      <c r="CD42" s="36">
        <f>'2015 Fares Conv'!CJ46</f>
        <v>284.48246698817098</v>
      </c>
      <c r="CE42" s="36">
        <f>'2015 Fares Conv'!CK46</f>
        <v>284.48246698817098</v>
      </c>
      <c r="CF42" s="36">
        <f>'2015 Fares Conv'!CL46</f>
        <v>284.48246698817098</v>
      </c>
      <c r="CG42" s="36">
        <f>'2015 Fares Conv'!CM46</f>
        <v>135.46784142293856</v>
      </c>
      <c r="CH42" s="36">
        <f>'2015 Fares Conv'!CN46</f>
        <v>0</v>
      </c>
      <c r="CI42" s="36">
        <f>'2015 Fares Conv'!CO46</f>
        <v>338.66960355734642</v>
      </c>
      <c r="CJ42" s="36">
        <f>'2015 Fares Conv'!CP46</f>
        <v>298.02925113046484</v>
      </c>
      <c r="CK42" s="36">
        <f>'2015 Fares Conv'!CQ46</f>
        <v>152.40132160080589</v>
      </c>
      <c r="CL42" s="36">
        <f>'2015 Fares Conv'!CR46</f>
        <v>338.66960355734642</v>
      </c>
      <c r="CM42" s="36">
        <f>'2015 Fares Conv'!CS46</f>
        <v>118.53436124507125</v>
      </c>
      <c r="CN42" s="36">
        <f>'2015 Fares Conv'!CT46</f>
        <v>84.667400889336605</v>
      </c>
      <c r="CO42" s="36">
        <f>'2015 Fares Conv'!CU46</f>
        <v>220.13524231227518</v>
      </c>
      <c r="CP42" s="36">
        <f>'2015 Fares Conv'!CV46</f>
        <v>249.93816742532167</v>
      </c>
      <c r="CQ42" s="36">
        <f>'2015 Fares Conv'!CW46</f>
        <v>108.37427313835086</v>
      </c>
      <c r="CR42" s="36">
        <f>'2015 Fares Conv'!CX46</f>
        <v>0</v>
      </c>
      <c r="CS42" s="36">
        <f>'2015 Fares Conv'!CY46</f>
        <v>0</v>
      </c>
      <c r="CT42" s="36">
        <f>'2015 Fares Conv'!CZ46</f>
        <v>306.83466082295587</v>
      </c>
      <c r="CU42" s="36">
        <f>'2015 Fares Conv'!DA46</f>
        <v>0</v>
      </c>
      <c r="CV42" s="36">
        <f>'2015 Fares Conv'!DB46</f>
        <v>0</v>
      </c>
      <c r="CW42" s="36">
        <f>'2015 Fares Conv'!DC46</f>
        <v>0</v>
      </c>
      <c r="CX42" s="36">
        <f>'2015 Fares Conv'!DD46</f>
        <v>0</v>
      </c>
      <c r="CY42" s="36">
        <f>'2015 Fares Conv'!DE46</f>
        <v>0</v>
      </c>
      <c r="CZ42" s="36">
        <f>'2015 Fares Conv'!DF46</f>
        <v>0</v>
      </c>
      <c r="DA42" s="36">
        <f>'2015 Fares Conv'!DG46</f>
        <v>0</v>
      </c>
      <c r="DB42" s="36">
        <f>'2015 Fares Conv'!DH46</f>
        <v>0</v>
      </c>
      <c r="DC42" s="36">
        <f>'2015 Fares Conv'!DI46</f>
        <v>0</v>
      </c>
      <c r="DD42" s="36">
        <f>'2015 Fares Conv'!DJ46</f>
        <v>0</v>
      </c>
      <c r="DE42" s="36">
        <f>'2015 Fares Conv'!DK46</f>
        <v>0</v>
      </c>
      <c r="DF42" s="36">
        <f>'2015 Fares Conv'!DL46</f>
        <v>152.40132160080589</v>
      </c>
      <c r="DG42" s="36">
        <f>'2015 Fares Conv'!DM46</f>
        <v>135.46784142293856</v>
      </c>
      <c r="DH42" s="36">
        <f>'2015 Fares Conv'!DN46</f>
        <v>0</v>
      </c>
      <c r="DI42" s="36">
        <f>'2015 Fares Conv'!DO46</f>
        <v>135.46784142293856</v>
      </c>
      <c r="DJ42" s="36">
        <f>'2015 Fares Conv'!DP46</f>
        <v>749.81450227596497</v>
      </c>
      <c r="DK42" s="36">
        <f>'2015 Fares Conv'!DQ46</f>
        <v>218.78056389804578</v>
      </c>
      <c r="DL42" s="36">
        <f>'2015 Fares Conv'!DR46</f>
        <v>0</v>
      </c>
      <c r="DM42" s="36">
        <f>'2015 Fares Conv'!DS46</f>
        <v>0</v>
      </c>
      <c r="DN42" s="36">
        <f>'2015 Fares Conv'!DT46</f>
        <v>0</v>
      </c>
      <c r="DO42" s="36">
        <f>'2015 Fares Conv'!DU46</f>
        <v>0</v>
      </c>
      <c r="DP42" s="36">
        <f>'2015 Fares Conv'!DV46</f>
        <v>0</v>
      </c>
      <c r="DQ42" s="36">
        <f>'2015 Fares Conv'!DW46</f>
        <v>0</v>
      </c>
      <c r="DR42" s="36">
        <f>'2015 Fares Conv'!DX46</f>
        <v>0</v>
      </c>
      <c r="DS42" s="36">
        <f>'2015 Fares Conv'!DY46</f>
        <v>0</v>
      </c>
      <c r="DT42" s="36">
        <f>'2015 Fares Conv'!DZ46</f>
        <v>0</v>
      </c>
      <c r="DU42" s="36">
        <f>'2015 Fares Conv'!EA46</f>
        <v>0</v>
      </c>
      <c r="DV42" s="36">
        <f>'2015 Fares Conv'!EB46</f>
        <v>0</v>
      </c>
      <c r="DW42" s="36">
        <f>'2015 Fares Conv'!EC46</f>
        <v>0</v>
      </c>
      <c r="DX42" s="36">
        <f>'2015 Fares Conv'!ED46</f>
        <v>0</v>
      </c>
      <c r="DY42" s="36">
        <f>'2015 Fares Conv'!EE46</f>
        <v>0</v>
      </c>
      <c r="DZ42" s="36">
        <f>'2015 Fares Conv'!EF46</f>
        <v>0</v>
      </c>
      <c r="EA42" s="36">
        <f>'2015 Fares Conv'!EG46</f>
        <v>0</v>
      </c>
      <c r="EB42" s="36">
        <f>'2015 Fares Conv'!EH46</f>
        <v>0</v>
      </c>
      <c r="EC42" s="36">
        <f>'2015 Fares Conv'!EI46</f>
        <v>0</v>
      </c>
      <c r="ED42" s="36">
        <f>'2015 Fares Conv'!EJ46</f>
        <v>0</v>
      </c>
      <c r="EE42" s="36">
        <f>'2015 Fares Conv'!EK46</f>
        <v>0</v>
      </c>
      <c r="EF42" s="36">
        <f>'2015 Fares Conv'!EL46</f>
        <v>0</v>
      </c>
      <c r="EG42" s="36">
        <f>'2015 Fares Conv'!EM46</f>
        <v>0</v>
      </c>
      <c r="EH42" s="111">
        <v>0</v>
      </c>
      <c r="EI42" s="111">
        <v>0</v>
      </c>
    </row>
    <row r="43" spans="1:139" x14ac:dyDescent="0.2">
      <c r="A43" s="31" t="str">
        <f>CONCATENATE("XFARE[",ROW(),"]=",'2015 Fares Conv'!G47)</f>
        <v>XFARE[43]=0</v>
      </c>
      <c r="B43" s="36">
        <f>'2015 Fares Conv'!H47</f>
        <v>0</v>
      </c>
      <c r="C43" s="36">
        <f>'2015 Fares Conv'!I47</f>
        <v>0</v>
      </c>
      <c r="D43" s="36">
        <f>'2015 Fares Conv'!J47</f>
        <v>0</v>
      </c>
      <c r="E43" s="36">
        <f>'2015 Fares Conv'!K47</f>
        <v>0</v>
      </c>
      <c r="F43" s="36">
        <f>'2015 Fares Conv'!L47</f>
        <v>0</v>
      </c>
      <c r="G43" s="36">
        <f>'2015 Fares Conv'!M47</f>
        <v>0</v>
      </c>
      <c r="H43" s="36">
        <f>'2015 Fares Conv'!N47</f>
        <v>0</v>
      </c>
      <c r="I43" s="36">
        <f>'2015 Fares Conv'!O47</f>
        <v>0</v>
      </c>
      <c r="J43" s="36">
        <f>'2015 Fares Conv'!P47</f>
        <v>0</v>
      </c>
      <c r="K43" s="36">
        <f>'2015 Fares Conv'!Q47</f>
        <v>0</v>
      </c>
      <c r="L43" s="36">
        <f>'2015 Fares Conv'!R47</f>
        <v>0</v>
      </c>
      <c r="M43" s="36">
        <f>'2015 Fares Conv'!S47</f>
        <v>0</v>
      </c>
      <c r="N43" s="36">
        <f>'2015 Fares Conv'!T47</f>
        <v>0</v>
      </c>
      <c r="O43" s="36">
        <f>'2015 Fares Conv'!U47</f>
        <v>0</v>
      </c>
      <c r="P43" s="36">
        <f>'2015 Fares Conv'!V47</f>
        <v>0</v>
      </c>
      <c r="Q43" s="36">
        <f>'2015 Fares Conv'!W47</f>
        <v>0</v>
      </c>
      <c r="R43" s="36">
        <f>'2015 Fares Conv'!X47</f>
        <v>0</v>
      </c>
      <c r="S43" s="36">
        <f>'2015 Fares Conv'!Y47</f>
        <v>0</v>
      </c>
      <c r="T43" s="36">
        <f>'2015 Fares Conv'!Z47</f>
        <v>474.13744498028501</v>
      </c>
      <c r="U43" s="36">
        <f>'2015 Fares Conv'!AA47</f>
        <v>152.40132160080589</v>
      </c>
      <c r="V43" s="36">
        <f>'2015 Fares Conv'!AB47</f>
        <v>0</v>
      </c>
      <c r="W43" s="36">
        <f>'2015 Fares Conv'!AC47</f>
        <v>0</v>
      </c>
      <c r="X43" s="36">
        <f>'2015 Fares Conv'!AD47</f>
        <v>135.46784142293856</v>
      </c>
      <c r="Y43" s="36">
        <f>'2015 Fares Conv'!AE47</f>
        <v>0</v>
      </c>
      <c r="Z43" s="36">
        <f>'2015 Fares Conv'!AF47</f>
        <v>0</v>
      </c>
      <c r="AA43" s="36">
        <f>'2015 Fares Conv'!AG47</f>
        <v>84.667400889336605</v>
      </c>
      <c r="AB43" s="36">
        <f>'2015 Fares Conv'!AH47</f>
        <v>135.46784142293856</v>
      </c>
      <c r="AC43" s="36">
        <f>'2015 Fares Conv'!AI47</f>
        <v>0</v>
      </c>
      <c r="AD43" s="36">
        <f>'2015 Fares Conv'!AJ47</f>
        <v>135.46784142293856</v>
      </c>
      <c r="AE43" s="36">
        <f>'2015 Fares Conv'!AK47</f>
        <v>0</v>
      </c>
      <c r="AF43" s="36">
        <f>'2015 Fares Conv'!AL47</f>
        <v>0</v>
      </c>
      <c r="AG43" s="36">
        <f>'2015 Fares Conv'!AM47</f>
        <v>135.46784142293856</v>
      </c>
      <c r="AH43" s="36">
        <f>'2015 Fares Conv'!AN47</f>
        <v>0</v>
      </c>
      <c r="AI43" s="36">
        <f>'2015 Fares Conv'!AO47</f>
        <v>0</v>
      </c>
      <c r="AJ43" s="36">
        <f>'2015 Fares Conv'!AP47</f>
        <v>0</v>
      </c>
      <c r="AK43" s="36">
        <f>'2015 Fares Conv'!AQ47</f>
        <v>0</v>
      </c>
      <c r="AL43" s="36">
        <f>'2015 Fares Conv'!AR47</f>
        <v>135.46784142293856</v>
      </c>
      <c r="AM43" s="36">
        <f>'2015 Fares Conv'!AS47</f>
        <v>0</v>
      </c>
      <c r="AN43" s="36">
        <f>'2015 Fares Conv'!AT47</f>
        <v>0</v>
      </c>
      <c r="AO43" s="36">
        <f>'2015 Fares Conv'!AU47</f>
        <v>0</v>
      </c>
      <c r="AP43" s="36">
        <f>'2015 Fares Conv'!AV47</f>
        <v>135.46784142293856</v>
      </c>
      <c r="AQ43" s="36">
        <f>'2015 Fares Conv'!AW47</f>
        <v>0</v>
      </c>
      <c r="AR43" s="36">
        <f>'2015 Fares Conv'!AX47</f>
        <v>135.46784142293856</v>
      </c>
      <c r="AS43" s="36">
        <f>'2015 Fares Conv'!AY47</f>
        <v>0</v>
      </c>
      <c r="AT43" s="36">
        <f>'2015 Fares Conv'!AZ47</f>
        <v>118.53436124507125</v>
      </c>
      <c r="AU43" s="36">
        <f>'2015 Fares Conv'!BA47</f>
        <v>0</v>
      </c>
      <c r="AV43" s="36">
        <f>'2015 Fares Conv'!BB47</f>
        <v>0</v>
      </c>
      <c r="AW43" s="36">
        <f>'2015 Fares Conv'!BC47</f>
        <v>118.53436124507125</v>
      </c>
      <c r="AX43" s="36">
        <f>'2015 Fares Conv'!BD47</f>
        <v>0</v>
      </c>
      <c r="AY43" s="36">
        <f>'2015 Fares Conv'!BE47</f>
        <v>0</v>
      </c>
      <c r="AZ43" s="36">
        <f>'2015 Fares Conv'!BF47</f>
        <v>118.53436124507125</v>
      </c>
      <c r="BA43" s="36">
        <f>'2015 Fares Conv'!BG47</f>
        <v>0</v>
      </c>
      <c r="BB43" s="36">
        <f>'2015 Fares Conv'!BH47</f>
        <v>0</v>
      </c>
      <c r="BC43" s="36">
        <f>'2015 Fares Conv'!BI47</f>
        <v>67.733920711469281</v>
      </c>
      <c r="BD43" s="36">
        <f>'2015 Fares Conv'!BJ47</f>
        <v>108.37427313835086</v>
      </c>
      <c r="BE43" s="36">
        <f>'2015 Fares Conv'!BK47</f>
        <v>0</v>
      </c>
      <c r="BF43" s="36">
        <f>'2015 Fares Conv'!BL47</f>
        <v>108.37427313835086</v>
      </c>
      <c r="BG43" s="36">
        <f>'2015 Fares Conv'!BM47</f>
        <v>0</v>
      </c>
      <c r="BH43" s="36">
        <f>'2015 Fares Conv'!BN47</f>
        <v>108.37427313835086</v>
      </c>
      <c r="BI43" s="36">
        <f>'2015 Fares Conv'!BO47</f>
        <v>0</v>
      </c>
      <c r="BJ43" s="36">
        <f>'2015 Fares Conv'!BP47</f>
        <v>0</v>
      </c>
      <c r="BK43" s="36">
        <f>'2015 Fares Conv'!BQ47</f>
        <v>101.60088106720393</v>
      </c>
      <c r="BL43" s="36">
        <f>'2015 Fares Conv'!BR47</f>
        <v>0</v>
      </c>
      <c r="BM43" s="36">
        <f>'2015 Fares Conv'!BS47</f>
        <v>0</v>
      </c>
      <c r="BN43" s="36">
        <f>'2015 Fares Conv'!BT47</f>
        <v>101.60088106720393</v>
      </c>
      <c r="BO43" s="36">
        <f>'2015 Fares Conv'!BU47</f>
        <v>0</v>
      </c>
      <c r="BP43" s="36">
        <f>'2015 Fares Conv'!BV47</f>
        <v>101.60088106720393</v>
      </c>
      <c r="BQ43" s="36">
        <f>'2015 Fares Conv'!BW47</f>
        <v>0</v>
      </c>
      <c r="BR43" s="36">
        <f>'2015 Fares Conv'!BX47</f>
        <v>121.92105728064472</v>
      </c>
      <c r="BS43" s="36">
        <f>'2015 Fares Conv'!BY47</f>
        <v>0</v>
      </c>
      <c r="BT43" s="36">
        <f>'2015 Fares Conv'!BZ47</f>
        <v>0</v>
      </c>
      <c r="BU43" s="36">
        <f>'2015 Fares Conv'!CA47</f>
        <v>0</v>
      </c>
      <c r="BV43" s="36">
        <f>'2015 Fares Conv'!CB47</f>
        <v>0</v>
      </c>
      <c r="BW43" s="36">
        <f>'2015 Fares Conv'!CC47</f>
        <v>0</v>
      </c>
      <c r="BX43" s="36">
        <f>'2015 Fares Conv'!CD47</f>
        <v>0</v>
      </c>
      <c r="BY43" s="36">
        <f>'2015 Fares Conv'!CE47</f>
        <v>0</v>
      </c>
      <c r="BZ43" s="36">
        <f>'2015 Fares Conv'!CF47</f>
        <v>101.60088106720393</v>
      </c>
      <c r="CA43" s="36">
        <f>'2015 Fares Conv'!CG47</f>
        <v>0</v>
      </c>
      <c r="CB43" s="36">
        <f>'2015 Fares Conv'!CH47</f>
        <v>222.84459914073395</v>
      </c>
      <c r="CC43" s="36">
        <f>'2015 Fares Conv'!CI47</f>
        <v>270.93568284587712</v>
      </c>
      <c r="CD43" s="36">
        <f>'2015 Fares Conv'!CJ47</f>
        <v>284.48246698817098</v>
      </c>
      <c r="CE43" s="36">
        <f>'2015 Fares Conv'!CK47</f>
        <v>284.48246698817098</v>
      </c>
      <c r="CF43" s="36">
        <f>'2015 Fares Conv'!CL47</f>
        <v>284.48246698817098</v>
      </c>
      <c r="CG43" s="36">
        <f>'2015 Fares Conv'!CM47</f>
        <v>135.46784142293856</v>
      </c>
      <c r="CH43" s="36">
        <f>'2015 Fares Conv'!CN47</f>
        <v>152.40132160080589</v>
      </c>
      <c r="CI43" s="36">
        <f>'2015 Fares Conv'!CO47</f>
        <v>338.66960355734642</v>
      </c>
      <c r="CJ43" s="36">
        <f>'2015 Fares Conv'!CP47</f>
        <v>298.02925113046484</v>
      </c>
      <c r="CK43" s="36">
        <f>'2015 Fares Conv'!CQ47</f>
        <v>152.40132160080589</v>
      </c>
      <c r="CL43" s="36">
        <f>'2015 Fares Conv'!CR47</f>
        <v>338.66960355734642</v>
      </c>
      <c r="CM43" s="36">
        <f>'2015 Fares Conv'!CS47</f>
        <v>118.53436124507125</v>
      </c>
      <c r="CN43" s="36">
        <f>'2015 Fares Conv'!CT47</f>
        <v>186.26828195654053</v>
      </c>
      <c r="CO43" s="36">
        <f>'2015 Fares Conv'!CU47</f>
        <v>220.13524231227518</v>
      </c>
      <c r="CP43" s="36">
        <f>'2015 Fares Conv'!CV47</f>
        <v>249.93816742532167</v>
      </c>
      <c r="CQ43" s="36">
        <f>'2015 Fares Conv'!CW47</f>
        <v>108.37427313835086</v>
      </c>
      <c r="CR43" s="36">
        <f>'2015 Fares Conv'!CX47</f>
        <v>0</v>
      </c>
      <c r="CS43" s="36">
        <f>'2015 Fares Conv'!CY47</f>
        <v>0</v>
      </c>
      <c r="CT43" s="36">
        <f>'2015 Fares Conv'!CZ47</f>
        <v>306.83466082295587</v>
      </c>
      <c r="CU43" s="36">
        <f>'2015 Fares Conv'!DA47</f>
        <v>0</v>
      </c>
      <c r="CV43" s="36">
        <f>'2015 Fares Conv'!DB47</f>
        <v>0</v>
      </c>
      <c r="CW43" s="36">
        <f>'2015 Fares Conv'!DC47</f>
        <v>0</v>
      </c>
      <c r="CX43" s="36">
        <f>'2015 Fares Conv'!DD47</f>
        <v>0</v>
      </c>
      <c r="CY43" s="36">
        <f>'2015 Fares Conv'!DE47</f>
        <v>0</v>
      </c>
      <c r="CZ43" s="36">
        <f>'2015 Fares Conv'!DF47</f>
        <v>0</v>
      </c>
      <c r="DA43" s="36">
        <f>'2015 Fares Conv'!DG47</f>
        <v>0</v>
      </c>
      <c r="DB43" s="36">
        <f>'2015 Fares Conv'!DH47</f>
        <v>0</v>
      </c>
      <c r="DC43" s="36">
        <f>'2015 Fares Conv'!DI47</f>
        <v>0</v>
      </c>
      <c r="DD43" s="36">
        <f>'2015 Fares Conv'!DJ47</f>
        <v>0</v>
      </c>
      <c r="DE43" s="36">
        <f>'2015 Fares Conv'!DK47</f>
        <v>0</v>
      </c>
      <c r="DF43" s="36">
        <f>'2015 Fares Conv'!DL47</f>
        <v>152.40132160080589</v>
      </c>
      <c r="DG43" s="36">
        <f>'2015 Fares Conv'!DM47</f>
        <v>135.46784142293856</v>
      </c>
      <c r="DH43" s="36">
        <f>'2015 Fares Conv'!DN47</f>
        <v>0</v>
      </c>
      <c r="DI43" s="36">
        <f>'2015 Fares Conv'!DO47</f>
        <v>135.46784142293856</v>
      </c>
      <c r="DJ43" s="36">
        <f>'2015 Fares Conv'!DP47</f>
        <v>749.81450227596497</v>
      </c>
      <c r="DK43" s="36">
        <f>'2015 Fares Conv'!DQ47</f>
        <v>218.78056389804578</v>
      </c>
      <c r="DL43" s="36">
        <f>'2015 Fares Conv'!DR47</f>
        <v>0</v>
      </c>
      <c r="DM43" s="36">
        <f>'2015 Fares Conv'!DS47</f>
        <v>0</v>
      </c>
      <c r="DN43" s="36">
        <f>'2015 Fares Conv'!DT47</f>
        <v>0</v>
      </c>
      <c r="DO43" s="36">
        <f>'2015 Fares Conv'!DU47</f>
        <v>0</v>
      </c>
      <c r="DP43" s="36">
        <f>'2015 Fares Conv'!DV47</f>
        <v>0</v>
      </c>
      <c r="DQ43" s="36">
        <f>'2015 Fares Conv'!DW47</f>
        <v>0</v>
      </c>
      <c r="DR43" s="36">
        <f>'2015 Fares Conv'!DX47</f>
        <v>0</v>
      </c>
      <c r="DS43" s="36">
        <f>'2015 Fares Conv'!DY47</f>
        <v>0</v>
      </c>
      <c r="DT43" s="36">
        <f>'2015 Fares Conv'!DZ47</f>
        <v>0</v>
      </c>
      <c r="DU43" s="36">
        <f>'2015 Fares Conv'!EA47</f>
        <v>0</v>
      </c>
      <c r="DV43" s="36">
        <f>'2015 Fares Conv'!EB47</f>
        <v>0</v>
      </c>
      <c r="DW43" s="36">
        <f>'2015 Fares Conv'!EC47</f>
        <v>0</v>
      </c>
      <c r="DX43" s="36">
        <f>'2015 Fares Conv'!ED47</f>
        <v>0</v>
      </c>
      <c r="DY43" s="36">
        <f>'2015 Fares Conv'!EE47</f>
        <v>0</v>
      </c>
      <c r="DZ43" s="36">
        <f>'2015 Fares Conv'!EF47</f>
        <v>0</v>
      </c>
      <c r="EA43" s="36">
        <f>'2015 Fares Conv'!EG47</f>
        <v>0</v>
      </c>
      <c r="EB43" s="36">
        <f>'2015 Fares Conv'!EH47</f>
        <v>0</v>
      </c>
      <c r="EC43" s="36">
        <f>'2015 Fares Conv'!EI47</f>
        <v>0</v>
      </c>
      <c r="ED43" s="36">
        <f>'2015 Fares Conv'!EJ47</f>
        <v>0</v>
      </c>
      <c r="EE43" s="36">
        <f>'2015 Fares Conv'!EK47</f>
        <v>0</v>
      </c>
      <c r="EF43" s="36">
        <f>'2015 Fares Conv'!EL47</f>
        <v>0</v>
      </c>
      <c r="EG43" s="36">
        <f>'2015 Fares Conv'!EM47</f>
        <v>0</v>
      </c>
      <c r="EH43" s="111">
        <v>0</v>
      </c>
      <c r="EI43" s="111">
        <v>0</v>
      </c>
    </row>
    <row r="44" spans="1:139" x14ac:dyDescent="0.2">
      <c r="A44" s="31" t="str">
        <f>CONCATENATE("XFARE[",ROW(),"]=",'2015 Fares Conv'!G48)</f>
        <v>XFARE[44]=0</v>
      </c>
      <c r="B44" s="36">
        <f>'2015 Fares Conv'!H48</f>
        <v>0</v>
      </c>
      <c r="C44" s="36">
        <f>'2015 Fares Conv'!I48</f>
        <v>0</v>
      </c>
      <c r="D44" s="36">
        <f>'2015 Fares Conv'!J48</f>
        <v>0</v>
      </c>
      <c r="E44" s="36">
        <f>'2015 Fares Conv'!K48</f>
        <v>0</v>
      </c>
      <c r="F44" s="36">
        <f>'2015 Fares Conv'!L48</f>
        <v>0</v>
      </c>
      <c r="G44" s="36">
        <f>'2015 Fares Conv'!M48</f>
        <v>0</v>
      </c>
      <c r="H44" s="36">
        <f>'2015 Fares Conv'!N48</f>
        <v>0</v>
      </c>
      <c r="I44" s="36">
        <f>'2015 Fares Conv'!O48</f>
        <v>0</v>
      </c>
      <c r="J44" s="36">
        <f>'2015 Fares Conv'!P48</f>
        <v>0</v>
      </c>
      <c r="K44" s="36">
        <f>'2015 Fares Conv'!Q48</f>
        <v>0</v>
      </c>
      <c r="L44" s="36">
        <f>'2015 Fares Conv'!R48</f>
        <v>0</v>
      </c>
      <c r="M44" s="36">
        <f>'2015 Fares Conv'!S48</f>
        <v>0</v>
      </c>
      <c r="N44" s="36">
        <f>'2015 Fares Conv'!T48</f>
        <v>0</v>
      </c>
      <c r="O44" s="36">
        <f>'2015 Fares Conv'!U48</f>
        <v>0</v>
      </c>
      <c r="P44" s="36">
        <f>'2015 Fares Conv'!V48</f>
        <v>0</v>
      </c>
      <c r="Q44" s="36">
        <f>'2015 Fares Conv'!W48</f>
        <v>0</v>
      </c>
      <c r="R44" s="36">
        <f>'2015 Fares Conv'!X48</f>
        <v>0</v>
      </c>
      <c r="S44" s="36">
        <f>'2015 Fares Conv'!Y48</f>
        <v>0</v>
      </c>
      <c r="T44" s="36">
        <f>'2015 Fares Conv'!Z48</f>
        <v>474.13744498028501</v>
      </c>
      <c r="U44" s="36">
        <f>'2015 Fares Conv'!AA48</f>
        <v>152.40132160080589</v>
      </c>
      <c r="V44" s="36">
        <f>'2015 Fares Conv'!AB48</f>
        <v>0</v>
      </c>
      <c r="W44" s="36">
        <f>'2015 Fares Conv'!AC48</f>
        <v>0</v>
      </c>
      <c r="X44" s="36">
        <f>'2015 Fares Conv'!AD48</f>
        <v>135.46784142293856</v>
      </c>
      <c r="Y44" s="36">
        <f>'2015 Fares Conv'!AE48</f>
        <v>0</v>
      </c>
      <c r="Z44" s="36">
        <f>'2015 Fares Conv'!AF48</f>
        <v>0</v>
      </c>
      <c r="AA44" s="36">
        <f>'2015 Fares Conv'!AG48</f>
        <v>84.667400889336605</v>
      </c>
      <c r="AB44" s="36">
        <f>'2015 Fares Conv'!AH48</f>
        <v>135.46784142293856</v>
      </c>
      <c r="AC44" s="36">
        <f>'2015 Fares Conv'!AI48</f>
        <v>0</v>
      </c>
      <c r="AD44" s="36">
        <f>'2015 Fares Conv'!AJ48</f>
        <v>135.46784142293856</v>
      </c>
      <c r="AE44" s="36">
        <f>'2015 Fares Conv'!AK48</f>
        <v>0</v>
      </c>
      <c r="AF44" s="36">
        <f>'2015 Fares Conv'!AL48</f>
        <v>0</v>
      </c>
      <c r="AG44" s="36">
        <f>'2015 Fares Conv'!AM48</f>
        <v>0</v>
      </c>
      <c r="AH44" s="36">
        <f>'2015 Fares Conv'!AN48</f>
        <v>0</v>
      </c>
      <c r="AI44" s="36">
        <f>'2015 Fares Conv'!AO48</f>
        <v>0</v>
      </c>
      <c r="AJ44" s="36">
        <f>'2015 Fares Conv'!AP48</f>
        <v>0</v>
      </c>
      <c r="AK44" s="36">
        <f>'2015 Fares Conv'!AQ48</f>
        <v>0</v>
      </c>
      <c r="AL44" s="36">
        <f>'2015 Fares Conv'!AR48</f>
        <v>135.46784142293856</v>
      </c>
      <c r="AM44" s="36">
        <f>'2015 Fares Conv'!AS48</f>
        <v>0</v>
      </c>
      <c r="AN44" s="36">
        <f>'2015 Fares Conv'!AT48</f>
        <v>0</v>
      </c>
      <c r="AO44" s="36">
        <f>'2015 Fares Conv'!AU48</f>
        <v>0</v>
      </c>
      <c r="AP44" s="36">
        <f>'2015 Fares Conv'!AV48</f>
        <v>0</v>
      </c>
      <c r="AQ44" s="36">
        <f>'2015 Fares Conv'!AW48</f>
        <v>0</v>
      </c>
      <c r="AR44" s="36">
        <f>'2015 Fares Conv'!AX48</f>
        <v>0</v>
      </c>
      <c r="AS44" s="36">
        <f>'2015 Fares Conv'!AY48</f>
        <v>0</v>
      </c>
      <c r="AT44" s="36">
        <f>'2015 Fares Conv'!AZ48</f>
        <v>0</v>
      </c>
      <c r="AU44" s="36">
        <f>'2015 Fares Conv'!BA48</f>
        <v>0</v>
      </c>
      <c r="AV44" s="36">
        <f>'2015 Fares Conv'!BB48</f>
        <v>0</v>
      </c>
      <c r="AW44" s="36">
        <f>'2015 Fares Conv'!BC48</f>
        <v>118.53436124507125</v>
      </c>
      <c r="AX44" s="36">
        <f>'2015 Fares Conv'!BD48</f>
        <v>0</v>
      </c>
      <c r="AY44" s="36">
        <f>'2015 Fares Conv'!BE48</f>
        <v>0</v>
      </c>
      <c r="AZ44" s="36">
        <f>'2015 Fares Conv'!BF48</f>
        <v>118.53436124507125</v>
      </c>
      <c r="BA44" s="36">
        <f>'2015 Fares Conv'!BG48</f>
        <v>0</v>
      </c>
      <c r="BB44" s="36">
        <f>'2015 Fares Conv'!BH48</f>
        <v>0</v>
      </c>
      <c r="BC44" s="36">
        <f>'2015 Fares Conv'!BI48</f>
        <v>67.733920711469281</v>
      </c>
      <c r="BD44" s="36">
        <f>'2015 Fares Conv'!BJ48</f>
        <v>108.37427313835086</v>
      </c>
      <c r="BE44" s="36">
        <f>'2015 Fares Conv'!BK48</f>
        <v>0</v>
      </c>
      <c r="BF44" s="36">
        <f>'2015 Fares Conv'!BL48</f>
        <v>108.37427313835086</v>
      </c>
      <c r="BG44" s="36">
        <f>'2015 Fares Conv'!BM48</f>
        <v>0</v>
      </c>
      <c r="BH44" s="36">
        <f>'2015 Fares Conv'!BN48</f>
        <v>108.37427313835086</v>
      </c>
      <c r="BI44" s="36">
        <f>'2015 Fares Conv'!BO48</f>
        <v>0</v>
      </c>
      <c r="BJ44" s="36">
        <f>'2015 Fares Conv'!BP48</f>
        <v>0</v>
      </c>
      <c r="BK44" s="36">
        <f>'2015 Fares Conv'!BQ48</f>
        <v>101.60088106720393</v>
      </c>
      <c r="BL44" s="36">
        <f>'2015 Fares Conv'!BR48</f>
        <v>0</v>
      </c>
      <c r="BM44" s="36">
        <f>'2015 Fares Conv'!BS48</f>
        <v>0</v>
      </c>
      <c r="BN44" s="36">
        <f>'2015 Fares Conv'!BT48</f>
        <v>101.60088106720393</v>
      </c>
      <c r="BO44" s="36">
        <f>'2015 Fares Conv'!BU48</f>
        <v>0</v>
      </c>
      <c r="BP44" s="36">
        <f>'2015 Fares Conv'!BV48</f>
        <v>101.60088106720393</v>
      </c>
      <c r="BQ44" s="36">
        <f>'2015 Fares Conv'!BW48</f>
        <v>0</v>
      </c>
      <c r="BR44" s="36">
        <f>'2015 Fares Conv'!BX48</f>
        <v>121.92105728064472</v>
      </c>
      <c r="BS44" s="36">
        <f>'2015 Fares Conv'!BY48</f>
        <v>0</v>
      </c>
      <c r="BT44" s="36">
        <f>'2015 Fares Conv'!BZ48</f>
        <v>0</v>
      </c>
      <c r="BU44" s="36">
        <f>'2015 Fares Conv'!CA48</f>
        <v>0</v>
      </c>
      <c r="BV44" s="36">
        <f>'2015 Fares Conv'!CB48</f>
        <v>0</v>
      </c>
      <c r="BW44" s="36">
        <f>'2015 Fares Conv'!CC48</f>
        <v>0</v>
      </c>
      <c r="BX44" s="36">
        <f>'2015 Fares Conv'!CD48</f>
        <v>0</v>
      </c>
      <c r="BY44" s="36">
        <f>'2015 Fares Conv'!CE48</f>
        <v>0</v>
      </c>
      <c r="BZ44" s="36">
        <f>'2015 Fares Conv'!CF48</f>
        <v>101.60088106720393</v>
      </c>
      <c r="CA44" s="36">
        <f>'2015 Fares Conv'!CG48</f>
        <v>0</v>
      </c>
      <c r="CB44" s="36">
        <f>'2015 Fares Conv'!CH48</f>
        <v>222.84459914073395</v>
      </c>
      <c r="CC44" s="36">
        <f>'2015 Fares Conv'!CI48</f>
        <v>270.93568284587712</v>
      </c>
      <c r="CD44" s="36">
        <f>'2015 Fares Conv'!CJ48</f>
        <v>284.48246698817098</v>
      </c>
      <c r="CE44" s="36">
        <f>'2015 Fares Conv'!CK48</f>
        <v>284.48246698817098</v>
      </c>
      <c r="CF44" s="36">
        <f>'2015 Fares Conv'!CL48</f>
        <v>284.48246698817098</v>
      </c>
      <c r="CG44" s="36">
        <f>'2015 Fares Conv'!CM48</f>
        <v>135.46784142293856</v>
      </c>
      <c r="CH44" s="36">
        <f>'2015 Fares Conv'!CN48</f>
        <v>152.40132160080589</v>
      </c>
      <c r="CI44" s="36">
        <f>'2015 Fares Conv'!CO48</f>
        <v>338.66960355734642</v>
      </c>
      <c r="CJ44" s="36">
        <f>'2015 Fares Conv'!CP48</f>
        <v>298.02925113046484</v>
      </c>
      <c r="CK44" s="36">
        <f>'2015 Fares Conv'!CQ48</f>
        <v>152.40132160080589</v>
      </c>
      <c r="CL44" s="36">
        <f>'2015 Fares Conv'!CR48</f>
        <v>338.66960355734642</v>
      </c>
      <c r="CM44" s="36">
        <f>'2015 Fares Conv'!CS48</f>
        <v>118.53436124507125</v>
      </c>
      <c r="CN44" s="36">
        <f>'2015 Fares Conv'!CT48</f>
        <v>84.667400889336605</v>
      </c>
      <c r="CO44" s="36">
        <f>'2015 Fares Conv'!CU48</f>
        <v>220.13524231227518</v>
      </c>
      <c r="CP44" s="36">
        <f>'2015 Fares Conv'!CV48</f>
        <v>249.93816742532167</v>
      </c>
      <c r="CQ44" s="36">
        <f>'2015 Fares Conv'!CW48</f>
        <v>108.37427313835086</v>
      </c>
      <c r="CR44" s="36">
        <f>'2015 Fares Conv'!CX48</f>
        <v>0</v>
      </c>
      <c r="CS44" s="36">
        <f>'2015 Fares Conv'!CY48</f>
        <v>0</v>
      </c>
      <c r="CT44" s="36">
        <f>'2015 Fares Conv'!CZ48</f>
        <v>306.83466082295587</v>
      </c>
      <c r="CU44" s="36">
        <f>'2015 Fares Conv'!DA48</f>
        <v>0</v>
      </c>
      <c r="CV44" s="36">
        <f>'2015 Fares Conv'!DB48</f>
        <v>0</v>
      </c>
      <c r="CW44" s="36">
        <f>'2015 Fares Conv'!DC48</f>
        <v>0</v>
      </c>
      <c r="CX44" s="36">
        <f>'2015 Fares Conv'!DD48</f>
        <v>0</v>
      </c>
      <c r="CY44" s="36">
        <f>'2015 Fares Conv'!DE48</f>
        <v>0</v>
      </c>
      <c r="CZ44" s="36">
        <f>'2015 Fares Conv'!DF48</f>
        <v>0</v>
      </c>
      <c r="DA44" s="36">
        <f>'2015 Fares Conv'!DG48</f>
        <v>0</v>
      </c>
      <c r="DB44" s="36">
        <f>'2015 Fares Conv'!DH48</f>
        <v>0</v>
      </c>
      <c r="DC44" s="36">
        <f>'2015 Fares Conv'!DI48</f>
        <v>0</v>
      </c>
      <c r="DD44" s="36">
        <f>'2015 Fares Conv'!DJ48</f>
        <v>0</v>
      </c>
      <c r="DE44" s="36">
        <f>'2015 Fares Conv'!DK48</f>
        <v>0</v>
      </c>
      <c r="DF44" s="36">
        <f>'2015 Fares Conv'!DL48</f>
        <v>152.40132160080589</v>
      </c>
      <c r="DG44" s="36">
        <f>'2015 Fares Conv'!DM48</f>
        <v>135.46784142293856</v>
      </c>
      <c r="DH44" s="36">
        <f>'2015 Fares Conv'!DN48</f>
        <v>0</v>
      </c>
      <c r="DI44" s="36">
        <f>'2015 Fares Conv'!DO48</f>
        <v>135.46784142293856</v>
      </c>
      <c r="DJ44" s="36">
        <f>'2015 Fares Conv'!DP48</f>
        <v>749.81450227596497</v>
      </c>
      <c r="DK44" s="36">
        <f>'2015 Fares Conv'!DQ48</f>
        <v>218.78056389804578</v>
      </c>
      <c r="DL44" s="36">
        <f>'2015 Fares Conv'!DR48</f>
        <v>0</v>
      </c>
      <c r="DM44" s="36">
        <f>'2015 Fares Conv'!DS48</f>
        <v>0</v>
      </c>
      <c r="DN44" s="36">
        <f>'2015 Fares Conv'!DT48</f>
        <v>0</v>
      </c>
      <c r="DO44" s="36">
        <f>'2015 Fares Conv'!DU48</f>
        <v>0</v>
      </c>
      <c r="DP44" s="36">
        <f>'2015 Fares Conv'!DV48</f>
        <v>0</v>
      </c>
      <c r="DQ44" s="36">
        <f>'2015 Fares Conv'!DW48</f>
        <v>0</v>
      </c>
      <c r="DR44" s="36">
        <f>'2015 Fares Conv'!DX48</f>
        <v>0</v>
      </c>
      <c r="DS44" s="36">
        <f>'2015 Fares Conv'!DY48</f>
        <v>0</v>
      </c>
      <c r="DT44" s="36">
        <f>'2015 Fares Conv'!DZ48</f>
        <v>0</v>
      </c>
      <c r="DU44" s="36">
        <f>'2015 Fares Conv'!EA48</f>
        <v>0</v>
      </c>
      <c r="DV44" s="36">
        <f>'2015 Fares Conv'!EB48</f>
        <v>0</v>
      </c>
      <c r="DW44" s="36">
        <f>'2015 Fares Conv'!EC48</f>
        <v>0</v>
      </c>
      <c r="DX44" s="36">
        <f>'2015 Fares Conv'!ED48</f>
        <v>0</v>
      </c>
      <c r="DY44" s="36">
        <f>'2015 Fares Conv'!EE48</f>
        <v>0</v>
      </c>
      <c r="DZ44" s="36">
        <f>'2015 Fares Conv'!EF48</f>
        <v>0</v>
      </c>
      <c r="EA44" s="36">
        <f>'2015 Fares Conv'!EG48</f>
        <v>0</v>
      </c>
      <c r="EB44" s="36">
        <f>'2015 Fares Conv'!EH48</f>
        <v>0</v>
      </c>
      <c r="EC44" s="36">
        <f>'2015 Fares Conv'!EI48</f>
        <v>0</v>
      </c>
      <c r="ED44" s="36">
        <f>'2015 Fares Conv'!EJ48</f>
        <v>0</v>
      </c>
      <c r="EE44" s="36">
        <f>'2015 Fares Conv'!EK48</f>
        <v>0</v>
      </c>
      <c r="EF44" s="36">
        <f>'2015 Fares Conv'!EL48</f>
        <v>0</v>
      </c>
      <c r="EG44" s="36">
        <f>'2015 Fares Conv'!EM48</f>
        <v>0</v>
      </c>
      <c r="EH44" s="111">
        <v>0</v>
      </c>
      <c r="EI44" s="111">
        <v>0</v>
      </c>
    </row>
    <row r="45" spans="1:139" x14ac:dyDescent="0.2">
      <c r="A45" s="31" t="str">
        <f>CONCATENATE("XFARE[",ROW(),"]=",'2015 Fares Conv'!G49)</f>
        <v>XFARE[45]=0</v>
      </c>
      <c r="B45" s="36">
        <f>'2015 Fares Conv'!H49</f>
        <v>0</v>
      </c>
      <c r="C45" s="36">
        <f>'2015 Fares Conv'!I49</f>
        <v>0</v>
      </c>
      <c r="D45" s="36">
        <f>'2015 Fares Conv'!J49</f>
        <v>0</v>
      </c>
      <c r="E45" s="36">
        <f>'2015 Fares Conv'!K49</f>
        <v>0</v>
      </c>
      <c r="F45" s="36">
        <f>'2015 Fares Conv'!L49</f>
        <v>0</v>
      </c>
      <c r="G45" s="36">
        <f>'2015 Fares Conv'!M49</f>
        <v>0</v>
      </c>
      <c r="H45" s="36">
        <f>'2015 Fares Conv'!N49</f>
        <v>0</v>
      </c>
      <c r="I45" s="36">
        <f>'2015 Fares Conv'!O49</f>
        <v>0</v>
      </c>
      <c r="J45" s="36">
        <f>'2015 Fares Conv'!P49</f>
        <v>0</v>
      </c>
      <c r="K45" s="36">
        <f>'2015 Fares Conv'!Q49</f>
        <v>0</v>
      </c>
      <c r="L45" s="36">
        <f>'2015 Fares Conv'!R49</f>
        <v>0</v>
      </c>
      <c r="M45" s="36">
        <f>'2015 Fares Conv'!S49</f>
        <v>0</v>
      </c>
      <c r="N45" s="36">
        <f>'2015 Fares Conv'!T49</f>
        <v>0</v>
      </c>
      <c r="O45" s="36">
        <f>'2015 Fares Conv'!U49</f>
        <v>0</v>
      </c>
      <c r="P45" s="36">
        <f>'2015 Fares Conv'!V49</f>
        <v>0</v>
      </c>
      <c r="Q45" s="36">
        <f>'2015 Fares Conv'!W49</f>
        <v>0</v>
      </c>
      <c r="R45" s="36">
        <f>'2015 Fares Conv'!X49</f>
        <v>0</v>
      </c>
      <c r="S45" s="36">
        <f>'2015 Fares Conv'!Y49</f>
        <v>0</v>
      </c>
      <c r="T45" s="36">
        <f>'2015 Fares Conv'!Z49</f>
        <v>474.13744498028501</v>
      </c>
      <c r="U45" s="36">
        <f>'2015 Fares Conv'!AA49</f>
        <v>152.40132160080589</v>
      </c>
      <c r="V45" s="36">
        <f>'2015 Fares Conv'!AB49</f>
        <v>0</v>
      </c>
      <c r="W45" s="36">
        <f>'2015 Fares Conv'!AC49</f>
        <v>0</v>
      </c>
      <c r="X45" s="36">
        <f>'2015 Fares Conv'!AD49</f>
        <v>135.46784142293856</v>
      </c>
      <c r="Y45" s="36">
        <f>'2015 Fares Conv'!AE49</f>
        <v>0</v>
      </c>
      <c r="Z45" s="36">
        <f>'2015 Fares Conv'!AF49</f>
        <v>0</v>
      </c>
      <c r="AA45" s="36">
        <f>'2015 Fares Conv'!AG49</f>
        <v>84.667400889336605</v>
      </c>
      <c r="AB45" s="36">
        <f>'2015 Fares Conv'!AH49</f>
        <v>135.46784142293856</v>
      </c>
      <c r="AC45" s="36">
        <f>'2015 Fares Conv'!AI49</f>
        <v>0</v>
      </c>
      <c r="AD45" s="36">
        <f>'2015 Fares Conv'!AJ49</f>
        <v>135.46784142293856</v>
      </c>
      <c r="AE45" s="36">
        <f>'2015 Fares Conv'!AK49</f>
        <v>0</v>
      </c>
      <c r="AF45" s="36">
        <f>'2015 Fares Conv'!AL49</f>
        <v>0</v>
      </c>
      <c r="AG45" s="36">
        <f>'2015 Fares Conv'!AM49</f>
        <v>135.46784142293856</v>
      </c>
      <c r="AH45" s="36">
        <f>'2015 Fares Conv'!AN49</f>
        <v>0</v>
      </c>
      <c r="AI45" s="36">
        <f>'2015 Fares Conv'!AO49</f>
        <v>0</v>
      </c>
      <c r="AJ45" s="36">
        <f>'2015 Fares Conv'!AP49</f>
        <v>0</v>
      </c>
      <c r="AK45" s="36">
        <f>'2015 Fares Conv'!AQ49</f>
        <v>0</v>
      </c>
      <c r="AL45" s="36">
        <f>'2015 Fares Conv'!AR49</f>
        <v>135.46784142293856</v>
      </c>
      <c r="AM45" s="36">
        <f>'2015 Fares Conv'!AS49</f>
        <v>0</v>
      </c>
      <c r="AN45" s="36">
        <f>'2015 Fares Conv'!AT49</f>
        <v>0</v>
      </c>
      <c r="AO45" s="36">
        <f>'2015 Fares Conv'!AU49</f>
        <v>0</v>
      </c>
      <c r="AP45" s="36">
        <f>'2015 Fares Conv'!AV49</f>
        <v>135.46784142293856</v>
      </c>
      <c r="AQ45" s="36">
        <f>'2015 Fares Conv'!AW49</f>
        <v>0</v>
      </c>
      <c r="AR45" s="36">
        <f>'2015 Fares Conv'!AX49</f>
        <v>135.46784142293856</v>
      </c>
      <c r="AS45" s="36">
        <f>'2015 Fares Conv'!AY49</f>
        <v>0</v>
      </c>
      <c r="AT45" s="36">
        <f>'2015 Fares Conv'!AZ49</f>
        <v>118.53436124507125</v>
      </c>
      <c r="AU45" s="36">
        <f>'2015 Fares Conv'!BA49</f>
        <v>0</v>
      </c>
      <c r="AV45" s="36">
        <f>'2015 Fares Conv'!BB49</f>
        <v>0</v>
      </c>
      <c r="AW45" s="36">
        <f>'2015 Fares Conv'!BC49</f>
        <v>118.53436124507125</v>
      </c>
      <c r="AX45" s="36">
        <f>'2015 Fares Conv'!BD49</f>
        <v>0</v>
      </c>
      <c r="AY45" s="36">
        <f>'2015 Fares Conv'!BE49</f>
        <v>0</v>
      </c>
      <c r="AZ45" s="36">
        <f>'2015 Fares Conv'!BF49</f>
        <v>118.53436124507125</v>
      </c>
      <c r="BA45" s="36">
        <f>'2015 Fares Conv'!BG49</f>
        <v>0</v>
      </c>
      <c r="BB45" s="36">
        <f>'2015 Fares Conv'!BH49</f>
        <v>0</v>
      </c>
      <c r="BC45" s="36">
        <f>'2015 Fares Conv'!BI49</f>
        <v>67.733920711469281</v>
      </c>
      <c r="BD45" s="36">
        <f>'2015 Fares Conv'!BJ49</f>
        <v>108.37427313835086</v>
      </c>
      <c r="BE45" s="36">
        <f>'2015 Fares Conv'!BK49</f>
        <v>0</v>
      </c>
      <c r="BF45" s="36">
        <f>'2015 Fares Conv'!BL49</f>
        <v>108.37427313835086</v>
      </c>
      <c r="BG45" s="36">
        <f>'2015 Fares Conv'!BM49</f>
        <v>0</v>
      </c>
      <c r="BH45" s="36">
        <f>'2015 Fares Conv'!BN49</f>
        <v>108.37427313835086</v>
      </c>
      <c r="BI45" s="36">
        <f>'2015 Fares Conv'!BO49</f>
        <v>0</v>
      </c>
      <c r="BJ45" s="36">
        <f>'2015 Fares Conv'!BP49</f>
        <v>0</v>
      </c>
      <c r="BK45" s="36">
        <f>'2015 Fares Conv'!BQ49</f>
        <v>101.60088106720393</v>
      </c>
      <c r="BL45" s="36">
        <f>'2015 Fares Conv'!BR49</f>
        <v>0</v>
      </c>
      <c r="BM45" s="36">
        <f>'2015 Fares Conv'!BS49</f>
        <v>0</v>
      </c>
      <c r="BN45" s="36">
        <f>'2015 Fares Conv'!BT49</f>
        <v>101.60088106720393</v>
      </c>
      <c r="BO45" s="36">
        <f>'2015 Fares Conv'!BU49</f>
        <v>0</v>
      </c>
      <c r="BP45" s="36">
        <f>'2015 Fares Conv'!BV49</f>
        <v>101.60088106720393</v>
      </c>
      <c r="BQ45" s="36">
        <f>'2015 Fares Conv'!BW49</f>
        <v>0</v>
      </c>
      <c r="BR45" s="36">
        <f>'2015 Fares Conv'!BX49</f>
        <v>121.92105728064472</v>
      </c>
      <c r="BS45" s="36">
        <f>'2015 Fares Conv'!BY49</f>
        <v>0</v>
      </c>
      <c r="BT45" s="36">
        <f>'2015 Fares Conv'!BZ49</f>
        <v>0</v>
      </c>
      <c r="BU45" s="36">
        <f>'2015 Fares Conv'!CA49</f>
        <v>0</v>
      </c>
      <c r="BV45" s="36">
        <f>'2015 Fares Conv'!CB49</f>
        <v>0</v>
      </c>
      <c r="BW45" s="36">
        <f>'2015 Fares Conv'!CC49</f>
        <v>0</v>
      </c>
      <c r="BX45" s="36">
        <f>'2015 Fares Conv'!CD49</f>
        <v>0</v>
      </c>
      <c r="BY45" s="36">
        <f>'2015 Fares Conv'!CE49</f>
        <v>0</v>
      </c>
      <c r="BZ45" s="36">
        <f>'2015 Fares Conv'!CF49</f>
        <v>101.60088106720393</v>
      </c>
      <c r="CA45" s="36">
        <f>'2015 Fares Conv'!CG49</f>
        <v>0</v>
      </c>
      <c r="CB45" s="36">
        <f>'2015 Fares Conv'!CH49</f>
        <v>222.84459914073395</v>
      </c>
      <c r="CC45" s="36">
        <f>'2015 Fares Conv'!CI49</f>
        <v>270.93568284587712</v>
      </c>
      <c r="CD45" s="36">
        <f>'2015 Fares Conv'!CJ49</f>
        <v>284.48246698817098</v>
      </c>
      <c r="CE45" s="36">
        <f>'2015 Fares Conv'!CK49</f>
        <v>284.48246698817098</v>
      </c>
      <c r="CF45" s="36">
        <f>'2015 Fares Conv'!CL49</f>
        <v>284.48246698817098</v>
      </c>
      <c r="CG45" s="36">
        <f>'2015 Fares Conv'!CM49</f>
        <v>135.46784142293856</v>
      </c>
      <c r="CH45" s="36">
        <f>'2015 Fares Conv'!CN49</f>
        <v>152.40132160080589</v>
      </c>
      <c r="CI45" s="36">
        <f>'2015 Fares Conv'!CO49</f>
        <v>338.66960355734642</v>
      </c>
      <c r="CJ45" s="36">
        <f>'2015 Fares Conv'!CP49</f>
        <v>298.02925113046484</v>
      </c>
      <c r="CK45" s="36">
        <f>'2015 Fares Conv'!CQ49</f>
        <v>152.40132160080589</v>
      </c>
      <c r="CL45" s="36">
        <f>'2015 Fares Conv'!CR49</f>
        <v>338.66960355734642</v>
      </c>
      <c r="CM45" s="36">
        <f>'2015 Fares Conv'!CS49</f>
        <v>118.53436124507125</v>
      </c>
      <c r="CN45" s="36">
        <f>'2015 Fares Conv'!CT49</f>
        <v>186.26828195654053</v>
      </c>
      <c r="CO45" s="36">
        <f>'2015 Fares Conv'!CU49</f>
        <v>220.13524231227518</v>
      </c>
      <c r="CP45" s="36">
        <f>'2015 Fares Conv'!CV49</f>
        <v>249.93816742532167</v>
      </c>
      <c r="CQ45" s="36">
        <f>'2015 Fares Conv'!CW49</f>
        <v>108.37427313835086</v>
      </c>
      <c r="CR45" s="36">
        <f>'2015 Fares Conv'!CX49</f>
        <v>0</v>
      </c>
      <c r="CS45" s="36">
        <f>'2015 Fares Conv'!CY49</f>
        <v>0</v>
      </c>
      <c r="CT45" s="36">
        <f>'2015 Fares Conv'!CZ49</f>
        <v>306.83466082295587</v>
      </c>
      <c r="CU45" s="36">
        <f>'2015 Fares Conv'!DA49</f>
        <v>0</v>
      </c>
      <c r="CV45" s="36">
        <f>'2015 Fares Conv'!DB49</f>
        <v>0</v>
      </c>
      <c r="CW45" s="36">
        <f>'2015 Fares Conv'!DC49</f>
        <v>0</v>
      </c>
      <c r="CX45" s="36">
        <f>'2015 Fares Conv'!DD49</f>
        <v>0</v>
      </c>
      <c r="CY45" s="36">
        <f>'2015 Fares Conv'!DE49</f>
        <v>0</v>
      </c>
      <c r="CZ45" s="36">
        <f>'2015 Fares Conv'!DF49</f>
        <v>0</v>
      </c>
      <c r="DA45" s="36">
        <f>'2015 Fares Conv'!DG49</f>
        <v>0</v>
      </c>
      <c r="DB45" s="36">
        <f>'2015 Fares Conv'!DH49</f>
        <v>0</v>
      </c>
      <c r="DC45" s="36">
        <f>'2015 Fares Conv'!DI49</f>
        <v>0</v>
      </c>
      <c r="DD45" s="36">
        <f>'2015 Fares Conv'!DJ49</f>
        <v>0</v>
      </c>
      <c r="DE45" s="36">
        <f>'2015 Fares Conv'!DK49</f>
        <v>0</v>
      </c>
      <c r="DF45" s="36">
        <f>'2015 Fares Conv'!DL49</f>
        <v>152.40132160080589</v>
      </c>
      <c r="DG45" s="36">
        <f>'2015 Fares Conv'!DM49</f>
        <v>135.46784142293856</v>
      </c>
      <c r="DH45" s="36">
        <f>'2015 Fares Conv'!DN49</f>
        <v>0</v>
      </c>
      <c r="DI45" s="36">
        <f>'2015 Fares Conv'!DO49</f>
        <v>135.46784142293856</v>
      </c>
      <c r="DJ45" s="36">
        <f>'2015 Fares Conv'!DP49</f>
        <v>749.81450227596497</v>
      </c>
      <c r="DK45" s="36">
        <f>'2015 Fares Conv'!DQ49</f>
        <v>218.78056389804578</v>
      </c>
      <c r="DL45" s="36">
        <f>'2015 Fares Conv'!DR49</f>
        <v>0</v>
      </c>
      <c r="DM45" s="36">
        <f>'2015 Fares Conv'!DS49</f>
        <v>0</v>
      </c>
      <c r="DN45" s="36">
        <f>'2015 Fares Conv'!DT49</f>
        <v>0</v>
      </c>
      <c r="DO45" s="36">
        <f>'2015 Fares Conv'!DU49</f>
        <v>0</v>
      </c>
      <c r="DP45" s="36">
        <f>'2015 Fares Conv'!DV49</f>
        <v>0</v>
      </c>
      <c r="DQ45" s="36">
        <f>'2015 Fares Conv'!DW49</f>
        <v>0</v>
      </c>
      <c r="DR45" s="36">
        <f>'2015 Fares Conv'!DX49</f>
        <v>0</v>
      </c>
      <c r="DS45" s="36">
        <f>'2015 Fares Conv'!DY49</f>
        <v>0</v>
      </c>
      <c r="DT45" s="36">
        <f>'2015 Fares Conv'!DZ49</f>
        <v>0</v>
      </c>
      <c r="DU45" s="36">
        <f>'2015 Fares Conv'!EA49</f>
        <v>0</v>
      </c>
      <c r="DV45" s="36">
        <f>'2015 Fares Conv'!EB49</f>
        <v>0</v>
      </c>
      <c r="DW45" s="36">
        <f>'2015 Fares Conv'!EC49</f>
        <v>0</v>
      </c>
      <c r="DX45" s="36">
        <f>'2015 Fares Conv'!ED49</f>
        <v>0</v>
      </c>
      <c r="DY45" s="36">
        <f>'2015 Fares Conv'!EE49</f>
        <v>0</v>
      </c>
      <c r="DZ45" s="36">
        <f>'2015 Fares Conv'!EF49</f>
        <v>0</v>
      </c>
      <c r="EA45" s="36">
        <f>'2015 Fares Conv'!EG49</f>
        <v>0</v>
      </c>
      <c r="EB45" s="36">
        <f>'2015 Fares Conv'!EH49</f>
        <v>0</v>
      </c>
      <c r="EC45" s="36">
        <f>'2015 Fares Conv'!EI49</f>
        <v>0</v>
      </c>
      <c r="ED45" s="36">
        <f>'2015 Fares Conv'!EJ49</f>
        <v>0</v>
      </c>
      <c r="EE45" s="36">
        <f>'2015 Fares Conv'!EK49</f>
        <v>0</v>
      </c>
      <c r="EF45" s="36">
        <f>'2015 Fares Conv'!EL49</f>
        <v>0</v>
      </c>
      <c r="EG45" s="36">
        <f>'2015 Fares Conv'!EM49</f>
        <v>0</v>
      </c>
      <c r="EH45" s="111">
        <v>0</v>
      </c>
      <c r="EI45" s="111">
        <v>0</v>
      </c>
    </row>
    <row r="46" spans="1:139" x14ac:dyDescent="0.2">
      <c r="A46" s="31" t="str">
        <f>CONCATENATE("XFARE[",ROW(),"]=",'2015 Fares Conv'!G50)</f>
        <v>XFARE[46]=0</v>
      </c>
      <c r="B46" s="36">
        <f>'2015 Fares Conv'!H50</f>
        <v>0</v>
      </c>
      <c r="C46" s="36">
        <f>'2015 Fares Conv'!I50</f>
        <v>0</v>
      </c>
      <c r="D46" s="36">
        <f>'2015 Fares Conv'!J50</f>
        <v>0</v>
      </c>
      <c r="E46" s="36">
        <f>'2015 Fares Conv'!K50</f>
        <v>0</v>
      </c>
      <c r="F46" s="36">
        <f>'2015 Fares Conv'!L50</f>
        <v>0</v>
      </c>
      <c r="G46" s="36">
        <f>'2015 Fares Conv'!M50</f>
        <v>0</v>
      </c>
      <c r="H46" s="36">
        <f>'2015 Fares Conv'!N50</f>
        <v>0</v>
      </c>
      <c r="I46" s="36">
        <f>'2015 Fares Conv'!O50</f>
        <v>0</v>
      </c>
      <c r="J46" s="36">
        <f>'2015 Fares Conv'!P50</f>
        <v>0</v>
      </c>
      <c r="K46" s="36">
        <f>'2015 Fares Conv'!Q50</f>
        <v>0</v>
      </c>
      <c r="L46" s="36">
        <f>'2015 Fares Conv'!R50</f>
        <v>0</v>
      </c>
      <c r="M46" s="36">
        <f>'2015 Fares Conv'!S50</f>
        <v>0</v>
      </c>
      <c r="N46" s="36">
        <f>'2015 Fares Conv'!T50</f>
        <v>0</v>
      </c>
      <c r="O46" s="36">
        <f>'2015 Fares Conv'!U50</f>
        <v>0</v>
      </c>
      <c r="P46" s="36">
        <f>'2015 Fares Conv'!V50</f>
        <v>0</v>
      </c>
      <c r="Q46" s="36">
        <f>'2015 Fares Conv'!W50</f>
        <v>0</v>
      </c>
      <c r="R46" s="36">
        <f>'2015 Fares Conv'!X50</f>
        <v>0</v>
      </c>
      <c r="S46" s="36">
        <f>'2015 Fares Conv'!Y50</f>
        <v>0</v>
      </c>
      <c r="T46" s="36">
        <f>'2015 Fares Conv'!Z50</f>
        <v>474.13744498028501</v>
      </c>
      <c r="U46" s="36">
        <f>'2015 Fares Conv'!AA50</f>
        <v>152.40132160080589</v>
      </c>
      <c r="V46" s="36">
        <f>'2015 Fares Conv'!AB50</f>
        <v>0</v>
      </c>
      <c r="W46" s="36">
        <f>'2015 Fares Conv'!AC50</f>
        <v>0</v>
      </c>
      <c r="X46" s="36">
        <f>'2015 Fares Conv'!AD50</f>
        <v>135.46784142293856</v>
      </c>
      <c r="Y46" s="36">
        <f>'2015 Fares Conv'!AE50</f>
        <v>0</v>
      </c>
      <c r="Z46" s="36">
        <f>'2015 Fares Conv'!AF50</f>
        <v>0</v>
      </c>
      <c r="AA46" s="36">
        <f>'2015 Fares Conv'!AG50</f>
        <v>84.667400889336605</v>
      </c>
      <c r="AB46" s="36">
        <f>'2015 Fares Conv'!AH50</f>
        <v>135.46784142293856</v>
      </c>
      <c r="AC46" s="36">
        <f>'2015 Fares Conv'!AI50</f>
        <v>0</v>
      </c>
      <c r="AD46" s="36">
        <f>'2015 Fares Conv'!AJ50</f>
        <v>0</v>
      </c>
      <c r="AE46" s="36">
        <f>'2015 Fares Conv'!AK50</f>
        <v>0</v>
      </c>
      <c r="AF46" s="36">
        <f>'2015 Fares Conv'!AL50</f>
        <v>0</v>
      </c>
      <c r="AG46" s="36">
        <f>'2015 Fares Conv'!AM50</f>
        <v>0</v>
      </c>
      <c r="AH46" s="36">
        <f>'2015 Fares Conv'!AN50</f>
        <v>0</v>
      </c>
      <c r="AI46" s="36">
        <f>'2015 Fares Conv'!AO50</f>
        <v>0</v>
      </c>
      <c r="AJ46" s="36">
        <f>'2015 Fares Conv'!AP50</f>
        <v>0</v>
      </c>
      <c r="AK46" s="36">
        <f>'2015 Fares Conv'!AQ50</f>
        <v>0</v>
      </c>
      <c r="AL46" s="36">
        <f>'2015 Fares Conv'!AR50</f>
        <v>135.46784142293856</v>
      </c>
      <c r="AM46" s="36">
        <f>'2015 Fares Conv'!AS50</f>
        <v>0</v>
      </c>
      <c r="AN46" s="36">
        <f>'2015 Fares Conv'!AT50</f>
        <v>0</v>
      </c>
      <c r="AO46" s="36">
        <f>'2015 Fares Conv'!AU50</f>
        <v>0</v>
      </c>
      <c r="AP46" s="36">
        <f>'2015 Fares Conv'!AV50</f>
        <v>0</v>
      </c>
      <c r="AQ46" s="36">
        <f>'2015 Fares Conv'!AW50</f>
        <v>0</v>
      </c>
      <c r="AR46" s="36">
        <f>'2015 Fares Conv'!AX50</f>
        <v>135.46784142293856</v>
      </c>
      <c r="AS46" s="36">
        <f>'2015 Fares Conv'!AY50</f>
        <v>0</v>
      </c>
      <c r="AT46" s="36">
        <f>'2015 Fares Conv'!AZ50</f>
        <v>0</v>
      </c>
      <c r="AU46" s="36">
        <f>'2015 Fares Conv'!BA50</f>
        <v>0</v>
      </c>
      <c r="AV46" s="36">
        <f>'2015 Fares Conv'!BB50</f>
        <v>0</v>
      </c>
      <c r="AW46" s="36">
        <f>'2015 Fares Conv'!BC50</f>
        <v>118.53436124507125</v>
      </c>
      <c r="AX46" s="36">
        <f>'2015 Fares Conv'!BD50</f>
        <v>0</v>
      </c>
      <c r="AY46" s="36">
        <f>'2015 Fares Conv'!BE50</f>
        <v>0</v>
      </c>
      <c r="AZ46" s="36">
        <f>'2015 Fares Conv'!BF50</f>
        <v>118.53436124507125</v>
      </c>
      <c r="BA46" s="36">
        <f>'2015 Fares Conv'!BG50</f>
        <v>0</v>
      </c>
      <c r="BB46" s="36">
        <f>'2015 Fares Conv'!BH50</f>
        <v>0</v>
      </c>
      <c r="BC46" s="36">
        <f>'2015 Fares Conv'!BI50</f>
        <v>67.733920711469281</v>
      </c>
      <c r="BD46" s="36">
        <f>'2015 Fares Conv'!BJ50</f>
        <v>108.37427313835086</v>
      </c>
      <c r="BE46" s="36">
        <f>'2015 Fares Conv'!BK50</f>
        <v>0</v>
      </c>
      <c r="BF46" s="36">
        <f>'2015 Fares Conv'!BL50</f>
        <v>108.37427313835086</v>
      </c>
      <c r="BG46" s="36">
        <f>'2015 Fares Conv'!BM50</f>
        <v>0</v>
      </c>
      <c r="BH46" s="36">
        <f>'2015 Fares Conv'!BN50</f>
        <v>108.37427313835086</v>
      </c>
      <c r="BI46" s="36">
        <f>'2015 Fares Conv'!BO50</f>
        <v>0</v>
      </c>
      <c r="BJ46" s="36">
        <f>'2015 Fares Conv'!BP50</f>
        <v>0</v>
      </c>
      <c r="BK46" s="36">
        <f>'2015 Fares Conv'!BQ50</f>
        <v>101.60088106720393</v>
      </c>
      <c r="BL46" s="36">
        <f>'2015 Fares Conv'!BR50</f>
        <v>0</v>
      </c>
      <c r="BM46" s="36">
        <f>'2015 Fares Conv'!BS50</f>
        <v>0</v>
      </c>
      <c r="BN46" s="36">
        <f>'2015 Fares Conv'!BT50</f>
        <v>101.60088106720393</v>
      </c>
      <c r="BO46" s="36">
        <f>'2015 Fares Conv'!BU50</f>
        <v>0</v>
      </c>
      <c r="BP46" s="36">
        <f>'2015 Fares Conv'!BV50</f>
        <v>101.60088106720393</v>
      </c>
      <c r="BQ46" s="36">
        <f>'2015 Fares Conv'!BW50</f>
        <v>0</v>
      </c>
      <c r="BR46" s="36">
        <f>'2015 Fares Conv'!BX50</f>
        <v>121.92105728064472</v>
      </c>
      <c r="BS46" s="36">
        <f>'2015 Fares Conv'!BY50</f>
        <v>0</v>
      </c>
      <c r="BT46" s="36">
        <f>'2015 Fares Conv'!BZ50</f>
        <v>0</v>
      </c>
      <c r="BU46" s="36">
        <f>'2015 Fares Conv'!CA50</f>
        <v>0</v>
      </c>
      <c r="BV46" s="36">
        <f>'2015 Fares Conv'!CB50</f>
        <v>0</v>
      </c>
      <c r="BW46" s="36">
        <f>'2015 Fares Conv'!CC50</f>
        <v>0</v>
      </c>
      <c r="BX46" s="36">
        <f>'2015 Fares Conv'!CD50</f>
        <v>0</v>
      </c>
      <c r="BY46" s="36">
        <f>'2015 Fares Conv'!CE50</f>
        <v>0</v>
      </c>
      <c r="BZ46" s="36">
        <f>'2015 Fares Conv'!CF50</f>
        <v>101.60088106720393</v>
      </c>
      <c r="CA46" s="36">
        <f>'2015 Fares Conv'!CG50</f>
        <v>0</v>
      </c>
      <c r="CB46" s="36">
        <f>'2015 Fares Conv'!CH50</f>
        <v>222.84459914073395</v>
      </c>
      <c r="CC46" s="36">
        <f>'2015 Fares Conv'!CI50</f>
        <v>270.93568284587712</v>
      </c>
      <c r="CD46" s="36">
        <f>'2015 Fares Conv'!CJ50</f>
        <v>284.48246698817098</v>
      </c>
      <c r="CE46" s="36">
        <f>'2015 Fares Conv'!CK50</f>
        <v>284.48246698817098</v>
      </c>
      <c r="CF46" s="36">
        <f>'2015 Fares Conv'!CL50</f>
        <v>284.48246698817098</v>
      </c>
      <c r="CG46" s="36">
        <f>'2015 Fares Conv'!CM50</f>
        <v>0</v>
      </c>
      <c r="CH46" s="36">
        <f>'2015 Fares Conv'!CN50</f>
        <v>152.40132160080589</v>
      </c>
      <c r="CI46" s="36">
        <f>'2015 Fares Conv'!CO50</f>
        <v>220.13524231227518</v>
      </c>
      <c r="CJ46" s="36">
        <f>'2015 Fares Conv'!CP50</f>
        <v>179.4948898853936</v>
      </c>
      <c r="CK46" s="36">
        <f>'2015 Fares Conv'!CQ50</f>
        <v>152.40132160080589</v>
      </c>
      <c r="CL46" s="36">
        <f>'2015 Fares Conv'!CR50</f>
        <v>220.13524231227518</v>
      </c>
      <c r="CM46" s="36">
        <f>'2015 Fares Conv'!CS50</f>
        <v>118.53436124507125</v>
      </c>
      <c r="CN46" s="36">
        <f>'2015 Fares Conv'!CT50</f>
        <v>84.667400889336605</v>
      </c>
      <c r="CO46" s="36">
        <f>'2015 Fares Conv'!CU50</f>
        <v>220.13524231227518</v>
      </c>
      <c r="CP46" s="36">
        <f>'2015 Fares Conv'!CV50</f>
        <v>249.93816742532167</v>
      </c>
      <c r="CQ46" s="36">
        <f>'2015 Fares Conv'!CW50</f>
        <v>108.37427313835086</v>
      </c>
      <c r="CR46" s="36">
        <f>'2015 Fares Conv'!CX50</f>
        <v>0</v>
      </c>
      <c r="CS46" s="36">
        <f>'2015 Fares Conv'!CY50</f>
        <v>0</v>
      </c>
      <c r="CT46" s="36">
        <f>'2015 Fares Conv'!CZ50</f>
        <v>306.83466082295587</v>
      </c>
      <c r="CU46" s="36">
        <f>'2015 Fares Conv'!DA50</f>
        <v>0</v>
      </c>
      <c r="CV46" s="36">
        <f>'2015 Fares Conv'!DB50</f>
        <v>0</v>
      </c>
      <c r="CW46" s="36">
        <f>'2015 Fares Conv'!DC50</f>
        <v>0</v>
      </c>
      <c r="CX46" s="36">
        <f>'2015 Fares Conv'!DD50</f>
        <v>0</v>
      </c>
      <c r="CY46" s="36">
        <f>'2015 Fares Conv'!DE50</f>
        <v>0</v>
      </c>
      <c r="CZ46" s="36">
        <f>'2015 Fares Conv'!DF50</f>
        <v>0</v>
      </c>
      <c r="DA46" s="36">
        <f>'2015 Fares Conv'!DG50</f>
        <v>0</v>
      </c>
      <c r="DB46" s="36">
        <f>'2015 Fares Conv'!DH50</f>
        <v>0</v>
      </c>
      <c r="DC46" s="36">
        <f>'2015 Fares Conv'!DI50</f>
        <v>0</v>
      </c>
      <c r="DD46" s="36">
        <f>'2015 Fares Conv'!DJ50</f>
        <v>0</v>
      </c>
      <c r="DE46" s="36">
        <f>'2015 Fares Conv'!DK50</f>
        <v>0</v>
      </c>
      <c r="DF46" s="36">
        <f>'2015 Fares Conv'!DL50</f>
        <v>152.40132160080589</v>
      </c>
      <c r="DG46" s="36">
        <f>'2015 Fares Conv'!DM50</f>
        <v>135.46784142293856</v>
      </c>
      <c r="DH46" s="36">
        <f>'2015 Fares Conv'!DN50</f>
        <v>0</v>
      </c>
      <c r="DI46" s="36">
        <f>'2015 Fares Conv'!DO50</f>
        <v>0</v>
      </c>
      <c r="DJ46" s="36">
        <f>'2015 Fares Conv'!DP50</f>
        <v>749.81450227596497</v>
      </c>
      <c r="DK46" s="36">
        <f>'2015 Fares Conv'!DQ50</f>
        <v>218.78056389804578</v>
      </c>
      <c r="DL46" s="36">
        <f>'2015 Fares Conv'!DR50</f>
        <v>0</v>
      </c>
      <c r="DM46" s="36">
        <f>'2015 Fares Conv'!DS50</f>
        <v>0</v>
      </c>
      <c r="DN46" s="36">
        <f>'2015 Fares Conv'!DT50</f>
        <v>0</v>
      </c>
      <c r="DO46" s="36">
        <f>'2015 Fares Conv'!DU50</f>
        <v>0</v>
      </c>
      <c r="DP46" s="36">
        <f>'2015 Fares Conv'!DV50</f>
        <v>0</v>
      </c>
      <c r="DQ46" s="36">
        <f>'2015 Fares Conv'!DW50</f>
        <v>0</v>
      </c>
      <c r="DR46" s="36">
        <f>'2015 Fares Conv'!DX50</f>
        <v>0</v>
      </c>
      <c r="DS46" s="36">
        <f>'2015 Fares Conv'!DY50</f>
        <v>0</v>
      </c>
      <c r="DT46" s="36">
        <f>'2015 Fares Conv'!DZ50</f>
        <v>0</v>
      </c>
      <c r="DU46" s="36">
        <f>'2015 Fares Conv'!EA50</f>
        <v>0</v>
      </c>
      <c r="DV46" s="36">
        <f>'2015 Fares Conv'!EB50</f>
        <v>0</v>
      </c>
      <c r="DW46" s="36">
        <f>'2015 Fares Conv'!EC50</f>
        <v>0</v>
      </c>
      <c r="DX46" s="36">
        <f>'2015 Fares Conv'!ED50</f>
        <v>0</v>
      </c>
      <c r="DY46" s="36">
        <f>'2015 Fares Conv'!EE50</f>
        <v>0</v>
      </c>
      <c r="DZ46" s="36">
        <f>'2015 Fares Conv'!EF50</f>
        <v>0</v>
      </c>
      <c r="EA46" s="36">
        <f>'2015 Fares Conv'!EG50</f>
        <v>0</v>
      </c>
      <c r="EB46" s="36">
        <f>'2015 Fares Conv'!EH50</f>
        <v>0</v>
      </c>
      <c r="EC46" s="36">
        <f>'2015 Fares Conv'!EI50</f>
        <v>0</v>
      </c>
      <c r="ED46" s="36">
        <f>'2015 Fares Conv'!EJ50</f>
        <v>0</v>
      </c>
      <c r="EE46" s="36">
        <f>'2015 Fares Conv'!EK50</f>
        <v>0</v>
      </c>
      <c r="EF46" s="36">
        <f>'2015 Fares Conv'!EL50</f>
        <v>0</v>
      </c>
      <c r="EG46" s="36">
        <f>'2015 Fares Conv'!EM50</f>
        <v>0</v>
      </c>
      <c r="EH46" s="111">
        <v>0</v>
      </c>
      <c r="EI46" s="111">
        <v>0</v>
      </c>
    </row>
    <row r="47" spans="1:139" x14ac:dyDescent="0.2">
      <c r="A47" s="31" t="str">
        <f>CONCATENATE("XFARE[",ROW(),"]=",'2015 Fares Conv'!G51)</f>
        <v>XFARE[47]=0</v>
      </c>
      <c r="B47" s="36">
        <f>'2015 Fares Conv'!H51</f>
        <v>0</v>
      </c>
      <c r="C47" s="36">
        <f>'2015 Fares Conv'!I51</f>
        <v>0</v>
      </c>
      <c r="D47" s="36">
        <f>'2015 Fares Conv'!J51</f>
        <v>0</v>
      </c>
      <c r="E47" s="36">
        <f>'2015 Fares Conv'!K51</f>
        <v>0</v>
      </c>
      <c r="F47" s="36">
        <f>'2015 Fares Conv'!L51</f>
        <v>0</v>
      </c>
      <c r="G47" s="36">
        <f>'2015 Fares Conv'!M51</f>
        <v>0</v>
      </c>
      <c r="H47" s="36">
        <f>'2015 Fares Conv'!N51</f>
        <v>0</v>
      </c>
      <c r="I47" s="36">
        <f>'2015 Fares Conv'!O51</f>
        <v>0</v>
      </c>
      <c r="J47" s="36">
        <f>'2015 Fares Conv'!P51</f>
        <v>0</v>
      </c>
      <c r="K47" s="36">
        <f>'2015 Fares Conv'!Q51</f>
        <v>0</v>
      </c>
      <c r="L47" s="36">
        <f>'2015 Fares Conv'!R51</f>
        <v>0</v>
      </c>
      <c r="M47" s="36">
        <f>'2015 Fares Conv'!S51</f>
        <v>0</v>
      </c>
      <c r="N47" s="36">
        <f>'2015 Fares Conv'!T51</f>
        <v>0</v>
      </c>
      <c r="O47" s="36">
        <f>'2015 Fares Conv'!U51</f>
        <v>0</v>
      </c>
      <c r="P47" s="36">
        <f>'2015 Fares Conv'!V51</f>
        <v>0</v>
      </c>
      <c r="Q47" s="36">
        <f>'2015 Fares Conv'!W51</f>
        <v>0</v>
      </c>
      <c r="R47" s="36">
        <f>'2015 Fares Conv'!X51</f>
        <v>0</v>
      </c>
      <c r="S47" s="36">
        <f>'2015 Fares Conv'!Y51</f>
        <v>0</v>
      </c>
      <c r="T47" s="36">
        <f>'2015 Fares Conv'!Z51</f>
        <v>474.13744498028501</v>
      </c>
      <c r="U47" s="36">
        <f>'2015 Fares Conv'!AA51</f>
        <v>152.40132160080589</v>
      </c>
      <c r="V47" s="36">
        <f>'2015 Fares Conv'!AB51</f>
        <v>0</v>
      </c>
      <c r="W47" s="36">
        <f>'2015 Fares Conv'!AC51</f>
        <v>0</v>
      </c>
      <c r="X47" s="36">
        <f>'2015 Fares Conv'!AD51</f>
        <v>135.46784142293856</v>
      </c>
      <c r="Y47" s="36">
        <f>'2015 Fares Conv'!AE51</f>
        <v>0</v>
      </c>
      <c r="Z47" s="36">
        <f>'2015 Fares Conv'!AF51</f>
        <v>0</v>
      </c>
      <c r="AA47" s="36">
        <f>'2015 Fares Conv'!AG51</f>
        <v>84.667400889336605</v>
      </c>
      <c r="AB47" s="36">
        <f>'2015 Fares Conv'!AH51</f>
        <v>135.46784142293856</v>
      </c>
      <c r="AC47" s="36">
        <f>'2015 Fares Conv'!AI51</f>
        <v>0</v>
      </c>
      <c r="AD47" s="36">
        <f>'2015 Fares Conv'!AJ51</f>
        <v>135.46784142293856</v>
      </c>
      <c r="AE47" s="36">
        <f>'2015 Fares Conv'!AK51</f>
        <v>0</v>
      </c>
      <c r="AF47" s="36">
        <f>'2015 Fares Conv'!AL51</f>
        <v>0</v>
      </c>
      <c r="AG47" s="36">
        <f>'2015 Fares Conv'!AM51</f>
        <v>135.46784142293856</v>
      </c>
      <c r="AH47" s="36">
        <f>'2015 Fares Conv'!AN51</f>
        <v>0</v>
      </c>
      <c r="AI47" s="36">
        <f>'2015 Fares Conv'!AO51</f>
        <v>0</v>
      </c>
      <c r="AJ47" s="36">
        <f>'2015 Fares Conv'!AP51</f>
        <v>0</v>
      </c>
      <c r="AK47" s="36">
        <f>'2015 Fares Conv'!AQ51</f>
        <v>0</v>
      </c>
      <c r="AL47" s="36">
        <f>'2015 Fares Conv'!AR51</f>
        <v>135.46784142293856</v>
      </c>
      <c r="AM47" s="36">
        <f>'2015 Fares Conv'!AS51</f>
        <v>0</v>
      </c>
      <c r="AN47" s="36">
        <f>'2015 Fares Conv'!AT51</f>
        <v>0</v>
      </c>
      <c r="AO47" s="36">
        <f>'2015 Fares Conv'!AU51</f>
        <v>0</v>
      </c>
      <c r="AP47" s="36">
        <f>'2015 Fares Conv'!AV51</f>
        <v>135.46784142293856</v>
      </c>
      <c r="AQ47" s="36">
        <f>'2015 Fares Conv'!AW51</f>
        <v>0</v>
      </c>
      <c r="AR47" s="36">
        <f>'2015 Fares Conv'!AX51</f>
        <v>135.46784142293856</v>
      </c>
      <c r="AS47" s="36">
        <f>'2015 Fares Conv'!AY51</f>
        <v>0</v>
      </c>
      <c r="AT47" s="36">
        <f>'2015 Fares Conv'!AZ51</f>
        <v>118.53436124507125</v>
      </c>
      <c r="AU47" s="36">
        <f>'2015 Fares Conv'!BA51</f>
        <v>0</v>
      </c>
      <c r="AV47" s="36">
        <f>'2015 Fares Conv'!BB51</f>
        <v>0</v>
      </c>
      <c r="AW47" s="36">
        <f>'2015 Fares Conv'!BC51</f>
        <v>118.53436124507125</v>
      </c>
      <c r="AX47" s="36">
        <f>'2015 Fares Conv'!BD51</f>
        <v>0</v>
      </c>
      <c r="AY47" s="36">
        <f>'2015 Fares Conv'!BE51</f>
        <v>0</v>
      </c>
      <c r="AZ47" s="36">
        <f>'2015 Fares Conv'!BF51</f>
        <v>118.53436124507125</v>
      </c>
      <c r="BA47" s="36">
        <f>'2015 Fares Conv'!BG51</f>
        <v>0</v>
      </c>
      <c r="BB47" s="36">
        <f>'2015 Fares Conv'!BH51</f>
        <v>0</v>
      </c>
      <c r="BC47" s="36">
        <f>'2015 Fares Conv'!BI51</f>
        <v>67.733920711469281</v>
      </c>
      <c r="BD47" s="36">
        <f>'2015 Fares Conv'!BJ51</f>
        <v>108.37427313835086</v>
      </c>
      <c r="BE47" s="36">
        <f>'2015 Fares Conv'!BK51</f>
        <v>0</v>
      </c>
      <c r="BF47" s="36">
        <f>'2015 Fares Conv'!BL51</f>
        <v>108.37427313835086</v>
      </c>
      <c r="BG47" s="36">
        <f>'2015 Fares Conv'!BM51</f>
        <v>0</v>
      </c>
      <c r="BH47" s="36">
        <f>'2015 Fares Conv'!BN51</f>
        <v>108.37427313835086</v>
      </c>
      <c r="BI47" s="36">
        <f>'2015 Fares Conv'!BO51</f>
        <v>0</v>
      </c>
      <c r="BJ47" s="36">
        <f>'2015 Fares Conv'!BP51</f>
        <v>0</v>
      </c>
      <c r="BK47" s="36">
        <f>'2015 Fares Conv'!BQ51</f>
        <v>101.60088106720393</v>
      </c>
      <c r="BL47" s="36">
        <f>'2015 Fares Conv'!BR51</f>
        <v>0</v>
      </c>
      <c r="BM47" s="36">
        <f>'2015 Fares Conv'!BS51</f>
        <v>0</v>
      </c>
      <c r="BN47" s="36">
        <f>'2015 Fares Conv'!BT51</f>
        <v>101.60088106720393</v>
      </c>
      <c r="BO47" s="36">
        <f>'2015 Fares Conv'!BU51</f>
        <v>0</v>
      </c>
      <c r="BP47" s="36">
        <f>'2015 Fares Conv'!BV51</f>
        <v>101.60088106720393</v>
      </c>
      <c r="BQ47" s="36">
        <f>'2015 Fares Conv'!BW51</f>
        <v>0</v>
      </c>
      <c r="BR47" s="36">
        <f>'2015 Fares Conv'!BX51</f>
        <v>121.92105728064472</v>
      </c>
      <c r="BS47" s="36">
        <f>'2015 Fares Conv'!BY51</f>
        <v>0</v>
      </c>
      <c r="BT47" s="36">
        <f>'2015 Fares Conv'!BZ51</f>
        <v>0</v>
      </c>
      <c r="BU47" s="36">
        <f>'2015 Fares Conv'!CA51</f>
        <v>0</v>
      </c>
      <c r="BV47" s="36">
        <f>'2015 Fares Conv'!CB51</f>
        <v>0</v>
      </c>
      <c r="BW47" s="36">
        <f>'2015 Fares Conv'!CC51</f>
        <v>0</v>
      </c>
      <c r="BX47" s="36">
        <f>'2015 Fares Conv'!CD51</f>
        <v>0</v>
      </c>
      <c r="BY47" s="36">
        <f>'2015 Fares Conv'!CE51</f>
        <v>0</v>
      </c>
      <c r="BZ47" s="36">
        <f>'2015 Fares Conv'!CF51</f>
        <v>101.60088106720393</v>
      </c>
      <c r="CA47" s="36">
        <f>'2015 Fares Conv'!CG51</f>
        <v>0</v>
      </c>
      <c r="CB47" s="36">
        <f>'2015 Fares Conv'!CH51</f>
        <v>222.84459914073395</v>
      </c>
      <c r="CC47" s="36">
        <f>'2015 Fares Conv'!CI51</f>
        <v>270.93568284587712</v>
      </c>
      <c r="CD47" s="36">
        <f>'2015 Fares Conv'!CJ51</f>
        <v>284.48246698817098</v>
      </c>
      <c r="CE47" s="36">
        <f>'2015 Fares Conv'!CK51</f>
        <v>284.48246698817098</v>
      </c>
      <c r="CF47" s="36">
        <f>'2015 Fares Conv'!CL51</f>
        <v>284.48246698817098</v>
      </c>
      <c r="CG47" s="36">
        <f>'2015 Fares Conv'!CM51</f>
        <v>135.46784142293856</v>
      </c>
      <c r="CH47" s="36">
        <f>'2015 Fares Conv'!CN51</f>
        <v>152.40132160080589</v>
      </c>
      <c r="CI47" s="36">
        <f>'2015 Fares Conv'!CO51</f>
        <v>338.66960355734642</v>
      </c>
      <c r="CJ47" s="36">
        <f>'2015 Fares Conv'!CP51</f>
        <v>298.02925113046484</v>
      </c>
      <c r="CK47" s="36">
        <f>'2015 Fares Conv'!CQ51</f>
        <v>152.40132160080589</v>
      </c>
      <c r="CL47" s="36">
        <f>'2015 Fares Conv'!CR51</f>
        <v>338.66960355734642</v>
      </c>
      <c r="CM47" s="36">
        <f>'2015 Fares Conv'!CS51</f>
        <v>118.53436124507125</v>
      </c>
      <c r="CN47" s="36">
        <f>'2015 Fares Conv'!CT51</f>
        <v>186.26828195654053</v>
      </c>
      <c r="CO47" s="36">
        <f>'2015 Fares Conv'!CU51</f>
        <v>220.13524231227518</v>
      </c>
      <c r="CP47" s="36">
        <f>'2015 Fares Conv'!CV51</f>
        <v>249.93816742532167</v>
      </c>
      <c r="CQ47" s="36">
        <f>'2015 Fares Conv'!CW51</f>
        <v>108.37427313835086</v>
      </c>
      <c r="CR47" s="36">
        <f>'2015 Fares Conv'!CX51</f>
        <v>0</v>
      </c>
      <c r="CS47" s="36">
        <f>'2015 Fares Conv'!CY51</f>
        <v>0</v>
      </c>
      <c r="CT47" s="36">
        <f>'2015 Fares Conv'!CZ51</f>
        <v>306.83466082295587</v>
      </c>
      <c r="CU47" s="36">
        <f>'2015 Fares Conv'!DA51</f>
        <v>0</v>
      </c>
      <c r="CV47" s="36">
        <f>'2015 Fares Conv'!DB51</f>
        <v>0</v>
      </c>
      <c r="CW47" s="36">
        <f>'2015 Fares Conv'!DC51</f>
        <v>0</v>
      </c>
      <c r="CX47" s="36">
        <f>'2015 Fares Conv'!DD51</f>
        <v>0</v>
      </c>
      <c r="CY47" s="36">
        <f>'2015 Fares Conv'!DE51</f>
        <v>0</v>
      </c>
      <c r="CZ47" s="36">
        <f>'2015 Fares Conv'!DF51</f>
        <v>0</v>
      </c>
      <c r="DA47" s="36">
        <f>'2015 Fares Conv'!DG51</f>
        <v>0</v>
      </c>
      <c r="DB47" s="36">
        <f>'2015 Fares Conv'!DH51</f>
        <v>0</v>
      </c>
      <c r="DC47" s="36">
        <f>'2015 Fares Conv'!DI51</f>
        <v>0</v>
      </c>
      <c r="DD47" s="36">
        <f>'2015 Fares Conv'!DJ51</f>
        <v>0</v>
      </c>
      <c r="DE47" s="36">
        <f>'2015 Fares Conv'!DK51</f>
        <v>0</v>
      </c>
      <c r="DF47" s="36">
        <f>'2015 Fares Conv'!DL51</f>
        <v>152.40132160080589</v>
      </c>
      <c r="DG47" s="36">
        <f>'2015 Fares Conv'!DM51</f>
        <v>135.46784142293856</v>
      </c>
      <c r="DH47" s="36">
        <f>'2015 Fares Conv'!DN51</f>
        <v>0</v>
      </c>
      <c r="DI47" s="36">
        <f>'2015 Fares Conv'!DO51</f>
        <v>135.46784142293856</v>
      </c>
      <c r="DJ47" s="36">
        <f>'2015 Fares Conv'!DP51</f>
        <v>749.81450227596497</v>
      </c>
      <c r="DK47" s="36">
        <f>'2015 Fares Conv'!DQ51</f>
        <v>218.78056389804578</v>
      </c>
      <c r="DL47" s="36">
        <f>'2015 Fares Conv'!DR51</f>
        <v>0</v>
      </c>
      <c r="DM47" s="36">
        <f>'2015 Fares Conv'!DS51</f>
        <v>0</v>
      </c>
      <c r="DN47" s="36">
        <f>'2015 Fares Conv'!DT51</f>
        <v>0</v>
      </c>
      <c r="DO47" s="36">
        <f>'2015 Fares Conv'!DU51</f>
        <v>0</v>
      </c>
      <c r="DP47" s="36">
        <f>'2015 Fares Conv'!DV51</f>
        <v>0</v>
      </c>
      <c r="DQ47" s="36">
        <f>'2015 Fares Conv'!DW51</f>
        <v>0</v>
      </c>
      <c r="DR47" s="36">
        <f>'2015 Fares Conv'!DX51</f>
        <v>0</v>
      </c>
      <c r="DS47" s="36">
        <f>'2015 Fares Conv'!DY51</f>
        <v>0</v>
      </c>
      <c r="DT47" s="36">
        <f>'2015 Fares Conv'!DZ51</f>
        <v>0</v>
      </c>
      <c r="DU47" s="36">
        <f>'2015 Fares Conv'!EA51</f>
        <v>0</v>
      </c>
      <c r="DV47" s="36">
        <f>'2015 Fares Conv'!EB51</f>
        <v>0</v>
      </c>
      <c r="DW47" s="36">
        <f>'2015 Fares Conv'!EC51</f>
        <v>0</v>
      </c>
      <c r="DX47" s="36">
        <f>'2015 Fares Conv'!ED51</f>
        <v>0</v>
      </c>
      <c r="DY47" s="36">
        <f>'2015 Fares Conv'!EE51</f>
        <v>0</v>
      </c>
      <c r="DZ47" s="36">
        <f>'2015 Fares Conv'!EF51</f>
        <v>0</v>
      </c>
      <c r="EA47" s="36">
        <f>'2015 Fares Conv'!EG51</f>
        <v>0</v>
      </c>
      <c r="EB47" s="36">
        <f>'2015 Fares Conv'!EH51</f>
        <v>0</v>
      </c>
      <c r="EC47" s="36">
        <f>'2015 Fares Conv'!EI51</f>
        <v>0</v>
      </c>
      <c r="ED47" s="36">
        <f>'2015 Fares Conv'!EJ51</f>
        <v>0</v>
      </c>
      <c r="EE47" s="36">
        <f>'2015 Fares Conv'!EK51</f>
        <v>0</v>
      </c>
      <c r="EF47" s="36">
        <f>'2015 Fares Conv'!EL51</f>
        <v>0</v>
      </c>
      <c r="EG47" s="36">
        <f>'2015 Fares Conv'!EM51</f>
        <v>0</v>
      </c>
      <c r="EH47" s="111">
        <v>0</v>
      </c>
      <c r="EI47" s="111">
        <v>0</v>
      </c>
    </row>
    <row r="48" spans="1:139" x14ac:dyDescent="0.2">
      <c r="A48" s="31" t="str">
        <f>CONCATENATE("XFARE[",ROW(),"]=",'2015 Fares Conv'!G52)</f>
        <v>XFARE[48]=0</v>
      </c>
      <c r="B48" s="36">
        <f>'2015 Fares Conv'!H52</f>
        <v>0</v>
      </c>
      <c r="C48" s="36">
        <f>'2015 Fares Conv'!I52</f>
        <v>0</v>
      </c>
      <c r="D48" s="36">
        <f>'2015 Fares Conv'!J52</f>
        <v>0</v>
      </c>
      <c r="E48" s="36">
        <f>'2015 Fares Conv'!K52</f>
        <v>0</v>
      </c>
      <c r="F48" s="36">
        <f>'2015 Fares Conv'!L52</f>
        <v>0</v>
      </c>
      <c r="G48" s="36">
        <f>'2015 Fares Conv'!M52</f>
        <v>0</v>
      </c>
      <c r="H48" s="36">
        <f>'2015 Fares Conv'!N52</f>
        <v>0</v>
      </c>
      <c r="I48" s="36">
        <f>'2015 Fares Conv'!O52</f>
        <v>0</v>
      </c>
      <c r="J48" s="36">
        <f>'2015 Fares Conv'!P52</f>
        <v>0</v>
      </c>
      <c r="K48" s="36">
        <f>'2015 Fares Conv'!Q52</f>
        <v>0</v>
      </c>
      <c r="L48" s="36">
        <f>'2015 Fares Conv'!R52</f>
        <v>0</v>
      </c>
      <c r="M48" s="36">
        <f>'2015 Fares Conv'!S52</f>
        <v>0</v>
      </c>
      <c r="N48" s="36">
        <f>'2015 Fares Conv'!T52</f>
        <v>0</v>
      </c>
      <c r="O48" s="36">
        <f>'2015 Fares Conv'!U52</f>
        <v>0</v>
      </c>
      <c r="P48" s="36">
        <f>'2015 Fares Conv'!V52</f>
        <v>0</v>
      </c>
      <c r="Q48" s="36">
        <f>'2015 Fares Conv'!W52</f>
        <v>0</v>
      </c>
      <c r="R48" s="36">
        <f>'2015 Fares Conv'!X52</f>
        <v>0</v>
      </c>
      <c r="S48" s="36">
        <f>'2015 Fares Conv'!Y52</f>
        <v>0</v>
      </c>
      <c r="T48" s="36">
        <f>'2015 Fares Conv'!Z52</f>
        <v>474.13744498028501</v>
      </c>
      <c r="U48" s="36">
        <f>'2015 Fares Conv'!AA52</f>
        <v>152.40132160080589</v>
      </c>
      <c r="V48" s="36">
        <f>'2015 Fares Conv'!AB52</f>
        <v>0</v>
      </c>
      <c r="W48" s="36">
        <f>'2015 Fares Conv'!AC52</f>
        <v>0</v>
      </c>
      <c r="X48" s="36">
        <f>'2015 Fares Conv'!AD52</f>
        <v>135.46784142293856</v>
      </c>
      <c r="Y48" s="36">
        <f>'2015 Fares Conv'!AE52</f>
        <v>0</v>
      </c>
      <c r="Z48" s="36">
        <f>'2015 Fares Conv'!AF52</f>
        <v>0</v>
      </c>
      <c r="AA48" s="36">
        <f>'2015 Fares Conv'!AG52</f>
        <v>84.667400889336605</v>
      </c>
      <c r="AB48" s="36">
        <f>'2015 Fares Conv'!AH52</f>
        <v>135.46784142293856</v>
      </c>
      <c r="AC48" s="36">
        <f>'2015 Fares Conv'!AI52</f>
        <v>0</v>
      </c>
      <c r="AD48" s="36">
        <f>'2015 Fares Conv'!AJ52</f>
        <v>135.46784142293856</v>
      </c>
      <c r="AE48" s="36">
        <f>'2015 Fares Conv'!AK52</f>
        <v>0</v>
      </c>
      <c r="AF48" s="36">
        <f>'2015 Fares Conv'!AL52</f>
        <v>0</v>
      </c>
      <c r="AG48" s="36">
        <f>'2015 Fares Conv'!AM52</f>
        <v>135.46784142293856</v>
      </c>
      <c r="AH48" s="36">
        <f>'2015 Fares Conv'!AN52</f>
        <v>0</v>
      </c>
      <c r="AI48" s="36">
        <f>'2015 Fares Conv'!AO52</f>
        <v>0</v>
      </c>
      <c r="AJ48" s="36">
        <f>'2015 Fares Conv'!AP52</f>
        <v>0</v>
      </c>
      <c r="AK48" s="36">
        <f>'2015 Fares Conv'!AQ52</f>
        <v>0</v>
      </c>
      <c r="AL48" s="36">
        <f>'2015 Fares Conv'!AR52</f>
        <v>135.46784142293856</v>
      </c>
      <c r="AM48" s="36">
        <f>'2015 Fares Conv'!AS52</f>
        <v>0</v>
      </c>
      <c r="AN48" s="36">
        <f>'2015 Fares Conv'!AT52</f>
        <v>0</v>
      </c>
      <c r="AO48" s="36">
        <f>'2015 Fares Conv'!AU52</f>
        <v>0</v>
      </c>
      <c r="AP48" s="36">
        <f>'2015 Fares Conv'!AV52</f>
        <v>135.46784142293856</v>
      </c>
      <c r="AQ48" s="36">
        <f>'2015 Fares Conv'!AW52</f>
        <v>0</v>
      </c>
      <c r="AR48" s="36">
        <f>'2015 Fares Conv'!AX52</f>
        <v>135.46784142293856</v>
      </c>
      <c r="AS48" s="36">
        <f>'2015 Fares Conv'!AY52</f>
        <v>0</v>
      </c>
      <c r="AT48" s="36">
        <f>'2015 Fares Conv'!AZ52</f>
        <v>118.53436124507125</v>
      </c>
      <c r="AU48" s="36">
        <f>'2015 Fares Conv'!BA52</f>
        <v>0</v>
      </c>
      <c r="AV48" s="36">
        <f>'2015 Fares Conv'!BB52</f>
        <v>0</v>
      </c>
      <c r="AW48" s="36">
        <f>'2015 Fares Conv'!BC52</f>
        <v>118.53436124507125</v>
      </c>
      <c r="AX48" s="36">
        <f>'2015 Fares Conv'!BD52</f>
        <v>0</v>
      </c>
      <c r="AY48" s="36">
        <f>'2015 Fares Conv'!BE52</f>
        <v>0</v>
      </c>
      <c r="AZ48" s="36">
        <f>'2015 Fares Conv'!BF52</f>
        <v>118.53436124507125</v>
      </c>
      <c r="BA48" s="36">
        <f>'2015 Fares Conv'!BG52</f>
        <v>0</v>
      </c>
      <c r="BB48" s="36">
        <f>'2015 Fares Conv'!BH52</f>
        <v>0</v>
      </c>
      <c r="BC48" s="36">
        <f>'2015 Fares Conv'!BI52</f>
        <v>67.733920711469281</v>
      </c>
      <c r="BD48" s="36">
        <f>'2015 Fares Conv'!BJ52</f>
        <v>108.37427313835086</v>
      </c>
      <c r="BE48" s="36">
        <f>'2015 Fares Conv'!BK52</f>
        <v>0</v>
      </c>
      <c r="BF48" s="36">
        <f>'2015 Fares Conv'!BL52</f>
        <v>108.37427313835086</v>
      </c>
      <c r="BG48" s="36">
        <f>'2015 Fares Conv'!BM52</f>
        <v>0</v>
      </c>
      <c r="BH48" s="36">
        <f>'2015 Fares Conv'!BN52</f>
        <v>108.37427313835086</v>
      </c>
      <c r="BI48" s="36">
        <f>'2015 Fares Conv'!BO52</f>
        <v>0</v>
      </c>
      <c r="BJ48" s="36">
        <f>'2015 Fares Conv'!BP52</f>
        <v>0</v>
      </c>
      <c r="BK48" s="36">
        <f>'2015 Fares Conv'!BQ52</f>
        <v>101.60088106720393</v>
      </c>
      <c r="BL48" s="36">
        <f>'2015 Fares Conv'!BR52</f>
        <v>0</v>
      </c>
      <c r="BM48" s="36">
        <f>'2015 Fares Conv'!BS52</f>
        <v>0</v>
      </c>
      <c r="BN48" s="36">
        <f>'2015 Fares Conv'!BT52</f>
        <v>101.60088106720393</v>
      </c>
      <c r="BO48" s="36">
        <f>'2015 Fares Conv'!BU52</f>
        <v>0</v>
      </c>
      <c r="BP48" s="36">
        <f>'2015 Fares Conv'!BV52</f>
        <v>101.60088106720393</v>
      </c>
      <c r="BQ48" s="36">
        <f>'2015 Fares Conv'!BW52</f>
        <v>0</v>
      </c>
      <c r="BR48" s="36">
        <f>'2015 Fares Conv'!BX52</f>
        <v>121.92105728064472</v>
      </c>
      <c r="BS48" s="36">
        <f>'2015 Fares Conv'!BY52</f>
        <v>0</v>
      </c>
      <c r="BT48" s="36">
        <f>'2015 Fares Conv'!BZ52</f>
        <v>0</v>
      </c>
      <c r="BU48" s="36">
        <f>'2015 Fares Conv'!CA52</f>
        <v>0</v>
      </c>
      <c r="BV48" s="36">
        <f>'2015 Fares Conv'!CB52</f>
        <v>0</v>
      </c>
      <c r="BW48" s="36">
        <f>'2015 Fares Conv'!CC52</f>
        <v>0</v>
      </c>
      <c r="BX48" s="36">
        <f>'2015 Fares Conv'!CD52</f>
        <v>0</v>
      </c>
      <c r="BY48" s="36">
        <f>'2015 Fares Conv'!CE52</f>
        <v>0</v>
      </c>
      <c r="BZ48" s="36">
        <f>'2015 Fares Conv'!CF52</f>
        <v>101.60088106720393</v>
      </c>
      <c r="CA48" s="36">
        <f>'2015 Fares Conv'!CG52</f>
        <v>0</v>
      </c>
      <c r="CB48" s="36">
        <f>'2015 Fares Conv'!CH52</f>
        <v>222.84459914073395</v>
      </c>
      <c r="CC48" s="36">
        <f>'2015 Fares Conv'!CI52</f>
        <v>270.93568284587712</v>
      </c>
      <c r="CD48" s="36">
        <f>'2015 Fares Conv'!CJ52</f>
        <v>284.48246698817098</v>
      </c>
      <c r="CE48" s="36">
        <f>'2015 Fares Conv'!CK52</f>
        <v>284.48246698817098</v>
      </c>
      <c r="CF48" s="36">
        <f>'2015 Fares Conv'!CL52</f>
        <v>284.48246698817098</v>
      </c>
      <c r="CG48" s="36">
        <f>'2015 Fares Conv'!CM52</f>
        <v>135.46784142293856</v>
      </c>
      <c r="CH48" s="36">
        <f>'2015 Fares Conv'!CN52</f>
        <v>152.40132160080589</v>
      </c>
      <c r="CI48" s="36">
        <f>'2015 Fares Conv'!CO52</f>
        <v>338.66960355734642</v>
      </c>
      <c r="CJ48" s="36">
        <f>'2015 Fares Conv'!CP52</f>
        <v>298.02925113046484</v>
      </c>
      <c r="CK48" s="36">
        <f>'2015 Fares Conv'!CQ52</f>
        <v>152.40132160080589</v>
      </c>
      <c r="CL48" s="36">
        <f>'2015 Fares Conv'!CR52</f>
        <v>338.66960355734642</v>
      </c>
      <c r="CM48" s="36">
        <f>'2015 Fares Conv'!CS52</f>
        <v>118.53436124507125</v>
      </c>
      <c r="CN48" s="36">
        <f>'2015 Fares Conv'!CT52</f>
        <v>186.26828195654053</v>
      </c>
      <c r="CO48" s="36">
        <f>'2015 Fares Conv'!CU52</f>
        <v>220.13524231227518</v>
      </c>
      <c r="CP48" s="36">
        <f>'2015 Fares Conv'!CV52</f>
        <v>249.93816742532167</v>
      </c>
      <c r="CQ48" s="36">
        <f>'2015 Fares Conv'!CW52</f>
        <v>108.37427313835086</v>
      </c>
      <c r="CR48" s="36">
        <f>'2015 Fares Conv'!CX52</f>
        <v>0</v>
      </c>
      <c r="CS48" s="36">
        <f>'2015 Fares Conv'!CY52</f>
        <v>0</v>
      </c>
      <c r="CT48" s="36">
        <f>'2015 Fares Conv'!CZ52</f>
        <v>306.83466082295587</v>
      </c>
      <c r="CU48" s="36">
        <f>'2015 Fares Conv'!DA52</f>
        <v>0</v>
      </c>
      <c r="CV48" s="36">
        <f>'2015 Fares Conv'!DB52</f>
        <v>0</v>
      </c>
      <c r="CW48" s="36">
        <f>'2015 Fares Conv'!DC52</f>
        <v>0</v>
      </c>
      <c r="CX48" s="36">
        <f>'2015 Fares Conv'!DD52</f>
        <v>0</v>
      </c>
      <c r="CY48" s="36">
        <f>'2015 Fares Conv'!DE52</f>
        <v>0</v>
      </c>
      <c r="CZ48" s="36">
        <f>'2015 Fares Conv'!DF52</f>
        <v>0</v>
      </c>
      <c r="DA48" s="36">
        <f>'2015 Fares Conv'!DG52</f>
        <v>0</v>
      </c>
      <c r="DB48" s="36">
        <f>'2015 Fares Conv'!DH52</f>
        <v>0</v>
      </c>
      <c r="DC48" s="36">
        <f>'2015 Fares Conv'!DI52</f>
        <v>0</v>
      </c>
      <c r="DD48" s="36">
        <f>'2015 Fares Conv'!DJ52</f>
        <v>0</v>
      </c>
      <c r="DE48" s="36">
        <f>'2015 Fares Conv'!DK52</f>
        <v>0</v>
      </c>
      <c r="DF48" s="36">
        <f>'2015 Fares Conv'!DL52</f>
        <v>152.40132160080589</v>
      </c>
      <c r="DG48" s="36">
        <f>'2015 Fares Conv'!DM52</f>
        <v>135.46784142293856</v>
      </c>
      <c r="DH48" s="36">
        <f>'2015 Fares Conv'!DN52</f>
        <v>0</v>
      </c>
      <c r="DI48" s="36">
        <f>'2015 Fares Conv'!DO52</f>
        <v>135.46784142293856</v>
      </c>
      <c r="DJ48" s="36">
        <f>'2015 Fares Conv'!DP52</f>
        <v>749.81450227596497</v>
      </c>
      <c r="DK48" s="36">
        <f>'2015 Fares Conv'!DQ52</f>
        <v>218.78056389804578</v>
      </c>
      <c r="DL48" s="36">
        <f>'2015 Fares Conv'!DR52</f>
        <v>0</v>
      </c>
      <c r="DM48" s="36">
        <f>'2015 Fares Conv'!DS52</f>
        <v>0</v>
      </c>
      <c r="DN48" s="36">
        <f>'2015 Fares Conv'!DT52</f>
        <v>0</v>
      </c>
      <c r="DO48" s="36">
        <f>'2015 Fares Conv'!DU52</f>
        <v>0</v>
      </c>
      <c r="DP48" s="36">
        <f>'2015 Fares Conv'!DV52</f>
        <v>0</v>
      </c>
      <c r="DQ48" s="36">
        <f>'2015 Fares Conv'!DW52</f>
        <v>0</v>
      </c>
      <c r="DR48" s="36">
        <f>'2015 Fares Conv'!DX52</f>
        <v>0</v>
      </c>
      <c r="DS48" s="36">
        <f>'2015 Fares Conv'!DY52</f>
        <v>0</v>
      </c>
      <c r="DT48" s="36">
        <f>'2015 Fares Conv'!DZ52</f>
        <v>0</v>
      </c>
      <c r="DU48" s="36">
        <f>'2015 Fares Conv'!EA52</f>
        <v>0</v>
      </c>
      <c r="DV48" s="36">
        <f>'2015 Fares Conv'!EB52</f>
        <v>0</v>
      </c>
      <c r="DW48" s="36">
        <f>'2015 Fares Conv'!EC52</f>
        <v>0</v>
      </c>
      <c r="DX48" s="36">
        <f>'2015 Fares Conv'!ED52</f>
        <v>0</v>
      </c>
      <c r="DY48" s="36">
        <f>'2015 Fares Conv'!EE52</f>
        <v>0</v>
      </c>
      <c r="DZ48" s="36">
        <f>'2015 Fares Conv'!EF52</f>
        <v>0</v>
      </c>
      <c r="EA48" s="36">
        <f>'2015 Fares Conv'!EG52</f>
        <v>0</v>
      </c>
      <c r="EB48" s="36">
        <f>'2015 Fares Conv'!EH52</f>
        <v>0</v>
      </c>
      <c r="EC48" s="36">
        <f>'2015 Fares Conv'!EI52</f>
        <v>0</v>
      </c>
      <c r="ED48" s="36">
        <f>'2015 Fares Conv'!EJ52</f>
        <v>0</v>
      </c>
      <c r="EE48" s="36">
        <f>'2015 Fares Conv'!EK52</f>
        <v>0</v>
      </c>
      <c r="EF48" s="36">
        <f>'2015 Fares Conv'!EL52</f>
        <v>0</v>
      </c>
      <c r="EG48" s="36">
        <f>'2015 Fares Conv'!EM52</f>
        <v>0</v>
      </c>
      <c r="EH48" s="111">
        <v>0</v>
      </c>
      <c r="EI48" s="111">
        <v>0</v>
      </c>
    </row>
    <row r="49" spans="1:139" x14ac:dyDescent="0.2">
      <c r="A49" s="31" t="str">
        <f>CONCATENATE("XFARE[",ROW(),"]=",'2015 Fares Conv'!G53)</f>
        <v>XFARE[49]=0</v>
      </c>
      <c r="B49" s="36">
        <f>'2015 Fares Conv'!H53</f>
        <v>0</v>
      </c>
      <c r="C49" s="36">
        <f>'2015 Fares Conv'!I53</f>
        <v>0</v>
      </c>
      <c r="D49" s="36">
        <f>'2015 Fares Conv'!J53</f>
        <v>0</v>
      </c>
      <c r="E49" s="36">
        <f>'2015 Fares Conv'!K53</f>
        <v>0</v>
      </c>
      <c r="F49" s="36">
        <f>'2015 Fares Conv'!L53</f>
        <v>0</v>
      </c>
      <c r="G49" s="36">
        <f>'2015 Fares Conv'!M53</f>
        <v>0</v>
      </c>
      <c r="H49" s="36">
        <f>'2015 Fares Conv'!N53</f>
        <v>0</v>
      </c>
      <c r="I49" s="36">
        <f>'2015 Fares Conv'!O53</f>
        <v>0</v>
      </c>
      <c r="J49" s="36">
        <f>'2015 Fares Conv'!P53</f>
        <v>0</v>
      </c>
      <c r="K49" s="36">
        <f>'2015 Fares Conv'!Q53</f>
        <v>0</v>
      </c>
      <c r="L49" s="36">
        <f>'2015 Fares Conv'!R53</f>
        <v>0</v>
      </c>
      <c r="M49" s="36">
        <f>'2015 Fares Conv'!S53</f>
        <v>0</v>
      </c>
      <c r="N49" s="36">
        <f>'2015 Fares Conv'!T53</f>
        <v>0</v>
      </c>
      <c r="O49" s="36">
        <f>'2015 Fares Conv'!U53</f>
        <v>0</v>
      </c>
      <c r="P49" s="36">
        <f>'2015 Fares Conv'!V53</f>
        <v>0</v>
      </c>
      <c r="Q49" s="36">
        <f>'2015 Fares Conv'!W53</f>
        <v>0</v>
      </c>
      <c r="R49" s="36">
        <f>'2015 Fares Conv'!X53</f>
        <v>0</v>
      </c>
      <c r="S49" s="36">
        <f>'2015 Fares Conv'!Y53</f>
        <v>0</v>
      </c>
      <c r="T49" s="36">
        <f>'2015 Fares Conv'!Z53</f>
        <v>474.13744498028501</v>
      </c>
      <c r="U49" s="36">
        <f>'2015 Fares Conv'!AA53</f>
        <v>152.40132160080589</v>
      </c>
      <c r="V49" s="36">
        <f>'2015 Fares Conv'!AB53</f>
        <v>0</v>
      </c>
      <c r="W49" s="36">
        <f>'2015 Fares Conv'!AC53</f>
        <v>0</v>
      </c>
      <c r="X49" s="36">
        <f>'2015 Fares Conv'!AD53</f>
        <v>135.46784142293856</v>
      </c>
      <c r="Y49" s="36">
        <f>'2015 Fares Conv'!AE53</f>
        <v>0</v>
      </c>
      <c r="Z49" s="36">
        <f>'2015 Fares Conv'!AF53</f>
        <v>0</v>
      </c>
      <c r="AA49" s="36">
        <f>'2015 Fares Conv'!AG53</f>
        <v>84.667400889336605</v>
      </c>
      <c r="AB49" s="36">
        <f>'2015 Fares Conv'!AH53</f>
        <v>135.46784142293856</v>
      </c>
      <c r="AC49" s="36">
        <f>'2015 Fares Conv'!AI53</f>
        <v>0</v>
      </c>
      <c r="AD49" s="36">
        <f>'2015 Fares Conv'!AJ53</f>
        <v>135.46784142293856</v>
      </c>
      <c r="AE49" s="36">
        <f>'2015 Fares Conv'!AK53</f>
        <v>0</v>
      </c>
      <c r="AF49" s="36">
        <f>'2015 Fares Conv'!AL53</f>
        <v>0</v>
      </c>
      <c r="AG49" s="36">
        <f>'2015 Fares Conv'!AM53</f>
        <v>135.46784142293856</v>
      </c>
      <c r="AH49" s="36">
        <f>'2015 Fares Conv'!AN53</f>
        <v>0</v>
      </c>
      <c r="AI49" s="36">
        <f>'2015 Fares Conv'!AO53</f>
        <v>0</v>
      </c>
      <c r="AJ49" s="36">
        <f>'2015 Fares Conv'!AP53</f>
        <v>0</v>
      </c>
      <c r="AK49" s="36">
        <f>'2015 Fares Conv'!AQ53</f>
        <v>0</v>
      </c>
      <c r="AL49" s="36">
        <f>'2015 Fares Conv'!AR53</f>
        <v>135.46784142293856</v>
      </c>
      <c r="AM49" s="36">
        <f>'2015 Fares Conv'!AS53</f>
        <v>0</v>
      </c>
      <c r="AN49" s="36">
        <f>'2015 Fares Conv'!AT53</f>
        <v>0</v>
      </c>
      <c r="AO49" s="36">
        <f>'2015 Fares Conv'!AU53</f>
        <v>0</v>
      </c>
      <c r="AP49" s="36">
        <f>'2015 Fares Conv'!AV53</f>
        <v>135.46784142293856</v>
      </c>
      <c r="AQ49" s="36">
        <f>'2015 Fares Conv'!AW53</f>
        <v>0</v>
      </c>
      <c r="AR49" s="36">
        <f>'2015 Fares Conv'!AX53</f>
        <v>135.46784142293856</v>
      </c>
      <c r="AS49" s="36">
        <f>'2015 Fares Conv'!AY53</f>
        <v>0</v>
      </c>
      <c r="AT49" s="36">
        <f>'2015 Fares Conv'!AZ53</f>
        <v>67.733920711469281</v>
      </c>
      <c r="AU49" s="36">
        <f>'2015 Fares Conv'!BA53</f>
        <v>0</v>
      </c>
      <c r="AV49" s="36">
        <f>'2015 Fares Conv'!BB53</f>
        <v>0</v>
      </c>
      <c r="AW49" s="36">
        <f>'2015 Fares Conv'!BC53</f>
        <v>0</v>
      </c>
      <c r="AX49" s="36">
        <f>'2015 Fares Conv'!BD53</f>
        <v>0</v>
      </c>
      <c r="AY49" s="36">
        <f>'2015 Fares Conv'!BE53</f>
        <v>0</v>
      </c>
      <c r="AZ49" s="36">
        <f>'2015 Fares Conv'!BF53</f>
        <v>0</v>
      </c>
      <c r="BA49" s="36">
        <f>'2015 Fares Conv'!BG53</f>
        <v>0</v>
      </c>
      <c r="BB49" s="36">
        <f>'2015 Fares Conv'!BH53</f>
        <v>0</v>
      </c>
      <c r="BC49" s="36">
        <f>'2015 Fares Conv'!BI53</f>
        <v>16.93348017786732</v>
      </c>
      <c r="BD49" s="36">
        <f>'2015 Fares Conv'!BJ53</f>
        <v>0</v>
      </c>
      <c r="BE49" s="36">
        <f>'2015 Fares Conv'!BK53</f>
        <v>0</v>
      </c>
      <c r="BF49" s="36">
        <f>'2015 Fares Conv'!BL53</f>
        <v>0</v>
      </c>
      <c r="BG49" s="36">
        <f>'2015 Fares Conv'!BM53</f>
        <v>0</v>
      </c>
      <c r="BH49" s="36">
        <f>'2015 Fares Conv'!BN53</f>
        <v>108.37427313835086</v>
      </c>
      <c r="BI49" s="36">
        <f>'2015 Fares Conv'!BO53</f>
        <v>0</v>
      </c>
      <c r="BJ49" s="36">
        <f>'2015 Fares Conv'!BP53</f>
        <v>0</v>
      </c>
      <c r="BK49" s="36">
        <f>'2015 Fares Conv'!BQ53</f>
        <v>101.60088106720393</v>
      </c>
      <c r="BL49" s="36">
        <f>'2015 Fares Conv'!BR53</f>
        <v>0</v>
      </c>
      <c r="BM49" s="36">
        <f>'2015 Fares Conv'!BS53</f>
        <v>0</v>
      </c>
      <c r="BN49" s="36">
        <f>'2015 Fares Conv'!BT53</f>
        <v>101.60088106720393</v>
      </c>
      <c r="BO49" s="36">
        <f>'2015 Fares Conv'!BU53</f>
        <v>0</v>
      </c>
      <c r="BP49" s="36">
        <f>'2015 Fares Conv'!BV53</f>
        <v>101.60088106720393</v>
      </c>
      <c r="BQ49" s="36">
        <f>'2015 Fares Conv'!BW53</f>
        <v>0</v>
      </c>
      <c r="BR49" s="36">
        <f>'2015 Fares Conv'!BX53</f>
        <v>121.92105728064472</v>
      </c>
      <c r="BS49" s="36">
        <f>'2015 Fares Conv'!BY53</f>
        <v>0</v>
      </c>
      <c r="BT49" s="36">
        <f>'2015 Fares Conv'!BZ53</f>
        <v>0</v>
      </c>
      <c r="BU49" s="36">
        <f>'2015 Fares Conv'!CA53</f>
        <v>0</v>
      </c>
      <c r="BV49" s="36">
        <f>'2015 Fares Conv'!CB53</f>
        <v>0</v>
      </c>
      <c r="BW49" s="36">
        <f>'2015 Fares Conv'!CC53</f>
        <v>0</v>
      </c>
      <c r="BX49" s="36">
        <f>'2015 Fares Conv'!CD53</f>
        <v>0</v>
      </c>
      <c r="BY49" s="36">
        <f>'2015 Fares Conv'!CE53</f>
        <v>0</v>
      </c>
      <c r="BZ49" s="36">
        <f>'2015 Fares Conv'!CF53</f>
        <v>101.60088106720393</v>
      </c>
      <c r="CA49" s="36">
        <f>'2015 Fares Conv'!CG53</f>
        <v>0</v>
      </c>
      <c r="CB49" s="36">
        <f>'2015 Fares Conv'!CH53</f>
        <v>222.84459914073395</v>
      </c>
      <c r="CC49" s="36">
        <f>'2015 Fares Conv'!CI53</f>
        <v>270.93568284587712</v>
      </c>
      <c r="CD49" s="36">
        <f>'2015 Fares Conv'!CJ53</f>
        <v>284.48246698817098</v>
      </c>
      <c r="CE49" s="36">
        <f>'2015 Fares Conv'!CK53</f>
        <v>284.48246698817098</v>
      </c>
      <c r="CF49" s="36">
        <f>'2015 Fares Conv'!CL53</f>
        <v>284.48246698817098</v>
      </c>
      <c r="CG49" s="36">
        <f>'2015 Fares Conv'!CM53</f>
        <v>135.46784142293856</v>
      </c>
      <c r="CH49" s="36">
        <f>'2015 Fares Conv'!CN53</f>
        <v>33.189621148619949</v>
      </c>
      <c r="CI49" s="36">
        <f>'2015 Fares Conv'!CO53</f>
        <v>220.13524231227518</v>
      </c>
      <c r="CJ49" s="36">
        <f>'2015 Fares Conv'!CP53</f>
        <v>179.4948898853936</v>
      </c>
      <c r="CK49" s="36">
        <f>'2015 Fares Conv'!CQ53</f>
        <v>152.40132160080589</v>
      </c>
      <c r="CL49" s="36">
        <f>'2015 Fares Conv'!CR53</f>
        <v>338.66960355734642</v>
      </c>
      <c r="CM49" s="36">
        <f>'2015 Fares Conv'!CS53</f>
        <v>0</v>
      </c>
      <c r="CN49" s="36">
        <f>'2015 Fares Conv'!CT53</f>
        <v>67.056581504354597</v>
      </c>
      <c r="CO49" s="36">
        <f>'2015 Fares Conv'!CU53</f>
        <v>220.13524231227518</v>
      </c>
      <c r="CP49" s="36">
        <f>'2015 Fares Conv'!CV53</f>
        <v>131.40380618025043</v>
      </c>
      <c r="CQ49" s="36">
        <f>'2015 Fares Conv'!CW53</f>
        <v>108.37427313835086</v>
      </c>
      <c r="CR49" s="36">
        <f>'2015 Fares Conv'!CX53</f>
        <v>0</v>
      </c>
      <c r="CS49" s="36">
        <f>'2015 Fares Conv'!CY53</f>
        <v>0</v>
      </c>
      <c r="CT49" s="36">
        <f>'2015 Fares Conv'!CZ53</f>
        <v>306.83466082295587</v>
      </c>
      <c r="CU49" s="36">
        <f>'2015 Fares Conv'!DA53</f>
        <v>0</v>
      </c>
      <c r="CV49" s="36">
        <f>'2015 Fares Conv'!DB53</f>
        <v>0</v>
      </c>
      <c r="CW49" s="36">
        <f>'2015 Fares Conv'!DC53</f>
        <v>0</v>
      </c>
      <c r="CX49" s="36">
        <f>'2015 Fares Conv'!DD53</f>
        <v>0</v>
      </c>
      <c r="CY49" s="36">
        <f>'2015 Fares Conv'!DE53</f>
        <v>0</v>
      </c>
      <c r="CZ49" s="36">
        <f>'2015 Fares Conv'!DF53</f>
        <v>-118.53436124507125</v>
      </c>
      <c r="DA49" s="36">
        <f>'2015 Fares Conv'!DG53</f>
        <v>0</v>
      </c>
      <c r="DB49" s="36">
        <f>'2015 Fares Conv'!DH53</f>
        <v>0</v>
      </c>
      <c r="DC49" s="36">
        <f>'2015 Fares Conv'!DI53</f>
        <v>0</v>
      </c>
      <c r="DD49" s="36">
        <f>'2015 Fares Conv'!DJ53</f>
        <v>0</v>
      </c>
      <c r="DE49" s="36">
        <f>'2015 Fares Conv'!DK53</f>
        <v>0</v>
      </c>
      <c r="DF49" s="36">
        <f>'2015 Fares Conv'!DL53</f>
        <v>152.40132160080589</v>
      </c>
      <c r="DG49" s="36">
        <f>'2015 Fares Conv'!DM53</f>
        <v>135.46784142293856</v>
      </c>
      <c r="DH49" s="36">
        <f>'2015 Fares Conv'!DN53</f>
        <v>0</v>
      </c>
      <c r="DI49" s="36">
        <f>'2015 Fares Conv'!DO53</f>
        <v>135.46784142293856</v>
      </c>
      <c r="DJ49" s="36">
        <f>'2015 Fares Conv'!DP53</f>
        <v>749.81450227596497</v>
      </c>
      <c r="DK49" s="36">
        <f>'2015 Fares Conv'!DQ53</f>
        <v>218.78056389804578</v>
      </c>
      <c r="DL49" s="36">
        <f>'2015 Fares Conv'!DR53</f>
        <v>0</v>
      </c>
      <c r="DM49" s="36">
        <f>'2015 Fares Conv'!DS53</f>
        <v>0</v>
      </c>
      <c r="DN49" s="36">
        <f>'2015 Fares Conv'!DT53</f>
        <v>0</v>
      </c>
      <c r="DO49" s="36">
        <f>'2015 Fares Conv'!DU53</f>
        <v>0</v>
      </c>
      <c r="DP49" s="36">
        <f>'2015 Fares Conv'!DV53</f>
        <v>0</v>
      </c>
      <c r="DQ49" s="36">
        <f>'2015 Fares Conv'!DW53</f>
        <v>0</v>
      </c>
      <c r="DR49" s="36">
        <f>'2015 Fares Conv'!DX53</f>
        <v>0</v>
      </c>
      <c r="DS49" s="36">
        <f>'2015 Fares Conv'!DY53</f>
        <v>0</v>
      </c>
      <c r="DT49" s="36">
        <f>'2015 Fares Conv'!DZ53</f>
        <v>0</v>
      </c>
      <c r="DU49" s="36">
        <f>'2015 Fares Conv'!EA53</f>
        <v>0</v>
      </c>
      <c r="DV49" s="36">
        <f>'2015 Fares Conv'!EB53</f>
        <v>0</v>
      </c>
      <c r="DW49" s="36">
        <f>'2015 Fares Conv'!EC53</f>
        <v>0</v>
      </c>
      <c r="DX49" s="36">
        <f>'2015 Fares Conv'!ED53</f>
        <v>0</v>
      </c>
      <c r="DY49" s="36">
        <f>'2015 Fares Conv'!EE53</f>
        <v>0</v>
      </c>
      <c r="DZ49" s="36">
        <f>'2015 Fares Conv'!EF53</f>
        <v>0</v>
      </c>
      <c r="EA49" s="36">
        <f>'2015 Fares Conv'!EG53</f>
        <v>0</v>
      </c>
      <c r="EB49" s="36">
        <f>'2015 Fares Conv'!EH53</f>
        <v>0</v>
      </c>
      <c r="EC49" s="36">
        <f>'2015 Fares Conv'!EI53</f>
        <v>0</v>
      </c>
      <c r="ED49" s="36">
        <f>'2015 Fares Conv'!EJ53</f>
        <v>0</v>
      </c>
      <c r="EE49" s="36">
        <f>'2015 Fares Conv'!EK53</f>
        <v>0</v>
      </c>
      <c r="EF49" s="36">
        <f>'2015 Fares Conv'!EL53</f>
        <v>0</v>
      </c>
      <c r="EG49" s="36">
        <f>'2015 Fares Conv'!EM53</f>
        <v>0</v>
      </c>
      <c r="EH49" s="111">
        <v>0</v>
      </c>
      <c r="EI49" s="111">
        <v>0</v>
      </c>
    </row>
    <row r="50" spans="1:139" x14ac:dyDescent="0.2">
      <c r="A50" s="31" t="str">
        <f>CONCATENATE("XFARE[",ROW(),"]=",'2015 Fares Conv'!G54)</f>
        <v>XFARE[50]=0</v>
      </c>
      <c r="B50" s="36">
        <f>'2015 Fares Conv'!H54</f>
        <v>0</v>
      </c>
      <c r="C50" s="36">
        <f>'2015 Fares Conv'!I54</f>
        <v>0</v>
      </c>
      <c r="D50" s="36">
        <f>'2015 Fares Conv'!J54</f>
        <v>0</v>
      </c>
      <c r="E50" s="36">
        <f>'2015 Fares Conv'!K54</f>
        <v>0</v>
      </c>
      <c r="F50" s="36">
        <f>'2015 Fares Conv'!L54</f>
        <v>0</v>
      </c>
      <c r="G50" s="36">
        <f>'2015 Fares Conv'!M54</f>
        <v>0</v>
      </c>
      <c r="H50" s="36">
        <f>'2015 Fares Conv'!N54</f>
        <v>0</v>
      </c>
      <c r="I50" s="36">
        <f>'2015 Fares Conv'!O54</f>
        <v>0</v>
      </c>
      <c r="J50" s="36">
        <f>'2015 Fares Conv'!P54</f>
        <v>0</v>
      </c>
      <c r="K50" s="36">
        <f>'2015 Fares Conv'!Q54</f>
        <v>0</v>
      </c>
      <c r="L50" s="36">
        <f>'2015 Fares Conv'!R54</f>
        <v>0</v>
      </c>
      <c r="M50" s="36">
        <f>'2015 Fares Conv'!S54</f>
        <v>0</v>
      </c>
      <c r="N50" s="36">
        <f>'2015 Fares Conv'!T54</f>
        <v>0</v>
      </c>
      <c r="O50" s="36">
        <f>'2015 Fares Conv'!U54</f>
        <v>0</v>
      </c>
      <c r="P50" s="36">
        <f>'2015 Fares Conv'!V54</f>
        <v>0</v>
      </c>
      <c r="Q50" s="36">
        <f>'2015 Fares Conv'!W54</f>
        <v>0</v>
      </c>
      <c r="R50" s="36">
        <f>'2015 Fares Conv'!X54</f>
        <v>0</v>
      </c>
      <c r="S50" s="36">
        <f>'2015 Fares Conv'!Y54</f>
        <v>0</v>
      </c>
      <c r="T50" s="36">
        <f>'2015 Fares Conv'!Z54</f>
        <v>474.13744498028501</v>
      </c>
      <c r="U50" s="36">
        <f>'2015 Fares Conv'!AA54</f>
        <v>152.40132160080589</v>
      </c>
      <c r="V50" s="36">
        <f>'2015 Fares Conv'!AB54</f>
        <v>0</v>
      </c>
      <c r="W50" s="36">
        <f>'2015 Fares Conv'!AC54</f>
        <v>0</v>
      </c>
      <c r="X50" s="36">
        <f>'2015 Fares Conv'!AD54</f>
        <v>135.46784142293856</v>
      </c>
      <c r="Y50" s="36">
        <f>'2015 Fares Conv'!AE54</f>
        <v>0</v>
      </c>
      <c r="Z50" s="36">
        <f>'2015 Fares Conv'!AF54</f>
        <v>0</v>
      </c>
      <c r="AA50" s="36">
        <f>'2015 Fares Conv'!AG54</f>
        <v>84.667400889336605</v>
      </c>
      <c r="AB50" s="36">
        <f>'2015 Fares Conv'!AH54</f>
        <v>135.46784142293856</v>
      </c>
      <c r="AC50" s="36">
        <f>'2015 Fares Conv'!AI54</f>
        <v>0</v>
      </c>
      <c r="AD50" s="36">
        <f>'2015 Fares Conv'!AJ54</f>
        <v>135.46784142293856</v>
      </c>
      <c r="AE50" s="36">
        <f>'2015 Fares Conv'!AK54</f>
        <v>0</v>
      </c>
      <c r="AF50" s="36">
        <f>'2015 Fares Conv'!AL54</f>
        <v>0</v>
      </c>
      <c r="AG50" s="36">
        <f>'2015 Fares Conv'!AM54</f>
        <v>135.46784142293856</v>
      </c>
      <c r="AH50" s="36">
        <f>'2015 Fares Conv'!AN54</f>
        <v>0</v>
      </c>
      <c r="AI50" s="36">
        <f>'2015 Fares Conv'!AO54</f>
        <v>0</v>
      </c>
      <c r="AJ50" s="36">
        <f>'2015 Fares Conv'!AP54</f>
        <v>0</v>
      </c>
      <c r="AK50" s="36">
        <f>'2015 Fares Conv'!AQ54</f>
        <v>0</v>
      </c>
      <c r="AL50" s="36">
        <f>'2015 Fares Conv'!AR54</f>
        <v>135.46784142293856</v>
      </c>
      <c r="AM50" s="36">
        <f>'2015 Fares Conv'!AS54</f>
        <v>0</v>
      </c>
      <c r="AN50" s="36">
        <f>'2015 Fares Conv'!AT54</f>
        <v>0</v>
      </c>
      <c r="AO50" s="36">
        <f>'2015 Fares Conv'!AU54</f>
        <v>0</v>
      </c>
      <c r="AP50" s="36">
        <f>'2015 Fares Conv'!AV54</f>
        <v>135.46784142293856</v>
      </c>
      <c r="AQ50" s="36">
        <f>'2015 Fares Conv'!AW54</f>
        <v>0</v>
      </c>
      <c r="AR50" s="36">
        <f>'2015 Fares Conv'!AX54</f>
        <v>135.46784142293856</v>
      </c>
      <c r="AS50" s="36">
        <f>'2015 Fares Conv'!AY54</f>
        <v>0</v>
      </c>
      <c r="AT50" s="36">
        <f>'2015 Fares Conv'!AZ54</f>
        <v>118.53436124507125</v>
      </c>
      <c r="AU50" s="36">
        <f>'2015 Fares Conv'!BA54</f>
        <v>0</v>
      </c>
      <c r="AV50" s="36">
        <f>'2015 Fares Conv'!BB54</f>
        <v>0</v>
      </c>
      <c r="AW50" s="36">
        <f>'2015 Fares Conv'!BC54</f>
        <v>118.53436124507125</v>
      </c>
      <c r="AX50" s="36">
        <f>'2015 Fares Conv'!BD54</f>
        <v>0</v>
      </c>
      <c r="AY50" s="36">
        <f>'2015 Fares Conv'!BE54</f>
        <v>0</v>
      </c>
      <c r="AZ50" s="36">
        <f>'2015 Fares Conv'!BF54</f>
        <v>118.53436124507125</v>
      </c>
      <c r="BA50" s="36">
        <f>'2015 Fares Conv'!BG54</f>
        <v>0</v>
      </c>
      <c r="BB50" s="36">
        <f>'2015 Fares Conv'!BH54</f>
        <v>0</v>
      </c>
      <c r="BC50" s="36">
        <f>'2015 Fares Conv'!BI54</f>
        <v>67.733920711469281</v>
      </c>
      <c r="BD50" s="36">
        <f>'2015 Fares Conv'!BJ54</f>
        <v>108.37427313835086</v>
      </c>
      <c r="BE50" s="36">
        <f>'2015 Fares Conv'!BK54</f>
        <v>0</v>
      </c>
      <c r="BF50" s="36">
        <f>'2015 Fares Conv'!BL54</f>
        <v>108.37427313835086</v>
      </c>
      <c r="BG50" s="36">
        <f>'2015 Fares Conv'!BM54</f>
        <v>0</v>
      </c>
      <c r="BH50" s="36">
        <f>'2015 Fares Conv'!BN54</f>
        <v>108.37427313835086</v>
      </c>
      <c r="BI50" s="36">
        <f>'2015 Fares Conv'!BO54</f>
        <v>0</v>
      </c>
      <c r="BJ50" s="36">
        <f>'2015 Fares Conv'!BP54</f>
        <v>0</v>
      </c>
      <c r="BK50" s="36">
        <f>'2015 Fares Conv'!BQ54</f>
        <v>101.60088106720393</v>
      </c>
      <c r="BL50" s="36">
        <f>'2015 Fares Conv'!BR54</f>
        <v>0</v>
      </c>
      <c r="BM50" s="36">
        <f>'2015 Fares Conv'!BS54</f>
        <v>0</v>
      </c>
      <c r="BN50" s="36">
        <f>'2015 Fares Conv'!BT54</f>
        <v>101.60088106720393</v>
      </c>
      <c r="BO50" s="36">
        <f>'2015 Fares Conv'!BU54</f>
        <v>0</v>
      </c>
      <c r="BP50" s="36">
        <f>'2015 Fares Conv'!BV54</f>
        <v>101.60088106720393</v>
      </c>
      <c r="BQ50" s="36">
        <f>'2015 Fares Conv'!BW54</f>
        <v>0</v>
      </c>
      <c r="BR50" s="36">
        <f>'2015 Fares Conv'!BX54</f>
        <v>121.92105728064472</v>
      </c>
      <c r="BS50" s="36">
        <f>'2015 Fares Conv'!BY54</f>
        <v>0</v>
      </c>
      <c r="BT50" s="36">
        <f>'2015 Fares Conv'!BZ54</f>
        <v>0</v>
      </c>
      <c r="BU50" s="36">
        <f>'2015 Fares Conv'!CA54</f>
        <v>0</v>
      </c>
      <c r="BV50" s="36">
        <f>'2015 Fares Conv'!CB54</f>
        <v>0</v>
      </c>
      <c r="BW50" s="36">
        <f>'2015 Fares Conv'!CC54</f>
        <v>0</v>
      </c>
      <c r="BX50" s="36">
        <f>'2015 Fares Conv'!CD54</f>
        <v>0</v>
      </c>
      <c r="BY50" s="36">
        <f>'2015 Fares Conv'!CE54</f>
        <v>0</v>
      </c>
      <c r="BZ50" s="36">
        <f>'2015 Fares Conv'!CF54</f>
        <v>101.60088106720393</v>
      </c>
      <c r="CA50" s="36">
        <f>'2015 Fares Conv'!CG54</f>
        <v>0</v>
      </c>
      <c r="CB50" s="36">
        <f>'2015 Fares Conv'!CH54</f>
        <v>222.84459914073395</v>
      </c>
      <c r="CC50" s="36">
        <f>'2015 Fares Conv'!CI54</f>
        <v>270.93568284587712</v>
      </c>
      <c r="CD50" s="36">
        <f>'2015 Fares Conv'!CJ54</f>
        <v>284.48246698817098</v>
      </c>
      <c r="CE50" s="36">
        <f>'2015 Fares Conv'!CK54</f>
        <v>284.48246698817098</v>
      </c>
      <c r="CF50" s="36">
        <f>'2015 Fares Conv'!CL54</f>
        <v>284.48246698817098</v>
      </c>
      <c r="CG50" s="36">
        <f>'2015 Fares Conv'!CM54</f>
        <v>135.46784142293856</v>
      </c>
      <c r="CH50" s="36">
        <f>'2015 Fares Conv'!CN54</f>
        <v>152.40132160080589</v>
      </c>
      <c r="CI50" s="36">
        <f>'2015 Fares Conv'!CO54</f>
        <v>338.66960355734642</v>
      </c>
      <c r="CJ50" s="36">
        <f>'2015 Fares Conv'!CP54</f>
        <v>298.02925113046484</v>
      </c>
      <c r="CK50" s="36">
        <f>'2015 Fares Conv'!CQ54</f>
        <v>152.40132160080589</v>
      </c>
      <c r="CL50" s="36">
        <f>'2015 Fares Conv'!CR54</f>
        <v>338.66960355734642</v>
      </c>
      <c r="CM50" s="36">
        <f>'2015 Fares Conv'!CS54</f>
        <v>118.53436124507125</v>
      </c>
      <c r="CN50" s="36">
        <f>'2015 Fares Conv'!CT54</f>
        <v>186.26828195654053</v>
      </c>
      <c r="CO50" s="36">
        <f>'2015 Fares Conv'!CU54</f>
        <v>220.13524231227518</v>
      </c>
      <c r="CP50" s="36">
        <f>'2015 Fares Conv'!CV54</f>
        <v>249.93816742532167</v>
      </c>
      <c r="CQ50" s="36">
        <f>'2015 Fares Conv'!CW54</f>
        <v>108.37427313835086</v>
      </c>
      <c r="CR50" s="36">
        <f>'2015 Fares Conv'!CX54</f>
        <v>0</v>
      </c>
      <c r="CS50" s="36">
        <f>'2015 Fares Conv'!CY54</f>
        <v>0</v>
      </c>
      <c r="CT50" s="36">
        <f>'2015 Fares Conv'!CZ54</f>
        <v>306.83466082295587</v>
      </c>
      <c r="CU50" s="36">
        <f>'2015 Fares Conv'!DA54</f>
        <v>0</v>
      </c>
      <c r="CV50" s="36">
        <f>'2015 Fares Conv'!DB54</f>
        <v>0</v>
      </c>
      <c r="CW50" s="36">
        <f>'2015 Fares Conv'!DC54</f>
        <v>0</v>
      </c>
      <c r="CX50" s="36">
        <f>'2015 Fares Conv'!DD54</f>
        <v>0</v>
      </c>
      <c r="CY50" s="36">
        <f>'2015 Fares Conv'!DE54</f>
        <v>0</v>
      </c>
      <c r="CZ50" s="36">
        <f>'2015 Fares Conv'!DF54</f>
        <v>0</v>
      </c>
      <c r="DA50" s="36">
        <f>'2015 Fares Conv'!DG54</f>
        <v>0</v>
      </c>
      <c r="DB50" s="36">
        <f>'2015 Fares Conv'!DH54</f>
        <v>0</v>
      </c>
      <c r="DC50" s="36">
        <f>'2015 Fares Conv'!DI54</f>
        <v>0</v>
      </c>
      <c r="DD50" s="36">
        <f>'2015 Fares Conv'!DJ54</f>
        <v>0</v>
      </c>
      <c r="DE50" s="36">
        <f>'2015 Fares Conv'!DK54</f>
        <v>0</v>
      </c>
      <c r="DF50" s="36">
        <f>'2015 Fares Conv'!DL54</f>
        <v>152.40132160080589</v>
      </c>
      <c r="DG50" s="36">
        <f>'2015 Fares Conv'!DM54</f>
        <v>135.46784142293856</v>
      </c>
      <c r="DH50" s="36">
        <f>'2015 Fares Conv'!DN54</f>
        <v>0</v>
      </c>
      <c r="DI50" s="36">
        <f>'2015 Fares Conv'!DO54</f>
        <v>135.46784142293856</v>
      </c>
      <c r="DJ50" s="36">
        <f>'2015 Fares Conv'!DP54</f>
        <v>749.81450227596497</v>
      </c>
      <c r="DK50" s="36">
        <f>'2015 Fares Conv'!DQ54</f>
        <v>218.78056389804578</v>
      </c>
      <c r="DL50" s="36">
        <f>'2015 Fares Conv'!DR54</f>
        <v>0</v>
      </c>
      <c r="DM50" s="36">
        <f>'2015 Fares Conv'!DS54</f>
        <v>0</v>
      </c>
      <c r="DN50" s="36">
        <f>'2015 Fares Conv'!DT54</f>
        <v>0</v>
      </c>
      <c r="DO50" s="36">
        <f>'2015 Fares Conv'!DU54</f>
        <v>0</v>
      </c>
      <c r="DP50" s="36">
        <f>'2015 Fares Conv'!DV54</f>
        <v>0</v>
      </c>
      <c r="DQ50" s="36">
        <f>'2015 Fares Conv'!DW54</f>
        <v>0</v>
      </c>
      <c r="DR50" s="36">
        <f>'2015 Fares Conv'!DX54</f>
        <v>0</v>
      </c>
      <c r="DS50" s="36">
        <f>'2015 Fares Conv'!DY54</f>
        <v>0</v>
      </c>
      <c r="DT50" s="36">
        <f>'2015 Fares Conv'!DZ54</f>
        <v>0</v>
      </c>
      <c r="DU50" s="36">
        <f>'2015 Fares Conv'!EA54</f>
        <v>0</v>
      </c>
      <c r="DV50" s="36">
        <f>'2015 Fares Conv'!EB54</f>
        <v>0</v>
      </c>
      <c r="DW50" s="36">
        <f>'2015 Fares Conv'!EC54</f>
        <v>0</v>
      </c>
      <c r="DX50" s="36">
        <f>'2015 Fares Conv'!ED54</f>
        <v>0</v>
      </c>
      <c r="DY50" s="36">
        <f>'2015 Fares Conv'!EE54</f>
        <v>0</v>
      </c>
      <c r="DZ50" s="36">
        <f>'2015 Fares Conv'!EF54</f>
        <v>0</v>
      </c>
      <c r="EA50" s="36">
        <f>'2015 Fares Conv'!EG54</f>
        <v>0</v>
      </c>
      <c r="EB50" s="36">
        <f>'2015 Fares Conv'!EH54</f>
        <v>0</v>
      </c>
      <c r="EC50" s="36">
        <f>'2015 Fares Conv'!EI54</f>
        <v>0</v>
      </c>
      <c r="ED50" s="36">
        <f>'2015 Fares Conv'!EJ54</f>
        <v>0</v>
      </c>
      <c r="EE50" s="36">
        <f>'2015 Fares Conv'!EK54</f>
        <v>0</v>
      </c>
      <c r="EF50" s="36">
        <f>'2015 Fares Conv'!EL54</f>
        <v>0</v>
      </c>
      <c r="EG50" s="36">
        <f>'2015 Fares Conv'!EM54</f>
        <v>0</v>
      </c>
      <c r="EH50" s="111">
        <v>0</v>
      </c>
      <c r="EI50" s="111">
        <v>0</v>
      </c>
    </row>
    <row r="51" spans="1:139" x14ac:dyDescent="0.2">
      <c r="A51" s="31" t="str">
        <f>CONCATENATE("XFARE[",ROW(),"]=",'2015 Fares Conv'!G55)</f>
        <v>XFARE[51]=0</v>
      </c>
      <c r="B51" s="36">
        <f>'2015 Fares Conv'!H55</f>
        <v>0</v>
      </c>
      <c r="C51" s="36">
        <f>'2015 Fares Conv'!I55</f>
        <v>0</v>
      </c>
      <c r="D51" s="36">
        <f>'2015 Fares Conv'!J55</f>
        <v>0</v>
      </c>
      <c r="E51" s="36">
        <f>'2015 Fares Conv'!K55</f>
        <v>0</v>
      </c>
      <c r="F51" s="36">
        <f>'2015 Fares Conv'!L55</f>
        <v>0</v>
      </c>
      <c r="G51" s="36">
        <f>'2015 Fares Conv'!M55</f>
        <v>0</v>
      </c>
      <c r="H51" s="36">
        <f>'2015 Fares Conv'!N55</f>
        <v>0</v>
      </c>
      <c r="I51" s="36">
        <f>'2015 Fares Conv'!O55</f>
        <v>0</v>
      </c>
      <c r="J51" s="36">
        <f>'2015 Fares Conv'!P55</f>
        <v>0</v>
      </c>
      <c r="K51" s="36">
        <f>'2015 Fares Conv'!Q55</f>
        <v>0</v>
      </c>
      <c r="L51" s="36">
        <f>'2015 Fares Conv'!R55</f>
        <v>0</v>
      </c>
      <c r="M51" s="36">
        <f>'2015 Fares Conv'!S55</f>
        <v>0</v>
      </c>
      <c r="N51" s="36">
        <f>'2015 Fares Conv'!T55</f>
        <v>0</v>
      </c>
      <c r="O51" s="36">
        <f>'2015 Fares Conv'!U55</f>
        <v>0</v>
      </c>
      <c r="P51" s="36">
        <f>'2015 Fares Conv'!V55</f>
        <v>0</v>
      </c>
      <c r="Q51" s="36">
        <f>'2015 Fares Conv'!W55</f>
        <v>0</v>
      </c>
      <c r="R51" s="36">
        <f>'2015 Fares Conv'!X55</f>
        <v>0</v>
      </c>
      <c r="S51" s="36">
        <f>'2015 Fares Conv'!Y55</f>
        <v>0</v>
      </c>
      <c r="T51" s="36">
        <f>'2015 Fares Conv'!Z55</f>
        <v>474.13744498028501</v>
      </c>
      <c r="U51" s="36">
        <f>'2015 Fares Conv'!AA55</f>
        <v>152.40132160080589</v>
      </c>
      <c r="V51" s="36">
        <f>'2015 Fares Conv'!AB55</f>
        <v>0</v>
      </c>
      <c r="W51" s="36">
        <f>'2015 Fares Conv'!AC55</f>
        <v>0</v>
      </c>
      <c r="X51" s="36">
        <f>'2015 Fares Conv'!AD55</f>
        <v>135.46784142293856</v>
      </c>
      <c r="Y51" s="36">
        <f>'2015 Fares Conv'!AE55</f>
        <v>0</v>
      </c>
      <c r="Z51" s="36">
        <f>'2015 Fares Conv'!AF55</f>
        <v>0</v>
      </c>
      <c r="AA51" s="36">
        <f>'2015 Fares Conv'!AG55</f>
        <v>84.667400889336605</v>
      </c>
      <c r="AB51" s="36">
        <f>'2015 Fares Conv'!AH55</f>
        <v>135.46784142293856</v>
      </c>
      <c r="AC51" s="36">
        <f>'2015 Fares Conv'!AI55</f>
        <v>0</v>
      </c>
      <c r="AD51" s="36">
        <f>'2015 Fares Conv'!AJ55</f>
        <v>135.46784142293856</v>
      </c>
      <c r="AE51" s="36">
        <f>'2015 Fares Conv'!AK55</f>
        <v>0</v>
      </c>
      <c r="AF51" s="36">
        <f>'2015 Fares Conv'!AL55</f>
        <v>0</v>
      </c>
      <c r="AG51" s="36">
        <f>'2015 Fares Conv'!AM55</f>
        <v>135.46784142293856</v>
      </c>
      <c r="AH51" s="36">
        <f>'2015 Fares Conv'!AN55</f>
        <v>0</v>
      </c>
      <c r="AI51" s="36">
        <f>'2015 Fares Conv'!AO55</f>
        <v>0</v>
      </c>
      <c r="AJ51" s="36">
        <f>'2015 Fares Conv'!AP55</f>
        <v>0</v>
      </c>
      <c r="AK51" s="36">
        <f>'2015 Fares Conv'!AQ55</f>
        <v>0</v>
      </c>
      <c r="AL51" s="36">
        <f>'2015 Fares Conv'!AR55</f>
        <v>135.46784142293856</v>
      </c>
      <c r="AM51" s="36">
        <f>'2015 Fares Conv'!AS55</f>
        <v>0</v>
      </c>
      <c r="AN51" s="36">
        <f>'2015 Fares Conv'!AT55</f>
        <v>0</v>
      </c>
      <c r="AO51" s="36">
        <f>'2015 Fares Conv'!AU55</f>
        <v>0</v>
      </c>
      <c r="AP51" s="36">
        <f>'2015 Fares Conv'!AV55</f>
        <v>135.46784142293856</v>
      </c>
      <c r="AQ51" s="36">
        <f>'2015 Fares Conv'!AW55</f>
        <v>0</v>
      </c>
      <c r="AR51" s="36">
        <f>'2015 Fares Conv'!AX55</f>
        <v>135.46784142293856</v>
      </c>
      <c r="AS51" s="36">
        <f>'2015 Fares Conv'!AY55</f>
        <v>0</v>
      </c>
      <c r="AT51" s="36">
        <f>'2015 Fares Conv'!AZ55</f>
        <v>118.53436124507125</v>
      </c>
      <c r="AU51" s="36">
        <f>'2015 Fares Conv'!BA55</f>
        <v>0</v>
      </c>
      <c r="AV51" s="36">
        <f>'2015 Fares Conv'!BB55</f>
        <v>0</v>
      </c>
      <c r="AW51" s="36">
        <f>'2015 Fares Conv'!BC55</f>
        <v>118.53436124507125</v>
      </c>
      <c r="AX51" s="36">
        <f>'2015 Fares Conv'!BD55</f>
        <v>0</v>
      </c>
      <c r="AY51" s="36">
        <f>'2015 Fares Conv'!BE55</f>
        <v>0</v>
      </c>
      <c r="AZ51" s="36">
        <f>'2015 Fares Conv'!BF55</f>
        <v>118.53436124507125</v>
      </c>
      <c r="BA51" s="36">
        <f>'2015 Fares Conv'!BG55</f>
        <v>0</v>
      </c>
      <c r="BB51" s="36">
        <f>'2015 Fares Conv'!BH55</f>
        <v>0</v>
      </c>
      <c r="BC51" s="36">
        <f>'2015 Fares Conv'!BI55</f>
        <v>67.733920711469281</v>
      </c>
      <c r="BD51" s="36">
        <f>'2015 Fares Conv'!BJ55</f>
        <v>108.37427313835086</v>
      </c>
      <c r="BE51" s="36">
        <f>'2015 Fares Conv'!BK55</f>
        <v>0</v>
      </c>
      <c r="BF51" s="36">
        <f>'2015 Fares Conv'!BL55</f>
        <v>108.37427313835086</v>
      </c>
      <c r="BG51" s="36">
        <f>'2015 Fares Conv'!BM55</f>
        <v>0</v>
      </c>
      <c r="BH51" s="36">
        <f>'2015 Fares Conv'!BN55</f>
        <v>108.37427313835086</v>
      </c>
      <c r="BI51" s="36">
        <f>'2015 Fares Conv'!BO55</f>
        <v>0</v>
      </c>
      <c r="BJ51" s="36">
        <f>'2015 Fares Conv'!BP55</f>
        <v>0</v>
      </c>
      <c r="BK51" s="36">
        <f>'2015 Fares Conv'!BQ55</f>
        <v>101.60088106720393</v>
      </c>
      <c r="BL51" s="36">
        <f>'2015 Fares Conv'!BR55</f>
        <v>0</v>
      </c>
      <c r="BM51" s="36">
        <f>'2015 Fares Conv'!BS55</f>
        <v>0</v>
      </c>
      <c r="BN51" s="36">
        <f>'2015 Fares Conv'!BT55</f>
        <v>101.60088106720393</v>
      </c>
      <c r="BO51" s="36">
        <f>'2015 Fares Conv'!BU55</f>
        <v>0</v>
      </c>
      <c r="BP51" s="36">
        <f>'2015 Fares Conv'!BV55</f>
        <v>101.60088106720393</v>
      </c>
      <c r="BQ51" s="36">
        <f>'2015 Fares Conv'!BW55</f>
        <v>0</v>
      </c>
      <c r="BR51" s="36">
        <f>'2015 Fares Conv'!BX55</f>
        <v>121.92105728064472</v>
      </c>
      <c r="BS51" s="36">
        <f>'2015 Fares Conv'!BY55</f>
        <v>0</v>
      </c>
      <c r="BT51" s="36">
        <f>'2015 Fares Conv'!BZ55</f>
        <v>0</v>
      </c>
      <c r="BU51" s="36">
        <f>'2015 Fares Conv'!CA55</f>
        <v>0</v>
      </c>
      <c r="BV51" s="36">
        <f>'2015 Fares Conv'!CB55</f>
        <v>0</v>
      </c>
      <c r="BW51" s="36">
        <f>'2015 Fares Conv'!CC55</f>
        <v>0</v>
      </c>
      <c r="BX51" s="36">
        <f>'2015 Fares Conv'!CD55</f>
        <v>0</v>
      </c>
      <c r="BY51" s="36">
        <f>'2015 Fares Conv'!CE55</f>
        <v>0</v>
      </c>
      <c r="BZ51" s="36">
        <f>'2015 Fares Conv'!CF55</f>
        <v>101.60088106720393</v>
      </c>
      <c r="CA51" s="36">
        <f>'2015 Fares Conv'!CG55</f>
        <v>0</v>
      </c>
      <c r="CB51" s="36">
        <f>'2015 Fares Conv'!CH55</f>
        <v>222.84459914073395</v>
      </c>
      <c r="CC51" s="36">
        <f>'2015 Fares Conv'!CI55</f>
        <v>270.93568284587712</v>
      </c>
      <c r="CD51" s="36">
        <f>'2015 Fares Conv'!CJ55</f>
        <v>284.48246698817098</v>
      </c>
      <c r="CE51" s="36">
        <f>'2015 Fares Conv'!CK55</f>
        <v>284.48246698817098</v>
      </c>
      <c r="CF51" s="36">
        <f>'2015 Fares Conv'!CL55</f>
        <v>284.48246698817098</v>
      </c>
      <c r="CG51" s="36">
        <f>'2015 Fares Conv'!CM55</f>
        <v>135.46784142293856</v>
      </c>
      <c r="CH51" s="36">
        <f>'2015 Fares Conv'!CN55</f>
        <v>152.40132160080589</v>
      </c>
      <c r="CI51" s="36">
        <f>'2015 Fares Conv'!CO55</f>
        <v>338.66960355734642</v>
      </c>
      <c r="CJ51" s="36">
        <f>'2015 Fares Conv'!CP55</f>
        <v>298.02925113046484</v>
      </c>
      <c r="CK51" s="36">
        <f>'2015 Fares Conv'!CQ55</f>
        <v>152.40132160080589</v>
      </c>
      <c r="CL51" s="36">
        <f>'2015 Fares Conv'!CR55</f>
        <v>338.66960355734642</v>
      </c>
      <c r="CM51" s="36">
        <f>'2015 Fares Conv'!CS55</f>
        <v>118.53436124507125</v>
      </c>
      <c r="CN51" s="36">
        <f>'2015 Fares Conv'!CT55</f>
        <v>186.26828195654053</v>
      </c>
      <c r="CO51" s="36">
        <f>'2015 Fares Conv'!CU55</f>
        <v>220.13524231227518</v>
      </c>
      <c r="CP51" s="36">
        <f>'2015 Fares Conv'!CV55</f>
        <v>249.93816742532167</v>
      </c>
      <c r="CQ51" s="36">
        <f>'2015 Fares Conv'!CW55</f>
        <v>108.37427313835086</v>
      </c>
      <c r="CR51" s="36">
        <f>'2015 Fares Conv'!CX55</f>
        <v>0</v>
      </c>
      <c r="CS51" s="36">
        <f>'2015 Fares Conv'!CY55</f>
        <v>0</v>
      </c>
      <c r="CT51" s="36">
        <f>'2015 Fares Conv'!CZ55</f>
        <v>306.83466082295587</v>
      </c>
      <c r="CU51" s="36">
        <f>'2015 Fares Conv'!DA55</f>
        <v>0</v>
      </c>
      <c r="CV51" s="36">
        <f>'2015 Fares Conv'!DB55</f>
        <v>0</v>
      </c>
      <c r="CW51" s="36">
        <f>'2015 Fares Conv'!DC55</f>
        <v>0</v>
      </c>
      <c r="CX51" s="36">
        <f>'2015 Fares Conv'!DD55</f>
        <v>0</v>
      </c>
      <c r="CY51" s="36">
        <f>'2015 Fares Conv'!DE55</f>
        <v>0</v>
      </c>
      <c r="CZ51" s="36">
        <f>'2015 Fares Conv'!DF55</f>
        <v>0</v>
      </c>
      <c r="DA51" s="36">
        <f>'2015 Fares Conv'!DG55</f>
        <v>0</v>
      </c>
      <c r="DB51" s="36">
        <f>'2015 Fares Conv'!DH55</f>
        <v>0</v>
      </c>
      <c r="DC51" s="36">
        <f>'2015 Fares Conv'!DI55</f>
        <v>0</v>
      </c>
      <c r="DD51" s="36">
        <f>'2015 Fares Conv'!DJ55</f>
        <v>0</v>
      </c>
      <c r="DE51" s="36">
        <f>'2015 Fares Conv'!DK55</f>
        <v>0</v>
      </c>
      <c r="DF51" s="36">
        <f>'2015 Fares Conv'!DL55</f>
        <v>152.40132160080589</v>
      </c>
      <c r="DG51" s="36">
        <f>'2015 Fares Conv'!DM55</f>
        <v>135.46784142293856</v>
      </c>
      <c r="DH51" s="36">
        <f>'2015 Fares Conv'!DN55</f>
        <v>0</v>
      </c>
      <c r="DI51" s="36">
        <f>'2015 Fares Conv'!DO55</f>
        <v>135.46784142293856</v>
      </c>
      <c r="DJ51" s="36">
        <f>'2015 Fares Conv'!DP55</f>
        <v>749.81450227596497</v>
      </c>
      <c r="DK51" s="36">
        <f>'2015 Fares Conv'!DQ55</f>
        <v>218.78056389804578</v>
      </c>
      <c r="DL51" s="36">
        <f>'2015 Fares Conv'!DR55</f>
        <v>0</v>
      </c>
      <c r="DM51" s="36">
        <f>'2015 Fares Conv'!DS55</f>
        <v>0</v>
      </c>
      <c r="DN51" s="36">
        <f>'2015 Fares Conv'!DT55</f>
        <v>0</v>
      </c>
      <c r="DO51" s="36">
        <f>'2015 Fares Conv'!DU55</f>
        <v>0</v>
      </c>
      <c r="DP51" s="36">
        <f>'2015 Fares Conv'!DV55</f>
        <v>0</v>
      </c>
      <c r="DQ51" s="36">
        <f>'2015 Fares Conv'!DW55</f>
        <v>0</v>
      </c>
      <c r="DR51" s="36">
        <f>'2015 Fares Conv'!DX55</f>
        <v>0</v>
      </c>
      <c r="DS51" s="36">
        <f>'2015 Fares Conv'!DY55</f>
        <v>0</v>
      </c>
      <c r="DT51" s="36">
        <f>'2015 Fares Conv'!DZ55</f>
        <v>0</v>
      </c>
      <c r="DU51" s="36">
        <f>'2015 Fares Conv'!EA55</f>
        <v>0</v>
      </c>
      <c r="DV51" s="36">
        <f>'2015 Fares Conv'!EB55</f>
        <v>0</v>
      </c>
      <c r="DW51" s="36">
        <f>'2015 Fares Conv'!EC55</f>
        <v>0</v>
      </c>
      <c r="DX51" s="36">
        <f>'2015 Fares Conv'!ED55</f>
        <v>0</v>
      </c>
      <c r="DY51" s="36">
        <f>'2015 Fares Conv'!EE55</f>
        <v>0</v>
      </c>
      <c r="DZ51" s="36">
        <f>'2015 Fares Conv'!EF55</f>
        <v>0</v>
      </c>
      <c r="EA51" s="36">
        <f>'2015 Fares Conv'!EG55</f>
        <v>0</v>
      </c>
      <c r="EB51" s="36">
        <f>'2015 Fares Conv'!EH55</f>
        <v>0</v>
      </c>
      <c r="EC51" s="36">
        <f>'2015 Fares Conv'!EI55</f>
        <v>0</v>
      </c>
      <c r="ED51" s="36">
        <f>'2015 Fares Conv'!EJ55</f>
        <v>0</v>
      </c>
      <c r="EE51" s="36">
        <f>'2015 Fares Conv'!EK55</f>
        <v>0</v>
      </c>
      <c r="EF51" s="36">
        <f>'2015 Fares Conv'!EL55</f>
        <v>0</v>
      </c>
      <c r="EG51" s="36">
        <f>'2015 Fares Conv'!EM55</f>
        <v>0</v>
      </c>
      <c r="EH51" s="111">
        <v>0</v>
      </c>
      <c r="EI51" s="111">
        <v>0</v>
      </c>
    </row>
    <row r="52" spans="1:139" x14ac:dyDescent="0.2">
      <c r="A52" s="31" t="str">
        <f>CONCATENATE("XFARE[",ROW(),"]=",'2015 Fares Conv'!G56)</f>
        <v>XFARE[52]=0</v>
      </c>
      <c r="B52" s="36">
        <f>'2015 Fares Conv'!H56</f>
        <v>0</v>
      </c>
      <c r="C52" s="36">
        <f>'2015 Fares Conv'!I56</f>
        <v>0</v>
      </c>
      <c r="D52" s="36">
        <f>'2015 Fares Conv'!J56</f>
        <v>0</v>
      </c>
      <c r="E52" s="36">
        <f>'2015 Fares Conv'!K56</f>
        <v>0</v>
      </c>
      <c r="F52" s="36">
        <f>'2015 Fares Conv'!L56</f>
        <v>0</v>
      </c>
      <c r="G52" s="36">
        <f>'2015 Fares Conv'!M56</f>
        <v>0</v>
      </c>
      <c r="H52" s="36">
        <f>'2015 Fares Conv'!N56</f>
        <v>0</v>
      </c>
      <c r="I52" s="36">
        <f>'2015 Fares Conv'!O56</f>
        <v>0</v>
      </c>
      <c r="J52" s="36">
        <f>'2015 Fares Conv'!P56</f>
        <v>0</v>
      </c>
      <c r="K52" s="36">
        <f>'2015 Fares Conv'!Q56</f>
        <v>0</v>
      </c>
      <c r="L52" s="36">
        <f>'2015 Fares Conv'!R56</f>
        <v>0</v>
      </c>
      <c r="M52" s="36">
        <f>'2015 Fares Conv'!S56</f>
        <v>0</v>
      </c>
      <c r="N52" s="36">
        <f>'2015 Fares Conv'!T56</f>
        <v>0</v>
      </c>
      <c r="O52" s="36">
        <f>'2015 Fares Conv'!U56</f>
        <v>0</v>
      </c>
      <c r="P52" s="36">
        <f>'2015 Fares Conv'!V56</f>
        <v>0</v>
      </c>
      <c r="Q52" s="36">
        <f>'2015 Fares Conv'!W56</f>
        <v>0</v>
      </c>
      <c r="R52" s="36">
        <f>'2015 Fares Conv'!X56</f>
        <v>0</v>
      </c>
      <c r="S52" s="36">
        <f>'2015 Fares Conv'!Y56</f>
        <v>0</v>
      </c>
      <c r="T52" s="36">
        <f>'2015 Fares Conv'!Z56</f>
        <v>474.13744498028501</v>
      </c>
      <c r="U52" s="36">
        <f>'2015 Fares Conv'!AA56</f>
        <v>152.40132160080589</v>
      </c>
      <c r="V52" s="36">
        <f>'2015 Fares Conv'!AB56</f>
        <v>0</v>
      </c>
      <c r="W52" s="36">
        <f>'2015 Fares Conv'!AC56</f>
        <v>0</v>
      </c>
      <c r="X52" s="36">
        <f>'2015 Fares Conv'!AD56</f>
        <v>135.46784142293856</v>
      </c>
      <c r="Y52" s="36">
        <f>'2015 Fares Conv'!AE56</f>
        <v>0</v>
      </c>
      <c r="Z52" s="36">
        <f>'2015 Fares Conv'!AF56</f>
        <v>0</v>
      </c>
      <c r="AA52" s="36">
        <f>'2015 Fares Conv'!AG56</f>
        <v>84.667400889336605</v>
      </c>
      <c r="AB52" s="36">
        <f>'2015 Fares Conv'!AH56</f>
        <v>135.46784142293856</v>
      </c>
      <c r="AC52" s="36">
        <f>'2015 Fares Conv'!AI56</f>
        <v>0</v>
      </c>
      <c r="AD52" s="36">
        <f>'2015 Fares Conv'!AJ56</f>
        <v>135.46784142293856</v>
      </c>
      <c r="AE52" s="36">
        <f>'2015 Fares Conv'!AK56</f>
        <v>0</v>
      </c>
      <c r="AF52" s="36">
        <f>'2015 Fares Conv'!AL56</f>
        <v>0</v>
      </c>
      <c r="AG52" s="36">
        <f>'2015 Fares Conv'!AM56</f>
        <v>135.46784142293856</v>
      </c>
      <c r="AH52" s="36">
        <f>'2015 Fares Conv'!AN56</f>
        <v>0</v>
      </c>
      <c r="AI52" s="36">
        <f>'2015 Fares Conv'!AO56</f>
        <v>0</v>
      </c>
      <c r="AJ52" s="36">
        <f>'2015 Fares Conv'!AP56</f>
        <v>0</v>
      </c>
      <c r="AK52" s="36">
        <f>'2015 Fares Conv'!AQ56</f>
        <v>0</v>
      </c>
      <c r="AL52" s="36">
        <f>'2015 Fares Conv'!AR56</f>
        <v>135.46784142293856</v>
      </c>
      <c r="AM52" s="36">
        <f>'2015 Fares Conv'!AS56</f>
        <v>0</v>
      </c>
      <c r="AN52" s="36">
        <f>'2015 Fares Conv'!AT56</f>
        <v>0</v>
      </c>
      <c r="AO52" s="36">
        <f>'2015 Fares Conv'!AU56</f>
        <v>0</v>
      </c>
      <c r="AP52" s="36">
        <f>'2015 Fares Conv'!AV56</f>
        <v>135.46784142293856</v>
      </c>
      <c r="AQ52" s="36">
        <f>'2015 Fares Conv'!AW56</f>
        <v>0</v>
      </c>
      <c r="AR52" s="36">
        <f>'2015 Fares Conv'!AX56</f>
        <v>135.46784142293856</v>
      </c>
      <c r="AS52" s="36">
        <f>'2015 Fares Conv'!AY56</f>
        <v>0</v>
      </c>
      <c r="AT52" s="36">
        <f>'2015 Fares Conv'!AZ56</f>
        <v>118.53436124507125</v>
      </c>
      <c r="AU52" s="36">
        <f>'2015 Fares Conv'!BA56</f>
        <v>0</v>
      </c>
      <c r="AV52" s="36">
        <f>'2015 Fares Conv'!BB56</f>
        <v>0</v>
      </c>
      <c r="AW52" s="36">
        <f>'2015 Fares Conv'!BC56</f>
        <v>118.53436124507125</v>
      </c>
      <c r="AX52" s="36">
        <f>'2015 Fares Conv'!BD56</f>
        <v>0</v>
      </c>
      <c r="AY52" s="36">
        <f>'2015 Fares Conv'!BE56</f>
        <v>0</v>
      </c>
      <c r="AZ52" s="36">
        <f>'2015 Fares Conv'!BF56</f>
        <v>0</v>
      </c>
      <c r="BA52" s="36">
        <f>'2015 Fares Conv'!BG56</f>
        <v>0</v>
      </c>
      <c r="BB52" s="36">
        <f>'2015 Fares Conv'!BH56</f>
        <v>0</v>
      </c>
      <c r="BC52" s="36">
        <f>'2015 Fares Conv'!BI56</f>
        <v>67.733920711469281</v>
      </c>
      <c r="BD52" s="36">
        <f>'2015 Fares Conv'!BJ56</f>
        <v>108.37427313835086</v>
      </c>
      <c r="BE52" s="36">
        <f>'2015 Fares Conv'!BK56</f>
        <v>0</v>
      </c>
      <c r="BF52" s="36">
        <f>'2015 Fares Conv'!BL56</f>
        <v>0</v>
      </c>
      <c r="BG52" s="36">
        <f>'2015 Fares Conv'!BM56</f>
        <v>0</v>
      </c>
      <c r="BH52" s="36">
        <f>'2015 Fares Conv'!BN56</f>
        <v>108.37427313835086</v>
      </c>
      <c r="BI52" s="36">
        <f>'2015 Fares Conv'!BO56</f>
        <v>0</v>
      </c>
      <c r="BJ52" s="36">
        <f>'2015 Fares Conv'!BP56</f>
        <v>0</v>
      </c>
      <c r="BK52" s="36">
        <f>'2015 Fares Conv'!BQ56</f>
        <v>101.60088106720393</v>
      </c>
      <c r="BL52" s="36">
        <f>'2015 Fares Conv'!BR56</f>
        <v>0</v>
      </c>
      <c r="BM52" s="36">
        <f>'2015 Fares Conv'!BS56</f>
        <v>0</v>
      </c>
      <c r="BN52" s="36">
        <f>'2015 Fares Conv'!BT56</f>
        <v>101.60088106720393</v>
      </c>
      <c r="BO52" s="36">
        <f>'2015 Fares Conv'!BU56</f>
        <v>0</v>
      </c>
      <c r="BP52" s="36">
        <f>'2015 Fares Conv'!BV56</f>
        <v>101.60088106720393</v>
      </c>
      <c r="BQ52" s="36">
        <f>'2015 Fares Conv'!BW56</f>
        <v>0</v>
      </c>
      <c r="BR52" s="36">
        <f>'2015 Fares Conv'!BX56</f>
        <v>121.92105728064472</v>
      </c>
      <c r="BS52" s="36">
        <f>'2015 Fares Conv'!BY56</f>
        <v>0</v>
      </c>
      <c r="BT52" s="36">
        <f>'2015 Fares Conv'!BZ56</f>
        <v>0</v>
      </c>
      <c r="BU52" s="36">
        <f>'2015 Fares Conv'!CA56</f>
        <v>0</v>
      </c>
      <c r="BV52" s="36">
        <f>'2015 Fares Conv'!CB56</f>
        <v>0</v>
      </c>
      <c r="BW52" s="36">
        <f>'2015 Fares Conv'!CC56</f>
        <v>0</v>
      </c>
      <c r="BX52" s="36">
        <f>'2015 Fares Conv'!CD56</f>
        <v>0</v>
      </c>
      <c r="BY52" s="36">
        <f>'2015 Fares Conv'!CE56</f>
        <v>0</v>
      </c>
      <c r="BZ52" s="36">
        <f>'2015 Fares Conv'!CF56</f>
        <v>101.60088106720393</v>
      </c>
      <c r="CA52" s="36">
        <f>'2015 Fares Conv'!CG56</f>
        <v>0</v>
      </c>
      <c r="CB52" s="36">
        <f>'2015 Fares Conv'!CH56</f>
        <v>222.84459914073395</v>
      </c>
      <c r="CC52" s="36">
        <f>'2015 Fares Conv'!CI56</f>
        <v>270.93568284587712</v>
      </c>
      <c r="CD52" s="36">
        <f>'2015 Fares Conv'!CJ56</f>
        <v>284.48246698817098</v>
      </c>
      <c r="CE52" s="36">
        <f>'2015 Fares Conv'!CK56</f>
        <v>284.48246698817098</v>
      </c>
      <c r="CF52" s="36">
        <f>'2015 Fares Conv'!CL56</f>
        <v>284.48246698817098</v>
      </c>
      <c r="CG52" s="36">
        <f>'2015 Fares Conv'!CM56</f>
        <v>135.46784142293856</v>
      </c>
      <c r="CH52" s="36">
        <f>'2015 Fares Conv'!CN56</f>
        <v>152.40132160080589</v>
      </c>
      <c r="CI52" s="36">
        <f>'2015 Fares Conv'!CO56</f>
        <v>220.13524231227518</v>
      </c>
      <c r="CJ52" s="36">
        <f>'2015 Fares Conv'!CP56</f>
        <v>179.4948898853936</v>
      </c>
      <c r="CK52" s="36">
        <f>'2015 Fares Conv'!CQ56</f>
        <v>152.40132160080589</v>
      </c>
      <c r="CL52" s="36">
        <f>'2015 Fares Conv'!CR56</f>
        <v>338.66960355734642</v>
      </c>
      <c r="CM52" s="36">
        <f>'2015 Fares Conv'!CS56</f>
        <v>0</v>
      </c>
      <c r="CN52" s="36">
        <f>'2015 Fares Conv'!CT56</f>
        <v>67.056581504354597</v>
      </c>
      <c r="CO52" s="36">
        <f>'2015 Fares Conv'!CU56</f>
        <v>220.13524231227518</v>
      </c>
      <c r="CP52" s="36">
        <f>'2015 Fares Conv'!CV56</f>
        <v>131.40380618025043</v>
      </c>
      <c r="CQ52" s="36">
        <f>'2015 Fares Conv'!CW56</f>
        <v>108.37427313835086</v>
      </c>
      <c r="CR52" s="36">
        <f>'2015 Fares Conv'!CX56</f>
        <v>0</v>
      </c>
      <c r="CS52" s="36">
        <f>'2015 Fares Conv'!CY56</f>
        <v>0</v>
      </c>
      <c r="CT52" s="36">
        <f>'2015 Fares Conv'!CZ56</f>
        <v>306.83466082295587</v>
      </c>
      <c r="CU52" s="36">
        <f>'2015 Fares Conv'!DA56</f>
        <v>0</v>
      </c>
      <c r="CV52" s="36">
        <f>'2015 Fares Conv'!DB56</f>
        <v>0</v>
      </c>
      <c r="CW52" s="36">
        <f>'2015 Fares Conv'!DC56</f>
        <v>0</v>
      </c>
      <c r="CX52" s="36">
        <f>'2015 Fares Conv'!DD56</f>
        <v>0</v>
      </c>
      <c r="CY52" s="36">
        <f>'2015 Fares Conv'!DE56</f>
        <v>0</v>
      </c>
      <c r="CZ52" s="36">
        <f>'2015 Fares Conv'!DF56</f>
        <v>0</v>
      </c>
      <c r="DA52" s="36">
        <f>'2015 Fares Conv'!DG56</f>
        <v>0</v>
      </c>
      <c r="DB52" s="36">
        <f>'2015 Fares Conv'!DH56</f>
        <v>0</v>
      </c>
      <c r="DC52" s="36">
        <f>'2015 Fares Conv'!DI56</f>
        <v>0</v>
      </c>
      <c r="DD52" s="36">
        <f>'2015 Fares Conv'!DJ56</f>
        <v>0</v>
      </c>
      <c r="DE52" s="36">
        <f>'2015 Fares Conv'!DK56</f>
        <v>0</v>
      </c>
      <c r="DF52" s="36">
        <f>'2015 Fares Conv'!DL56</f>
        <v>152.40132160080589</v>
      </c>
      <c r="DG52" s="36">
        <f>'2015 Fares Conv'!DM56</f>
        <v>135.46784142293856</v>
      </c>
      <c r="DH52" s="36">
        <f>'2015 Fares Conv'!DN56</f>
        <v>0</v>
      </c>
      <c r="DI52" s="36">
        <f>'2015 Fares Conv'!DO56</f>
        <v>135.46784142293856</v>
      </c>
      <c r="DJ52" s="36">
        <f>'2015 Fares Conv'!DP56</f>
        <v>749.81450227596497</v>
      </c>
      <c r="DK52" s="36">
        <f>'2015 Fares Conv'!DQ56</f>
        <v>218.78056389804578</v>
      </c>
      <c r="DL52" s="36">
        <f>'2015 Fares Conv'!DR56</f>
        <v>0</v>
      </c>
      <c r="DM52" s="36">
        <f>'2015 Fares Conv'!DS56</f>
        <v>0</v>
      </c>
      <c r="DN52" s="36">
        <f>'2015 Fares Conv'!DT56</f>
        <v>0</v>
      </c>
      <c r="DO52" s="36">
        <f>'2015 Fares Conv'!DU56</f>
        <v>0</v>
      </c>
      <c r="DP52" s="36">
        <f>'2015 Fares Conv'!DV56</f>
        <v>0</v>
      </c>
      <c r="DQ52" s="36">
        <f>'2015 Fares Conv'!DW56</f>
        <v>0</v>
      </c>
      <c r="DR52" s="36">
        <f>'2015 Fares Conv'!DX56</f>
        <v>0</v>
      </c>
      <c r="DS52" s="36">
        <f>'2015 Fares Conv'!DY56</f>
        <v>0</v>
      </c>
      <c r="DT52" s="36">
        <f>'2015 Fares Conv'!DZ56</f>
        <v>0</v>
      </c>
      <c r="DU52" s="36">
        <f>'2015 Fares Conv'!EA56</f>
        <v>0</v>
      </c>
      <c r="DV52" s="36">
        <f>'2015 Fares Conv'!EB56</f>
        <v>0</v>
      </c>
      <c r="DW52" s="36">
        <f>'2015 Fares Conv'!EC56</f>
        <v>0</v>
      </c>
      <c r="DX52" s="36">
        <f>'2015 Fares Conv'!ED56</f>
        <v>0</v>
      </c>
      <c r="DY52" s="36">
        <f>'2015 Fares Conv'!EE56</f>
        <v>0</v>
      </c>
      <c r="DZ52" s="36">
        <f>'2015 Fares Conv'!EF56</f>
        <v>0</v>
      </c>
      <c r="EA52" s="36">
        <f>'2015 Fares Conv'!EG56</f>
        <v>0</v>
      </c>
      <c r="EB52" s="36">
        <f>'2015 Fares Conv'!EH56</f>
        <v>0</v>
      </c>
      <c r="EC52" s="36">
        <f>'2015 Fares Conv'!EI56</f>
        <v>0</v>
      </c>
      <c r="ED52" s="36">
        <f>'2015 Fares Conv'!EJ56</f>
        <v>0</v>
      </c>
      <c r="EE52" s="36">
        <f>'2015 Fares Conv'!EK56</f>
        <v>0</v>
      </c>
      <c r="EF52" s="36">
        <f>'2015 Fares Conv'!EL56</f>
        <v>0</v>
      </c>
      <c r="EG52" s="36">
        <f>'2015 Fares Conv'!EM56</f>
        <v>0</v>
      </c>
      <c r="EH52" s="111">
        <v>0</v>
      </c>
      <c r="EI52" s="111">
        <v>0</v>
      </c>
    </row>
    <row r="53" spans="1:139" x14ac:dyDescent="0.2">
      <c r="A53" s="31" t="str">
        <f>CONCATENATE("XFARE[",ROW(),"]=",'2015 Fares Conv'!G57)</f>
        <v>XFARE[53]=0</v>
      </c>
      <c r="B53" s="36">
        <f>'2015 Fares Conv'!H57</f>
        <v>0</v>
      </c>
      <c r="C53" s="36">
        <f>'2015 Fares Conv'!I57</f>
        <v>0</v>
      </c>
      <c r="D53" s="36">
        <f>'2015 Fares Conv'!J57</f>
        <v>0</v>
      </c>
      <c r="E53" s="36">
        <f>'2015 Fares Conv'!K57</f>
        <v>0</v>
      </c>
      <c r="F53" s="36">
        <f>'2015 Fares Conv'!L57</f>
        <v>0</v>
      </c>
      <c r="G53" s="36">
        <f>'2015 Fares Conv'!M57</f>
        <v>0</v>
      </c>
      <c r="H53" s="36">
        <f>'2015 Fares Conv'!N57</f>
        <v>0</v>
      </c>
      <c r="I53" s="36">
        <f>'2015 Fares Conv'!O57</f>
        <v>0</v>
      </c>
      <c r="J53" s="36">
        <f>'2015 Fares Conv'!P57</f>
        <v>0</v>
      </c>
      <c r="K53" s="36">
        <f>'2015 Fares Conv'!Q57</f>
        <v>0</v>
      </c>
      <c r="L53" s="36">
        <f>'2015 Fares Conv'!R57</f>
        <v>0</v>
      </c>
      <c r="M53" s="36">
        <f>'2015 Fares Conv'!S57</f>
        <v>0</v>
      </c>
      <c r="N53" s="36">
        <f>'2015 Fares Conv'!T57</f>
        <v>0</v>
      </c>
      <c r="O53" s="36">
        <f>'2015 Fares Conv'!U57</f>
        <v>0</v>
      </c>
      <c r="P53" s="36">
        <f>'2015 Fares Conv'!V57</f>
        <v>0</v>
      </c>
      <c r="Q53" s="36">
        <f>'2015 Fares Conv'!W57</f>
        <v>0</v>
      </c>
      <c r="R53" s="36">
        <f>'2015 Fares Conv'!X57</f>
        <v>0</v>
      </c>
      <c r="S53" s="36">
        <f>'2015 Fares Conv'!Y57</f>
        <v>0</v>
      </c>
      <c r="T53" s="36">
        <f>'2015 Fares Conv'!Z57</f>
        <v>474.13744498028501</v>
      </c>
      <c r="U53" s="36">
        <f>'2015 Fares Conv'!AA57</f>
        <v>152.40132160080589</v>
      </c>
      <c r="V53" s="36">
        <f>'2015 Fares Conv'!AB57</f>
        <v>0</v>
      </c>
      <c r="W53" s="36">
        <f>'2015 Fares Conv'!AC57</f>
        <v>0</v>
      </c>
      <c r="X53" s="36">
        <f>'2015 Fares Conv'!AD57</f>
        <v>135.46784142293856</v>
      </c>
      <c r="Y53" s="36">
        <f>'2015 Fares Conv'!AE57</f>
        <v>0</v>
      </c>
      <c r="Z53" s="36">
        <f>'2015 Fares Conv'!AF57</f>
        <v>0</v>
      </c>
      <c r="AA53" s="36">
        <f>'2015 Fares Conv'!AG57</f>
        <v>84.667400889336605</v>
      </c>
      <c r="AB53" s="36">
        <f>'2015 Fares Conv'!AH57</f>
        <v>135.46784142293856</v>
      </c>
      <c r="AC53" s="36">
        <f>'2015 Fares Conv'!AI57</f>
        <v>0</v>
      </c>
      <c r="AD53" s="36">
        <f>'2015 Fares Conv'!AJ57</f>
        <v>135.46784142293856</v>
      </c>
      <c r="AE53" s="36">
        <f>'2015 Fares Conv'!AK57</f>
        <v>0</v>
      </c>
      <c r="AF53" s="36">
        <f>'2015 Fares Conv'!AL57</f>
        <v>0</v>
      </c>
      <c r="AG53" s="36">
        <f>'2015 Fares Conv'!AM57</f>
        <v>135.46784142293856</v>
      </c>
      <c r="AH53" s="36">
        <f>'2015 Fares Conv'!AN57</f>
        <v>0</v>
      </c>
      <c r="AI53" s="36">
        <f>'2015 Fares Conv'!AO57</f>
        <v>0</v>
      </c>
      <c r="AJ53" s="36">
        <f>'2015 Fares Conv'!AP57</f>
        <v>0</v>
      </c>
      <c r="AK53" s="36">
        <f>'2015 Fares Conv'!AQ57</f>
        <v>0</v>
      </c>
      <c r="AL53" s="36">
        <f>'2015 Fares Conv'!AR57</f>
        <v>135.46784142293856</v>
      </c>
      <c r="AM53" s="36">
        <f>'2015 Fares Conv'!AS57</f>
        <v>0</v>
      </c>
      <c r="AN53" s="36">
        <f>'2015 Fares Conv'!AT57</f>
        <v>0</v>
      </c>
      <c r="AO53" s="36">
        <f>'2015 Fares Conv'!AU57</f>
        <v>0</v>
      </c>
      <c r="AP53" s="36">
        <f>'2015 Fares Conv'!AV57</f>
        <v>135.46784142293856</v>
      </c>
      <c r="AQ53" s="36">
        <f>'2015 Fares Conv'!AW57</f>
        <v>0</v>
      </c>
      <c r="AR53" s="36">
        <f>'2015 Fares Conv'!AX57</f>
        <v>135.46784142293856</v>
      </c>
      <c r="AS53" s="36">
        <f>'2015 Fares Conv'!AY57</f>
        <v>0</v>
      </c>
      <c r="AT53" s="36">
        <f>'2015 Fares Conv'!AZ57</f>
        <v>118.53436124507125</v>
      </c>
      <c r="AU53" s="36">
        <f>'2015 Fares Conv'!BA57</f>
        <v>0</v>
      </c>
      <c r="AV53" s="36">
        <f>'2015 Fares Conv'!BB57</f>
        <v>0</v>
      </c>
      <c r="AW53" s="36">
        <f>'2015 Fares Conv'!BC57</f>
        <v>118.53436124507125</v>
      </c>
      <c r="AX53" s="36">
        <f>'2015 Fares Conv'!BD57</f>
        <v>0</v>
      </c>
      <c r="AY53" s="36">
        <f>'2015 Fares Conv'!BE57</f>
        <v>0</v>
      </c>
      <c r="AZ53" s="36">
        <f>'2015 Fares Conv'!BF57</f>
        <v>118.53436124507125</v>
      </c>
      <c r="BA53" s="36">
        <f>'2015 Fares Conv'!BG57</f>
        <v>0</v>
      </c>
      <c r="BB53" s="36">
        <f>'2015 Fares Conv'!BH57</f>
        <v>0</v>
      </c>
      <c r="BC53" s="36">
        <f>'2015 Fares Conv'!BI57</f>
        <v>67.733920711469281</v>
      </c>
      <c r="BD53" s="36">
        <f>'2015 Fares Conv'!BJ57</f>
        <v>108.37427313835086</v>
      </c>
      <c r="BE53" s="36">
        <f>'2015 Fares Conv'!BK57</f>
        <v>0</v>
      </c>
      <c r="BF53" s="36">
        <f>'2015 Fares Conv'!BL57</f>
        <v>108.37427313835086</v>
      </c>
      <c r="BG53" s="36">
        <f>'2015 Fares Conv'!BM57</f>
        <v>0</v>
      </c>
      <c r="BH53" s="36">
        <f>'2015 Fares Conv'!BN57</f>
        <v>108.37427313835086</v>
      </c>
      <c r="BI53" s="36">
        <f>'2015 Fares Conv'!BO57</f>
        <v>0</v>
      </c>
      <c r="BJ53" s="36">
        <f>'2015 Fares Conv'!BP57</f>
        <v>0</v>
      </c>
      <c r="BK53" s="36">
        <f>'2015 Fares Conv'!BQ57</f>
        <v>101.60088106720393</v>
      </c>
      <c r="BL53" s="36">
        <f>'2015 Fares Conv'!BR57</f>
        <v>0</v>
      </c>
      <c r="BM53" s="36">
        <f>'2015 Fares Conv'!BS57</f>
        <v>0</v>
      </c>
      <c r="BN53" s="36">
        <f>'2015 Fares Conv'!BT57</f>
        <v>101.60088106720393</v>
      </c>
      <c r="BO53" s="36">
        <f>'2015 Fares Conv'!BU57</f>
        <v>0</v>
      </c>
      <c r="BP53" s="36">
        <f>'2015 Fares Conv'!BV57</f>
        <v>101.60088106720393</v>
      </c>
      <c r="BQ53" s="36">
        <f>'2015 Fares Conv'!BW57</f>
        <v>0</v>
      </c>
      <c r="BR53" s="36">
        <f>'2015 Fares Conv'!BX57</f>
        <v>121.92105728064472</v>
      </c>
      <c r="BS53" s="36">
        <f>'2015 Fares Conv'!BY57</f>
        <v>0</v>
      </c>
      <c r="BT53" s="36">
        <f>'2015 Fares Conv'!BZ57</f>
        <v>0</v>
      </c>
      <c r="BU53" s="36">
        <f>'2015 Fares Conv'!CA57</f>
        <v>0</v>
      </c>
      <c r="BV53" s="36">
        <f>'2015 Fares Conv'!CB57</f>
        <v>0</v>
      </c>
      <c r="BW53" s="36">
        <f>'2015 Fares Conv'!CC57</f>
        <v>0</v>
      </c>
      <c r="BX53" s="36">
        <f>'2015 Fares Conv'!CD57</f>
        <v>0</v>
      </c>
      <c r="BY53" s="36">
        <f>'2015 Fares Conv'!CE57</f>
        <v>0</v>
      </c>
      <c r="BZ53" s="36">
        <f>'2015 Fares Conv'!CF57</f>
        <v>101.60088106720393</v>
      </c>
      <c r="CA53" s="36">
        <f>'2015 Fares Conv'!CG57</f>
        <v>0</v>
      </c>
      <c r="CB53" s="36">
        <f>'2015 Fares Conv'!CH57</f>
        <v>222.84459914073395</v>
      </c>
      <c r="CC53" s="36">
        <f>'2015 Fares Conv'!CI57</f>
        <v>270.93568284587712</v>
      </c>
      <c r="CD53" s="36">
        <f>'2015 Fares Conv'!CJ57</f>
        <v>284.48246698817098</v>
      </c>
      <c r="CE53" s="36">
        <f>'2015 Fares Conv'!CK57</f>
        <v>284.48246698817098</v>
      </c>
      <c r="CF53" s="36">
        <f>'2015 Fares Conv'!CL57</f>
        <v>284.48246698817098</v>
      </c>
      <c r="CG53" s="36">
        <f>'2015 Fares Conv'!CM57</f>
        <v>135.46784142293856</v>
      </c>
      <c r="CH53" s="36">
        <f>'2015 Fares Conv'!CN57</f>
        <v>152.40132160080589</v>
      </c>
      <c r="CI53" s="36">
        <f>'2015 Fares Conv'!CO57</f>
        <v>338.66960355734642</v>
      </c>
      <c r="CJ53" s="36">
        <f>'2015 Fares Conv'!CP57</f>
        <v>298.02925113046484</v>
      </c>
      <c r="CK53" s="36">
        <f>'2015 Fares Conv'!CQ57</f>
        <v>152.40132160080589</v>
      </c>
      <c r="CL53" s="36">
        <f>'2015 Fares Conv'!CR57</f>
        <v>338.66960355734642</v>
      </c>
      <c r="CM53" s="36">
        <f>'2015 Fares Conv'!CS57</f>
        <v>118.53436124507125</v>
      </c>
      <c r="CN53" s="36">
        <f>'2015 Fares Conv'!CT57</f>
        <v>186.26828195654053</v>
      </c>
      <c r="CO53" s="36">
        <f>'2015 Fares Conv'!CU57</f>
        <v>220.13524231227518</v>
      </c>
      <c r="CP53" s="36">
        <f>'2015 Fares Conv'!CV57</f>
        <v>249.93816742532167</v>
      </c>
      <c r="CQ53" s="36">
        <f>'2015 Fares Conv'!CW57</f>
        <v>108.37427313835086</v>
      </c>
      <c r="CR53" s="36">
        <f>'2015 Fares Conv'!CX57</f>
        <v>0</v>
      </c>
      <c r="CS53" s="36">
        <f>'2015 Fares Conv'!CY57</f>
        <v>0</v>
      </c>
      <c r="CT53" s="36">
        <f>'2015 Fares Conv'!CZ57</f>
        <v>306.83466082295587</v>
      </c>
      <c r="CU53" s="36">
        <f>'2015 Fares Conv'!DA57</f>
        <v>0</v>
      </c>
      <c r="CV53" s="36">
        <f>'2015 Fares Conv'!DB57</f>
        <v>0</v>
      </c>
      <c r="CW53" s="36">
        <f>'2015 Fares Conv'!DC57</f>
        <v>0</v>
      </c>
      <c r="CX53" s="36">
        <f>'2015 Fares Conv'!DD57</f>
        <v>0</v>
      </c>
      <c r="CY53" s="36">
        <f>'2015 Fares Conv'!DE57</f>
        <v>0</v>
      </c>
      <c r="CZ53" s="36">
        <f>'2015 Fares Conv'!DF57</f>
        <v>0</v>
      </c>
      <c r="DA53" s="36">
        <f>'2015 Fares Conv'!DG57</f>
        <v>0</v>
      </c>
      <c r="DB53" s="36">
        <f>'2015 Fares Conv'!DH57</f>
        <v>0</v>
      </c>
      <c r="DC53" s="36">
        <f>'2015 Fares Conv'!DI57</f>
        <v>0</v>
      </c>
      <c r="DD53" s="36">
        <f>'2015 Fares Conv'!DJ57</f>
        <v>0</v>
      </c>
      <c r="DE53" s="36">
        <f>'2015 Fares Conv'!DK57</f>
        <v>0</v>
      </c>
      <c r="DF53" s="36">
        <f>'2015 Fares Conv'!DL57</f>
        <v>152.40132160080589</v>
      </c>
      <c r="DG53" s="36">
        <f>'2015 Fares Conv'!DM57</f>
        <v>135.46784142293856</v>
      </c>
      <c r="DH53" s="36">
        <f>'2015 Fares Conv'!DN57</f>
        <v>0</v>
      </c>
      <c r="DI53" s="36">
        <f>'2015 Fares Conv'!DO57</f>
        <v>135.46784142293856</v>
      </c>
      <c r="DJ53" s="36">
        <f>'2015 Fares Conv'!DP57</f>
        <v>749.81450227596497</v>
      </c>
      <c r="DK53" s="36">
        <f>'2015 Fares Conv'!DQ57</f>
        <v>218.78056389804578</v>
      </c>
      <c r="DL53" s="36">
        <f>'2015 Fares Conv'!DR57</f>
        <v>0</v>
      </c>
      <c r="DM53" s="36">
        <f>'2015 Fares Conv'!DS57</f>
        <v>0</v>
      </c>
      <c r="DN53" s="36">
        <f>'2015 Fares Conv'!DT57</f>
        <v>0</v>
      </c>
      <c r="DO53" s="36">
        <f>'2015 Fares Conv'!DU57</f>
        <v>0</v>
      </c>
      <c r="DP53" s="36">
        <f>'2015 Fares Conv'!DV57</f>
        <v>0</v>
      </c>
      <c r="DQ53" s="36">
        <f>'2015 Fares Conv'!DW57</f>
        <v>0</v>
      </c>
      <c r="DR53" s="36">
        <f>'2015 Fares Conv'!DX57</f>
        <v>0</v>
      </c>
      <c r="DS53" s="36">
        <f>'2015 Fares Conv'!DY57</f>
        <v>0</v>
      </c>
      <c r="DT53" s="36">
        <f>'2015 Fares Conv'!DZ57</f>
        <v>0</v>
      </c>
      <c r="DU53" s="36">
        <f>'2015 Fares Conv'!EA57</f>
        <v>0</v>
      </c>
      <c r="DV53" s="36">
        <f>'2015 Fares Conv'!EB57</f>
        <v>0</v>
      </c>
      <c r="DW53" s="36">
        <f>'2015 Fares Conv'!EC57</f>
        <v>0</v>
      </c>
      <c r="DX53" s="36">
        <f>'2015 Fares Conv'!ED57</f>
        <v>0</v>
      </c>
      <c r="DY53" s="36">
        <f>'2015 Fares Conv'!EE57</f>
        <v>0</v>
      </c>
      <c r="DZ53" s="36">
        <f>'2015 Fares Conv'!EF57</f>
        <v>0</v>
      </c>
      <c r="EA53" s="36">
        <f>'2015 Fares Conv'!EG57</f>
        <v>0</v>
      </c>
      <c r="EB53" s="36">
        <f>'2015 Fares Conv'!EH57</f>
        <v>0</v>
      </c>
      <c r="EC53" s="36">
        <f>'2015 Fares Conv'!EI57</f>
        <v>0</v>
      </c>
      <c r="ED53" s="36">
        <f>'2015 Fares Conv'!EJ57</f>
        <v>0</v>
      </c>
      <c r="EE53" s="36">
        <f>'2015 Fares Conv'!EK57</f>
        <v>0</v>
      </c>
      <c r="EF53" s="36">
        <f>'2015 Fares Conv'!EL57</f>
        <v>0</v>
      </c>
      <c r="EG53" s="36">
        <f>'2015 Fares Conv'!EM57</f>
        <v>0</v>
      </c>
      <c r="EH53" s="111">
        <v>0</v>
      </c>
      <c r="EI53" s="111">
        <v>0</v>
      </c>
    </row>
    <row r="54" spans="1:139" x14ac:dyDescent="0.2">
      <c r="A54" s="31" t="str">
        <f>CONCATENATE("XFARE[",ROW(),"]=",'2015 Fares Conv'!G58)</f>
        <v>XFARE[54]=0</v>
      </c>
      <c r="B54" s="36">
        <f>'2015 Fares Conv'!H58</f>
        <v>0</v>
      </c>
      <c r="C54" s="36">
        <f>'2015 Fares Conv'!I58</f>
        <v>0</v>
      </c>
      <c r="D54" s="36">
        <f>'2015 Fares Conv'!J58</f>
        <v>0</v>
      </c>
      <c r="E54" s="36">
        <f>'2015 Fares Conv'!K58</f>
        <v>0</v>
      </c>
      <c r="F54" s="36">
        <f>'2015 Fares Conv'!L58</f>
        <v>0</v>
      </c>
      <c r="G54" s="36">
        <f>'2015 Fares Conv'!M58</f>
        <v>0</v>
      </c>
      <c r="H54" s="36">
        <f>'2015 Fares Conv'!N58</f>
        <v>0</v>
      </c>
      <c r="I54" s="36">
        <f>'2015 Fares Conv'!O58</f>
        <v>0</v>
      </c>
      <c r="J54" s="36">
        <f>'2015 Fares Conv'!P58</f>
        <v>0</v>
      </c>
      <c r="K54" s="36">
        <f>'2015 Fares Conv'!Q58</f>
        <v>0</v>
      </c>
      <c r="L54" s="36">
        <f>'2015 Fares Conv'!R58</f>
        <v>0</v>
      </c>
      <c r="M54" s="36">
        <f>'2015 Fares Conv'!S58</f>
        <v>0</v>
      </c>
      <c r="N54" s="36">
        <f>'2015 Fares Conv'!T58</f>
        <v>0</v>
      </c>
      <c r="O54" s="36">
        <f>'2015 Fares Conv'!U58</f>
        <v>0</v>
      </c>
      <c r="P54" s="36">
        <f>'2015 Fares Conv'!V58</f>
        <v>0</v>
      </c>
      <c r="Q54" s="36">
        <f>'2015 Fares Conv'!W58</f>
        <v>0</v>
      </c>
      <c r="R54" s="36">
        <f>'2015 Fares Conv'!X58</f>
        <v>0</v>
      </c>
      <c r="S54" s="36">
        <f>'2015 Fares Conv'!Y58</f>
        <v>0</v>
      </c>
      <c r="T54" s="36">
        <f>'2015 Fares Conv'!Z58</f>
        <v>474.13744498028501</v>
      </c>
      <c r="U54" s="36">
        <f>'2015 Fares Conv'!AA58</f>
        <v>152.40132160080589</v>
      </c>
      <c r="V54" s="36">
        <f>'2015 Fares Conv'!AB58</f>
        <v>0</v>
      </c>
      <c r="W54" s="36">
        <f>'2015 Fares Conv'!AC58</f>
        <v>0</v>
      </c>
      <c r="X54" s="36">
        <f>'2015 Fares Conv'!AD58</f>
        <v>135.46784142293856</v>
      </c>
      <c r="Y54" s="36">
        <f>'2015 Fares Conv'!AE58</f>
        <v>0</v>
      </c>
      <c r="Z54" s="36">
        <f>'2015 Fares Conv'!AF58</f>
        <v>0</v>
      </c>
      <c r="AA54" s="36">
        <f>'2015 Fares Conv'!AG58</f>
        <v>84.667400889336605</v>
      </c>
      <c r="AB54" s="36">
        <f>'2015 Fares Conv'!AH58</f>
        <v>135.46784142293856</v>
      </c>
      <c r="AC54" s="36">
        <f>'2015 Fares Conv'!AI58</f>
        <v>0</v>
      </c>
      <c r="AD54" s="36">
        <f>'2015 Fares Conv'!AJ58</f>
        <v>135.46784142293856</v>
      </c>
      <c r="AE54" s="36">
        <f>'2015 Fares Conv'!AK58</f>
        <v>0</v>
      </c>
      <c r="AF54" s="36">
        <f>'2015 Fares Conv'!AL58</f>
        <v>0</v>
      </c>
      <c r="AG54" s="36">
        <f>'2015 Fares Conv'!AM58</f>
        <v>135.46784142293856</v>
      </c>
      <c r="AH54" s="36">
        <f>'2015 Fares Conv'!AN58</f>
        <v>0</v>
      </c>
      <c r="AI54" s="36">
        <f>'2015 Fares Conv'!AO58</f>
        <v>0</v>
      </c>
      <c r="AJ54" s="36">
        <f>'2015 Fares Conv'!AP58</f>
        <v>0</v>
      </c>
      <c r="AK54" s="36">
        <f>'2015 Fares Conv'!AQ58</f>
        <v>0</v>
      </c>
      <c r="AL54" s="36">
        <f>'2015 Fares Conv'!AR58</f>
        <v>135.46784142293856</v>
      </c>
      <c r="AM54" s="36">
        <f>'2015 Fares Conv'!AS58</f>
        <v>0</v>
      </c>
      <c r="AN54" s="36">
        <f>'2015 Fares Conv'!AT58</f>
        <v>0</v>
      </c>
      <c r="AO54" s="36">
        <f>'2015 Fares Conv'!AU58</f>
        <v>0</v>
      </c>
      <c r="AP54" s="36">
        <f>'2015 Fares Conv'!AV58</f>
        <v>135.46784142293856</v>
      </c>
      <c r="AQ54" s="36">
        <f>'2015 Fares Conv'!AW58</f>
        <v>0</v>
      </c>
      <c r="AR54" s="36">
        <f>'2015 Fares Conv'!AX58</f>
        <v>135.46784142293856</v>
      </c>
      <c r="AS54" s="36">
        <f>'2015 Fares Conv'!AY58</f>
        <v>0</v>
      </c>
      <c r="AT54" s="36">
        <f>'2015 Fares Conv'!AZ58</f>
        <v>118.53436124507125</v>
      </c>
      <c r="AU54" s="36">
        <f>'2015 Fares Conv'!BA58</f>
        <v>0</v>
      </c>
      <c r="AV54" s="36">
        <f>'2015 Fares Conv'!BB58</f>
        <v>0</v>
      </c>
      <c r="AW54" s="36">
        <f>'2015 Fares Conv'!BC58</f>
        <v>118.53436124507125</v>
      </c>
      <c r="AX54" s="36">
        <f>'2015 Fares Conv'!BD58</f>
        <v>0</v>
      </c>
      <c r="AY54" s="36">
        <f>'2015 Fares Conv'!BE58</f>
        <v>0</v>
      </c>
      <c r="AZ54" s="36">
        <f>'2015 Fares Conv'!BF58</f>
        <v>118.53436124507125</v>
      </c>
      <c r="BA54" s="36">
        <f>'2015 Fares Conv'!BG58</f>
        <v>0</v>
      </c>
      <c r="BB54" s="36">
        <f>'2015 Fares Conv'!BH58</f>
        <v>0</v>
      </c>
      <c r="BC54" s="36">
        <f>'2015 Fares Conv'!BI58</f>
        <v>67.733920711469281</v>
      </c>
      <c r="BD54" s="36">
        <f>'2015 Fares Conv'!BJ58</f>
        <v>108.37427313835086</v>
      </c>
      <c r="BE54" s="36">
        <f>'2015 Fares Conv'!BK58</f>
        <v>0</v>
      </c>
      <c r="BF54" s="36">
        <f>'2015 Fares Conv'!BL58</f>
        <v>108.37427313835086</v>
      </c>
      <c r="BG54" s="36">
        <f>'2015 Fares Conv'!BM58</f>
        <v>0</v>
      </c>
      <c r="BH54" s="36">
        <f>'2015 Fares Conv'!BN58</f>
        <v>108.37427313835086</v>
      </c>
      <c r="BI54" s="36">
        <f>'2015 Fares Conv'!BO58</f>
        <v>0</v>
      </c>
      <c r="BJ54" s="36">
        <f>'2015 Fares Conv'!BP58</f>
        <v>0</v>
      </c>
      <c r="BK54" s="36">
        <f>'2015 Fares Conv'!BQ58</f>
        <v>101.60088106720393</v>
      </c>
      <c r="BL54" s="36">
        <f>'2015 Fares Conv'!BR58</f>
        <v>0</v>
      </c>
      <c r="BM54" s="36">
        <f>'2015 Fares Conv'!BS58</f>
        <v>0</v>
      </c>
      <c r="BN54" s="36">
        <f>'2015 Fares Conv'!BT58</f>
        <v>101.60088106720393</v>
      </c>
      <c r="BO54" s="36">
        <f>'2015 Fares Conv'!BU58</f>
        <v>0</v>
      </c>
      <c r="BP54" s="36">
        <f>'2015 Fares Conv'!BV58</f>
        <v>101.60088106720393</v>
      </c>
      <c r="BQ54" s="36">
        <f>'2015 Fares Conv'!BW58</f>
        <v>0</v>
      </c>
      <c r="BR54" s="36">
        <f>'2015 Fares Conv'!BX58</f>
        <v>121.92105728064472</v>
      </c>
      <c r="BS54" s="36">
        <f>'2015 Fares Conv'!BY58</f>
        <v>0</v>
      </c>
      <c r="BT54" s="36">
        <f>'2015 Fares Conv'!BZ58</f>
        <v>0</v>
      </c>
      <c r="BU54" s="36">
        <f>'2015 Fares Conv'!CA58</f>
        <v>0</v>
      </c>
      <c r="BV54" s="36">
        <f>'2015 Fares Conv'!CB58</f>
        <v>0</v>
      </c>
      <c r="BW54" s="36">
        <f>'2015 Fares Conv'!CC58</f>
        <v>0</v>
      </c>
      <c r="BX54" s="36">
        <f>'2015 Fares Conv'!CD58</f>
        <v>0</v>
      </c>
      <c r="BY54" s="36">
        <f>'2015 Fares Conv'!CE58</f>
        <v>0</v>
      </c>
      <c r="BZ54" s="36">
        <f>'2015 Fares Conv'!CF58</f>
        <v>101.60088106720393</v>
      </c>
      <c r="CA54" s="36">
        <f>'2015 Fares Conv'!CG58</f>
        <v>0</v>
      </c>
      <c r="CB54" s="36">
        <f>'2015 Fares Conv'!CH58</f>
        <v>222.84459914073395</v>
      </c>
      <c r="CC54" s="36">
        <f>'2015 Fares Conv'!CI58</f>
        <v>270.93568284587712</v>
      </c>
      <c r="CD54" s="36">
        <f>'2015 Fares Conv'!CJ58</f>
        <v>284.48246698817098</v>
      </c>
      <c r="CE54" s="36">
        <f>'2015 Fares Conv'!CK58</f>
        <v>284.48246698817098</v>
      </c>
      <c r="CF54" s="36">
        <f>'2015 Fares Conv'!CL58</f>
        <v>284.48246698817098</v>
      </c>
      <c r="CG54" s="36">
        <f>'2015 Fares Conv'!CM58</f>
        <v>135.46784142293856</v>
      </c>
      <c r="CH54" s="36">
        <f>'2015 Fares Conv'!CN58</f>
        <v>152.40132160080589</v>
      </c>
      <c r="CI54" s="36">
        <f>'2015 Fares Conv'!CO58</f>
        <v>338.66960355734642</v>
      </c>
      <c r="CJ54" s="36">
        <f>'2015 Fares Conv'!CP58</f>
        <v>298.02925113046484</v>
      </c>
      <c r="CK54" s="36">
        <f>'2015 Fares Conv'!CQ58</f>
        <v>152.40132160080589</v>
      </c>
      <c r="CL54" s="36">
        <f>'2015 Fares Conv'!CR58</f>
        <v>338.66960355734642</v>
      </c>
      <c r="CM54" s="36">
        <f>'2015 Fares Conv'!CS58</f>
        <v>118.53436124507125</v>
      </c>
      <c r="CN54" s="36">
        <f>'2015 Fares Conv'!CT58</f>
        <v>186.26828195654053</v>
      </c>
      <c r="CO54" s="36">
        <f>'2015 Fares Conv'!CU58</f>
        <v>220.13524231227518</v>
      </c>
      <c r="CP54" s="36">
        <f>'2015 Fares Conv'!CV58</f>
        <v>249.93816742532167</v>
      </c>
      <c r="CQ54" s="36">
        <f>'2015 Fares Conv'!CW58</f>
        <v>108.37427313835086</v>
      </c>
      <c r="CR54" s="36">
        <f>'2015 Fares Conv'!CX58</f>
        <v>0</v>
      </c>
      <c r="CS54" s="36">
        <f>'2015 Fares Conv'!CY58</f>
        <v>0</v>
      </c>
      <c r="CT54" s="36">
        <f>'2015 Fares Conv'!CZ58</f>
        <v>306.83466082295587</v>
      </c>
      <c r="CU54" s="36">
        <f>'2015 Fares Conv'!DA58</f>
        <v>0</v>
      </c>
      <c r="CV54" s="36">
        <f>'2015 Fares Conv'!DB58</f>
        <v>0</v>
      </c>
      <c r="CW54" s="36">
        <f>'2015 Fares Conv'!DC58</f>
        <v>0</v>
      </c>
      <c r="CX54" s="36">
        <f>'2015 Fares Conv'!DD58</f>
        <v>0</v>
      </c>
      <c r="CY54" s="36">
        <f>'2015 Fares Conv'!DE58</f>
        <v>0</v>
      </c>
      <c r="CZ54" s="36">
        <f>'2015 Fares Conv'!DF58</f>
        <v>0</v>
      </c>
      <c r="DA54" s="36">
        <f>'2015 Fares Conv'!DG58</f>
        <v>0</v>
      </c>
      <c r="DB54" s="36">
        <f>'2015 Fares Conv'!DH58</f>
        <v>0</v>
      </c>
      <c r="DC54" s="36">
        <f>'2015 Fares Conv'!DI58</f>
        <v>0</v>
      </c>
      <c r="DD54" s="36">
        <f>'2015 Fares Conv'!DJ58</f>
        <v>0</v>
      </c>
      <c r="DE54" s="36">
        <f>'2015 Fares Conv'!DK58</f>
        <v>0</v>
      </c>
      <c r="DF54" s="36">
        <f>'2015 Fares Conv'!DL58</f>
        <v>152.40132160080589</v>
      </c>
      <c r="DG54" s="36">
        <f>'2015 Fares Conv'!DM58</f>
        <v>135.46784142293856</v>
      </c>
      <c r="DH54" s="36">
        <f>'2015 Fares Conv'!DN58</f>
        <v>0</v>
      </c>
      <c r="DI54" s="36">
        <f>'2015 Fares Conv'!DO58</f>
        <v>135.46784142293856</v>
      </c>
      <c r="DJ54" s="36">
        <f>'2015 Fares Conv'!DP58</f>
        <v>749.81450227596497</v>
      </c>
      <c r="DK54" s="36">
        <f>'2015 Fares Conv'!DQ58</f>
        <v>218.78056389804578</v>
      </c>
      <c r="DL54" s="36">
        <f>'2015 Fares Conv'!DR58</f>
        <v>0</v>
      </c>
      <c r="DM54" s="36">
        <f>'2015 Fares Conv'!DS58</f>
        <v>0</v>
      </c>
      <c r="DN54" s="36">
        <f>'2015 Fares Conv'!DT58</f>
        <v>0</v>
      </c>
      <c r="DO54" s="36">
        <f>'2015 Fares Conv'!DU58</f>
        <v>0</v>
      </c>
      <c r="DP54" s="36">
        <f>'2015 Fares Conv'!DV58</f>
        <v>0</v>
      </c>
      <c r="DQ54" s="36">
        <f>'2015 Fares Conv'!DW58</f>
        <v>0</v>
      </c>
      <c r="DR54" s="36">
        <f>'2015 Fares Conv'!DX58</f>
        <v>0</v>
      </c>
      <c r="DS54" s="36">
        <f>'2015 Fares Conv'!DY58</f>
        <v>0</v>
      </c>
      <c r="DT54" s="36">
        <f>'2015 Fares Conv'!DZ58</f>
        <v>0</v>
      </c>
      <c r="DU54" s="36">
        <f>'2015 Fares Conv'!EA58</f>
        <v>0</v>
      </c>
      <c r="DV54" s="36">
        <f>'2015 Fares Conv'!EB58</f>
        <v>0</v>
      </c>
      <c r="DW54" s="36">
        <f>'2015 Fares Conv'!EC58</f>
        <v>0</v>
      </c>
      <c r="DX54" s="36">
        <f>'2015 Fares Conv'!ED58</f>
        <v>0</v>
      </c>
      <c r="DY54" s="36">
        <f>'2015 Fares Conv'!EE58</f>
        <v>0</v>
      </c>
      <c r="DZ54" s="36">
        <f>'2015 Fares Conv'!EF58</f>
        <v>0</v>
      </c>
      <c r="EA54" s="36">
        <f>'2015 Fares Conv'!EG58</f>
        <v>0</v>
      </c>
      <c r="EB54" s="36">
        <f>'2015 Fares Conv'!EH58</f>
        <v>0</v>
      </c>
      <c r="EC54" s="36">
        <f>'2015 Fares Conv'!EI58</f>
        <v>0</v>
      </c>
      <c r="ED54" s="36">
        <f>'2015 Fares Conv'!EJ58</f>
        <v>0</v>
      </c>
      <c r="EE54" s="36">
        <f>'2015 Fares Conv'!EK58</f>
        <v>0</v>
      </c>
      <c r="EF54" s="36">
        <f>'2015 Fares Conv'!EL58</f>
        <v>0</v>
      </c>
      <c r="EG54" s="36">
        <f>'2015 Fares Conv'!EM58</f>
        <v>0</v>
      </c>
      <c r="EH54" s="111">
        <v>0</v>
      </c>
      <c r="EI54" s="111">
        <v>0</v>
      </c>
    </row>
    <row r="55" spans="1:139" x14ac:dyDescent="0.2">
      <c r="A55" s="31" t="str">
        <f>CONCATENATE("XFARE[",ROW(),"]=",'2015 Fares Conv'!G59)</f>
        <v>XFARE[55]=0</v>
      </c>
      <c r="B55" s="36">
        <f>'2015 Fares Conv'!H59</f>
        <v>0</v>
      </c>
      <c r="C55" s="36">
        <f>'2015 Fares Conv'!I59</f>
        <v>0</v>
      </c>
      <c r="D55" s="36">
        <f>'2015 Fares Conv'!J59</f>
        <v>0</v>
      </c>
      <c r="E55" s="36">
        <f>'2015 Fares Conv'!K59</f>
        <v>0</v>
      </c>
      <c r="F55" s="36">
        <f>'2015 Fares Conv'!L59</f>
        <v>0</v>
      </c>
      <c r="G55" s="36">
        <f>'2015 Fares Conv'!M59</f>
        <v>0</v>
      </c>
      <c r="H55" s="36">
        <f>'2015 Fares Conv'!N59</f>
        <v>0</v>
      </c>
      <c r="I55" s="36">
        <f>'2015 Fares Conv'!O59</f>
        <v>0</v>
      </c>
      <c r="J55" s="36">
        <f>'2015 Fares Conv'!P59</f>
        <v>0</v>
      </c>
      <c r="K55" s="36">
        <f>'2015 Fares Conv'!Q59</f>
        <v>0</v>
      </c>
      <c r="L55" s="36">
        <f>'2015 Fares Conv'!R59</f>
        <v>0</v>
      </c>
      <c r="M55" s="36">
        <f>'2015 Fares Conv'!S59</f>
        <v>0</v>
      </c>
      <c r="N55" s="36">
        <f>'2015 Fares Conv'!T59</f>
        <v>0</v>
      </c>
      <c r="O55" s="36">
        <f>'2015 Fares Conv'!U59</f>
        <v>0</v>
      </c>
      <c r="P55" s="36">
        <f>'2015 Fares Conv'!V59</f>
        <v>0</v>
      </c>
      <c r="Q55" s="36">
        <f>'2015 Fares Conv'!W59</f>
        <v>0</v>
      </c>
      <c r="R55" s="36">
        <f>'2015 Fares Conv'!X59</f>
        <v>0</v>
      </c>
      <c r="S55" s="36">
        <f>'2015 Fares Conv'!Y59</f>
        <v>0</v>
      </c>
      <c r="T55" s="36">
        <f>'2015 Fares Conv'!Z59</f>
        <v>474.13744498028501</v>
      </c>
      <c r="U55" s="36">
        <f>'2015 Fares Conv'!AA59</f>
        <v>152.40132160080589</v>
      </c>
      <c r="V55" s="36">
        <f>'2015 Fares Conv'!AB59</f>
        <v>0</v>
      </c>
      <c r="W55" s="36">
        <f>'2015 Fares Conv'!AC59</f>
        <v>0</v>
      </c>
      <c r="X55" s="36">
        <f>'2015 Fares Conv'!AD59</f>
        <v>135.46784142293856</v>
      </c>
      <c r="Y55" s="36">
        <f>'2015 Fares Conv'!AE59</f>
        <v>0</v>
      </c>
      <c r="Z55" s="36">
        <f>'2015 Fares Conv'!AF59</f>
        <v>0</v>
      </c>
      <c r="AA55" s="36">
        <f>'2015 Fares Conv'!AG59</f>
        <v>84.667400889336605</v>
      </c>
      <c r="AB55" s="36">
        <f>'2015 Fares Conv'!AH59</f>
        <v>135.46784142293856</v>
      </c>
      <c r="AC55" s="36">
        <f>'2015 Fares Conv'!AI59</f>
        <v>0</v>
      </c>
      <c r="AD55" s="36">
        <f>'2015 Fares Conv'!AJ59</f>
        <v>135.46784142293856</v>
      </c>
      <c r="AE55" s="36">
        <f>'2015 Fares Conv'!AK59</f>
        <v>0</v>
      </c>
      <c r="AF55" s="36">
        <f>'2015 Fares Conv'!AL59</f>
        <v>0</v>
      </c>
      <c r="AG55" s="36">
        <f>'2015 Fares Conv'!AM59</f>
        <v>135.46784142293856</v>
      </c>
      <c r="AH55" s="36">
        <f>'2015 Fares Conv'!AN59</f>
        <v>0</v>
      </c>
      <c r="AI55" s="36">
        <f>'2015 Fares Conv'!AO59</f>
        <v>0</v>
      </c>
      <c r="AJ55" s="36">
        <f>'2015 Fares Conv'!AP59</f>
        <v>0</v>
      </c>
      <c r="AK55" s="36">
        <f>'2015 Fares Conv'!AQ59</f>
        <v>0</v>
      </c>
      <c r="AL55" s="36">
        <f>'2015 Fares Conv'!AR59</f>
        <v>135.46784142293856</v>
      </c>
      <c r="AM55" s="36">
        <f>'2015 Fares Conv'!AS59</f>
        <v>0</v>
      </c>
      <c r="AN55" s="36">
        <f>'2015 Fares Conv'!AT59</f>
        <v>0</v>
      </c>
      <c r="AO55" s="36">
        <f>'2015 Fares Conv'!AU59</f>
        <v>0</v>
      </c>
      <c r="AP55" s="36">
        <f>'2015 Fares Conv'!AV59</f>
        <v>135.46784142293856</v>
      </c>
      <c r="AQ55" s="36">
        <f>'2015 Fares Conv'!AW59</f>
        <v>0</v>
      </c>
      <c r="AR55" s="36">
        <f>'2015 Fares Conv'!AX59</f>
        <v>135.46784142293856</v>
      </c>
      <c r="AS55" s="36">
        <f>'2015 Fares Conv'!AY59</f>
        <v>0</v>
      </c>
      <c r="AT55" s="36">
        <f>'2015 Fares Conv'!AZ59</f>
        <v>0</v>
      </c>
      <c r="AU55" s="36">
        <f>'2015 Fares Conv'!BA59</f>
        <v>0</v>
      </c>
      <c r="AV55" s="36">
        <f>'2015 Fares Conv'!BB59</f>
        <v>0</v>
      </c>
      <c r="AW55" s="36">
        <f>'2015 Fares Conv'!BC59</f>
        <v>101.60088106720393</v>
      </c>
      <c r="AX55" s="36">
        <f>'2015 Fares Conv'!BD59</f>
        <v>0</v>
      </c>
      <c r="AY55" s="36">
        <f>'2015 Fares Conv'!BE59</f>
        <v>0</v>
      </c>
      <c r="AZ55" s="36">
        <f>'2015 Fares Conv'!BF59</f>
        <v>118.53436124507125</v>
      </c>
      <c r="BA55" s="36">
        <f>'2015 Fares Conv'!BG59</f>
        <v>0</v>
      </c>
      <c r="BB55" s="36">
        <f>'2015 Fares Conv'!BH59</f>
        <v>0</v>
      </c>
      <c r="BC55" s="36">
        <f>'2015 Fares Conv'!BI59</f>
        <v>0</v>
      </c>
      <c r="BD55" s="36">
        <f>'2015 Fares Conv'!BJ59</f>
        <v>0</v>
      </c>
      <c r="BE55" s="36">
        <f>'2015 Fares Conv'!BK59</f>
        <v>0</v>
      </c>
      <c r="BF55" s="36">
        <f>'2015 Fares Conv'!BL59</f>
        <v>0</v>
      </c>
      <c r="BG55" s="36">
        <f>'2015 Fares Conv'!BM59</f>
        <v>0</v>
      </c>
      <c r="BH55" s="36">
        <f>'2015 Fares Conv'!BN59</f>
        <v>108.37427313835086</v>
      </c>
      <c r="BI55" s="36">
        <f>'2015 Fares Conv'!BO59</f>
        <v>0</v>
      </c>
      <c r="BJ55" s="36">
        <f>'2015 Fares Conv'!BP59</f>
        <v>0</v>
      </c>
      <c r="BK55" s="36">
        <f>'2015 Fares Conv'!BQ59</f>
        <v>101.60088106720393</v>
      </c>
      <c r="BL55" s="36">
        <f>'2015 Fares Conv'!BR59</f>
        <v>0</v>
      </c>
      <c r="BM55" s="36">
        <f>'2015 Fares Conv'!BS59</f>
        <v>0</v>
      </c>
      <c r="BN55" s="36">
        <f>'2015 Fares Conv'!BT59</f>
        <v>101.60088106720393</v>
      </c>
      <c r="BO55" s="36">
        <f>'2015 Fares Conv'!BU59</f>
        <v>0</v>
      </c>
      <c r="BP55" s="36">
        <f>'2015 Fares Conv'!BV59</f>
        <v>101.60088106720393</v>
      </c>
      <c r="BQ55" s="36">
        <f>'2015 Fares Conv'!BW59</f>
        <v>0</v>
      </c>
      <c r="BR55" s="36">
        <f>'2015 Fares Conv'!BX59</f>
        <v>121.92105728064472</v>
      </c>
      <c r="BS55" s="36">
        <f>'2015 Fares Conv'!BY59</f>
        <v>0</v>
      </c>
      <c r="BT55" s="36">
        <f>'2015 Fares Conv'!BZ59</f>
        <v>0</v>
      </c>
      <c r="BU55" s="36">
        <f>'2015 Fares Conv'!CA59</f>
        <v>0</v>
      </c>
      <c r="BV55" s="36">
        <f>'2015 Fares Conv'!CB59</f>
        <v>0</v>
      </c>
      <c r="BW55" s="36">
        <f>'2015 Fares Conv'!CC59</f>
        <v>0</v>
      </c>
      <c r="BX55" s="36">
        <f>'2015 Fares Conv'!CD59</f>
        <v>0</v>
      </c>
      <c r="BY55" s="36">
        <f>'2015 Fares Conv'!CE59</f>
        <v>0</v>
      </c>
      <c r="BZ55" s="36">
        <f>'2015 Fares Conv'!CF59</f>
        <v>101.60088106720393</v>
      </c>
      <c r="CA55" s="36">
        <f>'2015 Fares Conv'!CG59</f>
        <v>0</v>
      </c>
      <c r="CB55" s="36">
        <f>'2015 Fares Conv'!CH59</f>
        <v>222.84459914073395</v>
      </c>
      <c r="CC55" s="36">
        <f>'2015 Fares Conv'!CI59</f>
        <v>270.93568284587712</v>
      </c>
      <c r="CD55" s="36">
        <f>'2015 Fares Conv'!CJ59</f>
        <v>284.48246698817098</v>
      </c>
      <c r="CE55" s="36">
        <f>'2015 Fares Conv'!CK59</f>
        <v>284.48246698817098</v>
      </c>
      <c r="CF55" s="36">
        <f>'2015 Fares Conv'!CL59</f>
        <v>284.48246698817098</v>
      </c>
      <c r="CG55" s="36">
        <f>'2015 Fares Conv'!CM59</f>
        <v>135.46784142293856</v>
      </c>
      <c r="CH55" s="36">
        <f>'2015 Fares Conv'!CN59</f>
        <v>0</v>
      </c>
      <c r="CI55" s="36">
        <f>'2015 Fares Conv'!CO59</f>
        <v>237.06872249014251</v>
      </c>
      <c r="CJ55" s="36">
        <f>'2015 Fares Conv'!CP59</f>
        <v>196.42837006326093</v>
      </c>
      <c r="CK55" s="36">
        <f>'2015 Fares Conv'!CQ59</f>
        <v>152.40132160080589</v>
      </c>
      <c r="CL55" s="36">
        <f>'2015 Fares Conv'!CR59</f>
        <v>338.66960355734642</v>
      </c>
      <c r="CM55" s="36">
        <f>'2015 Fares Conv'!CS59</f>
        <v>101.60088106720393</v>
      </c>
      <c r="CN55" s="36">
        <f>'2015 Fares Conv'!CT59</f>
        <v>186.26828195654053</v>
      </c>
      <c r="CO55" s="36">
        <f>'2015 Fares Conv'!CU59</f>
        <v>220.13524231227518</v>
      </c>
      <c r="CP55" s="36">
        <f>'2015 Fares Conv'!CV59</f>
        <v>148.33728635811775</v>
      </c>
      <c r="CQ55" s="36">
        <f>'2015 Fares Conv'!CW59</f>
        <v>108.37427313835086</v>
      </c>
      <c r="CR55" s="36">
        <f>'2015 Fares Conv'!CX59</f>
        <v>0</v>
      </c>
      <c r="CS55" s="36">
        <f>'2015 Fares Conv'!CY59</f>
        <v>0</v>
      </c>
      <c r="CT55" s="36">
        <f>'2015 Fares Conv'!CZ59</f>
        <v>306.83466082295587</v>
      </c>
      <c r="CU55" s="36">
        <f>'2015 Fares Conv'!DA59</f>
        <v>0</v>
      </c>
      <c r="CV55" s="36">
        <f>'2015 Fares Conv'!DB59</f>
        <v>0</v>
      </c>
      <c r="CW55" s="36">
        <f>'2015 Fares Conv'!DC59</f>
        <v>0</v>
      </c>
      <c r="CX55" s="36">
        <f>'2015 Fares Conv'!DD59</f>
        <v>0</v>
      </c>
      <c r="CY55" s="36">
        <f>'2015 Fares Conv'!DE59</f>
        <v>0</v>
      </c>
      <c r="CZ55" s="36">
        <f>'2015 Fares Conv'!DF59</f>
        <v>0</v>
      </c>
      <c r="DA55" s="36">
        <f>'2015 Fares Conv'!DG59</f>
        <v>0</v>
      </c>
      <c r="DB55" s="36">
        <f>'2015 Fares Conv'!DH59</f>
        <v>0</v>
      </c>
      <c r="DC55" s="36">
        <f>'2015 Fares Conv'!DI59</f>
        <v>0</v>
      </c>
      <c r="DD55" s="36">
        <f>'2015 Fares Conv'!DJ59</f>
        <v>0</v>
      </c>
      <c r="DE55" s="36">
        <f>'2015 Fares Conv'!DK59</f>
        <v>0</v>
      </c>
      <c r="DF55" s="36">
        <f>'2015 Fares Conv'!DL59</f>
        <v>152.40132160080589</v>
      </c>
      <c r="DG55" s="36">
        <f>'2015 Fares Conv'!DM59</f>
        <v>135.46784142293856</v>
      </c>
      <c r="DH55" s="36">
        <f>'2015 Fares Conv'!DN59</f>
        <v>0</v>
      </c>
      <c r="DI55" s="36">
        <f>'2015 Fares Conv'!DO59</f>
        <v>135.46784142293856</v>
      </c>
      <c r="DJ55" s="36">
        <f>'2015 Fares Conv'!DP59</f>
        <v>749.81450227596497</v>
      </c>
      <c r="DK55" s="36">
        <f>'2015 Fares Conv'!DQ59</f>
        <v>218.78056389804578</v>
      </c>
      <c r="DL55" s="36">
        <f>'2015 Fares Conv'!DR59</f>
        <v>0</v>
      </c>
      <c r="DM55" s="36">
        <f>'2015 Fares Conv'!DS59</f>
        <v>0</v>
      </c>
      <c r="DN55" s="36">
        <f>'2015 Fares Conv'!DT59</f>
        <v>0</v>
      </c>
      <c r="DO55" s="36">
        <f>'2015 Fares Conv'!DU59</f>
        <v>0</v>
      </c>
      <c r="DP55" s="36">
        <f>'2015 Fares Conv'!DV59</f>
        <v>0</v>
      </c>
      <c r="DQ55" s="36">
        <f>'2015 Fares Conv'!DW59</f>
        <v>0</v>
      </c>
      <c r="DR55" s="36">
        <f>'2015 Fares Conv'!DX59</f>
        <v>0</v>
      </c>
      <c r="DS55" s="36">
        <f>'2015 Fares Conv'!DY59</f>
        <v>0</v>
      </c>
      <c r="DT55" s="36">
        <f>'2015 Fares Conv'!DZ59</f>
        <v>0</v>
      </c>
      <c r="DU55" s="36">
        <f>'2015 Fares Conv'!EA59</f>
        <v>0</v>
      </c>
      <c r="DV55" s="36">
        <f>'2015 Fares Conv'!EB59</f>
        <v>0</v>
      </c>
      <c r="DW55" s="36">
        <f>'2015 Fares Conv'!EC59</f>
        <v>0</v>
      </c>
      <c r="DX55" s="36">
        <f>'2015 Fares Conv'!ED59</f>
        <v>0</v>
      </c>
      <c r="DY55" s="36">
        <f>'2015 Fares Conv'!EE59</f>
        <v>0</v>
      </c>
      <c r="DZ55" s="36">
        <f>'2015 Fares Conv'!EF59</f>
        <v>0</v>
      </c>
      <c r="EA55" s="36">
        <f>'2015 Fares Conv'!EG59</f>
        <v>0</v>
      </c>
      <c r="EB55" s="36">
        <f>'2015 Fares Conv'!EH59</f>
        <v>0</v>
      </c>
      <c r="EC55" s="36">
        <f>'2015 Fares Conv'!EI59</f>
        <v>0</v>
      </c>
      <c r="ED55" s="36">
        <f>'2015 Fares Conv'!EJ59</f>
        <v>0</v>
      </c>
      <c r="EE55" s="36">
        <f>'2015 Fares Conv'!EK59</f>
        <v>0</v>
      </c>
      <c r="EF55" s="36">
        <f>'2015 Fares Conv'!EL59</f>
        <v>0</v>
      </c>
      <c r="EG55" s="36">
        <f>'2015 Fares Conv'!EM59</f>
        <v>0</v>
      </c>
      <c r="EH55" s="111">
        <v>0</v>
      </c>
      <c r="EI55" s="111">
        <v>0</v>
      </c>
    </row>
    <row r="56" spans="1:139" x14ac:dyDescent="0.2">
      <c r="A56" s="31" t="str">
        <f>CONCATENATE("XFARE[",ROW(),"]=",'2015 Fares Conv'!G60)</f>
        <v>XFARE[56]=0</v>
      </c>
      <c r="B56" s="36">
        <f>'2015 Fares Conv'!H60</f>
        <v>0</v>
      </c>
      <c r="C56" s="36">
        <f>'2015 Fares Conv'!I60</f>
        <v>0</v>
      </c>
      <c r="D56" s="36">
        <f>'2015 Fares Conv'!J60</f>
        <v>0</v>
      </c>
      <c r="E56" s="36">
        <f>'2015 Fares Conv'!K60</f>
        <v>0</v>
      </c>
      <c r="F56" s="36">
        <f>'2015 Fares Conv'!L60</f>
        <v>0</v>
      </c>
      <c r="G56" s="36">
        <f>'2015 Fares Conv'!M60</f>
        <v>0</v>
      </c>
      <c r="H56" s="36">
        <f>'2015 Fares Conv'!N60</f>
        <v>0</v>
      </c>
      <c r="I56" s="36">
        <f>'2015 Fares Conv'!O60</f>
        <v>0</v>
      </c>
      <c r="J56" s="36">
        <f>'2015 Fares Conv'!P60</f>
        <v>0</v>
      </c>
      <c r="K56" s="36">
        <f>'2015 Fares Conv'!Q60</f>
        <v>0</v>
      </c>
      <c r="L56" s="36">
        <f>'2015 Fares Conv'!R60</f>
        <v>0</v>
      </c>
      <c r="M56" s="36">
        <f>'2015 Fares Conv'!S60</f>
        <v>0</v>
      </c>
      <c r="N56" s="36">
        <f>'2015 Fares Conv'!T60</f>
        <v>0</v>
      </c>
      <c r="O56" s="36">
        <f>'2015 Fares Conv'!U60</f>
        <v>0</v>
      </c>
      <c r="P56" s="36">
        <f>'2015 Fares Conv'!V60</f>
        <v>0</v>
      </c>
      <c r="Q56" s="36">
        <f>'2015 Fares Conv'!W60</f>
        <v>0</v>
      </c>
      <c r="R56" s="36">
        <f>'2015 Fares Conv'!X60</f>
        <v>0</v>
      </c>
      <c r="S56" s="36">
        <f>'2015 Fares Conv'!Y60</f>
        <v>0</v>
      </c>
      <c r="T56" s="36">
        <f>'2015 Fares Conv'!Z60</f>
        <v>474.13744498028501</v>
      </c>
      <c r="U56" s="36">
        <f>'2015 Fares Conv'!AA60</f>
        <v>152.40132160080589</v>
      </c>
      <c r="V56" s="36">
        <f>'2015 Fares Conv'!AB60</f>
        <v>0</v>
      </c>
      <c r="W56" s="36">
        <f>'2015 Fares Conv'!AC60</f>
        <v>0</v>
      </c>
      <c r="X56" s="36">
        <f>'2015 Fares Conv'!AD60</f>
        <v>135.46784142293856</v>
      </c>
      <c r="Y56" s="36">
        <f>'2015 Fares Conv'!AE60</f>
        <v>0</v>
      </c>
      <c r="Z56" s="36">
        <f>'2015 Fares Conv'!AF60</f>
        <v>0</v>
      </c>
      <c r="AA56" s="36">
        <f>'2015 Fares Conv'!AG60</f>
        <v>84.667400889336605</v>
      </c>
      <c r="AB56" s="36">
        <f>'2015 Fares Conv'!AH60</f>
        <v>135.46784142293856</v>
      </c>
      <c r="AC56" s="36">
        <f>'2015 Fares Conv'!AI60</f>
        <v>0</v>
      </c>
      <c r="AD56" s="36">
        <f>'2015 Fares Conv'!AJ60</f>
        <v>135.46784142293856</v>
      </c>
      <c r="AE56" s="36">
        <f>'2015 Fares Conv'!AK60</f>
        <v>0</v>
      </c>
      <c r="AF56" s="36">
        <f>'2015 Fares Conv'!AL60</f>
        <v>0</v>
      </c>
      <c r="AG56" s="36">
        <f>'2015 Fares Conv'!AM60</f>
        <v>135.46784142293856</v>
      </c>
      <c r="AH56" s="36">
        <f>'2015 Fares Conv'!AN60</f>
        <v>0</v>
      </c>
      <c r="AI56" s="36">
        <f>'2015 Fares Conv'!AO60</f>
        <v>0</v>
      </c>
      <c r="AJ56" s="36">
        <f>'2015 Fares Conv'!AP60</f>
        <v>0</v>
      </c>
      <c r="AK56" s="36">
        <f>'2015 Fares Conv'!AQ60</f>
        <v>0</v>
      </c>
      <c r="AL56" s="36">
        <f>'2015 Fares Conv'!AR60</f>
        <v>135.46784142293856</v>
      </c>
      <c r="AM56" s="36">
        <f>'2015 Fares Conv'!AS60</f>
        <v>0</v>
      </c>
      <c r="AN56" s="36">
        <f>'2015 Fares Conv'!AT60</f>
        <v>0</v>
      </c>
      <c r="AO56" s="36">
        <f>'2015 Fares Conv'!AU60</f>
        <v>0</v>
      </c>
      <c r="AP56" s="36">
        <f>'2015 Fares Conv'!AV60</f>
        <v>135.46784142293856</v>
      </c>
      <c r="AQ56" s="36">
        <f>'2015 Fares Conv'!AW60</f>
        <v>0</v>
      </c>
      <c r="AR56" s="36">
        <f>'2015 Fares Conv'!AX60</f>
        <v>135.46784142293856</v>
      </c>
      <c r="AS56" s="36">
        <f>'2015 Fares Conv'!AY60</f>
        <v>0</v>
      </c>
      <c r="AT56" s="36">
        <f>'2015 Fares Conv'!AZ60</f>
        <v>0</v>
      </c>
      <c r="AU56" s="36">
        <f>'2015 Fares Conv'!BA60</f>
        <v>0</v>
      </c>
      <c r="AV56" s="36">
        <f>'2015 Fares Conv'!BB60</f>
        <v>0</v>
      </c>
      <c r="AW56" s="36">
        <f>'2015 Fares Conv'!BC60</f>
        <v>118.53436124507125</v>
      </c>
      <c r="AX56" s="36">
        <f>'2015 Fares Conv'!BD60</f>
        <v>0</v>
      </c>
      <c r="AY56" s="36">
        <f>'2015 Fares Conv'!BE60</f>
        <v>0</v>
      </c>
      <c r="AZ56" s="36">
        <f>'2015 Fares Conv'!BF60</f>
        <v>86.022079303565988</v>
      </c>
      <c r="BA56" s="36">
        <f>'2015 Fares Conv'!BG60</f>
        <v>0</v>
      </c>
      <c r="BB56" s="36">
        <f>'2015 Fares Conv'!BH60</f>
        <v>0</v>
      </c>
      <c r="BC56" s="36">
        <f>'2015 Fares Conv'!BI60</f>
        <v>67.733920711469281</v>
      </c>
      <c r="BD56" s="36">
        <f>'2015 Fares Conv'!BJ60</f>
        <v>0</v>
      </c>
      <c r="BE56" s="36">
        <f>'2015 Fares Conv'!BK60</f>
        <v>0</v>
      </c>
      <c r="BF56" s="36">
        <f>'2015 Fares Conv'!BL60</f>
        <v>0</v>
      </c>
      <c r="BG56" s="36">
        <f>'2015 Fares Conv'!BM60</f>
        <v>0</v>
      </c>
      <c r="BH56" s="36">
        <f>'2015 Fares Conv'!BN60</f>
        <v>0</v>
      </c>
      <c r="BI56" s="36">
        <f>'2015 Fares Conv'!BO60</f>
        <v>0</v>
      </c>
      <c r="BJ56" s="36">
        <f>'2015 Fares Conv'!BP60</f>
        <v>0</v>
      </c>
      <c r="BK56" s="36">
        <f>'2015 Fares Conv'!BQ60</f>
        <v>101.60088106720393</v>
      </c>
      <c r="BL56" s="36">
        <f>'2015 Fares Conv'!BR60</f>
        <v>0</v>
      </c>
      <c r="BM56" s="36">
        <f>'2015 Fares Conv'!BS60</f>
        <v>0</v>
      </c>
      <c r="BN56" s="36">
        <f>'2015 Fares Conv'!BT60</f>
        <v>101.60088106720393</v>
      </c>
      <c r="BO56" s="36">
        <f>'2015 Fares Conv'!BU60</f>
        <v>0</v>
      </c>
      <c r="BP56" s="36">
        <f>'2015 Fares Conv'!BV60</f>
        <v>101.60088106720393</v>
      </c>
      <c r="BQ56" s="36">
        <f>'2015 Fares Conv'!BW60</f>
        <v>0</v>
      </c>
      <c r="BR56" s="36">
        <f>'2015 Fares Conv'!BX60</f>
        <v>121.92105728064472</v>
      </c>
      <c r="BS56" s="36">
        <f>'2015 Fares Conv'!BY60</f>
        <v>0</v>
      </c>
      <c r="BT56" s="36">
        <f>'2015 Fares Conv'!BZ60</f>
        <v>0</v>
      </c>
      <c r="BU56" s="36">
        <f>'2015 Fares Conv'!CA60</f>
        <v>0</v>
      </c>
      <c r="BV56" s="36">
        <f>'2015 Fares Conv'!CB60</f>
        <v>0</v>
      </c>
      <c r="BW56" s="36">
        <f>'2015 Fares Conv'!CC60</f>
        <v>0</v>
      </c>
      <c r="BX56" s="36">
        <f>'2015 Fares Conv'!CD60</f>
        <v>0</v>
      </c>
      <c r="BY56" s="36">
        <f>'2015 Fares Conv'!CE60</f>
        <v>0</v>
      </c>
      <c r="BZ56" s="36">
        <f>'2015 Fares Conv'!CF60</f>
        <v>101.60088106720393</v>
      </c>
      <c r="CA56" s="36">
        <f>'2015 Fares Conv'!CG60</f>
        <v>0</v>
      </c>
      <c r="CB56" s="36">
        <f>'2015 Fares Conv'!CH60</f>
        <v>222.84459914073395</v>
      </c>
      <c r="CC56" s="36">
        <f>'2015 Fares Conv'!CI60</f>
        <v>270.93568284587712</v>
      </c>
      <c r="CD56" s="36">
        <f>'2015 Fares Conv'!CJ60</f>
        <v>284.48246698817098</v>
      </c>
      <c r="CE56" s="36">
        <f>'2015 Fares Conv'!CK60</f>
        <v>284.48246698817098</v>
      </c>
      <c r="CF56" s="36">
        <f>'2015 Fares Conv'!CL60</f>
        <v>284.48246698817098</v>
      </c>
      <c r="CG56" s="36">
        <f>'2015 Fares Conv'!CM60</f>
        <v>135.46784142293856</v>
      </c>
      <c r="CH56" s="36">
        <f>'2015 Fares Conv'!CN60</f>
        <v>0</v>
      </c>
      <c r="CI56" s="36">
        <f>'2015 Fares Conv'!CO60</f>
        <v>237.06872249014251</v>
      </c>
      <c r="CJ56" s="36">
        <f>'2015 Fares Conv'!CP60</f>
        <v>196.42837006326093</v>
      </c>
      <c r="CK56" s="36">
        <f>'2015 Fares Conv'!CQ60</f>
        <v>152.40132160080589</v>
      </c>
      <c r="CL56" s="36">
        <f>'2015 Fares Conv'!CR60</f>
        <v>338.66960355734642</v>
      </c>
      <c r="CM56" s="36">
        <f>'2015 Fares Conv'!CS60</f>
        <v>118.53436124507125</v>
      </c>
      <c r="CN56" s="36">
        <f>'2015 Fares Conv'!CT60</f>
        <v>83.990061682221921</v>
      </c>
      <c r="CO56" s="36">
        <f>'2015 Fares Conv'!CU60</f>
        <v>220.13524231227518</v>
      </c>
      <c r="CP56" s="36">
        <f>'2015 Fares Conv'!CV60</f>
        <v>148.33728635811775</v>
      </c>
      <c r="CQ56" s="36">
        <f>'2015 Fares Conv'!CW60</f>
        <v>108.37427313835086</v>
      </c>
      <c r="CR56" s="36">
        <f>'2015 Fares Conv'!CX60</f>
        <v>0</v>
      </c>
      <c r="CS56" s="36">
        <f>'2015 Fares Conv'!CY60</f>
        <v>0</v>
      </c>
      <c r="CT56" s="36">
        <f>'2015 Fares Conv'!CZ60</f>
        <v>306.83466082295587</v>
      </c>
      <c r="CU56" s="36">
        <f>'2015 Fares Conv'!DA60</f>
        <v>0</v>
      </c>
      <c r="CV56" s="36">
        <f>'2015 Fares Conv'!DB60</f>
        <v>0</v>
      </c>
      <c r="CW56" s="36">
        <f>'2015 Fares Conv'!DC60</f>
        <v>0</v>
      </c>
      <c r="CX56" s="36">
        <f>'2015 Fares Conv'!DD60</f>
        <v>0</v>
      </c>
      <c r="CY56" s="36">
        <f>'2015 Fares Conv'!DE60</f>
        <v>0</v>
      </c>
      <c r="CZ56" s="36">
        <f>'2015 Fares Conv'!DF60</f>
        <v>0</v>
      </c>
      <c r="DA56" s="36">
        <f>'2015 Fares Conv'!DG60</f>
        <v>0</v>
      </c>
      <c r="DB56" s="36">
        <f>'2015 Fares Conv'!DH60</f>
        <v>0</v>
      </c>
      <c r="DC56" s="36">
        <f>'2015 Fares Conv'!DI60</f>
        <v>0</v>
      </c>
      <c r="DD56" s="36">
        <f>'2015 Fares Conv'!DJ60</f>
        <v>0</v>
      </c>
      <c r="DE56" s="36">
        <f>'2015 Fares Conv'!DK60</f>
        <v>0</v>
      </c>
      <c r="DF56" s="36">
        <f>'2015 Fares Conv'!DL60</f>
        <v>152.40132160080589</v>
      </c>
      <c r="DG56" s="36">
        <f>'2015 Fares Conv'!DM60</f>
        <v>135.46784142293856</v>
      </c>
      <c r="DH56" s="36">
        <f>'2015 Fares Conv'!DN60</f>
        <v>0</v>
      </c>
      <c r="DI56" s="36">
        <f>'2015 Fares Conv'!DO60</f>
        <v>135.46784142293856</v>
      </c>
      <c r="DJ56" s="36">
        <f>'2015 Fares Conv'!DP60</f>
        <v>749.81450227596497</v>
      </c>
      <c r="DK56" s="36">
        <f>'2015 Fares Conv'!DQ60</f>
        <v>218.78056389804578</v>
      </c>
      <c r="DL56" s="36">
        <f>'2015 Fares Conv'!DR60</f>
        <v>0</v>
      </c>
      <c r="DM56" s="36">
        <f>'2015 Fares Conv'!DS60</f>
        <v>0</v>
      </c>
      <c r="DN56" s="36">
        <f>'2015 Fares Conv'!DT60</f>
        <v>0</v>
      </c>
      <c r="DO56" s="36">
        <f>'2015 Fares Conv'!DU60</f>
        <v>0</v>
      </c>
      <c r="DP56" s="36">
        <f>'2015 Fares Conv'!DV60</f>
        <v>0</v>
      </c>
      <c r="DQ56" s="36">
        <f>'2015 Fares Conv'!DW60</f>
        <v>0</v>
      </c>
      <c r="DR56" s="36">
        <f>'2015 Fares Conv'!DX60</f>
        <v>0</v>
      </c>
      <c r="DS56" s="36">
        <f>'2015 Fares Conv'!DY60</f>
        <v>0</v>
      </c>
      <c r="DT56" s="36">
        <f>'2015 Fares Conv'!DZ60</f>
        <v>0</v>
      </c>
      <c r="DU56" s="36">
        <f>'2015 Fares Conv'!EA60</f>
        <v>0</v>
      </c>
      <c r="DV56" s="36">
        <f>'2015 Fares Conv'!EB60</f>
        <v>0</v>
      </c>
      <c r="DW56" s="36">
        <f>'2015 Fares Conv'!EC60</f>
        <v>0</v>
      </c>
      <c r="DX56" s="36">
        <f>'2015 Fares Conv'!ED60</f>
        <v>0</v>
      </c>
      <c r="DY56" s="36">
        <f>'2015 Fares Conv'!EE60</f>
        <v>0</v>
      </c>
      <c r="DZ56" s="36">
        <f>'2015 Fares Conv'!EF60</f>
        <v>0</v>
      </c>
      <c r="EA56" s="36">
        <f>'2015 Fares Conv'!EG60</f>
        <v>0</v>
      </c>
      <c r="EB56" s="36">
        <f>'2015 Fares Conv'!EH60</f>
        <v>0</v>
      </c>
      <c r="EC56" s="36">
        <f>'2015 Fares Conv'!EI60</f>
        <v>0</v>
      </c>
      <c r="ED56" s="36">
        <f>'2015 Fares Conv'!EJ60</f>
        <v>0</v>
      </c>
      <c r="EE56" s="36">
        <f>'2015 Fares Conv'!EK60</f>
        <v>0</v>
      </c>
      <c r="EF56" s="36">
        <f>'2015 Fares Conv'!EL60</f>
        <v>0</v>
      </c>
      <c r="EG56" s="36">
        <f>'2015 Fares Conv'!EM60</f>
        <v>0</v>
      </c>
      <c r="EH56" s="111">
        <v>0</v>
      </c>
      <c r="EI56" s="111">
        <v>0</v>
      </c>
    </row>
    <row r="57" spans="1:139" x14ac:dyDescent="0.2">
      <c r="A57" s="31" t="str">
        <f>CONCATENATE("XFARE[",ROW(),"]=",'2015 Fares Conv'!G61)</f>
        <v>XFARE[57]=0</v>
      </c>
      <c r="B57" s="36">
        <f>'2015 Fares Conv'!H61</f>
        <v>0</v>
      </c>
      <c r="C57" s="36">
        <f>'2015 Fares Conv'!I61</f>
        <v>0</v>
      </c>
      <c r="D57" s="36">
        <f>'2015 Fares Conv'!J61</f>
        <v>0</v>
      </c>
      <c r="E57" s="36">
        <f>'2015 Fares Conv'!K61</f>
        <v>0</v>
      </c>
      <c r="F57" s="36">
        <f>'2015 Fares Conv'!L61</f>
        <v>0</v>
      </c>
      <c r="G57" s="36">
        <f>'2015 Fares Conv'!M61</f>
        <v>0</v>
      </c>
      <c r="H57" s="36">
        <f>'2015 Fares Conv'!N61</f>
        <v>0</v>
      </c>
      <c r="I57" s="36">
        <f>'2015 Fares Conv'!O61</f>
        <v>0</v>
      </c>
      <c r="J57" s="36">
        <f>'2015 Fares Conv'!P61</f>
        <v>0</v>
      </c>
      <c r="K57" s="36">
        <f>'2015 Fares Conv'!Q61</f>
        <v>0</v>
      </c>
      <c r="L57" s="36">
        <f>'2015 Fares Conv'!R61</f>
        <v>0</v>
      </c>
      <c r="M57" s="36">
        <f>'2015 Fares Conv'!S61</f>
        <v>0</v>
      </c>
      <c r="N57" s="36">
        <f>'2015 Fares Conv'!T61</f>
        <v>0</v>
      </c>
      <c r="O57" s="36">
        <f>'2015 Fares Conv'!U61</f>
        <v>0</v>
      </c>
      <c r="P57" s="36">
        <f>'2015 Fares Conv'!V61</f>
        <v>0</v>
      </c>
      <c r="Q57" s="36">
        <f>'2015 Fares Conv'!W61</f>
        <v>0</v>
      </c>
      <c r="R57" s="36">
        <f>'2015 Fares Conv'!X61</f>
        <v>0</v>
      </c>
      <c r="S57" s="36">
        <f>'2015 Fares Conv'!Y61</f>
        <v>0</v>
      </c>
      <c r="T57" s="36">
        <f>'2015 Fares Conv'!Z61</f>
        <v>474.13744498028501</v>
      </c>
      <c r="U57" s="36">
        <f>'2015 Fares Conv'!AA61</f>
        <v>152.40132160080589</v>
      </c>
      <c r="V57" s="36">
        <f>'2015 Fares Conv'!AB61</f>
        <v>0</v>
      </c>
      <c r="W57" s="36">
        <f>'2015 Fares Conv'!AC61</f>
        <v>0</v>
      </c>
      <c r="X57" s="36">
        <f>'2015 Fares Conv'!AD61</f>
        <v>135.46784142293856</v>
      </c>
      <c r="Y57" s="36">
        <f>'2015 Fares Conv'!AE61</f>
        <v>0</v>
      </c>
      <c r="Z57" s="36">
        <f>'2015 Fares Conv'!AF61</f>
        <v>0</v>
      </c>
      <c r="AA57" s="36">
        <f>'2015 Fares Conv'!AG61</f>
        <v>84.667400889336605</v>
      </c>
      <c r="AB57" s="36">
        <f>'2015 Fares Conv'!AH61</f>
        <v>135.46784142293856</v>
      </c>
      <c r="AC57" s="36">
        <f>'2015 Fares Conv'!AI61</f>
        <v>0</v>
      </c>
      <c r="AD57" s="36">
        <f>'2015 Fares Conv'!AJ61</f>
        <v>135.46784142293856</v>
      </c>
      <c r="AE57" s="36">
        <f>'2015 Fares Conv'!AK61</f>
        <v>0</v>
      </c>
      <c r="AF57" s="36">
        <f>'2015 Fares Conv'!AL61</f>
        <v>0</v>
      </c>
      <c r="AG57" s="36">
        <f>'2015 Fares Conv'!AM61</f>
        <v>135.46784142293856</v>
      </c>
      <c r="AH57" s="36">
        <f>'2015 Fares Conv'!AN61</f>
        <v>0</v>
      </c>
      <c r="AI57" s="36">
        <f>'2015 Fares Conv'!AO61</f>
        <v>0</v>
      </c>
      <c r="AJ57" s="36">
        <f>'2015 Fares Conv'!AP61</f>
        <v>0</v>
      </c>
      <c r="AK57" s="36">
        <f>'2015 Fares Conv'!AQ61</f>
        <v>0</v>
      </c>
      <c r="AL57" s="36">
        <f>'2015 Fares Conv'!AR61</f>
        <v>135.46784142293856</v>
      </c>
      <c r="AM57" s="36">
        <f>'2015 Fares Conv'!AS61</f>
        <v>0</v>
      </c>
      <c r="AN57" s="36">
        <f>'2015 Fares Conv'!AT61</f>
        <v>0</v>
      </c>
      <c r="AO57" s="36">
        <f>'2015 Fares Conv'!AU61</f>
        <v>0</v>
      </c>
      <c r="AP57" s="36">
        <f>'2015 Fares Conv'!AV61</f>
        <v>135.46784142293856</v>
      </c>
      <c r="AQ57" s="36">
        <f>'2015 Fares Conv'!AW61</f>
        <v>0</v>
      </c>
      <c r="AR57" s="36">
        <f>'2015 Fares Conv'!AX61</f>
        <v>135.46784142293856</v>
      </c>
      <c r="AS57" s="36">
        <f>'2015 Fares Conv'!AY61</f>
        <v>0</v>
      </c>
      <c r="AT57" s="36">
        <f>'2015 Fares Conv'!AZ61</f>
        <v>118.53436124507125</v>
      </c>
      <c r="AU57" s="36">
        <f>'2015 Fares Conv'!BA61</f>
        <v>0</v>
      </c>
      <c r="AV57" s="36">
        <f>'2015 Fares Conv'!BB61</f>
        <v>0</v>
      </c>
      <c r="AW57" s="36">
        <f>'2015 Fares Conv'!BC61</f>
        <v>118.53436124507125</v>
      </c>
      <c r="AX57" s="36">
        <f>'2015 Fares Conv'!BD61</f>
        <v>0</v>
      </c>
      <c r="AY57" s="36">
        <f>'2015 Fares Conv'!BE61</f>
        <v>0</v>
      </c>
      <c r="AZ57" s="36">
        <f>'2015 Fares Conv'!BF61</f>
        <v>118.53436124507125</v>
      </c>
      <c r="BA57" s="36">
        <f>'2015 Fares Conv'!BG61</f>
        <v>0</v>
      </c>
      <c r="BB57" s="36">
        <f>'2015 Fares Conv'!BH61</f>
        <v>0</v>
      </c>
      <c r="BC57" s="36">
        <f>'2015 Fares Conv'!BI61</f>
        <v>67.733920711469281</v>
      </c>
      <c r="BD57" s="36">
        <f>'2015 Fares Conv'!BJ61</f>
        <v>108.37427313835086</v>
      </c>
      <c r="BE57" s="36">
        <f>'2015 Fares Conv'!BK61</f>
        <v>0</v>
      </c>
      <c r="BF57" s="36">
        <f>'2015 Fares Conv'!BL61</f>
        <v>108.37427313835086</v>
      </c>
      <c r="BG57" s="36">
        <f>'2015 Fares Conv'!BM61</f>
        <v>0</v>
      </c>
      <c r="BH57" s="36">
        <f>'2015 Fares Conv'!BN61</f>
        <v>108.37427313835086</v>
      </c>
      <c r="BI57" s="36">
        <f>'2015 Fares Conv'!BO61</f>
        <v>0</v>
      </c>
      <c r="BJ57" s="36">
        <f>'2015 Fares Conv'!BP61</f>
        <v>0</v>
      </c>
      <c r="BK57" s="36">
        <f>'2015 Fares Conv'!BQ61</f>
        <v>101.60088106720393</v>
      </c>
      <c r="BL57" s="36">
        <f>'2015 Fares Conv'!BR61</f>
        <v>0</v>
      </c>
      <c r="BM57" s="36">
        <f>'2015 Fares Conv'!BS61</f>
        <v>0</v>
      </c>
      <c r="BN57" s="36">
        <f>'2015 Fares Conv'!BT61</f>
        <v>101.60088106720393</v>
      </c>
      <c r="BO57" s="36">
        <f>'2015 Fares Conv'!BU61</f>
        <v>0</v>
      </c>
      <c r="BP57" s="36">
        <f>'2015 Fares Conv'!BV61</f>
        <v>101.60088106720393</v>
      </c>
      <c r="BQ57" s="36">
        <f>'2015 Fares Conv'!BW61</f>
        <v>0</v>
      </c>
      <c r="BR57" s="36">
        <f>'2015 Fares Conv'!BX61</f>
        <v>121.92105728064472</v>
      </c>
      <c r="BS57" s="36">
        <f>'2015 Fares Conv'!BY61</f>
        <v>0</v>
      </c>
      <c r="BT57" s="36">
        <f>'2015 Fares Conv'!BZ61</f>
        <v>0</v>
      </c>
      <c r="BU57" s="36">
        <f>'2015 Fares Conv'!CA61</f>
        <v>0</v>
      </c>
      <c r="BV57" s="36">
        <f>'2015 Fares Conv'!CB61</f>
        <v>0</v>
      </c>
      <c r="BW57" s="36">
        <f>'2015 Fares Conv'!CC61</f>
        <v>0</v>
      </c>
      <c r="BX57" s="36">
        <f>'2015 Fares Conv'!CD61</f>
        <v>0</v>
      </c>
      <c r="BY57" s="36">
        <f>'2015 Fares Conv'!CE61</f>
        <v>0</v>
      </c>
      <c r="BZ57" s="36">
        <f>'2015 Fares Conv'!CF61</f>
        <v>101.60088106720393</v>
      </c>
      <c r="CA57" s="36">
        <f>'2015 Fares Conv'!CG61</f>
        <v>0</v>
      </c>
      <c r="CB57" s="36">
        <f>'2015 Fares Conv'!CH61</f>
        <v>222.84459914073395</v>
      </c>
      <c r="CC57" s="36">
        <f>'2015 Fares Conv'!CI61</f>
        <v>270.93568284587712</v>
      </c>
      <c r="CD57" s="36">
        <f>'2015 Fares Conv'!CJ61</f>
        <v>284.48246698817098</v>
      </c>
      <c r="CE57" s="36">
        <f>'2015 Fares Conv'!CK61</f>
        <v>284.48246698817098</v>
      </c>
      <c r="CF57" s="36">
        <f>'2015 Fares Conv'!CL61</f>
        <v>284.48246698817098</v>
      </c>
      <c r="CG57" s="36">
        <f>'2015 Fares Conv'!CM61</f>
        <v>135.46784142293856</v>
      </c>
      <c r="CH57" s="36">
        <f>'2015 Fares Conv'!CN61</f>
        <v>152.40132160080589</v>
      </c>
      <c r="CI57" s="36">
        <f>'2015 Fares Conv'!CO61</f>
        <v>338.66960355734642</v>
      </c>
      <c r="CJ57" s="36">
        <f>'2015 Fares Conv'!CP61</f>
        <v>298.02925113046484</v>
      </c>
      <c r="CK57" s="36">
        <f>'2015 Fares Conv'!CQ61</f>
        <v>152.40132160080589</v>
      </c>
      <c r="CL57" s="36">
        <f>'2015 Fares Conv'!CR61</f>
        <v>338.66960355734642</v>
      </c>
      <c r="CM57" s="36">
        <f>'2015 Fares Conv'!CS61</f>
        <v>118.53436124507125</v>
      </c>
      <c r="CN57" s="36">
        <f>'2015 Fares Conv'!CT61</f>
        <v>186.26828195654053</v>
      </c>
      <c r="CO57" s="36">
        <f>'2015 Fares Conv'!CU61</f>
        <v>220.13524231227518</v>
      </c>
      <c r="CP57" s="36">
        <f>'2015 Fares Conv'!CV61</f>
        <v>249.93816742532167</v>
      </c>
      <c r="CQ57" s="36">
        <f>'2015 Fares Conv'!CW61</f>
        <v>108.37427313835086</v>
      </c>
      <c r="CR57" s="36">
        <f>'2015 Fares Conv'!CX61</f>
        <v>0</v>
      </c>
      <c r="CS57" s="36">
        <f>'2015 Fares Conv'!CY61</f>
        <v>0</v>
      </c>
      <c r="CT57" s="36">
        <f>'2015 Fares Conv'!CZ61</f>
        <v>306.83466082295587</v>
      </c>
      <c r="CU57" s="36">
        <f>'2015 Fares Conv'!DA61</f>
        <v>0</v>
      </c>
      <c r="CV57" s="36">
        <f>'2015 Fares Conv'!DB61</f>
        <v>0</v>
      </c>
      <c r="CW57" s="36">
        <f>'2015 Fares Conv'!DC61</f>
        <v>0</v>
      </c>
      <c r="CX57" s="36">
        <f>'2015 Fares Conv'!DD61</f>
        <v>0</v>
      </c>
      <c r="CY57" s="36">
        <f>'2015 Fares Conv'!DE61</f>
        <v>0</v>
      </c>
      <c r="CZ57" s="36">
        <f>'2015 Fares Conv'!DF61</f>
        <v>0</v>
      </c>
      <c r="DA57" s="36">
        <f>'2015 Fares Conv'!DG61</f>
        <v>0</v>
      </c>
      <c r="DB57" s="36">
        <f>'2015 Fares Conv'!DH61</f>
        <v>0</v>
      </c>
      <c r="DC57" s="36">
        <f>'2015 Fares Conv'!DI61</f>
        <v>0</v>
      </c>
      <c r="DD57" s="36">
        <f>'2015 Fares Conv'!DJ61</f>
        <v>0</v>
      </c>
      <c r="DE57" s="36">
        <f>'2015 Fares Conv'!DK61</f>
        <v>0</v>
      </c>
      <c r="DF57" s="36">
        <f>'2015 Fares Conv'!DL61</f>
        <v>152.40132160080589</v>
      </c>
      <c r="DG57" s="36">
        <f>'2015 Fares Conv'!DM61</f>
        <v>135.46784142293856</v>
      </c>
      <c r="DH57" s="36">
        <f>'2015 Fares Conv'!DN61</f>
        <v>0</v>
      </c>
      <c r="DI57" s="36">
        <f>'2015 Fares Conv'!DO61</f>
        <v>135.46784142293856</v>
      </c>
      <c r="DJ57" s="36">
        <f>'2015 Fares Conv'!DP61</f>
        <v>749.81450227596497</v>
      </c>
      <c r="DK57" s="36">
        <f>'2015 Fares Conv'!DQ61</f>
        <v>218.78056389804578</v>
      </c>
      <c r="DL57" s="36">
        <f>'2015 Fares Conv'!DR61</f>
        <v>0</v>
      </c>
      <c r="DM57" s="36">
        <f>'2015 Fares Conv'!DS61</f>
        <v>0</v>
      </c>
      <c r="DN57" s="36">
        <f>'2015 Fares Conv'!DT61</f>
        <v>0</v>
      </c>
      <c r="DO57" s="36">
        <f>'2015 Fares Conv'!DU61</f>
        <v>0</v>
      </c>
      <c r="DP57" s="36">
        <f>'2015 Fares Conv'!DV61</f>
        <v>0</v>
      </c>
      <c r="DQ57" s="36">
        <f>'2015 Fares Conv'!DW61</f>
        <v>0</v>
      </c>
      <c r="DR57" s="36">
        <f>'2015 Fares Conv'!DX61</f>
        <v>0</v>
      </c>
      <c r="DS57" s="36">
        <f>'2015 Fares Conv'!DY61</f>
        <v>0</v>
      </c>
      <c r="DT57" s="36">
        <f>'2015 Fares Conv'!DZ61</f>
        <v>0</v>
      </c>
      <c r="DU57" s="36">
        <f>'2015 Fares Conv'!EA61</f>
        <v>0</v>
      </c>
      <c r="DV57" s="36">
        <f>'2015 Fares Conv'!EB61</f>
        <v>0</v>
      </c>
      <c r="DW57" s="36">
        <f>'2015 Fares Conv'!EC61</f>
        <v>0</v>
      </c>
      <c r="DX57" s="36">
        <f>'2015 Fares Conv'!ED61</f>
        <v>0</v>
      </c>
      <c r="DY57" s="36">
        <f>'2015 Fares Conv'!EE61</f>
        <v>0</v>
      </c>
      <c r="DZ57" s="36">
        <f>'2015 Fares Conv'!EF61</f>
        <v>0</v>
      </c>
      <c r="EA57" s="36">
        <f>'2015 Fares Conv'!EG61</f>
        <v>0</v>
      </c>
      <c r="EB57" s="36">
        <f>'2015 Fares Conv'!EH61</f>
        <v>0</v>
      </c>
      <c r="EC57" s="36">
        <f>'2015 Fares Conv'!EI61</f>
        <v>0</v>
      </c>
      <c r="ED57" s="36">
        <f>'2015 Fares Conv'!EJ61</f>
        <v>0</v>
      </c>
      <c r="EE57" s="36">
        <f>'2015 Fares Conv'!EK61</f>
        <v>0</v>
      </c>
      <c r="EF57" s="36">
        <f>'2015 Fares Conv'!EL61</f>
        <v>0</v>
      </c>
      <c r="EG57" s="36">
        <f>'2015 Fares Conv'!EM61</f>
        <v>0</v>
      </c>
      <c r="EH57" s="111">
        <v>0</v>
      </c>
      <c r="EI57" s="111">
        <v>0</v>
      </c>
    </row>
    <row r="58" spans="1:139" x14ac:dyDescent="0.2">
      <c r="A58" s="31" t="str">
        <f>CONCATENATE("XFARE[",ROW(),"]=",'2015 Fares Conv'!G62)</f>
        <v>XFARE[58]=0</v>
      </c>
      <c r="B58" s="36">
        <f>'2015 Fares Conv'!H62</f>
        <v>0</v>
      </c>
      <c r="C58" s="36">
        <f>'2015 Fares Conv'!I62</f>
        <v>0</v>
      </c>
      <c r="D58" s="36">
        <f>'2015 Fares Conv'!J62</f>
        <v>0</v>
      </c>
      <c r="E58" s="36">
        <f>'2015 Fares Conv'!K62</f>
        <v>0</v>
      </c>
      <c r="F58" s="36">
        <f>'2015 Fares Conv'!L62</f>
        <v>0</v>
      </c>
      <c r="G58" s="36">
        <f>'2015 Fares Conv'!M62</f>
        <v>0</v>
      </c>
      <c r="H58" s="36">
        <f>'2015 Fares Conv'!N62</f>
        <v>0</v>
      </c>
      <c r="I58" s="36">
        <f>'2015 Fares Conv'!O62</f>
        <v>0</v>
      </c>
      <c r="J58" s="36">
        <f>'2015 Fares Conv'!P62</f>
        <v>0</v>
      </c>
      <c r="K58" s="36">
        <f>'2015 Fares Conv'!Q62</f>
        <v>0</v>
      </c>
      <c r="L58" s="36">
        <f>'2015 Fares Conv'!R62</f>
        <v>0</v>
      </c>
      <c r="M58" s="36">
        <f>'2015 Fares Conv'!S62</f>
        <v>0</v>
      </c>
      <c r="N58" s="36">
        <f>'2015 Fares Conv'!T62</f>
        <v>0</v>
      </c>
      <c r="O58" s="36">
        <f>'2015 Fares Conv'!U62</f>
        <v>0</v>
      </c>
      <c r="P58" s="36">
        <f>'2015 Fares Conv'!V62</f>
        <v>0</v>
      </c>
      <c r="Q58" s="36">
        <f>'2015 Fares Conv'!W62</f>
        <v>0</v>
      </c>
      <c r="R58" s="36">
        <f>'2015 Fares Conv'!X62</f>
        <v>0</v>
      </c>
      <c r="S58" s="36">
        <f>'2015 Fares Conv'!Y62</f>
        <v>0</v>
      </c>
      <c r="T58" s="36">
        <f>'2015 Fares Conv'!Z62</f>
        <v>474.13744498028501</v>
      </c>
      <c r="U58" s="36">
        <f>'2015 Fares Conv'!AA62</f>
        <v>152.40132160080589</v>
      </c>
      <c r="V58" s="36">
        <f>'2015 Fares Conv'!AB62</f>
        <v>0</v>
      </c>
      <c r="W58" s="36">
        <f>'2015 Fares Conv'!AC62</f>
        <v>0</v>
      </c>
      <c r="X58" s="36">
        <f>'2015 Fares Conv'!AD62</f>
        <v>135.46784142293856</v>
      </c>
      <c r="Y58" s="36">
        <f>'2015 Fares Conv'!AE62</f>
        <v>0</v>
      </c>
      <c r="Z58" s="36">
        <f>'2015 Fares Conv'!AF62</f>
        <v>0</v>
      </c>
      <c r="AA58" s="36">
        <f>'2015 Fares Conv'!AG62</f>
        <v>84.667400889336605</v>
      </c>
      <c r="AB58" s="36">
        <f>'2015 Fares Conv'!AH62</f>
        <v>135.46784142293856</v>
      </c>
      <c r="AC58" s="36">
        <f>'2015 Fares Conv'!AI62</f>
        <v>0</v>
      </c>
      <c r="AD58" s="36">
        <f>'2015 Fares Conv'!AJ62</f>
        <v>135.46784142293856</v>
      </c>
      <c r="AE58" s="36">
        <f>'2015 Fares Conv'!AK62</f>
        <v>0</v>
      </c>
      <c r="AF58" s="36">
        <f>'2015 Fares Conv'!AL62</f>
        <v>0</v>
      </c>
      <c r="AG58" s="36">
        <f>'2015 Fares Conv'!AM62</f>
        <v>135.46784142293856</v>
      </c>
      <c r="AH58" s="36">
        <f>'2015 Fares Conv'!AN62</f>
        <v>0</v>
      </c>
      <c r="AI58" s="36">
        <f>'2015 Fares Conv'!AO62</f>
        <v>0</v>
      </c>
      <c r="AJ58" s="36">
        <f>'2015 Fares Conv'!AP62</f>
        <v>0</v>
      </c>
      <c r="AK58" s="36">
        <f>'2015 Fares Conv'!AQ62</f>
        <v>0</v>
      </c>
      <c r="AL58" s="36">
        <f>'2015 Fares Conv'!AR62</f>
        <v>135.46784142293856</v>
      </c>
      <c r="AM58" s="36">
        <f>'2015 Fares Conv'!AS62</f>
        <v>0</v>
      </c>
      <c r="AN58" s="36">
        <f>'2015 Fares Conv'!AT62</f>
        <v>0</v>
      </c>
      <c r="AO58" s="36">
        <f>'2015 Fares Conv'!AU62</f>
        <v>0</v>
      </c>
      <c r="AP58" s="36">
        <f>'2015 Fares Conv'!AV62</f>
        <v>135.46784142293856</v>
      </c>
      <c r="AQ58" s="36">
        <f>'2015 Fares Conv'!AW62</f>
        <v>0</v>
      </c>
      <c r="AR58" s="36">
        <f>'2015 Fares Conv'!AX62</f>
        <v>135.46784142293856</v>
      </c>
      <c r="AS58" s="36">
        <f>'2015 Fares Conv'!AY62</f>
        <v>0</v>
      </c>
      <c r="AT58" s="36">
        <f>'2015 Fares Conv'!AZ62</f>
        <v>0</v>
      </c>
      <c r="AU58" s="36">
        <f>'2015 Fares Conv'!BA62</f>
        <v>0</v>
      </c>
      <c r="AV58" s="36">
        <f>'2015 Fares Conv'!BB62</f>
        <v>0</v>
      </c>
      <c r="AW58" s="36">
        <f>'2015 Fares Conv'!BC62</f>
        <v>0</v>
      </c>
      <c r="AX58" s="36">
        <f>'2015 Fares Conv'!BD62</f>
        <v>0</v>
      </c>
      <c r="AY58" s="36">
        <f>'2015 Fares Conv'!BE62</f>
        <v>0</v>
      </c>
      <c r="AZ58" s="36">
        <f>'2015 Fares Conv'!BF62</f>
        <v>86.022079303565988</v>
      </c>
      <c r="BA58" s="36">
        <f>'2015 Fares Conv'!BG62</f>
        <v>0</v>
      </c>
      <c r="BB58" s="36">
        <f>'2015 Fares Conv'!BH62</f>
        <v>0</v>
      </c>
      <c r="BC58" s="36">
        <f>'2015 Fares Conv'!BI62</f>
        <v>0</v>
      </c>
      <c r="BD58" s="36">
        <f>'2015 Fares Conv'!BJ62</f>
        <v>0</v>
      </c>
      <c r="BE58" s="36">
        <f>'2015 Fares Conv'!BK62</f>
        <v>0</v>
      </c>
      <c r="BF58" s="36">
        <f>'2015 Fares Conv'!BL62</f>
        <v>0</v>
      </c>
      <c r="BG58" s="36">
        <f>'2015 Fares Conv'!BM62</f>
        <v>0</v>
      </c>
      <c r="BH58" s="36">
        <f>'2015 Fares Conv'!BN62</f>
        <v>0</v>
      </c>
      <c r="BI58" s="36">
        <f>'2015 Fares Conv'!BO62</f>
        <v>0</v>
      </c>
      <c r="BJ58" s="36">
        <f>'2015 Fares Conv'!BP62</f>
        <v>0</v>
      </c>
      <c r="BK58" s="36">
        <f>'2015 Fares Conv'!BQ62</f>
        <v>101.60088106720393</v>
      </c>
      <c r="BL58" s="36">
        <f>'2015 Fares Conv'!BR62</f>
        <v>0</v>
      </c>
      <c r="BM58" s="36">
        <f>'2015 Fares Conv'!BS62</f>
        <v>0</v>
      </c>
      <c r="BN58" s="36">
        <f>'2015 Fares Conv'!BT62</f>
        <v>101.60088106720393</v>
      </c>
      <c r="BO58" s="36">
        <f>'2015 Fares Conv'!BU62</f>
        <v>0</v>
      </c>
      <c r="BP58" s="36">
        <f>'2015 Fares Conv'!BV62</f>
        <v>101.60088106720393</v>
      </c>
      <c r="BQ58" s="36">
        <f>'2015 Fares Conv'!BW62</f>
        <v>0</v>
      </c>
      <c r="BR58" s="36">
        <f>'2015 Fares Conv'!BX62</f>
        <v>121.92105728064472</v>
      </c>
      <c r="BS58" s="36">
        <f>'2015 Fares Conv'!BY62</f>
        <v>0</v>
      </c>
      <c r="BT58" s="36">
        <f>'2015 Fares Conv'!BZ62</f>
        <v>0</v>
      </c>
      <c r="BU58" s="36">
        <f>'2015 Fares Conv'!CA62</f>
        <v>0</v>
      </c>
      <c r="BV58" s="36">
        <f>'2015 Fares Conv'!CB62</f>
        <v>0</v>
      </c>
      <c r="BW58" s="36">
        <f>'2015 Fares Conv'!CC62</f>
        <v>0</v>
      </c>
      <c r="BX58" s="36">
        <f>'2015 Fares Conv'!CD62</f>
        <v>0</v>
      </c>
      <c r="BY58" s="36">
        <f>'2015 Fares Conv'!CE62</f>
        <v>0</v>
      </c>
      <c r="BZ58" s="36">
        <f>'2015 Fares Conv'!CF62</f>
        <v>101.60088106720393</v>
      </c>
      <c r="CA58" s="36">
        <f>'2015 Fares Conv'!CG62</f>
        <v>0</v>
      </c>
      <c r="CB58" s="36">
        <f>'2015 Fares Conv'!CH62</f>
        <v>222.84459914073395</v>
      </c>
      <c r="CC58" s="36">
        <f>'2015 Fares Conv'!CI62</f>
        <v>270.93568284587712</v>
      </c>
      <c r="CD58" s="36">
        <f>'2015 Fares Conv'!CJ62</f>
        <v>284.48246698817098</v>
      </c>
      <c r="CE58" s="36">
        <f>'2015 Fares Conv'!CK62</f>
        <v>284.48246698817098</v>
      </c>
      <c r="CF58" s="36">
        <f>'2015 Fares Conv'!CL62</f>
        <v>284.48246698817098</v>
      </c>
      <c r="CG58" s="36">
        <f>'2015 Fares Conv'!CM62</f>
        <v>135.46784142293856</v>
      </c>
      <c r="CH58" s="36">
        <f>'2015 Fares Conv'!CN62</f>
        <v>50.123101326487273</v>
      </c>
      <c r="CI58" s="36">
        <f>'2015 Fares Conv'!CO62</f>
        <v>237.06872249014251</v>
      </c>
      <c r="CJ58" s="36">
        <f>'2015 Fares Conv'!CP62</f>
        <v>196.42837006326093</v>
      </c>
      <c r="CK58" s="36">
        <f>'2015 Fares Conv'!CQ62</f>
        <v>152.40132160080589</v>
      </c>
      <c r="CL58" s="36">
        <f>'2015 Fares Conv'!CR62</f>
        <v>338.66960355734642</v>
      </c>
      <c r="CM58" s="36">
        <f>'2015 Fares Conv'!CS62</f>
        <v>118.53436124507125</v>
      </c>
      <c r="CN58" s="36">
        <f>'2015 Fares Conv'!CT62</f>
        <v>83.990061682221921</v>
      </c>
      <c r="CO58" s="36">
        <f>'2015 Fares Conv'!CU62</f>
        <v>220.13524231227518</v>
      </c>
      <c r="CP58" s="36">
        <f>'2015 Fares Conv'!CV62</f>
        <v>148.33728635811775</v>
      </c>
      <c r="CQ58" s="36">
        <f>'2015 Fares Conv'!CW62</f>
        <v>108.37427313835086</v>
      </c>
      <c r="CR58" s="36">
        <f>'2015 Fares Conv'!CX62</f>
        <v>0</v>
      </c>
      <c r="CS58" s="36">
        <f>'2015 Fares Conv'!CY62</f>
        <v>0</v>
      </c>
      <c r="CT58" s="36">
        <f>'2015 Fares Conv'!CZ62</f>
        <v>306.83466082295587</v>
      </c>
      <c r="CU58" s="36">
        <f>'2015 Fares Conv'!DA62</f>
        <v>0</v>
      </c>
      <c r="CV58" s="36">
        <f>'2015 Fares Conv'!DB62</f>
        <v>0</v>
      </c>
      <c r="CW58" s="36">
        <f>'2015 Fares Conv'!DC62</f>
        <v>0</v>
      </c>
      <c r="CX58" s="36">
        <f>'2015 Fares Conv'!DD62</f>
        <v>0</v>
      </c>
      <c r="CY58" s="36">
        <f>'2015 Fares Conv'!DE62</f>
        <v>0</v>
      </c>
      <c r="CZ58" s="36">
        <f>'2015 Fares Conv'!DF62</f>
        <v>0</v>
      </c>
      <c r="DA58" s="36">
        <f>'2015 Fares Conv'!DG62</f>
        <v>0</v>
      </c>
      <c r="DB58" s="36">
        <f>'2015 Fares Conv'!DH62</f>
        <v>0</v>
      </c>
      <c r="DC58" s="36">
        <f>'2015 Fares Conv'!DI62</f>
        <v>0</v>
      </c>
      <c r="DD58" s="36">
        <f>'2015 Fares Conv'!DJ62</f>
        <v>0</v>
      </c>
      <c r="DE58" s="36">
        <f>'2015 Fares Conv'!DK62</f>
        <v>0</v>
      </c>
      <c r="DF58" s="36">
        <f>'2015 Fares Conv'!DL62</f>
        <v>152.40132160080589</v>
      </c>
      <c r="DG58" s="36">
        <f>'2015 Fares Conv'!DM62</f>
        <v>135.46784142293856</v>
      </c>
      <c r="DH58" s="36">
        <f>'2015 Fares Conv'!DN62</f>
        <v>0</v>
      </c>
      <c r="DI58" s="36">
        <f>'2015 Fares Conv'!DO62</f>
        <v>135.46784142293856</v>
      </c>
      <c r="DJ58" s="36">
        <f>'2015 Fares Conv'!DP62</f>
        <v>749.81450227596497</v>
      </c>
      <c r="DK58" s="36">
        <f>'2015 Fares Conv'!DQ62</f>
        <v>218.78056389804578</v>
      </c>
      <c r="DL58" s="36">
        <f>'2015 Fares Conv'!DR62</f>
        <v>0</v>
      </c>
      <c r="DM58" s="36">
        <f>'2015 Fares Conv'!DS62</f>
        <v>0</v>
      </c>
      <c r="DN58" s="36">
        <f>'2015 Fares Conv'!DT62</f>
        <v>0</v>
      </c>
      <c r="DO58" s="36">
        <f>'2015 Fares Conv'!DU62</f>
        <v>0</v>
      </c>
      <c r="DP58" s="36">
        <f>'2015 Fares Conv'!DV62</f>
        <v>0</v>
      </c>
      <c r="DQ58" s="36">
        <f>'2015 Fares Conv'!DW62</f>
        <v>0</v>
      </c>
      <c r="DR58" s="36">
        <f>'2015 Fares Conv'!DX62</f>
        <v>0</v>
      </c>
      <c r="DS58" s="36">
        <f>'2015 Fares Conv'!DY62</f>
        <v>0</v>
      </c>
      <c r="DT58" s="36">
        <f>'2015 Fares Conv'!DZ62</f>
        <v>0</v>
      </c>
      <c r="DU58" s="36">
        <f>'2015 Fares Conv'!EA62</f>
        <v>0</v>
      </c>
      <c r="DV58" s="36">
        <f>'2015 Fares Conv'!EB62</f>
        <v>0</v>
      </c>
      <c r="DW58" s="36">
        <f>'2015 Fares Conv'!EC62</f>
        <v>0</v>
      </c>
      <c r="DX58" s="36">
        <f>'2015 Fares Conv'!ED62</f>
        <v>0</v>
      </c>
      <c r="DY58" s="36">
        <f>'2015 Fares Conv'!EE62</f>
        <v>0</v>
      </c>
      <c r="DZ58" s="36">
        <f>'2015 Fares Conv'!EF62</f>
        <v>0</v>
      </c>
      <c r="EA58" s="36">
        <f>'2015 Fares Conv'!EG62</f>
        <v>0</v>
      </c>
      <c r="EB58" s="36">
        <f>'2015 Fares Conv'!EH62</f>
        <v>0</v>
      </c>
      <c r="EC58" s="36">
        <f>'2015 Fares Conv'!EI62</f>
        <v>0</v>
      </c>
      <c r="ED58" s="36">
        <f>'2015 Fares Conv'!EJ62</f>
        <v>0</v>
      </c>
      <c r="EE58" s="36">
        <f>'2015 Fares Conv'!EK62</f>
        <v>0</v>
      </c>
      <c r="EF58" s="36">
        <f>'2015 Fares Conv'!EL62</f>
        <v>0</v>
      </c>
      <c r="EG58" s="36">
        <f>'2015 Fares Conv'!EM62</f>
        <v>0</v>
      </c>
      <c r="EH58" s="111">
        <v>0</v>
      </c>
      <c r="EI58" s="111">
        <v>0</v>
      </c>
    </row>
    <row r="59" spans="1:139" x14ac:dyDescent="0.2">
      <c r="A59" s="31" t="str">
        <f>CONCATENATE("XFARE[",ROW(),"]=",'2015 Fares Conv'!G63)</f>
        <v>XFARE[59]=0</v>
      </c>
      <c r="B59" s="36">
        <f>'2015 Fares Conv'!H63</f>
        <v>0</v>
      </c>
      <c r="C59" s="36">
        <f>'2015 Fares Conv'!I63</f>
        <v>0</v>
      </c>
      <c r="D59" s="36">
        <f>'2015 Fares Conv'!J63</f>
        <v>0</v>
      </c>
      <c r="E59" s="36">
        <f>'2015 Fares Conv'!K63</f>
        <v>0</v>
      </c>
      <c r="F59" s="36">
        <f>'2015 Fares Conv'!L63</f>
        <v>0</v>
      </c>
      <c r="G59" s="36">
        <f>'2015 Fares Conv'!M63</f>
        <v>0</v>
      </c>
      <c r="H59" s="36">
        <f>'2015 Fares Conv'!N63</f>
        <v>0</v>
      </c>
      <c r="I59" s="36">
        <f>'2015 Fares Conv'!O63</f>
        <v>0</v>
      </c>
      <c r="J59" s="36">
        <f>'2015 Fares Conv'!P63</f>
        <v>0</v>
      </c>
      <c r="K59" s="36">
        <f>'2015 Fares Conv'!Q63</f>
        <v>0</v>
      </c>
      <c r="L59" s="36">
        <f>'2015 Fares Conv'!R63</f>
        <v>0</v>
      </c>
      <c r="M59" s="36">
        <f>'2015 Fares Conv'!S63</f>
        <v>0</v>
      </c>
      <c r="N59" s="36">
        <f>'2015 Fares Conv'!T63</f>
        <v>0</v>
      </c>
      <c r="O59" s="36">
        <f>'2015 Fares Conv'!U63</f>
        <v>0</v>
      </c>
      <c r="P59" s="36">
        <f>'2015 Fares Conv'!V63</f>
        <v>0</v>
      </c>
      <c r="Q59" s="36">
        <f>'2015 Fares Conv'!W63</f>
        <v>0</v>
      </c>
      <c r="R59" s="36">
        <f>'2015 Fares Conv'!X63</f>
        <v>0</v>
      </c>
      <c r="S59" s="36">
        <f>'2015 Fares Conv'!Y63</f>
        <v>0</v>
      </c>
      <c r="T59" s="36">
        <f>'2015 Fares Conv'!Z63</f>
        <v>474.13744498028501</v>
      </c>
      <c r="U59" s="36">
        <f>'2015 Fares Conv'!AA63</f>
        <v>152.40132160080589</v>
      </c>
      <c r="V59" s="36">
        <f>'2015 Fares Conv'!AB63</f>
        <v>0</v>
      </c>
      <c r="W59" s="36">
        <f>'2015 Fares Conv'!AC63</f>
        <v>0</v>
      </c>
      <c r="X59" s="36">
        <f>'2015 Fares Conv'!AD63</f>
        <v>135.46784142293856</v>
      </c>
      <c r="Y59" s="36">
        <f>'2015 Fares Conv'!AE63</f>
        <v>0</v>
      </c>
      <c r="Z59" s="36">
        <f>'2015 Fares Conv'!AF63</f>
        <v>0</v>
      </c>
      <c r="AA59" s="36">
        <f>'2015 Fares Conv'!AG63</f>
        <v>84.667400889336605</v>
      </c>
      <c r="AB59" s="36">
        <f>'2015 Fares Conv'!AH63</f>
        <v>135.46784142293856</v>
      </c>
      <c r="AC59" s="36">
        <f>'2015 Fares Conv'!AI63</f>
        <v>0</v>
      </c>
      <c r="AD59" s="36">
        <f>'2015 Fares Conv'!AJ63</f>
        <v>135.46784142293856</v>
      </c>
      <c r="AE59" s="36">
        <f>'2015 Fares Conv'!AK63</f>
        <v>0</v>
      </c>
      <c r="AF59" s="36">
        <f>'2015 Fares Conv'!AL63</f>
        <v>0</v>
      </c>
      <c r="AG59" s="36">
        <f>'2015 Fares Conv'!AM63</f>
        <v>135.46784142293856</v>
      </c>
      <c r="AH59" s="36">
        <f>'2015 Fares Conv'!AN63</f>
        <v>0</v>
      </c>
      <c r="AI59" s="36">
        <f>'2015 Fares Conv'!AO63</f>
        <v>0</v>
      </c>
      <c r="AJ59" s="36">
        <f>'2015 Fares Conv'!AP63</f>
        <v>0</v>
      </c>
      <c r="AK59" s="36">
        <f>'2015 Fares Conv'!AQ63</f>
        <v>0</v>
      </c>
      <c r="AL59" s="36">
        <f>'2015 Fares Conv'!AR63</f>
        <v>135.46784142293856</v>
      </c>
      <c r="AM59" s="36">
        <f>'2015 Fares Conv'!AS63</f>
        <v>0</v>
      </c>
      <c r="AN59" s="36">
        <f>'2015 Fares Conv'!AT63</f>
        <v>0</v>
      </c>
      <c r="AO59" s="36">
        <f>'2015 Fares Conv'!AU63</f>
        <v>0</v>
      </c>
      <c r="AP59" s="36">
        <f>'2015 Fares Conv'!AV63</f>
        <v>135.46784142293856</v>
      </c>
      <c r="AQ59" s="36">
        <f>'2015 Fares Conv'!AW63</f>
        <v>0</v>
      </c>
      <c r="AR59" s="36">
        <f>'2015 Fares Conv'!AX63</f>
        <v>135.46784142293856</v>
      </c>
      <c r="AS59" s="36">
        <f>'2015 Fares Conv'!AY63</f>
        <v>0</v>
      </c>
      <c r="AT59" s="36">
        <f>'2015 Fares Conv'!AZ63</f>
        <v>118.53436124507125</v>
      </c>
      <c r="AU59" s="36">
        <f>'2015 Fares Conv'!BA63</f>
        <v>0</v>
      </c>
      <c r="AV59" s="36">
        <f>'2015 Fares Conv'!BB63</f>
        <v>0</v>
      </c>
      <c r="AW59" s="36">
        <f>'2015 Fares Conv'!BC63</f>
        <v>118.53436124507125</v>
      </c>
      <c r="AX59" s="36">
        <f>'2015 Fares Conv'!BD63</f>
        <v>0</v>
      </c>
      <c r="AY59" s="36">
        <f>'2015 Fares Conv'!BE63</f>
        <v>0</v>
      </c>
      <c r="AZ59" s="36">
        <f>'2015 Fares Conv'!BF63</f>
        <v>118.53436124507125</v>
      </c>
      <c r="BA59" s="36">
        <f>'2015 Fares Conv'!BG63</f>
        <v>0</v>
      </c>
      <c r="BB59" s="36">
        <f>'2015 Fares Conv'!BH63</f>
        <v>0</v>
      </c>
      <c r="BC59" s="36">
        <f>'2015 Fares Conv'!BI63</f>
        <v>67.733920711469281</v>
      </c>
      <c r="BD59" s="36">
        <f>'2015 Fares Conv'!BJ63</f>
        <v>108.37427313835086</v>
      </c>
      <c r="BE59" s="36">
        <f>'2015 Fares Conv'!BK63</f>
        <v>0</v>
      </c>
      <c r="BF59" s="36">
        <f>'2015 Fares Conv'!BL63</f>
        <v>108.37427313835086</v>
      </c>
      <c r="BG59" s="36">
        <f>'2015 Fares Conv'!BM63</f>
        <v>0</v>
      </c>
      <c r="BH59" s="36">
        <f>'2015 Fares Conv'!BN63</f>
        <v>108.37427313835086</v>
      </c>
      <c r="BI59" s="36">
        <f>'2015 Fares Conv'!BO63</f>
        <v>0</v>
      </c>
      <c r="BJ59" s="36">
        <f>'2015 Fares Conv'!BP63</f>
        <v>0</v>
      </c>
      <c r="BK59" s="36">
        <f>'2015 Fares Conv'!BQ63</f>
        <v>101.60088106720393</v>
      </c>
      <c r="BL59" s="36">
        <f>'2015 Fares Conv'!BR63</f>
        <v>0</v>
      </c>
      <c r="BM59" s="36">
        <f>'2015 Fares Conv'!BS63</f>
        <v>0</v>
      </c>
      <c r="BN59" s="36">
        <f>'2015 Fares Conv'!BT63</f>
        <v>101.60088106720393</v>
      </c>
      <c r="BO59" s="36">
        <f>'2015 Fares Conv'!BU63</f>
        <v>0</v>
      </c>
      <c r="BP59" s="36">
        <f>'2015 Fares Conv'!BV63</f>
        <v>101.60088106720393</v>
      </c>
      <c r="BQ59" s="36">
        <f>'2015 Fares Conv'!BW63</f>
        <v>0</v>
      </c>
      <c r="BR59" s="36">
        <f>'2015 Fares Conv'!BX63</f>
        <v>121.92105728064472</v>
      </c>
      <c r="BS59" s="36">
        <f>'2015 Fares Conv'!BY63</f>
        <v>0</v>
      </c>
      <c r="BT59" s="36">
        <f>'2015 Fares Conv'!BZ63</f>
        <v>0</v>
      </c>
      <c r="BU59" s="36">
        <f>'2015 Fares Conv'!CA63</f>
        <v>0</v>
      </c>
      <c r="BV59" s="36">
        <f>'2015 Fares Conv'!CB63</f>
        <v>0</v>
      </c>
      <c r="BW59" s="36">
        <f>'2015 Fares Conv'!CC63</f>
        <v>0</v>
      </c>
      <c r="BX59" s="36">
        <f>'2015 Fares Conv'!CD63</f>
        <v>0</v>
      </c>
      <c r="BY59" s="36">
        <f>'2015 Fares Conv'!CE63</f>
        <v>0</v>
      </c>
      <c r="BZ59" s="36">
        <f>'2015 Fares Conv'!CF63</f>
        <v>101.60088106720393</v>
      </c>
      <c r="CA59" s="36">
        <f>'2015 Fares Conv'!CG63</f>
        <v>0</v>
      </c>
      <c r="CB59" s="36">
        <f>'2015 Fares Conv'!CH63</f>
        <v>222.84459914073395</v>
      </c>
      <c r="CC59" s="36">
        <f>'2015 Fares Conv'!CI63</f>
        <v>270.93568284587712</v>
      </c>
      <c r="CD59" s="36">
        <f>'2015 Fares Conv'!CJ63</f>
        <v>284.48246698817098</v>
      </c>
      <c r="CE59" s="36">
        <f>'2015 Fares Conv'!CK63</f>
        <v>284.48246698817098</v>
      </c>
      <c r="CF59" s="36">
        <f>'2015 Fares Conv'!CL63</f>
        <v>284.48246698817098</v>
      </c>
      <c r="CG59" s="36">
        <f>'2015 Fares Conv'!CM63</f>
        <v>135.46784142293856</v>
      </c>
      <c r="CH59" s="36">
        <f>'2015 Fares Conv'!CN63</f>
        <v>152.40132160080589</v>
      </c>
      <c r="CI59" s="36">
        <f>'2015 Fares Conv'!CO63</f>
        <v>338.66960355734642</v>
      </c>
      <c r="CJ59" s="36">
        <f>'2015 Fares Conv'!CP63</f>
        <v>298.02925113046484</v>
      </c>
      <c r="CK59" s="36">
        <f>'2015 Fares Conv'!CQ63</f>
        <v>152.40132160080589</v>
      </c>
      <c r="CL59" s="36">
        <f>'2015 Fares Conv'!CR63</f>
        <v>338.66960355734642</v>
      </c>
      <c r="CM59" s="36">
        <f>'2015 Fares Conv'!CS63</f>
        <v>118.53436124507125</v>
      </c>
      <c r="CN59" s="36">
        <f>'2015 Fares Conv'!CT63</f>
        <v>186.26828195654053</v>
      </c>
      <c r="CO59" s="36">
        <f>'2015 Fares Conv'!CU63</f>
        <v>220.13524231227518</v>
      </c>
      <c r="CP59" s="36">
        <f>'2015 Fares Conv'!CV63</f>
        <v>249.93816742532167</v>
      </c>
      <c r="CQ59" s="36">
        <f>'2015 Fares Conv'!CW63</f>
        <v>108.37427313835086</v>
      </c>
      <c r="CR59" s="36">
        <f>'2015 Fares Conv'!CX63</f>
        <v>0</v>
      </c>
      <c r="CS59" s="36">
        <f>'2015 Fares Conv'!CY63</f>
        <v>0</v>
      </c>
      <c r="CT59" s="36">
        <f>'2015 Fares Conv'!CZ63</f>
        <v>306.83466082295587</v>
      </c>
      <c r="CU59" s="36">
        <f>'2015 Fares Conv'!DA63</f>
        <v>0</v>
      </c>
      <c r="CV59" s="36">
        <f>'2015 Fares Conv'!DB63</f>
        <v>0</v>
      </c>
      <c r="CW59" s="36">
        <f>'2015 Fares Conv'!DC63</f>
        <v>0</v>
      </c>
      <c r="CX59" s="36">
        <f>'2015 Fares Conv'!DD63</f>
        <v>0</v>
      </c>
      <c r="CY59" s="36">
        <f>'2015 Fares Conv'!DE63</f>
        <v>0</v>
      </c>
      <c r="CZ59" s="36">
        <f>'2015 Fares Conv'!DF63</f>
        <v>0</v>
      </c>
      <c r="DA59" s="36">
        <f>'2015 Fares Conv'!DG63</f>
        <v>0</v>
      </c>
      <c r="DB59" s="36">
        <f>'2015 Fares Conv'!DH63</f>
        <v>0</v>
      </c>
      <c r="DC59" s="36">
        <f>'2015 Fares Conv'!DI63</f>
        <v>0</v>
      </c>
      <c r="DD59" s="36">
        <f>'2015 Fares Conv'!DJ63</f>
        <v>0</v>
      </c>
      <c r="DE59" s="36">
        <f>'2015 Fares Conv'!DK63</f>
        <v>0</v>
      </c>
      <c r="DF59" s="36">
        <f>'2015 Fares Conv'!DL63</f>
        <v>152.40132160080589</v>
      </c>
      <c r="DG59" s="36">
        <f>'2015 Fares Conv'!DM63</f>
        <v>135.46784142293856</v>
      </c>
      <c r="DH59" s="36">
        <f>'2015 Fares Conv'!DN63</f>
        <v>0</v>
      </c>
      <c r="DI59" s="36">
        <f>'2015 Fares Conv'!DO63</f>
        <v>135.46784142293856</v>
      </c>
      <c r="DJ59" s="36">
        <f>'2015 Fares Conv'!DP63</f>
        <v>749.81450227596497</v>
      </c>
      <c r="DK59" s="36">
        <f>'2015 Fares Conv'!DQ63</f>
        <v>218.78056389804578</v>
      </c>
      <c r="DL59" s="36">
        <f>'2015 Fares Conv'!DR63</f>
        <v>0</v>
      </c>
      <c r="DM59" s="36">
        <f>'2015 Fares Conv'!DS63</f>
        <v>0</v>
      </c>
      <c r="DN59" s="36">
        <f>'2015 Fares Conv'!DT63</f>
        <v>0</v>
      </c>
      <c r="DO59" s="36">
        <f>'2015 Fares Conv'!DU63</f>
        <v>0</v>
      </c>
      <c r="DP59" s="36">
        <f>'2015 Fares Conv'!DV63</f>
        <v>0</v>
      </c>
      <c r="DQ59" s="36">
        <f>'2015 Fares Conv'!DW63</f>
        <v>0</v>
      </c>
      <c r="DR59" s="36">
        <f>'2015 Fares Conv'!DX63</f>
        <v>0</v>
      </c>
      <c r="DS59" s="36">
        <f>'2015 Fares Conv'!DY63</f>
        <v>0</v>
      </c>
      <c r="DT59" s="36">
        <f>'2015 Fares Conv'!DZ63</f>
        <v>0</v>
      </c>
      <c r="DU59" s="36">
        <f>'2015 Fares Conv'!EA63</f>
        <v>0</v>
      </c>
      <c r="DV59" s="36">
        <f>'2015 Fares Conv'!EB63</f>
        <v>0</v>
      </c>
      <c r="DW59" s="36">
        <f>'2015 Fares Conv'!EC63</f>
        <v>0</v>
      </c>
      <c r="DX59" s="36">
        <f>'2015 Fares Conv'!ED63</f>
        <v>0</v>
      </c>
      <c r="DY59" s="36">
        <f>'2015 Fares Conv'!EE63</f>
        <v>0</v>
      </c>
      <c r="DZ59" s="36">
        <f>'2015 Fares Conv'!EF63</f>
        <v>0</v>
      </c>
      <c r="EA59" s="36">
        <f>'2015 Fares Conv'!EG63</f>
        <v>0</v>
      </c>
      <c r="EB59" s="36">
        <f>'2015 Fares Conv'!EH63</f>
        <v>0</v>
      </c>
      <c r="EC59" s="36">
        <f>'2015 Fares Conv'!EI63</f>
        <v>0</v>
      </c>
      <c r="ED59" s="36">
        <f>'2015 Fares Conv'!EJ63</f>
        <v>0</v>
      </c>
      <c r="EE59" s="36">
        <f>'2015 Fares Conv'!EK63</f>
        <v>0</v>
      </c>
      <c r="EF59" s="36">
        <f>'2015 Fares Conv'!EL63</f>
        <v>0</v>
      </c>
      <c r="EG59" s="36">
        <f>'2015 Fares Conv'!EM63</f>
        <v>0</v>
      </c>
      <c r="EH59" s="111">
        <v>0</v>
      </c>
      <c r="EI59" s="111">
        <v>0</v>
      </c>
    </row>
    <row r="60" spans="1:139" x14ac:dyDescent="0.2">
      <c r="A60" s="31" t="str">
        <f>CONCATENATE("XFARE[",ROW(),"]=",'2015 Fares Conv'!G64)</f>
        <v>XFARE[60]=0</v>
      </c>
      <c r="B60" s="36">
        <f>'2015 Fares Conv'!H64</f>
        <v>0</v>
      </c>
      <c r="C60" s="36">
        <f>'2015 Fares Conv'!I64</f>
        <v>0</v>
      </c>
      <c r="D60" s="36">
        <f>'2015 Fares Conv'!J64</f>
        <v>0</v>
      </c>
      <c r="E60" s="36">
        <f>'2015 Fares Conv'!K64</f>
        <v>0</v>
      </c>
      <c r="F60" s="36">
        <f>'2015 Fares Conv'!L64</f>
        <v>0</v>
      </c>
      <c r="G60" s="36">
        <f>'2015 Fares Conv'!M64</f>
        <v>0</v>
      </c>
      <c r="H60" s="36">
        <f>'2015 Fares Conv'!N64</f>
        <v>0</v>
      </c>
      <c r="I60" s="36">
        <f>'2015 Fares Conv'!O64</f>
        <v>0</v>
      </c>
      <c r="J60" s="36">
        <f>'2015 Fares Conv'!P64</f>
        <v>0</v>
      </c>
      <c r="K60" s="36">
        <f>'2015 Fares Conv'!Q64</f>
        <v>0</v>
      </c>
      <c r="L60" s="36">
        <f>'2015 Fares Conv'!R64</f>
        <v>0</v>
      </c>
      <c r="M60" s="36">
        <f>'2015 Fares Conv'!S64</f>
        <v>0</v>
      </c>
      <c r="N60" s="36">
        <f>'2015 Fares Conv'!T64</f>
        <v>0</v>
      </c>
      <c r="O60" s="36">
        <f>'2015 Fares Conv'!U64</f>
        <v>0</v>
      </c>
      <c r="P60" s="36">
        <f>'2015 Fares Conv'!V64</f>
        <v>0</v>
      </c>
      <c r="Q60" s="36">
        <f>'2015 Fares Conv'!W64</f>
        <v>0</v>
      </c>
      <c r="R60" s="36">
        <f>'2015 Fares Conv'!X64</f>
        <v>0</v>
      </c>
      <c r="S60" s="36">
        <f>'2015 Fares Conv'!Y64</f>
        <v>0</v>
      </c>
      <c r="T60" s="36">
        <f>'2015 Fares Conv'!Z64</f>
        <v>474.13744498028501</v>
      </c>
      <c r="U60" s="36">
        <f>'2015 Fares Conv'!AA64</f>
        <v>152.40132160080589</v>
      </c>
      <c r="V60" s="36">
        <f>'2015 Fares Conv'!AB64</f>
        <v>0</v>
      </c>
      <c r="W60" s="36">
        <f>'2015 Fares Conv'!AC64</f>
        <v>0</v>
      </c>
      <c r="X60" s="36">
        <f>'2015 Fares Conv'!AD64</f>
        <v>135.46784142293856</v>
      </c>
      <c r="Y60" s="36">
        <f>'2015 Fares Conv'!AE64</f>
        <v>0</v>
      </c>
      <c r="Z60" s="36">
        <f>'2015 Fares Conv'!AF64</f>
        <v>0</v>
      </c>
      <c r="AA60" s="36">
        <f>'2015 Fares Conv'!AG64</f>
        <v>84.667400889336605</v>
      </c>
      <c r="AB60" s="36">
        <f>'2015 Fares Conv'!AH64</f>
        <v>135.46784142293856</v>
      </c>
      <c r="AC60" s="36">
        <f>'2015 Fares Conv'!AI64</f>
        <v>0</v>
      </c>
      <c r="AD60" s="36">
        <f>'2015 Fares Conv'!AJ64</f>
        <v>135.46784142293856</v>
      </c>
      <c r="AE60" s="36">
        <f>'2015 Fares Conv'!AK64</f>
        <v>0</v>
      </c>
      <c r="AF60" s="36">
        <f>'2015 Fares Conv'!AL64</f>
        <v>0</v>
      </c>
      <c r="AG60" s="36">
        <f>'2015 Fares Conv'!AM64</f>
        <v>135.46784142293856</v>
      </c>
      <c r="AH60" s="36">
        <f>'2015 Fares Conv'!AN64</f>
        <v>0</v>
      </c>
      <c r="AI60" s="36">
        <f>'2015 Fares Conv'!AO64</f>
        <v>0</v>
      </c>
      <c r="AJ60" s="36">
        <f>'2015 Fares Conv'!AP64</f>
        <v>0</v>
      </c>
      <c r="AK60" s="36">
        <f>'2015 Fares Conv'!AQ64</f>
        <v>0</v>
      </c>
      <c r="AL60" s="36">
        <f>'2015 Fares Conv'!AR64</f>
        <v>135.46784142293856</v>
      </c>
      <c r="AM60" s="36">
        <f>'2015 Fares Conv'!AS64</f>
        <v>0</v>
      </c>
      <c r="AN60" s="36">
        <f>'2015 Fares Conv'!AT64</f>
        <v>0</v>
      </c>
      <c r="AO60" s="36">
        <f>'2015 Fares Conv'!AU64</f>
        <v>0</v>
      </c>
      <c r="AP60" s="36">
        <f>'2015 Fares Conv'!AV64</f>
        <v>135.46784142293856</v>
      </c>
      <c r="AQ60" s="36">
        <f>'2015 Fares Conv'!AW64</f>
        <v>0</v>
      </c>
      <c r="AR60" s="36">
        <f>'2015 Fares Conv'!AX64</f>
        <v>135.46784142293856</v>
      </c>
      <c r="AS60" s="36">
        <f>'2015 Fares Conv'!AY64</f>
        <v>0</v>
      </c>
      <c r="AT60" s="36">
        <f>'2015 Fares Conv'!AZ64</f>
        <v>0</v>
      </c>
      <c r="AU60" s="36">
        <f>'2015 Fares Conv'!BA64</f>
        <v>0</v>
      </c>
      <c r="AV60" s="36">
        <f>'2015 Fares Conv'!BB64</f>
        <v>0</v>
      </c>
      <c r="AW60" s="36">
        <f>'2015 Fares Conv'!BC64</f>
        <v>118.53436124507125</v>
      </c>
      <c r="AX60" s="36">
        <f>'2015 Fares Conv'!BD64</f>
        <v>0</v>
      </c>
      <c r="AY60" s="36">
        <f>'2015 Fares Conv'!BE64</f>
        <v>0</v>
      </c>
      <c r="AZ60" s="36">
        <f>'2015 Fares Conv'!BF64</f>
        <v>118.53436124507125</v>
      </c>
      <c r="BA60" s="36">
        <f>'2015 Fares Conv'!BG64</f>
        <v>0</v>
      </c>
      <c r="BB60" s="36">
        <f>'2015 Fares Conv'!BH64</f>
        <v>0</v>
      </c>
      <c r="BC60" s="36">
        <f>'2015 Fares Conv'!BI64</f>
        <v>16.93348017786732</v>
      </c>
      <c r="BD60" s="36">
        <f>'2015 Fares Conv'!BJ64</f>
        <v>0</v>
      </c>
      <c r="BE60" s="36">
        <f>'2015 Fares Conv'!BK64</f>
        <v>0</v>
      </c>
      <c r="BF60" s="36">
        <f>'2015 Fares Conv'!BL64</f>
        <v>108.37427313835086</v>
      </c>
      <c r="BG60" s="36">
        <f>'2015 Fares Conv'!BM64</f>
        <v>0</v>
      </c>
      <c r="BH60" s="36">
        <f>'2015 Fares Conv'!BN64</f>
        <v>0</v>
      </c>
      <c r="BI60" s="36">
        <f>'2015 Fares Conv'!BO64</f>
        <v>0</v>
      </c>
      <c r="BJ60" s="36">
        <f>'2015 Fares Conv'!BP64</f>
        <v>0</v>
      </c>
      <c r="BK60" s="36">
        <f>'2015 Fares Conv'!BQ64</f>
        <v>101.60088106720393</v>
      </c>
      <c r="BL60" s="36">
        <f>'2015 Fares Conv'!BR64</f>
        <v>0</v>
      </c>
      <c r="BM60" s="36">
        <f>'2015 Fares Conv'!BS64</f>
        <v>0</v>
      </c>
      <c r="BN60" s="36">
        <f>'2015 Fares Conv'!BT64</f>
        <v>101.60088106720393</v>
      </c>
      <c r="BO60" s="36">
        <f>'2015 Fares Conv'!BU64</f>
        <v>0</v>
      </c>
      <c r="BP60" s="36">
        <f>'2015 Fares Conv'!BV64</f>
        <v>101.60088106720393</v>
      </c>
      <c r="BQ60" s="36">
        <f>'2015 Fares Conv'!BW64</f>
        <v>0</v>
      </c>
      <c r="BR60" s="36">
        <f>'2015 Fares Conv'!BX64</f>
        <v>121.92105728064472</v>
      </c>
      <c r="BS60" s="36">
        <f>'2015 Fares Conv'!BY64</f>
        <v>0</v>
      </c>
      <c r="BT60" s="36">
        <f>'2015 Fares Conv'!BZ64</f>
        <v>0</v>
      </c>
      <c r="BU60" s="36">
        <f>'2015 Fares Conv'!CA64</f>
        <v>0</v>
      </c>
      <c r="BV60" s="36">
        <f>'2015 Fares Conv'!CB64</f>
        <v>0</v>
      </c>
      <c r="BW60" s="36">
        <f>'2015 Fares Conv'!CC64</f>
        <v>0</v>
      </c>
      <c r="BX60" s="36">
        <f>'2015 Fares Conv'!CD64</f>
        <v>0</v>
      </c>
      <c r="BY60" s="36">
        <f>'2015 Fares Conv'!CE64</f>
        <v>0</v>
      </c>
      <c r="BZ60" s="36">
        <f>'2015 Fares Conv'!CF64</f>
        <v>101.60088106720393</v>
      </c>
      <c r="CA60" s="36">
        <f>'2015 Fares Conv'!CG64</f>
        <v>0</v>
      </c>
      <c r="CB60" s="36">
        <f>'2015 Fares Conv'!CH64</f>
        <v>222.84459914073395</v>
      </c>
      <c r="CC60" s="36">
        <f>'2015 Fares Conv'!CI64</f>
        <v>270.93568284587712</v>
      </c>
      <c r="CD60" s="36">
        <f>'2015 Fares Conv'!CJ64</f>
        <v>284.48246698817098</v>
      </c>
      <c r="CE60" s="36">
        <f>'2015 Fares Conv'!CK64</f>
        <v>284.48246698817098</v>
      </c>
      <c r="CF60" s="36">
        <f>'2015 Fares Conv'!CL64</f>
        <v>284.48246698817098</v>
      </c>
      <c r="CG60" s="36">
        <f>'2015 Fares Conv'!CM64</f>
        <v>135.46784142293856</v>
      </c>
      <c r="CH60" s="36">
        <f>'2015 Fares Conv'!CN64</f>
        <v>0</v>
      </c>
      <c r="CI60" s="36">
        <f>'2015 Fares Conv'!CO64</f>
        <v>237.06872249014251</v>
      </c>
      <c r="CJ60" s="36">
        <f>'2015 Fares Conv'!CP64</f>
        <v>196.42837006326093</v>
      </c>
      <c r="CK60" s="36">
        <f>'2015 Fares Conv'!CQ64</f>
        <v>152.40132160080589</v>
      </c>
      <c r="CL60" s="36">
        <f>'2015 Fares Conv'!CR64</f>
        <v>338.66960355734642</v>
      </c>
      <c r="CM60" s="36">
        <f>'2015 Fares Conv'!CS64</f>
        <v>16.93348017786732</v>
      </c>
      <c r="CN60" s="36">
        <f>'2015 Fares Conv'!CT64</f>
        <v>186.26828195654053</v>
      </c>
      <c r="CO60" s="36">
        <f>'2015 Fares Conv'!CU64</f>
        <v>220.13524231227518</v>
      </c>
      <c r="CP60" s="36">
        <f>'2015 Fares Conv'!CV64</f>
        <v>148.33728635811775</v>
      </c>
      <c r="CQ60" s="36">
        <f>'2015 Fares Conv'!CW64</f>
        <v>108.37427313835086</v>
      </c>
      <c r="CR60" s="36">
        <f>'2015 Fares Conv'!CX64</f>
        <v>0</v>
      </c>
      <c r="CS60" s="36">
        <f>'2015 Fares Conv'!CY64</f>
        <v>0</v>
      </c>
      <c r="CT60" s="36">
        <f>'2015 Fares Conv'!CZ64</f>
        <v>306.83466082295587</v>
      </c>
      <c r="CU60" s="36">
        <f>'2015 Fares Conv'!DA64</f>
        <v>0</v>
      </c>
      <c r="CV60" s="36">
        <f>'2015 Fares Conv'!DB64</f>
        <v>0</v>
      </c>
      <c r="CW60" s="36">
        <f>'2015 Fares Conv'!DC64</f>
        <v>0</v>
      </c>
      <c r="CX60" s="36">
        <f>'2015 Fares Conv'!DD64</f>
        <v>0</v>
      </c>
      <c r="CY60" s="36">
        <f>'2015 Fares Conv'!DE64</f>
        <v>0</v>
      </c>
      <c r="CZ60" s="36">
        <f>'2015 Fares Conv'!DF64</f>
        <v>0</v>
      </c>
      <c r="DA60" s="36">
        <f>'2015 Fares Conv'!DG64</f>
        <v>0</v>
      </c>
      <c r="DB60" s="36">
        <f>'2015 Fares Conv'!DH64</f>
        <v>0</v>
      </c>
      <c r="DC60" s="36">
        <f>'2015 Fares Conv'!DI64</f>
        <v>0</v>
      </c>
      <c r="DD60" s="36">
        <f>'2015 Fares Conv'!DJ64</f>
        <v>0</v>
      </c>
      <c r="DE60" s="36">
        <f>'2015 Fares Conv'!DK64</f>
        <v>0</v>
      </c>
      <c r="DF60" s="36">
        <f>'2015 Fares Conv'!DL64</f>
        <v>152.40132160080589</v>
      </c>
      <c r="DG60" s="36">
        <f>'2015 Fares Conv'!DM64</f>
        <v>135.46784142293856</v>
      </c>
      <c r="DH60" s="36">
        <f>'2015 Fares Conv'!DN64</f>
        <v>0</v>
      </c>
      <c r="DI60" s="36">
        <f>'2015 Fares Conv'!DO64</f>
        <v>135.46784142293856</v>
      </c>
      <c r="DJ60" s="36">
        <f>'2015 Fares Conv'!DP64</f>
        <v>749.81450227596497</v>
      </c>
      <c r="DK60" s="36">
        <f>'2015 Fares Conv'!DQ64</f>
        <v>218.78056389804578</v>
      </c>
      <c r="DL60" s="36">
        <f>'2015 Fares Conv'!DR64</f>
        <v>0</v>
      </c>
      <c r="DM60" s="36">
        <f>'2015 Fares Conv'!DS64</f>
        <v>0</v>
      </c>
      <c r="DN60" s="36">
        <f>'2015 Fares Conv'!DT64</f>
        <v>0</v>
      </c>
      <c r="DO60" s="36">
        <f>'2015 Fares Conv'!DU64</f>
        <v>0</v>
      </c>
      <c r="DP60" s="36">
        <f>'2015 Fares Conv'!DV64</f>
        <v>0</v>
      </c>
      <c r="DQ60" s="36">
        <f>'2015 Fares Conv'!DW64</f>
        <v>0</v>
      </c>
      <c r="DR60" s="36">
        <f>'2015 Fares Conv'!DX64</f>
        <v>0</v>
      </c>
      <c r="DS60" s="36">
        <f>'2015 Fares Conv'!DY64</f>
        <v>0</v>
      </c>
      <c r="DT60" s="36">
        <f>'2015 Fares Conv'!DZ64</f>
        <v>0</v>
      </c>
      <c r="DU60" s="36">
        <f>'2015 Fares Conv'!EA64</f>
        <v>0</v>
      </c>
      <c r="DV60" s="36">
        <f>'2015 Fares Conv'!EB64</f>
        <v>0</v>
      </c>
      <c r="DW60" s="36">
        <f>'2015 Fares Conv'!EC64</f>
        <v>0</v>
      </c>
      <c r="DX60" s="36">
        <f>'2015 Fares Conv'!ED64</f>
        <v>0</v>
      </c>
      <c r="DY60" s="36">
        <f>'2015 Fares Conv'!EE64</f>
        <v>0</v>
      </c>
      <c r="DZ60" s="36">
        <f>'2015 Fares Conv'!EF64</f>
        <v>0</v>
      </c>
      <c r="EA60" s="36">
        <f>'2015 Fares Conv'!EG64</f>
        <v>0</v>
      </c>
      <c r="EB60" s="36">
        <f>'2015 Fares Conv'!EH64</f>
        <v>0</v>
      </c>
      <c r="EC60" s="36">
        <f>'2015 Fares Conv'!EI64</f>
        <v>0</v>
      </c>
      <c r="ED60" s="36">
        <f>'2015 Fares Conv'!EJ64</f>
        <v>0</v>
      </c>
      <c r="EE60" s="36">
        <f>'2015 Fares Conv'!EK64</f>
        <v>0</v>
      </c>
      <c r="EF60" s="36">
        <f>'2015 Fares Conv'!EL64</f>
        <v>0</v>
      </c>
      <c r="EG60" s="36">
        <f>'2015 Fares Conv'!EM64</f>
        <v>0</v>
      </c>
      <c r="EH60" s="111">
        <v>0</v>
      </c>
      <c r="EI60" s="111">
        <v>0</v>
      </c>
    </row>
    <row r="61" spans="1:139" x14ac:dyDescent="0.2">
      <c r="A61" s="31" t="str">
        <f>CONCATENATE("XFARE[",ROW(),"]=",'2015 Fares Conv'!G65)</f>
        <v>XFARE[61]=0</v>
      </c>
      <c r="B61" s="36">
        <f>'2015 Fares Conv'!H65</f>
        <v>0</v>
      </c>
      <c r="C61" s="36">
        <f>'2015 Fares Conv'!I65</f>
        <v>0</v>
      </c>
      <c r="D61" s="36">
        <f>'2015 Fares Conv'!J65</f>
        <v>0</v>
      </c>
      <c r="E61" s="36">
        <f>'2015 Fares Conv'!K65</f>
        <v>0</v>
      </c>
      <c r="F61" s="36">
        <f>'2015 Fares Conv'!L65</f>
        <v>0</v>
      </c>
      <c r="G61" s="36">
        <f>'2015 Fares Conv'!M65</f>
        <v>0</v>
      </c>
      <c r="H61" s="36">
        <f>'2015 Fares Conv'!N65</f>
        <v>0</v>
      </c>
      <c r="I61" s="36">
        <f>'2015 Fares Conv'!O65</f>
        <v>0</v>
      </c>
      <c r="J61" s="36">
        <f>'2015 Fares Conv'!P65</f>
        <v>0</v>
      </c>
      <c r="K61" s="36">
        <f>'2015 Fares Conv'!Q65</f>
        <v>0</v>
      </c>
      <c r="L61" s="36">
        <f>'2015 Fares Conv'!R65</f>
        <v>0</v>
      </c>
      <c r="M61" s="36">
        <f>'2015 Fares Conv'!S65</f>
        <v>0</v>
      </c>
      <c r="N61" s="36">
        <f>'2015 Fares Conv'!T65</f>
        <v>0</v>
      </c>
      <c r="O61" s="36">
        <f>'2015 Fares Conv'!U65</f>
        <v>0</v>
      </c>
      <c r="P61" s="36">
        <f>'2015 Fares Conv'!V65</f>
        <v>0</v>
      </c>
      <c r="Q61" s="36">
        <f>'2015 Fares Conv'!W65</f>
        <v>0</v>
      </c>
      <c r="R61" s="36">
        <f>'2015 Fares Conv'!X65</f>
        <v>0</v>
      </c>
      <c r="S61" s="36">
        <f>'2015 Fares Conv'!Y65</f>
        <v>0</v>
      </c>
      <c r="T61" s="36">
        <f>'2015 Fares Conv'!Z65</f>
        <v>474.13744498028501</v>
      </c>
      <c r="U61" s="36">
        <f>'2015 Fares Conv'!AA65</f>
        <v>152.40132160080589</v>
      </c>
      <c r="V61" s="36">
        <f>'2015 Fares Conv'!AB65</f>
        <v>0</v>
      </c>
      <c r="W61" s="36">
        <f>'2015 Fares Conv'!AC65</f>
        <v>0</v>
      </c>
      <c r="X61" s="36">
        <f>'2015 Fares Conv'!AD65</f>
        <v>135.46784142293856</v>
      </c>
      <c r="Y61" s="36">
        <f>'2015 Fares Conv'!AE65</f>
        <v>0</v>
      </c>
      <c r="Z61" s="36">
        <f>'2015 Fares Conv'!AF65</f>
        <v>0</v>
      </c>
      <c r="AA61" s="36">
        <f>'2015 Fares Conv'!AG65</f>
        <v>84.667400889336605</v>
      </c>
      <c r="AB61" s="36">
        <f>'2015 Fares Conv'!AH65</f>
        <v>135.46784142293856</v>
      </c>
      <c r="AC61" s="36">
        <f>'2015 Fares Conv'!AI65</f>
        <v>0</v>
      </c>
      <c r="AD61" s="36">
        <f>'2015 Fares Conv'!AJ65</f>
        <v>135.46784142293856</v>
      </c>
      <c r="AE61" s="36">
        <f>'2015 Fares Conv'!AK65</f>
        <v>0</v>
      </c>
      <c r="AF61" s="36">
        <f>'2015 Fares Conv'!AL65</f>
        <v>0</v>
      </c>
      <c r="AG61" s="36">
        <f>'2015 Fares Conv'!AM65</f>
        <v>135.46784142293856</v>
      </c>
      <c r="AH61" s="36">
        <f>'2015 Fares Conv'!AN65</f>
        <v>0</v>
      </c>
      <c r="AI61" s="36">
        <f>'2015 Fares Conv'!AO65</f>
        <v>0</v>
      </c>
      <c r="AJ61" s="36">
        <f>'2015 Fares Conv'!AP65</f>
        <v>0</v>
      </c>
      <c r="AK61" s="36">
        <f>'2015 Fares Conv'!AQ65</f>
        <v>0</v>
      </c>
      <c r="AL61" s="36">
        <f>'2015 Fares Conv'!AR65</f>
        <v>135.46784142293856</v>
      </c>
      <c r="AM61" s="36">
        <f>'2015 Fares Conv'!AS65</f>
        <v>0</v>
      </c>
      <c r="AN61" s="36">
        <f>'2015 Fares Conv'!AT65</f>
        <v>0</v>
      </c>
      <c r="AO61" s="36">
        <f>'2015 Fares Conv'!AU65</f>
        <v>0</v>
      </c>
      <c r="AP61" s="36">
        <f>'2015 Fares Conv'!AV65</f>
        <v>135.46784142293856</v>
      </c>
      <c r="AQ61" s="36">
        <f>'2015 Fares Conv'!AW65</f>
        <v>0</v>
      </c>
      <c r="AR61" s="36">
        <f>'2015 Fares Conv'!AX65</f>
        <v>135.46784142293856</v>
      </c>
      <c r="AS61" s="36">
        <f>'2015 Fares Conv'!AY65</f>
        <v>0</v>
      </c>
      <c r="AT61" s="36">
        <f>'2015 Fares Conv'!AZ65</f>
        <v>118.53436124507125</v>
      </c>
      <c r="AU61" s="36">
        <f>'2015 Fares Conv'!BA65</f>
        <v>0</v>
      </c>
      <c r="AV61" s="36">
        <f>'2015 Fares Conv'!BB65</f>
        <v>0</v>
      </c>
      <c r="AW61" s="36">
        <f>'2015 Fares Conv'!BC65</f>
        <v>118.53436124507125</v>
      </c>
      <c r="AX61" s="36">
        <f>'2015 Fares Conv'!BD65</f>
        <v>0</v>
      </c>
      <c r="AY61" s="36">
        <f>'2015 Fares Conv'!BE65</f>
        <v>0</v>
      </c>
      <c r="AZ61" s="36">
        <f>'2015 Fares Conv'!BF65</f>
        <v>118.53436124507125</v>
      </c>
      <c r="BA61" s="36">
        <f>'2015 Fares Conv'!BG65</f>
        <v>0</v>
      </c>
      <c r="BB61" s="36">
        <f>'2015 Fares Conv'!BH65</f>
        <v>0</v>
      </c>
      <c r="BC61" s="36">
        <f>'2015 Fares Conv'!BI65</f>
        <v>67.733920711469281</v>
      </c>
      <c r="BD61" s="36">
        <f>'2015 Fares Conv'!BJ65</f>
        <v>108.37427313835086</v>
      </c>
      <c r="BE61" s="36">
        <f>'2015 Fares Conv'!BK65</f>
        <v>0</v>
      </c>
      <c r="BF61" s="36">
        <f>'2015 Fares Conv'!BL65</f>
        <v>108.37427313835086</v>
      </c>
      <c r="BG61" s="36">
        <f>'2015 Fares Conv'!BM65</f>
        <v>0</v>
      </c>
      <c r="BH61" s="36">
        <f>'2015 Fares Conv'!BN65</f>
        <v>108.37427313835086</v>
      </c>
      <c r="BI61" s="36">
        <f>'2015 Fares Conv'!BO65</f>
        <v>0</v>
      </c>
      <c r="BJ61" s="36">
        <f>'2015 Fares Conv'!BP65</f>
        <v>0</v>
      </c>
      <c r="BK61" s="36">
        <f>'2015 Fares Conv'!BQ65</f>
        <v>101.60088106720393</v>
      </c>
      <c r="BL61" s="36">
        <f>'2015 Fares Conv'!BR65</f>
        <v>0</v>
      </c>
      <c r="BM61" s="36">
        <f>'2015 Fares Conv'!BS65</f>
        <v>0</v>
      </c>
      <c r="BN61" s="36">
        <f>'2015 Fares Conv'!BT65</f>
        <v>101.60088106720393</v>
      </c>
      <c r="BO61" s="36">
        <f>'2015 Fares Conv'!BU65</f>
        <v>0</v>
      </c>
      <c r="BP61" s="36">
        <f>'2015 Fares Conv'!BV65</f>
        <v>101.60088106720393</v>
      </c>
      <c r="BQ61" s="36">
        <f>'2015 Fares Conv'!BW65</f>
        <v>0</v>
      </c>
      <c r="BR61" s="36">
        <f>'2015 Fares Conv'!BX65</f>
        <v>121.92105728064472</v>
      </c>
      <c r="BS61" s="36">
        <f>'2015 Fares Conv'!BY65</f>
        <v>0</v>
      </c>
      <c r="BT61" s="36">
        <f>'2015 Fares Conv'!BZ65</f>
        <v>0</v>
      </c>
      <c r="BU61" s="36">
        <f>'2015 Fares Conv'!CA65</f>
        <v>0</v>
      </c>
      <c r="BV61" s="36">
        <f>'2015 Fares Conv'!CB65</f>
        <v>0</v>
      </c>
      <c r="BW61" s="36">
        <f>'2015 Fares Conv'!CC65</f>
        <v>0</v>
      </c>
      <c r="BX61" s="36">
        <f>'2015 Fares Conv'!CD65</f>
        <v>0</v>
      </c>
      <c r="BY61" s="36">
        <f>'2015 Fares Conv'!CE65</f>
        <v>0</v>
      </c>
      <c r="BZ61" s="36">
        <f>'2015 Fares Conv'!CF65</f>
        <v>101.60088106720393</v>
      </c>
      <c r="CA61" s="36">
        <f>'2015 Fares Conv'!CG65</f>
        <v>0</v>
      </c>
      <c r="CB61" s="36">
        <f>'2015 Fares Conv'!CH65</f>
        <v>222.84459914073395</v>
      </c>
      <c r="CC61" s="36">
        <f>'2015 Fares Conv'!CI65</f>
        <v>270.93568284587712</v>
      </c>
      <c r="CD61" s="36">
        <f>'2015 Fares Conv'!CJ65</f>
        <v>284.48246698817098</v>
      </c>
      <c r="CE61" s="36">
        <f>'2015 Fares Conv'!CK65</f>
        <v>284.48246698817098</v>
      </c>
      <c r="CF61" s="36">
        <f>'2015 Fares Conv'!CL65</f>
        <v>284.48246698817098</v>
      </c>
      <c r="CG61" s="36">
        <f>'2015 Fares Conv'!CM65</f>
        <v>135.46784142293856</v>
      </c>
      <c r="CH61" s="36">
        <f>'2015 Fares Conv'!CN65</f>
        <v>152.40132160080589</v>
      </c>
      <c r="CI61" s="36">
        <f>'2015 Fares Conv'!CO65</f>
        <v>338.66960355734642</v>
      </c>
      <c r="CJ61" s="36">
        <f>'2015 Fares Conv'!CP65</f>
        <v>298.02925113046484</v>
      </c>
      <c r="CK61" s="36">
        <f>'2015 Fares Conv'!CQ65</f>
        <v>152.40132160080589</v>
      </c>
      <c r="CL61" s="36">
        <f>'2015 Fares Conv'!CR65</f>
        <v>338.66960355734642</v>
      </c>
      <c r="CM61" s="36">
        <f>'2015 Fares Conv'!CS65</f>
        <v>118.53436124507125</v>
      </c>
      <c r="CN61" s="36">
        <f>'2015 Fares Conv'!CT65</f>
        <v>186.26828195654053</v>
      </c>
      <c r="CO61" s="36">
        <f>'2015 Fares Conv'!CU65</f>
        <v>220.13524231227518</v>
      </c>
      <c r="CP61" s="36">
        <f>'2015 Fares Conv'!CV65</f>
        <v>249.93816742532167</v>
      </c>
      <c r="CQ61" s="36">
        <f>'2015 Fares Conv'!CW65</f>
        <v>108.37427313835086</v>
      </c>
      <c r="CR61" s="36">
        <f>'2015 Fares Conv'!CX65</f>
        <v>0</v>
      </c>
      <c r="CS61" s="36">
        <f>'2015 Fares Conv'!CY65</f>
        <v>0</v>
      </c>
      <c r="CT61" s="36">
        <f>'2015 Fares Conv'!CZ65</f>
        <v>306.83466082295587</v>
      </c>
      <c r="CU61" s="36">
        <f>'2015 Fares Conv'!DA65</f>
        <v>0</v>
      </c>
      <c r="CV61" s="36">
        <f>'2015 Fares Conv'!DB65</f>
        <v>0</v>
      </c>
      <c r="CW61" s="36">
        <f>'2015 Fares Conv'!DC65</f>
        <v>0</v>
      </c>
      <c r="CX61" s="36">
        <f>'2015 Fares Conv'!DD65</f>
        <v>0</v>
      </c>
      <c r="CY61" s="36">
        <f>'2015 Fares Conv'!DE65</f>
        <v>0</v>
      </c>
      <c r="CZ61" s="36">
        <f>'2015 Fares Conv'!DF65</f>
        <v>0</v>
      </c>
      <c r="DA61" s="36">
        <f>'2015 Fares Conv'!DG65</f>
        <v>0</v>
      </c>
      <c r="DB61" s="36">
        <f>'2015 Fares Conv'!DH65</f>
        <v>0</v>
      </c>
      <c r="DC61" s="36">
        <f>'2015 Fares Conv'!DI65</f>
        <v>0</v>
      </c>
      <c r="DD61" s="36">
        <f>'2015 Fares Conv'!DJ65</f>
        <v>0</v>
      </c>
      <c r="DE61" s="36">
        <f>'2015 Fares Conv'!DK65</f>
        <v>0</v>
      </c>
      <c r="DF61" s="36">
        <f>'2015 Fares Conv'!DL65</f>
        <v>152.40132160080589</v>
      </c>
      <c r="DG61" s="36">
        <f>'2015 Fares Conv'!DM65</f>
        <v>135.46784142293856</v>
      </c>
      <c r="DH61" s="36">
        <f>'2015 Fares Conv'!DN65</f>
        <v>0</v>
      </c>
      <c r="DI61" s="36">
        <f>'2015 Fares Conv'!DO65</f>
        <v>135.46784142293856</v>
      </c>
      <c r="DJ61" s="36">
        <f>'2015 Fares Conv'!DP65</f>
        <v>749.81450227596497</v>
      </c>
      <c r="DK61" s="36">
        <f>'2015 Fares Conv'!DQ65</f>
        <v>218.78056389804578</v>
      </c>
      <c r="DL61" s="36">
        <f>'2015 Fares Conv'!DR65</f>
        <v>0</v>
      </c>
      <c r="DM61" s="36">
        <f>'2015 Fares Conv'!DS65</f>
        <v>0</v>
      </c>
      <c r="DN61" s="36">
        <f>'2015 Fares Conv'!DT65</f>
        <v>0</v>
      </c>
      <c r="DO61" s="36">
        <f>'2015 Fares Conv'!DU65</f>
        <v>0</v>
      </c>
      <c r="DP61" s="36">
        <f>'2015 Fares Conv'!DV65</f>
        <v>0</v>
      </c>
      <c r="DQ61" s="36">
        <f>'2015 Fares Conv'!DW65</f>
        <v>0</v>
      </c>
      <c r="DR61" s="36">
        <f>'2015 Fares Conv'!DX65</f>
        <v>0</v>
      </c>
      <c r="DS61" s="36">
        <f>'2015 Fares Conv'!DY65</f>
        <v>0</v>
      </c>
      <c r="DT61" s="36">
        <f>'2015 Fares Conv'!DZ65</f>
        <v>0</v>
      </c>
      <c r="DU61" s="36">
        <f>'2015 Fares Conv'!EA65</f>
        <v>0</v>
      </c>
      <c r="DV61" s="36">
        <f>'2015 Fares Conv'!EB65</f>
        <v>0</v>
      </c>
      <c r="DW61" s="36">
        <f>'2015 Fares Conv'!EC65</f>
        <v>0</v>
      </c>
      <c r="DX61" s="36">
        <f>'2015 Fares Conv'!ED65</f>
        <v>0</v>
      </c>
      <c r="DY61" s="36">
        <f>'2015 Fares Conv'!EE65</f>
        <v>0</v>
      </c>
      <c r="DZ61" s="36">
        <f>'2015 Fares Conv'!EF65</f>
        <v>0</v>
      </c>
      <c r="EA61" s="36">
        <f>'2015 Fares Conv'!EG65</f>
        <v>0</v>
      </c>
      <c r="EB61" s="36">
        <f>'2015 Fares Conv'!EH65</f>
        <v>0</v>
      </c>
      <c r="EC61" s="36">
        <f>'2015 Fares Conv'!EI65</f>
        <v>0</v>
      </c>
      <c r="ED61" s="36">
        <f>'2015 Fares Conv'!EJ65</f>
        <v>0</v>
      </c>
      <c r="EE61" s="36">
        <f>'2015 Fares Conv'!EK65</f>
        <v>0</v>
      </c>
      <c r="EF61" s="36">
        <f>'2015 Fares Conv'!EL65</f>
        <v>0</v>
      </c>
      <c r="EG61" s="36">
        <f>'2015 Fares Conv'!EM65</f>
        <v>0</v>
      </c>
      <c r="EH61" s="111">
        <v>0</v>
      </c>
      <c r="EI61" s="111">
        <v>0</v>
      </c>
    </row>
    <row r="62" spans="1:139" x14ac:dyDescent="0.2">
      <c r="A62" s="31" t="str">
        <f>CONCATENATE("XFARE[",ROW(),"]=",'2015 Fares Conv'!G66)</f>
        <v>XFARE[62]=0</v>
      </c>
      <c r="B62" s="36">
        <f>'2015 Fares Conv'!H66</f>
        <v>0</v>
      </c>
      <c r="C62" s="36">
        <f>'2015 Fares Conv'!I66</f>
        <v>0</v>
      </c>
      <c r="D62" s="36">
        <f>'2015 Fares Conv'!J66</f>
        <v>0</v>
      </c>
      <c r="E62" s="36">
        <f>'2015 Fares Conv'!K66</f>
        <v>0</v>
      </c>
      <c r="F62" s="36">
        <f>'2015 Fares Conv'!L66</f>
        <v>0</v>
      </c>
      <c r="G62" s="36">
        <f>'2015 Fares Conv'!M66</f>
        <v>0</v>
      </c>
      <c r="H62" s="36">
        <f>'2015 Fares Conv'!N66</f>
        <v>0</v>
      </c>
      <c r="I62" s="36">
        <f>'2015 Fares Conv'!O66</f>
        <v>0</v>
      </c>
      <c r="J62" s="36">
        <f>'2015 Fares Conv'!P66</f>
        <v>0</v>
      </c>
      <c r="K62" s="36">
        <f>'2015 Fares Conv'!Q66</f>
        <v>0</v>
      </c>
      <c r="L62" s="36">
        <f>'2015 Fares Conv'!R66</f>
        <v>0</v>
      </c>
      <c r="M62" s="36">
        <f>'2015 Fares Conv'!S66</f>
        <v>0</v>
      </c>
      <c r="N62" s="36">
        <f>'2015 Fares Conv'!T66</f>
        <v>0</v>
      </c>
      <c r="O62" s="36">
        <f>'2015 Fares Conv'!U66</f>
        <v>0</v>
      </c>
      <c r="P62" s="36">
        <f>'2015 Fares Conv'!V66</f>
        <v>0</v>
      </c>
      <c r="Q62" s="36">
        <f>'2015 Fares Conv'!W66</f>
        <v>0</v>
      </c>
      <c r="R62" s="36">
        <f>'2015 Fares Conv'!X66</f>
        <v>0</v>
      </c>
      <c r="S62" s="36">
        <f>'2015 Fares Conv'!Y66</f>
        <v>0</v>
      </c>
      <c r="T62" s="36">
        <f>'2015 Fares Conv'!Z66</f>
        <v>474.13744498028501</v>
      </c>
      <c r="U62" s="36">
        <f>'2015 Fares Conv'!AA66</f>
        <v>152.40132160080589</v>
      </c>
      <c r="V62" s="36">
        <f>'2015 Fares Conv'!AB66</f>
        <v>0</v>
      </c>
      <c r="W62" s="36">
        <f>'2015 Fares Conv'!AC66</f>
        <v>0</v>
      </c>
      <c r="X62" s="36">
        <f>'2015 Fares Conv'!AD66</f>
        <v>135.46784142293856</v>
      </c>
      <c r="Y62" s="36">
        <f>'2015 Fares Conv'!AE66</f>
        <v>0</v>
      </c>
      <c r="Z62" s="36">
        <f>'2015 Fares Conv'!AF66</f>
        <v>0</v>
      </c>
      <c r="AA62" s="36">
        <f>'2015 Fares Conv'!AG66</f>
        <v>84.667400889336605</v>
      </c>
      <c r="AB62" s="36">
        <f>'2015 Fares Conv'!AH66</f>
        <v>135.46784142293856</v>
      </c>
      <c r="AC62" s="36">
        <f>'2015 Fares Conv'!AI66</f>
        <v>0</v>
      </c>
      <c r="AD62" s="36">
        <f>'2015 Fares Conv'!AJ66</f>
        <v>135.46784142293856</v>
      </c>
      <c r="AE62" s="36">
        <f>'2015 Fares Conv'!AK66</f>
        <v>0</v>
      </c>
      <c r="AF62" s="36">
        <f>'2015 Fares Conv'!AL66</f>
        <v>0</v>
      </c>
      <c r="AG62" s="36">
        <f>'2015 Fares Conv'!AM66</f>
        <v>135.46784142293856</v>
      </c>
      <c r="AH62" s="36">
        <f>'2015 Fares Conv'!AN66</f>
        <v>0</v>
      </c>
      <c r="AI62" s="36">
        <f>'2015 Fares Conv'!AO66</f>
        <v>0</v>
      </c>
      <c r="AJ62" s="36">
        <f>'2015 Fares Conv'!AP66</f>
        <v>0</v>
      </c>
      <c r="AK62" s="36">
        <f>'2015 Fares Conv'!AQ66</f>
        <v>0</v>
      </c>
      <c r="AL62" s="36">
        <f>'2015 Fares Conv'!AR66</f>
        <v>135.46784142293856</v>
      </c>
      <c r="AM62" s="36">
        <f>'2015 Fares Conv'!AS66</f>
        <v>0</v>
      </c>
      <c r="AN62" s="36">
        <f>'2015 Fares Conv'!AT66</f>
        <v>0</v>
      </c>
      <c r="AO62" s="36">
        <f>'2015 Fares Conv'!AU66</f>
        <v>0</v>
      </c>
      <c r="AP62" s="36">
        <f>'2015 Fares Conv'!AV66</f>
        <v>135.46784142293856</v>
      </c>
      <c r="AQ62" s="36">
        <f>'2015 Fares Conv'!AW66</f>
        <v>0</v>
      </c>
      <c r="AR62" s="36">
        <f>'2015 Fares Conv'!AX66</f>
        <v>135.46784142293856</v>
      </c>
      <c r="AS62" s="36">
        <f>'2015 Fares Conv'!AY66</f>
        <v>0</v>
      </c>
      <c r="AT62" s="36">
        <f>'2015 Fares Conv'!AZ66</f>
        <v>118.53436124507125</v>
      </c>
      <c r="AU62" s="36">
        <f>'2015 Fares Conv'!BA66</f>
        <v>0</v>
      </c>
      <c r="AV62" s="36">
        <f>'2015 Fares Conv'!BB66</f>
        <v>0</v>
      </c>
      <c r="AW62" s="36">
        <f>'2015 Fares Conv'!BC66</f>
        <v>118.53436124507125</v>
      </c>
      <c r="AX62" s="36">
        <f>'2015 Fares Conv'!BD66</f>
        <v>0</v>
      </c>
      <c r="AY62" s="36">
        <f>'2015 Fares Conv'!BE66</f>
        <v>0</v>
      </c>
      <c r="AZ62" s="36">
        <f>'2015 Fares Conv'!BF66</f>
        <v>118.53436124507125</v>
      </c>
      <c r="BA62" s="36">
        <f>'2015 Fares Conv'!BG66</f>
        <v>0</v>
      </c>
      <c r="BB62" s="36">
        <f>'2015 Fares Conv'!BH66</f>
        <v>0</v>
      </c>
      <c r="BC62" s="36">
        <f>'2015 Fares Conv'!BI66</f>
        <v>67.733920711469281</v>
      </c>
      <c r="BD62" s="36">
        <f>'2015 Fares Conv'!BJ66</f>
        <v>108.37427313835086</v>
      </c>
      <c r="BE62" s="36">
        <f>'2015 Fares Conv'!BK66</f>
        <v>0</v>
      </c>
      <c r="BF62" s="36">
        <f>'2015 Fares Conv'!BL66</f>
        <v>108.37427313835086</v>
      </c>
      <c r="BG62" s="36">
        <f>'2015 Fares Conv'!BM66</f>
        <v>0</v>
      </c>
      <c r="BH62" s="36">
        <f>'2015 Fares Conv'!BN66</f>
        <v>108.37427313835086</v>
      </c>
      <c r="BI62" s="36">
        <f>'2015 Fares Conv'!BO66</f>
        <v>0</v>
      </c>
      <c r="BJ62" s="36">
        <f>'2015 Fares Conv'!BP66</f>
        <v>0</v>
      </c>
      <c r="BK62" s="36">
        <f>'2015 Fares Conv'!BQ66</f>
        <v>101.60088106720393</v>
      </c>
      <c r="BL62" s="36">
        <f>'2015 Fares Conv'!BR66</f>
        <v>0</v>
      </c>
      <c r="BM62" s="36">
        <f>'2015 Fares Conv'!BS66</f>
        <v>0</v>
      </c>
      <c r="BN62" s="36">
        <f>'2015 Fares Conv'!BT66</f>
        <v>101.60088106720393</v>
      </c>
      <c r="BO62" s="36">
        <f>'2015 Fares Conv'!BU66</f>
        <v>0</v>
      </c>
      <c r="BP62" s="36">
        <f>'2015 Fares Conv'!BV66</f>
        <v>101.60088106720393</v>
      </c>
      <c r="BQ62" s="36">
        <f>'2015 Fares Conv'!BW66</f>
        <v>0</v>
      </c>
      <c r="BR62" s="36">
        <f>'2015 Fares Conv'!BX66</f>
        <v>121.92105728064472</v>
      </c>
      <c r="BS62" s="36">
        <f>'2015 Fares Conv'!BY66</f>
        <v>0</v>
      </c>
      <c r="BT62" s="36">
        <f>'2015 Fares Conv'!BZ66</f>
        <v>0</v>
      </c>
      <c r="BU62" s="36">
        <f>'2015 Fares Conv'!CA66</f>
        <v>0</v>
      </c>
      <c r="BV62" s="36">
        <f>'2015 Fares Conv'!CB66</f>
        <v>0</v>
      </c>
      <c r="BW62" s="36">
        <f>'2015 Fares Conv'!CC66</f>
        <v>0</v>
      </c>
      <c r="BX62" s="36">
        <f>'2015 Fares Conv'!CD66</f>
        <v>0</v>
      </c>
      <c r="BY62" s="36">
        <f>'2015 Fares Conv'!CE66</f>
        <v>0</v>
      </c>
      <c r="BZ62" s="36">
        <f>'2015 Fares Conv'!CF66</f>
        <v>101.60088106720393</v>
      </c>
      <c r="CA62" s="36">
        <f>'2015 Fares Conv'!CG66</f>
        <v>0</v>
      </c>
      <c r="CB62" s="36">
        <f>'2015 Fares Conv'!CH66</f>
        <v>222.84459914073395</v>
      </c>
      <c r="CC62" s="36">
        <f>'2015 Fares Conv'!CI66</f>
        <v>270.93568284587712</v>
      </c>
      <c r="CD62" s="36">
        <f>'2015 Fares Conv'!CJ66</f>
        <v>284.48246698817098</v>
      </c>
      <c r="CE62" s="36">
        <f>'2015 Fares Conv'!CK66</f>
        <v>284.48246698817098</v>
      </c>
      <c r="CF62" s="36">
        <f>'2015 Fares Conv'!CL66</f>
        <v>284.48246698817098</v>
      </c>
      <c r="CG62" s="36">
        <f>'2015 Fares Conv'!CM66</f>
        <v>135.46784142293856</v>
      </c>
      <c r="CH62" s="36">
        <f>'2015 Fares Conv'!CN66</f>
        <v>152.40132160080589</v>
      </c>
      <c r="CI62" s="36">
        <f>'2015 Fares Conv'!CO66</f>
        <v>338.66960355734642</v>
      </c>
      <c r="CJ62" s="36">
        <f>'2015 Fares Conv'!CP66</f>
        <v>298.02925113046484</v>
      </c>
      <c r="CK62" s="36">
        <f>'2015 Fares Conv'!CQ66</f>
        <v>152.40132160080589</v>
      </c>
      <c r="CL62" s="36">
        <f>'2015 Fares Conv'!CR66</f>
        <v>338.66960355734642</v>
      </c>
      <c r="CM62" s="36">
        <f>'2015 Fares Conv'!CS66</f>
        <v>118.53436124507125</v>
      </c>
      <c r="CN62" s="36">
        <f>'2015 Fares Conv'!CT66</f>
        <v>186.26828195654053</v>
      </c>
      <c r="CO62" s="36">
        <f>'2015 Fares Conv'!CU66</f>
        <v>220.13524231227518</v>
      </c>
      <c r="CP62" s="36">
        <f>'2015 Fares Conv'!CV66</f>
        <v>249.93816742532167</v>
      </c>
      <c r="CQ62" s="36">
        <f>'2015 Fares Conv'!CW66</f>
        <v>108.37427313835086</v>
      </c>
      <c r="CR62" s="36">
        <f>'2015 Fares Conv'!CX66</f>
        <v>0</v>
      </c>
      <c r="CS62" s="36">
        <f>'2015 Fares Conv'!CY66</f>
        <v>0</v>
      </c>
      <c r="CT62" s="36">
        <f>'2015 Fares Conv'!CZ66</f>
        <v>306.83466082295587</v>
      </c>
      <c r="CU62" s="36">
        <f>'2015 Fares Conv'!DA66</f>
        <v>0</v>
      </c>
      <c r="CV62" s="36">
        <f>'2015 Fares Conv'!DB66</f>
        <v>0</v>
      </c>
      <c r="CW62" s="36">
        <f>'2015 Fares Conv'!DC66</f>
        <v>0</v>
      </c>
      <c r="CX62" s="36">
        <f>'2015 Fares Conv'!DD66</f>
        <v>0</v>
      </c>
      <c r="CY62" s="36">
        <f>'2015 Fares Conv'!DE66</f>
        <v>0</v>
      </c>
      <c r="CZ62" s="36">
        <f>'2015 Fares Conv'!DF66</f>
        <v>0</v>
      </c>
      <c r="DA62" s="36">
        <f>'2015 Fares Conv'!DG66</f>
        <v>0</v>
      </c>
      <c r="DB62" s="36">
        <f>'2015 Fares Conv'!DH66</f>
        <v>0</v>
      </c>
      <c r="DC62" s="36">
        <f>'2015 Fares Conv'!DI66</f>
        <v>0</v>
      </c>
      <c r="DD62" s="36">
        <f>'2015 Fares Conv'!DJ66</f>
        <v>0</v>
      </c>
      <c r="DE62" s="36">
        <f>'2015 Fares Conv'!DK66</f>
        <v>0</v>
      </c>
      <c r="DF62" s="36">
        <f>'2015 Fares Conv'!DL66</f>
        <v>152.40132160080589</v>
      </c>
      <c r="DG62" s="36">
        <f>'2015 Fares Conv'!DM66</f>
        <v>135.46784142293856</v>
      </c>
      <c r="DH62" s="36">
        <f>'2015 Fares Conv'!DN66</f>
        <v>0</v>
      </c>
      <c r="DI62" s="36">
        <f>'2015 Fares Conv'!DO66</f>
        <v>135.46784142293856</v>
      </c>
      <c r="DJ62" s="36">
        <f>'2015 Fares Conv'!DP66</f>
        <v>749.81450227596497</v>
      </c>
      <c r="DK62" s="36">
        <f>'2015 Fares Conv'!DQ66</f>
        <v>218.78056389804578</v>
      </c>
      <c r="DL62" s="36">
        <f>'2015 Fares Conv'!DR66</f>
        <v>0</v>
      </c>
      <c r="DM62" s="36">
        <f>'2015 Fares Conv'!DS66</f>
        <v>0</v>
      </c>
      <c r="DN62" s="36">
        <f>'2015 Fares Conv'!DT66</f>
        <v>0</v>
      </c>
      <c r="DO62" s="36">
        <f>'2015 Fares Conv'!DU66</f>
        <v>0</v>
      </c>
      <c r="DP62" s="36">
        <f>'2015 Fares Conv'!DV66</f>
        <v>0</v>
      </c>
      <c r="DQ62" s="36">
        <f>'2015 Fares Conv'!DW66</f>
        <v>0</v>
      </c>
      <c r="DR62" s="36">
        <f>'2015 Fares Conv'!DX66</f>
        <v>0</v>
      </c>
      <c r="DS62" s="36">
        <f>'2015 Fares Conv'!DY66</f>
        <v>0</v>
      </c>
      <c r="DT62" s="36">
        <f>'2015 Fares Conv'!DZ66</f>
        <v>0</v>
      </c>
      <c r="DU62" s="36">
        <f>'2015 Fares Conv'!EA66</f>
        <v>0</v>
      </c>
      <c r="DV62" s="36">
        <f>'2015 Fares Conv'!EB66</f>
        <v>0</v>
      </c>
      <c r="DW62" s="36">
        <f>'2015 Fares Conv'!EC66</f>
        <v>0</v>
      </c>
      <c r="DX62" s="36">
        <f>'2015 Fares Conv'!ED66</f>
        <v>0</v>
      </c>
      <c r="DY62" s="36">
        <f>'2015 Fares Conv'!EE66</f>
        <v>0</v>
      </c>
      <c r="DZ62" s="36">
        <f>'2015 Fares Conv'!EF66</f>
        <v>0</v>
      </c>
      <c r="EA62" s="36">
        <f>'2015 Fares Conv'!EG66</f>
        <v>0</v>
      </c>
      <c r="EB62" s="36">
        <f>'2015 Fares Conv'!EH66</f>
        <v>0</v>
      </c>
      <c r="EC62" s="36">
        <f>'2015 Fares Conv'!EI66</f>
        <v>0</v>
      </c>
      <c r="ED62" s="36">
        <f>'2015 Fares Conv'!EJ66</f>
        <v>0</v>
      </c>
      <c r="EE62" s="36">
        <f>'2015 Fares Conv'!EK66</f>
        <v>0</v>
      </c>
      <c r="EF62" s="36">
        <f>'2015 Fares Conv'!EL66</f>
        <v>0</v>
      </c>
      <c r="EG62" s="36">
        <f>'2015 Fares Conv'!EM66</f>
        <v>0</v>
      </c>
      <c r="EH62" s="111">
        <v>0</v>
      </c>
      <c r="EI62" s="111">
        <v>0</v>
      </c>
    </row>
    <row r="63" spans="1:139" x14ac:dyDescent="0.2">
      <c r="A63" s="31" t="str">
        <f>CONCATENATE("XFARE[",ROW(),"]=",'2015 Fares Conv'!G67)</f>
        <v>XFARE[63]=0</v>
      </c>
      <c r="B63" s="36">
        <f>'2015 Fares Conv'!H67</f>
        <v>0</v>
      </c>
      <c r="C63" s="36">
        <f>'2015 Fares Conv'!I67</f>
        <v>0</v>
      </c>
      <c r="D63" s="36">
        <f>'2015 Fares Conv'!J67</f>
        <v>0</v>
      </c>
      <c r="E63" s="36">
        <f>'2015 Fares Conv'!K67</f>
        <v>0</v>
      </c>
      <c r="F63" s="36">
        <f>'2015 Fares Conv'!L67</f>
        <v>0</v>
      </c>
      <c r="G63" s="36">
        <f>'2015 Fares Conv'!M67</f>
        <v>0</v>
      </c>
      <c r="H63" s="36">
        <f>'2015 Fares Conv'!N67</f>
        <v>0</v>
      </c>
      <c r="I63" s="36">
        <f>'2015 Fares Conv'!O67</f>
        <v>0</v>
      </c>
      <c r="J63" s="36">
        <f>'2015 Fares Conv'!P67</f>
        <v>0</v>
      </c>
      <c r="K63" s="36">
        <f>'2015 Fares Conv'!Q67</f>
        <v>0</v>
      </c>
      <c r="L63" s="36">
        <f>'2015 Fares Conv'!R67</f>
        <v>0</v>
      </c>
      <c r="M63" s="36">
        <f>'2015 Fares Conv'!S67</f>
        <v>0</v>
      </c>
      <c r="N63" s="36">
        <f>'2015 Fares Conv'!T67</f>
        <v>0</v>
      </c>
      <c r="O63" s="36">
        <f>'2015 Fares Conv'!U67</f>
        <v>0</v>
      </c>
      <c r="P63" s="36">
        <f>'2015 Fares Conv'!V67</f>
        <v>0</v>
      </c>
      <c r="Q63" s="36">
        <f>'2015 Fares Conv'!W67</f>
        <v>0</v>
      </c>
      <c r="R63" s="36">
        <f>'2015 Fares Conv'!X67</f>
        <v>0</v>
      </c>
      <c r="S63" s="36">
        <f>'2015 Fares Conv'!Y67</f>
        <v>0</v>
      </c>
      <c r="T63" s="36">
        <f>'2015 Fares Conv'!Z67</f>
        <v>474.13744498028501</v>
      </c>
      <c r="U63" s="36">
        <f>'2015 Fares Conv'!AA67</f>
        <v>152.40132160080589</v>
      </c>
      <c r="V63" s="36">
        <f>'2015 Fares Conv'!AB67</f>
        <v>0</v>
      </c>
      <c r="W63" s="36">
        <f>'2015 Fares Conv'!AC67</f>
        <v>0</v>
      </c>
      <c r="X63" s="36">
        <f>'2015 Fares Conv'!AD67</f>
        <v>135.46784142293856</v>
      </c>
      <c r="Y63" s="36">
        <f>'2015 Fares Conv'!AE67</f>
        <v>0</v>
      </c>
      <c r="Z63" s="36">
        <f>'2015 Fares Conv'!AF67</f>
        <v>0</v>
      </c>
      <c r="AA63" s="36">
        <f>'2015 Fares Conv'!AG67</f>
        <v>84.667400889336605</v>
      </c>
      <c r="AB63" s="36">
        <f>'2015 Fares Conv'!AH67</f>
        <v>135.46784142293856</v>
      </c>
      <c r="AC63" s="36">
        <f>'2015 Fares Conv'!AI67</f>
        <v>0</v>
      </c>
      <c r="AD63" s="36">
        <f>'2015 Fares Conv'!AJ67</f>
        <v>135.46784142293856</v>
      </c>
      <c r="AE63" s="36">
        <f>'2015 Fares Conv'!AK67</f>
        <v>0</v>
      </c>
      <c r="AF63" s="36">
        <f>'2015 Fares Conv'!AL67</f>
        <v>0</v>
      </c>
      <c r="AG63" s="36">
        <f>'2015 Fares Conv'!AM67</f>
        <v>135.46784142293856</v>
      </c>
      <c r="AH63" s="36">
        <f>'2015 Fares Conv'!AN67</f>
        <v>0</v>
      </c>
      <c r="AI63" s="36">
        <f>'2015 Fares Conv'!AO67</f>
        <v>0</v>
      </c>
      <c r="AJ63" s="36">
        <f>'2015 Fares Conv'!AP67</f>
        <v>0</v>
      </c>
      <c r="AK63" s="36">
        <f>'2015 Fares Conv'!AQ67</f>
        <v>0</v>
      </c>
      <c r="AL63" s="36">
        <f>'2015 Fares Conv'!AR67</f>
        <v>135.46784142293856</v>
      </c>
      <c r="AM63" s="36">
        <f>'2015 Fares Conv'!AS67</f>
        <v>0</v>
      </c>
      <c r="AN63" s="36">
        <f>'2015 Fares Conv'!AT67</f>
        <v>0</v>
      </c>
      <c r="AO63" s="36">
        <f>'2015 Fares Conv'!AU67</f>
        <v>0</v>
      </c>
      <c r="AP63" s="36">
        <f>'2015 Fares Conv'!AV67</f>
        <v>135.46784142293856</v>
      </c>
      <c r="AQ63" s="36">
        <f>'2015 Fares Conv'!AW67</f>
        <v>0</v>
      </c>
      <c r="AR63" s="36">
        <f>'2015 Fares Conv'!AX67</f>
        <v>135.46784142293856</v>
      </c>
      <c r="AS63" s="36">
        <f>'2015 Fares Conv'!AY67</f>
        <v>0</v>
      </c>
      <c r="AT63" s="36">
        <f>'2015 Fares Conv'!AZ67</f>
        <v>0</v>
      </c>
      <c r="AU63" s="36">
        <f>'2015 Fares Conv'!BA67</f>
        <v>0</v>
      </c>
      <c r="AV63" s="36">
        <f>'2015 Fares Conv'!BB67</f>
        <v>0</v>
      </c>
      <c r="AW63" s="36">
        <f>'2015 Fares Conv'!BC67</f>
        <v>118.53436124507125</v>
      </c>
      <c r="AX63" s="36">
        <f>'2015 Fares Conv'!BD67</f>
        <v>0</v>
      </c>
      <c r="AY63" s="36">
        <f>'2015 Fares Conv'!BE67</f>
        <v>0</v>
      </c>
      <c r="AZ63" s="36">
        <f>'2015 Fares Conv'!BF67</f>
        <v>118.53436124507125</v>
      </c>
      <c r="BA63" s="36">
        <f>'2015 Fares Conv'!BG67</f>
        <v>0</v>
      </c>
      <c r="BB63" s="36">
        <f>'2015 Fares Conv'!BH67</f>
        <v>0</v>
      </c>
      <c r="BC63" s="36">
        <f>'2015 Fares Conv'!BI67</f>
        <v>67.733920711469281</v>
      </c>
      <c r="BD63" s="36">
        <f>'2015 Fares Conv'!BJ67</f>
        <v>0</v>
      </c>
      <c r="BE63" s="36">
        <f>'2015 Fares Conv'!BK67</f>
        <v>0</v>
      </c>
      <c r="BF63" s="36">
        <f>'2015 Fares Conv'!BL67</f>
        <v>108.37427313835086</v>
      </c>
      <c r="BG63" s="36">
        <f>'2015 Fares Conv'!BM67</f>
        <v>0</v>
      </c>
      <c r="BH63" s="36">
        <f>'2015 Fares Conv'!BN67</f>
        <v>0</v>
      </c>
      <c r="BI63" s="36">
        <f>'2015 Fares Conv'!BO67</f>
        <v>0</v>
      </c>
      <c r="BJ63" s="36">
        <f>'2015 Fares Conv'!BP67</f>
        <v>0</v>
      </c>
      <c r="BK63" s="36">
        <f>'2015 Fares Conv'!BQ67</f>
        <v>0</v>
      </c>
      <c r="BL63" s="36">
        <f>'2015 Fares Conv'!BR67</f>
        <v>0</v>
      </c>
      <c r="BM63" s="36">
        <f>'2015 Fares Conv'!BS67</f>
        <v>0</v>
      </c>
      <c r="BN63" s="36">
        <f>'2015 Fares Conv'!BT67</f>
        <v>0</v>
      </c>
      <c r="BO63" s="36">
        <f>'2015 Fares Conv'!BU67</f>
        <v>0</v>
      </c>
      <c r="BP63" s="36">
        <f>'2015 Fares Conv'!BV67</f>
        <v>0</v>
      </c>
      <c r="BQ63" s="36">
        <f>'2015 Fares Conv'!BW67</f>
        <v>0</v>
      </c>
      <c r="BR63" s="36">
        <f>'2015 Fares Conv'!BX67</f>
        <v>67.733920711469281</v>
      </c>
      <c r="BS63" s="36">
        <f>'2015 Fares Conv'!BY67</f>
        <v>0</v>
      </c>
      <c r="BT63" s="36">
        <f>'2015 Fares Conv'!BZ67</f>
        <v>0</v>
      </c>
      <c r="BU63" s="36">
        <f>'2015 Fares Conv'!CA67</f>
        <v>0</v>
      </c>
      <c r="BV63" s="36">
        <f>'2015 Fares Conv'!CB67</f>
        <v>0</v>
      </c>
      <c r="BW63" s="36">
        <f>'2015 Fares Conv'!CC67</f>
        <v>0</v>
      </c>
      <c r="BX63" s="36">
        <f>'2015 Fares Conv'!CD67</f>
        <v>0</v>
      </c>
      <c r="BY63" s="36">
        <f>'2015 Fares Conv'!CE67</f>
        <v>0</v>
      </c>
      <c r="BZ63" s="36">
        <f>'2015 Fares Conv'!CF67</f>
        <v>101.60088106720393</v>
      </c>
      <c r="CA63" s="36">
        <f>'2015 Fares Conv'!CG67</f>
        <v>0</v>
      </c>
      <c r="CB63" s="36">
        <f>'2015 Fares Conv'!CH67</f>
        <v>222.84459914073395</v>
      </c>
      <c r="CC63" s="36">
        <f>'2015 Fares Conv'!CI67</f>
        <v>270.93568284587712</v>
      </c>
      <c r="CD63" s="36">
        <f>'2015 Fares Conv'!CJ67</f>
        <v>284.48246698817098</v>
      </c>
      <c r="CE63" s="36">
        <f>'2015 Fares Conv'!CK67</f>
        <v>284.48246698817098</v>
      </c>
      <c r="CF63" s="36">
        <f>'2015 Fares Conv'!CL67</f>
        <v>284.48246698817098</v>
      </c>
      <c r="CG63" s="36">
        <f>'2015 Fares Conv'!CM67</f>
        <v>135.46784142293856</v>
      </c>
      <c r="CH63" s="36">
        <f>'2015 Fares Conv'!CN67</f>
        <v>50.123101326487273</v>
      </c>
      <c r="CI63" s="36">
        <f>'2015 Fares Conv'!CO67</f>
        <v>237.06872249014251</v>
      </c>
      <c r="CJ63" s="36">
        <f>'2015 Fares Conv'!CP67</f>
        <v>196.42837006326093</v>
      </c>
      <c r="CK63" s="36">
        <f>'2015 Fares Conv'!CQ67</f>
        <v>152.40132160080589</v>
      </c>
      <c r="CL63" s="36">
        <f>'2015 Fares Conv'!CR67</f>
        <v>338.66960355734642</v>
      </c>
      <c r="CM63" s="36">
        <f>'2015 Fares Conv'!CS67</f>
        <v>118.53436124507125</v>
      </c>
      <c r="CN63" s="36">
        <f>'2015 Fares Conv'!CT67</f>
        <v>186.26828195654053</v>
      </c>
      <c r="CO63" s="36">
        <f>'2015 Fares Conv'!CU67</f>
        <v>220.13524231227518</v>
      </c>
      <c r="CP63" s="36">
        <f>'2015 Fares Conv'!CV67</f>
        <v>148.33728635811775</v>
      </c>
      <c r="CQ63" s="36">
        <f>'2015 Fares Conv'!CW67</f>
        <v>108.37427313835086</v>
      </c>
      <c r="CR63" s="36">
        <f>'2015 Fares Conv'!CX67</f>
        <v>0</v>
      </c>
      <c r="CS63" s="36">
        <f>'2015 Fares Conv'!CY67</f>
        <v>0</v>
      </c>
      <c r="CT63" s="36">
        <f>'2015 Fares Conv'!CZ67</f>
        <v>306.83466082295587</v>
      </c>
      <c r="CU63" s="36">
        <f>'2015 Fares Conv'!DA67</f>
        <v>0</v>
      </c>
      <c r="CV63" s="36">
        <f>'2015 Fares Conv'!DB67</f>
        <v>0</v>
      </c>
      <c r="CW63" s="36">
        <f>'2015 Fares Conv'!DC67</f>
        <v>0</v>
      </c>
      <c r="CX63" s="36">
        <f>'2015 Fares Conv'!DD67</f>
        <v>0</v>
      </c>
      <c r="CY63" s="36">
        <f>'2015 Fares Conv'!DE67</f>
        <v>0</v>
      </c>
      <c r="CZ63" s="36">
        <f>'2015 Fares Conv'!DF67</f>
        <v>0</v>
      </c>
      <c r="DA63" s="36">
        <f>'2015 Fares Conv'!DG67</f>
        <v>0</v>
      </c>
      <c r="DB63" s="36">
        <f>'2015 Fares Conv'!DH67</f>
        <v>0</v>
      </c>
      <c r="DC63" s="36">
        <f>'2015 Fares Conv'!DI67</f>
        <v>0</v>
      </c>
      <c r="DD63" s="36">
        <f>'2015 Fares Conv'!DJ67</f>
        <v>0</v>
      </c>
      <c r="DE63" s="36">
        <f>'2015 Fares Conv'!DK67</f>
        <v>0</v>
      </c>
      <c r="DF63" s="36">
        <f>'2015 Fares Conv'!DL67</f>
        <v>152.40132160080589</v>
      </c>
      <c r="DG63" s="36">
        <f>'2015 Fares Conv'!DM67</f>
        <v>135.46784142293856</v>
      </c>
      <c r="DH63" s="36">
        <f>'2015 Fares Conv'!DN67</f>
        <v>0</v>
      </c>
      <c r="DI63" s="36">
        <f>'2015 Fares Conv'!DO67</f>
        <v>135.46784142293856</v>
      </c>
      <c r="DJ63" s="36">
        <f>'2015 Fares Conv'!DP67</f>
        <v>749.81450227596497</v>
      </c>
      <c r="DK63" s="36">
        <f>'2015 Fares Conv'!DQ67</f>
        <v>218.78056389804578</v>
      </c>
      <c r="DL63" s="36">
        <f>'2015 Fares Conv'!DR67</f>
        <v>0</v>
      </c>
      <c r="DM63" s="36">
        <f>'2015 Fares Conv'!DS67</f>
        <v>0</v>
      </c>
      <c r="DN63" s="36">
        <f>'2015 Fares Conv'!DT67</f>
        <v>0</v>
      </c>
      <c r="DO63" s="36">
        <f>'2015 Fares Conv'!DU67</f>
        <v>0</v>
      </c>
      <c r="DP63" s="36">
        <f>'2015 Fares Conv'!DV67</f>
        <v>0</v>
      </c>
      <c r="DQ63" s="36">
        <f>'2015 Fares Conv'!DW67</f>
        <v>0</v>
      </c>
      <c r="DR63" s="36">
        <f>'2015 Fares Conv'!DX67</f>
        <v>0</v>
      </c>
      <c r="DS63" s="36">
        <f>'2015 Fares Conv'!DY67</f>
        <v>0</v>
      </c>
      <c r="DT63" s="36">
        <f>'2015 Fares Conv'!DZ67</f>
        <v>0</v>
      </c>
      <c r="DU63" s="36">
        <f>'2015 Fares Conv'!EA67</f>
        <v>0</v>
      </c>
      <c r="DV63" s="36">
        <f>'2015 Fares Conv'!EB67</f>
        <v>0</v>
      </c>
      <c r="DW63" s="36">
        <f>'2015 Fares Conv'!EC67</f>
        <v>0</v>
      </c>
      <c r="DX63" s="36">
        <f>'2015 Fares Conv'!ED67</f>
        <v>0</v>
      </c>
      <c r="DY63" s="36">
        <f>'2015 Fares Conv'!EE67</f>
        <v>0</v>
      </c>
      <c r="DZ63" s="36">
        <f>'2015 Fares Conv'!EF67</f>
        <v>0</v>
      </c>
      <c r="EA63" s="36">
        <f>'2015 Fares Conv'!EG67</f>
        <v>0</v>
      </c>
      <c r="EB63" s="36">
        <f>'2015 Fares Conv'!EH67</f>
        <v>0</v>
      </c>
      <c r="EC63" s="36">
        <f>'2015 Fares Conv'!EI67</f>
        <v>0</v>
      </c>
      <c r="ED63" s="36">
        <f>'2015 Fares Conv'!EJ67</f>
        <v>0</v>
      </c>
      <c r="EE63" s="36">
        <f>'2015 Fares Conv'!EK67</f>
        <v>-101.60088106720393</v>
      </c>
      <c r="EF63" s="36">
        <f>'2015 Fares Conv'!EL67</f>
        <v>0</v>
      </c>
      <c r="EG63" s="36">
        <f>'2015 Fares Conv'!EM67</f>
        <v>0</v>
      </c>
      <c r="EH63" s="111">
        <v>0</v>
      </c>
      <c r="EI63" s="111">
        <v>0</v>
      </c>
    </row>
    <row r="64" spans="1:139" x14ac:dyDescent="0.2">
      <c r="A64" s="31" t="str">
        <f>CONCATENATE("XFARE[",ROW(),"]=",'2015 Fares Conv'!G68)</f>
        <v>XFARE[64]=0</v>
      </c>
      <c r="B64" s="36">
        <f>'2015 Fares Conv'!H68</f>
        <v>0</v>
      </c>
      <c r="C64" s="36">
        <f>'2015 Fares Conv'!I68</f>
        <v>0</v>
      </c>
      <c r="D64" s="36">
        <f>'2015 Fares Conv'!J68</f>
        <v>0</v>
      </c>
      <c r="E64" s="36">
        <f>'2015 Fares Conv'!K68</f>
        <v>0</v>
      </c>
      <c r="F64" s="36">
        <f>'2015 Fares Conv'!L68</f>
        <v>0</v>
      </c>
      <c r="G64" s="36">
        <f>'2015 Fares Conv'!M68</f>
        <v>0</v>
      </c>
      <c r="H64" s="36">
        <f>'2015 Fares Conv'!N68</f>
        <v>0</v>
      </c>
      <c r="I64" s="36">
        <f>'2015 Fares Conv'!O68</f>
        <v>0</v>
      </c>
      <c r="J64" s="36">
        <f>'2015 Fares Conv'!P68</f>
        <v>0</v>
      </c>
      <c r="K64" s="36">
        <f>'2015 Fares Conv'!Q68</f>
        <v>0</v>
      </c>
      <c r="L64" s="36">
        <f>'2015 Fares Conv'!R68</f>
        <v>0</v>
      </c>
      <c r="M64" s="36">
        <f>'2015 Fares Conv'!S68</f>
        <v>0</v>
      </c>
      <c r="N64" s="36">
        <f>'2015 Fares Conv'!T68</f>
        <v>0</v>
      </c>
      <c r="O64" s="36">
        <f>'2015 Fares Conv'!U68</f>
        <v>0</v>
      </c>
      <c r="P64" s="36">
        <f>'2015 Fares Conv'!V68</f>
        <v>0</v>
      </c>
      <c r="Q64" s="36">
        <f>'2015 Fares Conv'!W68</f>
        <v>0</v>
      </c>
      <c r="R64" s="36">
        <f>'2015 Fares Conv'!X68</f>
        <v>0</v>
      </c>
      <c r="S64" s="36">
        <f>'2015 Fares Conv'!Y68</f>
        <v>0</v>
      </c>
      <c r="T64" s="36">
        <f>'2015 Fares Conv'!Z68</f>
        <v>474.13744498028501</v>
      </c>
      <c r="U64" s="36">
        <f>'2015 Fares Conv'!AA68</f>
        <v>152.40132160080589</v>
      </c>
      <c r="V64" s="36">
        <f>'2015 Fares Conv'!AB68</f>
        <v>0</v>
      </c>
      <c r="W64" s="36">
        <f>'2015 Fares Conv'!AC68</f>
        <v>0</v>
      </c>
      <c r="X64" s="36">
        <f>'2015 Fares Conv'!AD68</f>
        <v>135.46784142293856</v>
      </c>
      <c r="Y64" s="36">
        <f>'2015 Fares Conv'!AE68</f>
        <v>0</v>
      </c>
      <c r="Z64" s="36">
        <f>'2015 Fares Conv'!AF68</f>
        <v>0</v>
      </c>
      <c r="AA64" s="36">
        <f>'2015 Fares Conv'!AG68</f>
        <v>84.667400889336605</v>
      </c>
      <c r="AB64" s="36">
        <f>'2015 Fares Conv'!AH68</f>
        <v>135.46784142293856</v>
      </c>
      <c r="AC64" s="36">
        <f>'2015 Fares Conv'!AI68</f>
        <v>0</v>
      </c>
      <c r="AD64" s="36">
        <f>'2015 Fares Conv'!AJ68</f>
        <v>135.46784142293856</v>
      </c>
      <c r="AE64" s="36">
        <f>'2015 Fares Conv'!AK68</f>
        <v>0</v>
      </c>
      <c r="AF64" s="36">
        <f>'2015 Fares Conv'!AL68</f>
        <v>0</v>
      </c>
      <c r="AG64" s="36">
        <f>'2015 Fares Conv'!AM68</f>
        <v>135.46784142293856</v>
      </c>
      <c r="AH64" s="36">
        <f>'2015 Fares Conv'!AN68</f>
        <v>0</v>
      </c>
      <c r="AI64" s="36">
        <f>'2015 Fares Conv'!AO68</f>
        <v>0</v>
      </c>
      <c r="AJ64" s="36">
        <f>'2015 Fares Conv'!AP68</f>
        <v>0</v>
      </c>
      <c r="AK64" s="36">
        <f>'2015 Fares Conv'!AQ68</f>
        <v>0</v>
      </c>
      <c r="AL64" s="36">
        <f>'2015 Fares Conv'!AR68</f>
        <v>135.46784142293856</v>
      </c>
      <c r="AM64" s="36">
        <f>'2015 Fares Conv'!AS68</f>
        <v>0</v>
      </c>
      <c r="AN64" s="36">
        <f>'2015 Fares Conv'!AT68</f>
        <v>0</v>
      </c>
      <c r="AO64" s="36">
        <f>'2015 Fares Conv'!AU68</f>
        <v>0</v>
      </c>
      <c r="AP64" s="36">
        <f>'2015 Fares Conv'!AV68</f>
        <v>135.46784142293856</v>
      </c>
      <c r="AQ64" s="36">
        <f>'2015 Fares Conv'!AW68</f>
        <v>0</v>
      </c>
      <c r="AR64" s="36">
        <f>'2015 Fares Conv'!AX68</f>
        <v>135.46784142293856</v>
      </c>
      <c r="AS64" s="36">
        <f>'2015 Fares Conv'!AY68</f>
        <v>0</v>
      </c>
      <c r="AT64" s="36">
        <f>'2015 Fares Conv'!AZ68</f>
        <v>118.53436124507125</v>
      </c>
      <c r="AU64" s="36">
        <f>'2015 Fares Conv'!BA68</f>
        <v>0</v>
      </c>
      <c r="AV64" s="36">
        <f>'2015 Fares Conv'!BB68</f>
        <v>0</v>
      </c>
      <c r="AW64" s="36">
        <f>'2015 Fares Conv'!BC68</f>
        <v>118.53436124507125</v>
      </c>
      <c r="AX64" s="36">
        <f>'2015 Fares Conv'!BD68</f>
        <v>0</v>
      </c>
      <c r="AY64" s="36">
        <f>'2015 Fares Conv'!BE68</f>
        <v>0</v>
      </c>
      <c r="AZ64" s="36">
        <f>'2015 Fares Conv'!BF68</f>
        <v>118.53436124507125</v>
      </c>
      <c r="BA64" s="36">
        <f>'2015 Fares Conv'!BG68</f>
        <v>0</v>
      </c>
      <c r="BB64" s="36">
        <f>'2015 Fares Conv'!BH68</f>
        <v>0</v>
      </c>
      <c r="BC64" s="36">
        <f>'2015 Fares Conv'!BI68</f>
        <v>67.733920711469281</v>
      </c>
      <c r="BD64" s="36">
        <f>'2015 Fares Conv'!BJ68</f>
        <v>108.37427313835086</v>
      </c>
      <c r="BE64" s="36">
        <f>'2015 Fares Conv'!BK68</f>
        <v>0</v>
      </c>
      <c r="BF64" s="36">
        <f>'2015 Fares Conv'!BL68</f>
        <v>108.37427313835086</v>
      </c>
      <c r="BG64" s="36">
        <f>'2015 Fares Conv'!BM68</f>
        <v>0</v>
      </c>
      <c r="BH64" s="36">
        <f>'2015 Fares Conv'!BN68</f>
        <v>108.37427313835086</v>
      </c>
      <c r="BI64" s="36">
        <f>'2015 Fares Conv'!BO68</f>
        <v>0</v>
      </c>
      <c r="BJ64" s="36">
        <f>'2015 Fares Conv'!BP68</f>
        <v>0</v>
      </c>
      <c r="BK64" s="36">
        <f>'2015 Fares Conv'!BQ68</f>
        <v>101.60088106720393</v>
      </c>
      <c r="BL64" s="36">
        <f>'2015 Fares Conv'!BR68</f>
        <v>0</v>
      </c>
      <c r="BM64" s="36">
        <f>'2015 Fares Conv'!BS68</f>
        <v>0</v>
      </c>
      <c r="BN64" s="36">
        <f>'2015 Fares Conv'!BT68</f>
        <v>101.60088106720393</v>
      </c>
      <c r="BO64" s="36">
        <f>'2015 Fares Conv'!BU68</f>
        <v>0</v>
      </c>
      <c r="BP64" s="36">
        <f>'2015 Fares Conv'!BV68</f>
        <v>101.60088106720393</v>
      </c>
      <c r="BQ64" s="36">
        <f>'2015 Fares Conv'!BW68</f>
        <v>0</v>
      </c>
      <c r="BR64" s="36">
        <f>'2015 Fares Conv'!BX68</f>
        <v>121.92105728064472</v>
      </c>
      <c r="BS64" s="36">
        <f>'2015 Fares Conv'!BY68</f>
        <v>0</v>
      </c>
      <c r="BT64" s="36">
        <f>'2015 Fares Conv'!BZ68</f>
        <v>0</v>
      </c>
      <c r="BU64" s="36">
        <f>'2015 Fares Conv'!CA68</f>
        <v>0</v>
      </c>
      <c r="BV64" s="36">
        <f>'2015 Fares Conv'!CB68</f>
        <v>0</v>
      </c>
      <c r="BW64" s="36">
        <f>'2015 Fares Conv'!CC68</f>
        <v>0</v>
      </c>
      <c r="BX64" s="36">
        <f>'2015 Fares Conv'!CD68</f>
        <v>0</v>
      </c>
      <c r="BY64" s="36">
        <f>'2015 Fares Conv'!CE68</f>
        <v>0</v>
      </c>
      <c r="BZ64" s="36">
        <f>'2015 Fares Conv'!CF68</f>
        <v>101.60088106720393</v>
      </c>
      <c r="CA64" s="36">
        <f>'2015 Fares Conv'!CG68</f>
        <v>0</v>
      </c>
      <c r="CB64" s="36">
        <f>'2015 Fares Conv'!CH68</f>
        <v>222.84459914073395</v>
      </c>
      <c r="CC64" s="36">
        <f>'2015 Fares Conv'!CI68</f>
        <v>270.93568284587712</v>
      </c>
      <c r="CD64" s="36">
        <f>'2015 Fares Conv'!CJ68</f>
        <v>284.48246698817098</v>
      </c>
      <c r="CE64" s="36">
        <f>'2015 Fares Conv'!CK68</f>
        <v>284.48246698817098</v>
      </c>
      <c r="CF64" s="36">
        <f>'2015 Fares Conv'!CL68</f>
        <v>284.48246698817098</v>
      </c>
      <c r="CG64" s="36">
        <f>'2015 Fares Conv'!CM68</f>
        <v>135.46784142293856</v>
      </c>
      <c r="CH64" s="36">
        <f>'2015 Fares Conv'!CN68</f>
        <v>152.40132160080589</v>
      </c>
      <c r="CI64" s="36">
        <f>'2015 Fares Conv'!CO68</f>
        <v>338.66960355734642</v>
      </c>
      <c r="CJ64" s="36">
        <f>'2015 Fares Conv'!CP68</f>
        <v>298.02925113046484</v>
      </c>
      <c r="CK64" s="36">
        <f>'2015 Fares Conv'!CQ68</f>
        <v>152.40132160080589</v>
      </c>
      <c r="CL64" s="36">
        <f>'2015 Fares Conv'!CR68</f>
        <v>338.66960355734642</v>
      </c>
      <c r="CM64" s="36">
        <f>'2015 Fares Conv'!CS68</f>
        <v>118.53436124507125</v>
      </c>
      <c r="CN64" s="36">
        <f>'2015 Fares Conv'!CT68</f>
        <v>186.26828195654053</v>
      </c>
      <c r="CO64" s="36">
        <f>'2015 Fares Conv'!CU68</f>
        <v>220.13524231227518</v>
      </c>
      <c r="CP64" s="36">
        <f>'2015 Fares Conv'!CV68</f>
        <v>249.93816742532167</v>
      </c>
      <c r="CQ64" s="36">
        <f>'2015 Fares Conv'!CW68</f>
        <v>108.37427313835086</v>
      </c>
      <c r="CR64" s="36">
        <f>'2015 Fares Conv'!CX68</f>
        <v>0</v>
      </c>
      <c r="CS64" s="36">
        <f>'2015 Fares Conv'!CY68</f>
        <v>0</v>
      </c>
      <c r="CT64" s="36">
        <f>'2015 Fares Conv'!CZ68</f>
        <v>306.83466082295587</v>
      </c>
      <c r="CU64" s="36">
        <f>'2015 Fares Conv'!DA68</f>
        <v>0</v>
      </c>
      <c r="CV64" s="36">
        <f>'2015 Fares Conv'!DB68</f>
        <v>0</v>
      </c>
      <c r="CW64" s="36">
        <f>'2015 Fares Conv'!DC68</f>
        <v>0</v>
      </c>
      <c r="CX64" s="36">
        <f>'2015 Fares Conv'!DD68</f>
        <v>0</v>
      </c>
      <c r="CY64" s="36">
        <f>'2015 Fares Conv'!DE68</f>
        <v>0</v>
      </c>
      <c r="CZ64" s="36">
        <f>'2015 Fares Conv'!DF68</f>
        <v>0</v>
      </c>
      <c r="DA64" s="36">
        <f>'2015 Fares Conv'!DG68</f>
        <v>0</v>
      </c>
      <c r="DB64" s="36">
        <f>'2015 Fares Conv'!DH68</f>
        <v>0</v>
      </c>
      <c r="DC64" s="36">
        <f>'2015 Fares Conv'!DI68</f>
        <v>0</v>
      </c>
      <c r="DD64" s="36">
        <f>'2015 Fares Conv'!DJ68</f>
        <v>0</v>
      </c>
      <c r="DE64" s="36">
        <f>'2015 Fares Conv'!DK68</f>
        <v>0</v>
      </c>
      <c r="DF64" s="36">
        <f>'2015 Fares Conv'!DL68</f>
        <v>152.40132160080589</v>
      </c>
      <c r="DG64" s="36">
        <f>'2015 Fares Conv'!DM68</f>
        <v>135.46784142293856</v>
      </c>
      <c r="DH64" s="36">
        <f>'2015 Fares Conv'!DN68</f>
        <v>0</v>
      </c>
      <c r="DI64" s="36">
        <f>'2015 Fares Conv'!DO68</f>
        <v>135.46784142293856</v>
      </c>
      <c r="DJ64" s="36">
        <f>'2015 Fares Conv'!DP68</f>
        <v>749.81450227596497</v>
      </c>
      <c r="DK64" s="36">
        <f>'2015 Fares Conv'!DQ68</f>
        <v>218.78056389804578</v>
      </c>
      <c r="DL64" s="36">
        <f>'2015 Fares Conv'!DR68</f>
        <v>0</v>
      </c>
      <c r="DM64" s="36">
        <f>'2015 Fares Conv'!DS68</f>
        <v>0</v>
      </c>
      <c r="DN64" s="36">
        <f>'2015 Fares Conv'!DT68</f>
        <v>0</v>
      </c>
      <c r="DO64" s="36">
        <f>'2015 Fares Conv'!DU68</f>
        <v>0</v>
      </c>
      <c r="DP64" s="36">
        <f>'2015 Fares Conv'!DV68</f>
        <v>0</v>
      </c>
      <c r="DQ64" s="36">
        <f>'2015 Fares Conv'!DW68</f>
        <v>0</v>
      </c>
      <c r="DR64" s="36">
        <f>'2015 Fares Conv'!DX68</f>
        <v>0</v>
      </c>
      <c r="DS64" s="36">
        <f>'2015 Fares Conv'!DY68</f>
        <v>0</v>
      </c>
      <c r="DT64" s="36">
        <f>'2015 Fares Conv'!DZ68</f>
        <v>0</v>
      </c>
      <c r="DU64" s="36">
        <f>'2015 Fares Conv'!EA68</f>
        <v>0</v>
      </c>
      <c r="DV64" s="36">
        <f>'2015 Fares Conv'!EB68</f>
        <v>0</v>
      </c>
      <c r="DW64" s="36">
        <f>'2015 Fares Conv'!EC68</f>
        <v>0</v>
      </c>
      <c r="DX64" s="36">
        <f>'2015 Fares Conv'!ED68</f>
        <v>0</v>
      </c>
      <c r="DY64" s="36">
        <f>'2015 Fares Conv'!EE68</f>
        <v>0</v>
      </c>
      <c r="DZ64" s="36">
        <f>'2015 Fares Conv'!EF68</f>
        <v>0</v>
      </c>
      <c r="EA64" s="36">
        <f>'2015 Fares Conv'!EG68</f>
        <v>0</v>
      </c>
      <c r="EB64" s="36">
        <f>'2015 Fares Conv'!EH68</f>
        <v>0</v>
      </c>
      <c r="EC64" s="36">
        <f>'2015 Fares Conv'!EI68</f>
        <v>0</v>
      </c>
      <c r="ED64" s="36">
        <f>'2015 Fares Conv'!EJ68</f>
        <v>0</v>
      </c>
      <c r="EE64" s="36">
        <f>'2015 Fares Conv'!EK68</f>
        <v>0</v>
      </c>
      <c r="EF64" s="36">
        <f>'2015 Fares Conv'!EL68</f>
        <v>0</v>
      </c>
      <c r="EG64" s="36">
        <f>'2015 Fares Conv'!EM68</f>
        <v>0</v>
      </c>
      <c r="EH64" s="111">
        <v>0</v>
      </c>
      <c r="EI64" s="111">
        <v>0</v>
      </c>
    </row>
    <row r="65" spans="1:139" x14ac:dyDescent="0.2">
      <c r="A65" s="31" t="str">
        <f>CONCATENATE("XFARE[",ROW(),"]=",'2015 Fares Conv'!G69)</f>
        <v>XFARE[65]=0</v>
      </c>
      <c r="B65" s="36">
        <f>'2015 Fares Conv'!H69</f>
        <v>0</v>
      </c>
      <c r="C65" s="36">
        <f>'2015 Fares Conv'!I69</f>
        <v>0</v>
      </c>
      <c r="D65" s="36">
        <f>'2015 Fares Conv'!J69</f>
        <v>0</v>
      </c>
      <c r="E65" s="36">
        <f>'2015 Fares Conv'!K69</f>
        <v>0</v>
      </c>
      <c r="F65" s="36">
        <f>'2015 Fares Conv'!L69</f>
        <v>0</v>
      </c>
      <c r="G65" s="36">
        <f>'2015 Fares Conv'!M69</f>
        <v>0</v>
      </c>
      <c r="H65" s="36">
        <f>'2015 Fares Conv'!N69</f>
        <v>0</v>
      </c>
      <c r="I65" s="36">
        <f>'2015 Fares Conv'!O69</f>
        <v>0</v>
      </c>
      <c r="J65" s="36">
        <f>'2015 Fares Conv'!P69</f>
        <v>0</v>
      </c>
      <c r="K65" s="36">
        <f>'2015 Fares Conv'!Q69</f>
        <v>0</v>
      </c>
      <c r="L65" s="36">
        <f>'2015 Fares Conv'!R69</f>
        <v>0</v>
      </c>
      <c r="M65" s="36">
        <f>'2015 Fares Conv'!S69</f>
        <v>0</v>
      </c>
      <c r="N65" s="36">
        <f>'2015 Fares Conv'!T69</f>
        <v>0</v>
      </c>
      <c r="O65" s="36">
        <f>'2015 Fares Conv'!U69</f>
        <v>0</v>
      </c>
      <c r="P65" s="36">
        <f>'2015 Fares Conv'!V69</f>
        <v>0</v>
      </c>
      <c r="Q65" s="36">
        <f>'2015 Fares Conv'!W69</f>
        <v>0</v>
      </c>
      <c r="R65" s="36">
        <f>'2015 Fares Conv'!X69</f>
        <v>0</v>
      </c>
      <c r="S65" s="36">
        <f>'2015 Fares Conv'!Y69</f>
        <v>0</v>
      </c>
      <c r="T65" s="36">
        <f>'2015 Fares Conv'!Z69</f>
        <v>474.13744498028501</v>
      </c>
      <c r="U65" s="36">
        <f>'2015 Fares Conv'!AA69</f>
        <v>152.40132160080589</v>
      </c>
      <c r="V65" s="36">
        <f>'2015 Fares Conv'!AB69</f>
        <v>0</v>
      </c>
      <c r="W65" s="36">
        <f>'2015 Fares Conv'!AC69</f>
        <v>0</v>
      </c>
      <c r="X65" s="36">
        <f>'2015 Fares Conv'!AD69</f>
        <v>135.46784142293856</v>
      </c>
      <c r="Y65" s="36">
        <f>'2015 Fares Conv'!AE69</f>
        <v>0</v>
      </c>
      <c r="Z65" s="36">
        <f>'2015 Fares Conv'!AF69</f>
        <v>0</v>
      </c>
      <c r="AA65" s="36">
        <f>'2015 Fares Conv'!AG69</f>
        <v>84.667400889336605</v>
      </c>
      <c r="AB65" s="36">
        <f>'2015 Fares Conv'!AH69</f>
        <v>135.46784142293856</v>
      </c>
      <c r="AC65" s="36">
        <f>'2015 Fares Conv'!AI69</f>
        <v>0</v>
      </c>
      <c r="AD65" s="36">
        <f>'2015 Fares Conv'!AJ69</f>
        <v>135.46784142293856</v>
      </c>
      <c r="AE65" s="36">
        <f>'2015 Fares Conv'!AK69</f>
        <v>0</v>
      </c>
      <c r="AF65" s="36">
        <f>'2015 Fares Conv'!AL69</f>
        <v>0</v>
      </c>
      <c r="AG65" s="36">
        <f>'2015 Fares Conv'!AM69</f>
        <v>135.46784142293856</v>
      </c>
      <c r="AH65" s="36">
        <f>'2015 Fares Conv'!AN69</f>
        <v>0</v>
      </c>
      <c r="AI65" s="36">
        <f>'2015 Fares Conv'!AO69</f>
        <v>0</v>
      </c>
      <c r="AJ65" s="36">
        <f>'2015 Fares Conv'!AP69</f>
        <v>0</v>
      </c>
      <c r="AK65" s="36">
        <f>'2015 Fares Conv'!AQ69</f>
        <v>0</v>
      </c>
      <c r="AL65" s="36">
        <f>'2015 Fares Conv'!AR69</f>
        <v>135.46784142293856</v>
      </c>
      <c r="AM65" s="36">
        <f>'2015 Fares Conv'!AS69</f>
        <v>0</v>
      </c>
      <c r="AN65" s="36">
        <f>'2015 Fares Conv'!AT69</f>
        <v>0</v>
      </c>
      <c r="AO65" s="36">
        <f>'2015 Fares Conv'!AU69</f>
        <v>0</v>
      </c>
      <c r="AP65" s="36">
        <f>'2015 Fares Conv'!AV69</f>
        <v>135.46784142293856</v>
      </c>
      <c r="AQ65" s="36">
        <f>'2015 Fares Conv'!AW69</f>
        <v>0</v>
      </c>
      <c r="AR65" s="36">
        <f>'2015 Fares Conv'!AX69</f>
        <v>135.46784142293856</v>
      </c>
      <c r="AS65" s="36">
        <f>'2015 Fares Conv'!AY69</f>
        <v>0</v>
      </c>
      <c r="AT65" s="36">
        <f>'2015 Fares Conv'!AZ69</f>
        <v>118.53436124507125</v>
      </c>
      <c r="AU65" s="36">
        <f>'2015 Fares Conv'!BA69</f>
        <v>0</v>
      </c>
      <c r="AV65" s="36">
        <f>'2015 Fares Conv'!BB69</f>
        <v>0</v>
      </c>
      <c r="AW65" s="36">
        <f>'2015 Fares Conv'!BC69</f>
        <v>118.53436124507125</v>
      </c>
      <c r="AX65" s="36">
        <f>'2015 Fares Conv'!BD69</f>
        <v>0</v>
      </c>
      <c r="AY65" s="36">
        <f>'2015 Fares Conv'!BE69</f>
        <v>0</v>
      </c>
      <c r="AZ65" s="36">
        <f>'2015 Fares Conv'!BF69</f>
        <v>118.53436124507125</v>
      </c>
      <c r="BA65" s="36">
        <f>'2015 Fares Conv'!BG69</f>
        <v>0</v>
      </c>
      <c r="BB65" s="36">
        <f>'2015 Fares Conv'!BH69</f>
        <v>0</v>
      </c>
      <c r="BC65" s="36">
        <f>'2015 Fares Conv'!BI69</f>
        <v>67.733920711469281</v>
      </c>
      <c r="BD65" s="36">
        <f>'2015 Fares Conv'!BJ69</f>
        <v>108.37427313835086</v>
      </c>
      <c r="BE65" s="36">
        <f>'2015 Fares Conv'!BK69</f>
        <v>0</v>
      </c>
      <c r="BF65" s="36">
        <f>'2015 Fares Conv'!BL69</f>
        <v>108.37427313835086</v>
      </c>
      <c r="BG65" s="36">
        <f>'2015 Fares Conv'!BM69</f>
        <v>0</v>
      </c>
      <c r="BH65" s="36">
        <f>'2015 Fares Conv'!BN69</f>
        <v>108.37427313835086</v>
      </c>
      <c r="BI65" s="36">
        <f>'2015 Fares Conv'!BO69</f>
        <v>0</v>
      </c>
      <c r="BJ65" s="36">
        <f>'2015 Fares Conv'!BP69</f>
        <v>0</v>
      </c>
      <c r="BK65" s="36">
        <f>'2015 Fares Conv'!BQ69</f>
        <v>101.60088106720393</v>
      </c>
      <c r="BL65" s="36">
        <f>'2015 Fares Conv'!BR69</f>
        <v>0</v>
      </c>
      <c r="BM65" s="36">
        <f>'2015 Fares Conv'!BS69</f>
        <v>0</v>
      </c>
      <c r="BN65" s="36">
        <f>'2015 Fares Conv'!BT69</f>
        <v>101.60088106720393</v>
      </c>
      <c r="BO65" s="36">
        <f>'2015 Fares Conv'!BU69</f>
        <v>0</v>
      </c>
      <c r="BP65" s="36">
        <f>'2015 Fares Conv'!BV69</f>
        <v>101.60088106720393</v>
      </c>
      <c r="BQ65" s="36">
        <f>'2015 Fares Conv'!BW69</f>
        <v>0</v>
      </c>
      <c r="BR65" s="36">
        <f>'2015 Fares Conv'!BX69</f>
        <v>121.92105728064472</v>
      </c>
      <c r="BS65" s="36">
        <f>'2015 Fares Conv'!BY69</f>
        <v>0</v>
      </c>
      <c r="BT65" s="36">
        <f>'2015 Fares Conv'!BZ69</f>
        <v>0</v>
      </c>
      <c r="BU65" s="36">
        <f>'2015 Fares Conv'!CA69</f>
        <v>0</v>
      </c>
      <c r="BV65" s="36">
        <f>'2015 Fares Conv'!CB69</f>
        <v>0</v>
      </c>
      <c r="BW65" s="36">
        <f>'2015 Fares Conv'!CC69</f>
        <v>0</v>
      </c>
      <c r="BX65" s="36">
        <f>'2015 Fares Conv'!CD69</f>
        <v>0</v>
      </c>
      <c r="BY65" s="36">
        <f>'2015 Fares Conv'!CE69</f>
        <v>0</v>
      </c>
      <c r="BZ65" s="36">
        <f>'2015 Fares Conv'!CF69</f>
        <v>101.60088106720393</v>
      </c>
      <c r="CA65" s="36">
        <f>'2015 Fares Conv'!CG69</f>
        <v>0</v>
      </c>
      <c r="CB65" s="36">
        <f>'2015 Fares Conv'!CH69</f>
        <v>222.84459914073395</v>
      </c>
      <c r="CC65" s="36">
        <f>'2015 Fares Conv'!CI69</f>
        <v>270.93568284587712</v>
      </c>
      <c r="CD65" s="36">
        <f>'2015 Fares Conv'!CJ69</f>
        <v>284.48246698817098</v>
      </c>
      <c r="CE65" s="36">
        <f>'2015 Fares Conv'!CK69</f>
        <v>284.48246698817098</v>
      </c>
      <c r="CF65" s="36">
        <f>'2015 Fares Conv'!CL69</f>
        <v>284.48246698817098</v>
      </c>
      <c r="CG65" s="36">
        <f>'2015 Fares Conv'!CM69</f>
        <v>135.46784142293856</v>
      </c>
      <c r="CH65" s="36">
        <f>'2015 Fares Conv'!CN69</f>
        <v>152.40132160080589</v>
      </c>
      <c r="CI65" s="36">
        <f>'2015 Fares Conv'!CO69</f>
        <v>338.66960355734642</v>
      </c>
      <c r="CJ65" s="36">
        <f>'2015 Fares Conv'!CP69</f>
        <v>298.02925113046484</v>
      </c>
      <c r="CK65" s="36">
        <f>'2015 Fares Conv'!CQ69</f>
        <v>152.40132160080589</v>
      </c>
      <c r="CL65" s="36">
        <f>'2015 Fares Conv'!CR69</f>
        <v>338.66960355734642</v>
      </c>
      <c r="CM65" s="36">
        <f>'2015 Fares Conv'!CS69</f>
        <v>118.53436124507125</v>
      </c>
      <c r="CN65" s="36">
        <f>'2015 Fares Conv'!CT69</f>
        <v>186.26828195654053</v>
      </c>
      <c r="CO65" s="36">
        <f>'2015 Fares Conv'!CU69</f>
        <v>220.13524231227518</v>
      </c>
      <c r="CP65" s="36">
        <f>'2015 Fares Conv'!CV69</f>
        <v>249.93816742532167</v>
      </c>
      <c r="CQ65" s="36">
        <f>'2015 Fares Conv'!CW69</f>
        <v>108.37427313835086</v>
      </c>
      <c r="CR65" s="36">
        <f>'2015 Fares Conv'!CX69</f>
        <v>0</v>
      </c>
      <c r="CS65" s="36">
        <f>'2015 Fares Conv'!CY69</f>
        <v>0</v>
      </c>
      <c r="CT65" s="36">
        <f>'2015 Fares Conv'!CZ69</f>
        <v>306.83466082295587</v>
      </c>
      <c r="CU65" s="36">
        <f>'2015 Fares Conv'!DA69</f>
        <v>0</v>
      </c>
      <c r="CV65" s="36">
        <f>'2015 Fares Conv'!DB69</f>
        <v>0</v>
      </c>
      <c r="CW65" s="36">
        <f>'2015 Fares Conv'!DC69</f>
        <v>0</v>
      </c>
      <c r="CX65" s="36">
        <f>'2015 Fares Conv'!DD69</f>
        <v>0</v>
      </c>
      <c r="CY65" s="36">
        <f>'2015 Fares Conv'!DE69</f>
        <v>0</v>
      </c>
      <c r="CZ65" s="36">
        <f>'2015 Fares Conv'!DF69</f>
        <v>0</v>
      </c>
      <c r="DA65" s="36">
        <f>'2015 Fares Conv'!DG69</f>
        <v>0</v>
      </c>
      <c r="DB65" s="36">
        <f>'2015 Fares Conv'!DH69</f>
        <v>0</v>
      </c>
      <c r="DC65" s="36">
        <f>'2015 Fares Conv'!DI69</f>
        <v>0</v>
      </c>
      <c r="DD65" s="36">
        <f>'2015 Fares Conv'!DJ69</f>
        <v>0</v>
      </c>
      <c r="DE65" s="36">
        <f>'2015 Fares Conv'!DK69</f>
        <v>0</v>
      </c>
      <c r="DF65" s="36">
        <f>'2015 Fares Conv'!DL69</f>
        <v>152.40132160080589</v>
      </c>
      <c r="DG65" s="36">
        <f>'2015 Fares Conv'!DM69</f>
        <v>135.46784142293856</v>
      </c>
      <c r="DH65" s="36">
        <f>'2015 Fares Conv'!DN69</f>
        <v>0</v>
      </c>
      <c r="DI65" s="36">
        <f>'2015 Fares Conv'!DO69</f>
        <v>135.46784142293856</v>
      </c>
      <c r="DJ65" s="36">
        <f>'2015 Fares Conv'!DP69</f>
        <v>749.81450227596497</v>
      </c>
      <c r="DK65" s="36">
        <f>'2015 Fares Conv'!DQ69</f>
        <v>218.78056389804578</v>
      </c>
      <c r="DL65" s="36">
        <f>'2015 Fares Conv'!DR69</f>
        <v>0</v>
      </c>
      <c r="DM65" s="36">
        <f>'2015 Fares Conv'!DS69</f>
        <v>0</v>
      </c>
      <c r="DN65" s="36">
        <f>'2015 Fares Conv'!DT69</f>
        <v>0</v>
      </c>
      <c r="DO65" s="36">
        <f>'2015 Fares Conv'!DU69</f>
        <v>0</v>
      </c>
      <c r="DP65" s="36">
        <f>'2015 Fares Conv'!DV69</f>
        <v>0</v>
      </c>
      <c r="DQ65" s="36">
        <f>'2015 Fares Conv'!DW69</f>
        <v>0</v>
      </c>
      <c r="DR65" s="36">
        <f>'2015 Fares Conv'!DX69</f>
        <v>0</v>
      </c>
      <c r="DS65" s="36">
        <f>'2015 Fares Conv'!DY69</f>
        <v>0</v>
      </c>
      <c r="DT65" s="36">
        <f>'2015 Fares Conv'!DZ69</f>
        <v>0</v>
      </c>
      <c r="DU65" s="36">
        <f>'2015 Fares Conv'!EA69</f>
        <v>0</v>
      </c>
      <c r="DV65" s="36">
        <f>'2015 Fares Conv'!EB69</f>
        <v>0</v>
      </c>
      <c r="DW65" s="36">
        <f>'2015 Fares Conv'!EC69</f>
        <v>0</v>
      </c>
      <c r="DX65" s="36">
        <f>'2015 Fares Conv'!ED69</f>
        <v>0</v>
      </c>
      <c r="DY65" s="36">
        <f>'2015 Fares Conv'!EE69</f>
        <v>0</v>
      </c>
      <c r="DZ65" s="36">
        <f>'2015 Fares Conv'!EF69</f>
        <v>0</v>
      </c>
      <c r="EA65" s="36">
        <f>'2015 Fares Conv'!EG69</f>
        <v>0</v>
      </c>
      <c r="EB65" s="36">
        <f>'2015 Fares Conv'!EH69</f>
        <v>0</v>
      </c>
      <c r="EC65" s="36">
        <f>'2015 Fares Conv'!EI69</f>
        <v>0</v>
      </c>
      <c r="ED65" s="36">
        <f>'2015 Fares Conv'!EJ69</f>
        <v>0</v>
      </c>
      <c r="EE65" s="36">
        <f>'2015 Fares Conv'!EK69</f>
        <v>0</v>
      </c>
      <c r="EF65" s="36">
        <f>'2015 Fares Conv'!EL69</f>
        <v>0</v>
      </c>
      <c r="EG65" s="36">
        <f>'2015 Fares Conv'!EM69</f>
        <v>0</v>
      </c>
      <c r="EH65" s="111">
        <v>0</v>
      </c>
      <c r="EI65" s="111">
        <v>0</v>
      </c>
    </row>
    <row r="66" spans="1:139" x14ac:dyDescent="0.2">
      <c r="A66" s="31" t="str">
        <f>CONCATENATE("XFARE[",ROW(),"]=",'2015 Fares Conv'!G70)</f>
        <v>XFARE[66]=0</v>
      </c>
      <c r="B66" s="36">
        <f>'2015 Fares Conv'!H70</f>
        <v>0</v>
      </c>
      <c r="C66" s="36">
        <f>'2015 Fares Conv'!I70</f>
        <v>0</v>
      </c>
      <c r="D66" s="36">
        <f>'2015 Fares Conv'!J70</f>
        <v>0</v>
      </c>
      <c r="E66" s="36">
        <f>'2015 Fares Conv'!K70</f>
        <v>0</v>
      </c>
      <c r="F66" s="36">
        <f>'2015 Fares Conv'!L70</f>
        <v>0</v>
      </c>
      <c r="G66" s="36">
        <f>'2015 Fares Conv'!M70</f>
        <v>0</v>
      </c>
      <c r="H66" s="36">
        <f>'2015 Fares Conv'!N70</f>
        <v>0</v>
      </c>
      <c r="I66" s="36">
        <f>'2015 Fares Conv'!O70</f>
        <v>0</v>
      </c>
      <c r="J66" s="36">
        <f>'2015 Fares Conv'!P70</f>
        <v>0</v>
      </c>
      <c r="K66" s="36">
        <f>'2015 Fares Conv'!Q70</f>
        <v>0</v>
      </c>
      <c r="L66" s="36">
        <f>'2015 Fares Conv'!R70</f>
        <v>0</v>
      </c>
      <c r="M66" s="36">
        <f>'2015 Fares Conv'!S70</f>
        <v>0</v>
      </c>
      <c r="N66" s="36">
        <f>'2015 Fares Conv'!T70</f>
        <v>0</v>
      </c>
      <c r="O66" s="36">
        <f>'2015 Fares Conv'!U70</f>
        <v>0</v>
      </c>
      <c r="P66" s="36">
        <f>'2015 Fares Conv'!V70</f>
        <v>0</v>
      </c>
      <c r="Q66" s="36">
        <f>'2015 Fares Conv'!W70</f>
        <v>0</v>
      </c>
      <c r="R66" s="36">
        <f>'2015 Fares Conv'!X70</f>
        <v>0</v>
      </c>
      <c r="S66" s="36">
        <f>'2015 Fares Conv'!Y70</f>
        <v>0</v>
      </c>
      <c r="T66" s="36">
        <f>'2015 Fares Conv'!Z70</f>
        <v>474.13744498028501</v>
      </c>
      <c r="U66" s="36">
        <f>'2015 Fares Conv'!AA70</f>
        <v>152.40132160080589</v>
      </c>
      <c r="V66" s="36">
        <f>'2015 Fares Conv'!AB70</f>
        <v>0</v>
      </c>
      <c r="W66" s="36">
        <f>'2015 Fares Conv'!AC70</f>
        <v>0</v>
      </c>
      <c r="X66" s="36">
        <f>'2015 Fares Conv'!AD70</f>
        <v>135.46784142293856</v>
      </c>
      <c r="Y66" s="36">
        <f>'2015 Fares Conv'!AE70</f>
        <v>0</v>
      </c>
      <c r="Z66" s="36">
        <f>'2015 Fares Conv'!AF70</f>
        <v>0</v>
      </c>
      <c r="AA66" s="36">
        <f>'2015 Fares Conv'!AG70</f>
        <v>84.667400889336605</v>
      </c>
      <c r="AB66" s="36">
        <f>'2015 Fares Conv'!AH70</f>
        <v>135.46784142293856</v>
      </c>
      <c r="AC66" s="36">
        <f>'2015 Fares Conv'!AI70</f>
        <v>0</v>
      </c>
      <c r="AD66" s="36">
        <f>'2015 Fares Conv'!AJ70</f>
        <v>135.46784142293856</v>
      </c>
      <c r="AE66" s="36">
        <f>'2015 Fares Conv'!AK70</f>
        <v>0</v>
      </c>
      <c r="AF66" s="36">
        <f>'2015 Fares Conv'!AL70</f>
        <v>0</v>
      </c>
      <c r="AG66" s="36">
        <f>'2015 Fares Conv'!AM70</f>
        <v>135.46784142293856</v>
      </c>
      <c r="AH66" s="36">
        <f>'2015 Fares Conv'!AN70</f>
        <v>0</v>
      </c>
      <c r="AI66" s="36">
        <f>'2015 Fares Conv'!AO70</f>
        <v>0</v>
      </c>
      <c r="AJ66" s="36">
        <f>'2015 Fares Conv'!AP70</f>
        <v>0</v>
      </c>
      <c r="AK66" s="36">
        <f>'2015 Fares Conv'!AQ70</f>
        <v>0</v>
      </c>
      <c r="AL66" s="36">
        <f>'2015 Fares Conv'!AR70</f>
        <v>135.46784142293856</v>
      </c>
      <c r="AM66" s="36">
        <f>'2015 Fares Conv'!AS70</f>
        <v>0</v>
      </c>
      <c r="AN66" s="36">
        <f>'2015 Fares Conv'!AT70</f>
        <v>0</v>
      </c>
      <c r="AO66" s="36">
        <f>'2015 Fares Conv'!AU70</f>
        <v>0</v>
      </c>
      <c r="AP66" s="36">
        <f>'2015 Fares Conv'!AV70</f>
        <v>135.46784142293856</v>
      </c>
      <c r="AQ66" s="36">
        <f>'2015 Fares Conv'!AW70</f>
        <v>0</v>
      </c>
      <c r="AR66" s="36">
        <f>'2015 Fares Conv'!AX70</f>
        <v>135.46784142293856</v>
      </c>
      <c r="AS66" s="36">
        <f>'2015 Fares Conv'!AY70</f>
        <v>0</v>
      </c>
      <c r="AT66" s="36">
        <f>'2015 Fares Conv'!AZ70</f>
        <v>0</v>
      </c>
      <c r="AU66" s="36">
        <f>'2015 Fares Conv'!BA70</f>
        <v>0</v>
      </c>
      <c r="AV66" s="36">
        <f>'2015 Fares Conv'!BB70</f>
        <v>0</v>
      </c>
      <c r="AW66" s="36">
        <f>'2015 Fares Conv'!BC70</f>
        <v>118.53436124507125</v>
      </c>
      <c r="AX66" s="36">
        <f>'2015 Fares Conv'!BD70</f>
        <v>0</v>
      </c>
      <c r="AY66" s="36">
        <f>'2015 Fares Conv'!BE70</f>
        <v>0</v>
      </c>
      <c r="AZ66" s="36">
        <f>'2015 Fares Conv'!BF70</f>
        <v>118.53436124507125</v>
      </c>
      <c r="BA66" s="36">
        <f>'2015 Fares Conv'!BG70</f>
        <v>0</v>
      </c>
      <c r="BB66" s="36">
        <f>'2015 Fares Conv'!BH70</f>
        <v>0</v>
      </c>
      <c r="BC66" s="36">
        <f>'2015 Fares Conv'!BI70</f>
        <v>67.733920711469281</v>
      </c>
      <c r="BD66" s="36">
        <f>'2015 Fares Conv'!BJ70</f>
        <v>0</v>
      </c>
      <c r="BE66" s="36">
        <f>'2015 Fares Conv'!BK70</f>
        <v>0</v>
      </c>
      <c r="BF66" s="36">
        <f>'2015 Fares Conv'!BL70</f>
        <v>108.37427313835086</v>
      </c>
      <c r="BG66" s="36">
        <f>'2015 Fares Conv'!BM70</f>
        <v>0</v>
      </c>
      <c r="BH66" s="36">
        <f>'2015 Fares Conv'!BN70</f>
        <v>0</v>
      </c>
      <c r="BI66" s="36">
        <f>'2015 Fares Conv'!BO70</f>
        <v>0</v>
      </c>
      <c r="BJ66" s="36">
        <f>'2015 Fares Conv'!BP70</f>
        <v>0</v>
      </c>
      <c r="BK66" s="36">
        <f>'2015 Fares Conv'!BQ70</f>
        <v>0</v>
      </c>
      <c r="BL66" s="36">
        <f>'2015 Fares Conv'!BR70</f>
        <v>0</v>
      </c>
      <c r="BM66" s="36">
        <f>'2015 Fares Conv'!BS70</f>
        <v>0</v>
      </c>
      <c r="BN66" s="36">
        <f>'2015 Fares Conv'!BT70</f>
        <v>0</v>
      </c>
      <c r="BO66" s="36">
        <f>'2015 Fares Conv'!BU70</f>
        <v>0</v>
      </c>
      <c r="BP66" s="36">
        <f>'2015 Fares Conv'!BV70</f>
        <v>0</v>
      </c>
      <c r="BQ66" s="36">
        <f>'2015 Fares Conv'!BW70</f>
        <v>0</v>
      </c>
      <c r="BR66" s="36">
        <f>'2015 Fares Conv'!BX70</f>
        <v>0</v>
      </c>
      <c r="BS66" s="36">
        <f>'2015 Fares Conv'!BY70</f>
        <v>0</v>
      </c>
      <c r="BT66" s="36">
        <f>'2015 Fares Conv'!BZ70</f>
        <v>0</v>
      </c>
      <c r="BU66" s="36">
        <f>'2015 Fares Conv'!CA70</f>
        <v>0</v>
      </c>
      <c r="BV66" s="36">
        <f>'2015 Fares Conv'!CB70</f>
        <v>0</v>
      </c>
      <c r="BW66" s="36">
        <f>'2015 Fares Conv'!CC70</f>
        <v>0</v>
      </c>
      <c r="BX66" s="36">
        <f>'2015 Fares Conv'!CD70</f>
        <v>0</v>
      </c>
      <c r="BY66" s="36">
        <f>'2015 Fares Conv'!CE70</f>
        <v>0</v>
      </c>
      <c r="BZ66" s="36">
        <f>'2015 Fares Conv'!CF70</f>
        <v>101.60088106720393</v>
      </c>
      <c r="CA66" s="36">
        <f>'2015 Fares Conv'!CG70</f>
        <v>0</v>
      </c>
      <c r="CB66" s="36">
        <f>'2015 Fares Conv'!CH70</f>
        <v>222.84459914073395</v>
      </c>
      <c r="CC66" s="36">
        <f>'2015 Fares Conv'!CI70</f>
        <v>270.93568284587712</v>
      </c>
      <c r="CD66" s="36">
        <f>'2015 Fares Conv'!CJ70</f>
        <v>284.48246698817098</v>
      </c>
      <c r="CE66" s="36">
        <f>'2015 Fares Conv'!CK70</f>
        <v>284.48246698817098</v>
      </c>
      <c r="CF66" s="36">
        <f>'2015 Fares Conv'!CL70</f>
        <v>284.48246698817098</v>
      </c>
      <c r="CG66" s="36">
        <f>'2015 Fares Conv'!CM70</f>
        <v>135.46784142293856</v>
      </c>
      <c r="CH66" s="36">
        <f>'2015 Fares Conv'!CN70</f>
        <v>50.123101326487273</v>
      </c>
      <c r="CI66" s="36">
        <f>'2015 Fares Conv'!CO70</f>
        <v>237.06872249014251</v>
      </c>
      <c r="CJ66" s="36">
        <f>'2015 Fares Conv'!CP70</f>
        <v>196.42837006326093</v>
      </c>
      <c r="CK66" s="36">
        <f>'2015 Fares Conv'!CQ70</f>
        <v>152.40132160080589</v>
      </c>
      <c r="CL66" s="36">
        <f>'2015 Fares Conv'!CR70</f>
        <v>338.66960355734642</v>
      </c>
      <c r="CM66" s="36">
        <f>'2015 Fares Conv'!CS70</f>
        <v>118.53436124507125</v>
      </c>
      <c r="CN66" s="36">
        <f>'2015 Fares Conv'!CT70</f>
        <v>186.26828195654053</v>
      </c>
      <c r="CO66" s="36">
        <f>'2015 Fares Conv'!CU70</f>
        <v>220.13524231227518</v>
      </c>
      <c r="CP66" s="36">
        <f>'2015 Fares Conv'!CV70</f>
        <v>148.33728635811775</v>
      </c>
      <c r="CQ66" s="36">
        <f>'2015 Fares Conv'!CW70</f>
        <v>108.37427313835086</v>
      </c>
      <c r="CR66" s="36">
        <f>'2015 Fares Conv'!CX70</f>
        <v>0</v>
      </c>
      <c r="CS66" s="36">
        <f>'2015 Fares Conv'!CY70</f>
        <v>0</v>
      </c>
      <c r="CT66" s="36">
        <f>'2015 Fares Conv'!CZ70</f>
        <v>306.83466082295587</v>
      </c>
      <c r="CU66" s="36">
        <f>'2015 Fares Conv'!DA70</f>
        <v>0</v>
      </c>
      <c r="CV66" s="36">
        <f>'2015 Fares Conv'!DB70</f>
        <v>0</v>
      </c>
      <c r="CW66" s="36">
        <f>'2015 Fares Conv'!DC70</f>
        <v>0</v>
      </c>
      <c r="CX66" s="36">
        <f>'2015 Fares Conv'!DD70</f>
        <v>0</v>
      </c>
      <c r="CY66" s="36">
        <f>'2015 Fares Conv'!DE70</f>
        <v>0</v>
      </c>
      <c r="CZ66" s="36">
        <f>'2015 Fares Conv'!DF70</f>
        <v>0</v>
      </c>
      <c r="DA66" s="36">
        <f>'2015 Fares Conv'!DG70</f>
        <v>0</v>
      </c>
      <c r="DB66" s="36">
        <f>'2015 Fares Conv'!DH70</f>
        <v>0</v>
      </c>
      <c r="DC66" s="36">
        <f>'2015 Fares Conv'!DI70</f>
        <v>0</v>
      </c>
      <c r="DD66" s="36">
        <f>'2015 Fares Conv'!DJ70</f>
        <v>0</v>
      </c>
      <c r="DE66" s="36">
        <f>'2015 Fares Conv'!DK70</f>
        <v>0</v>
      </c>
      <c r="DF66" s="36">
        <f>'2015 Fares Conv'!DL70</f>
        <v>152.40132160080589</v>
      </c>
      <c r="DG66" s="36">
        <f>'2015 Fares Conv'!DM70</f>
        <v>135.46784142293856</v>
      </c>
      <c r="DH66" s="36">
        <f>'2015 Fares Conv'!DN70</f>
        <v>0</v>
      </c>
      <c r="DI66" s="36">
        <f>'2015 Fares Conv'!DO70</f>
        <v>135.46784142293856</v>
      </c>
      <c r="DJ66" s="36">
        <f>'2015 Fares Conv'!DP70</f>
        <v>749.81450227596497</v>
      </c>
      <c r="DK66" s="36">
        <f>'2015 Fares Conv'!DQ70</f>
        <v>218.78056389804578</v>
      </c>
      <c r="DL66" s="36">
        <f>'2015 Fares Conv'!DR70</f>
        <v>0</v>
      </c>
      <c r="DM66" s="36">
        <f>'2015 Fares Conv'!DS70</f>
        <v>0</v>
      </c>
      <c r="DN66" s="36">
        <f>'2015 Fares Conv'!DT70</f>
        <v>0</v>
      </c>
      <c r="DO66" s="36">
        <f>'2015 Fares Conv'!DU70</f>
        <v>0</v>
      </c>
      <c r="DP66" s="36">
        <f>'2015 Fares Conv'!DV70</f>
        <v>0</v>
      </c>
      <c r="DQ66" s="36">
        <f>'2015 Fares Conv'!DW70</f>
        <v>0</v>
      </c>
      <c r="DR66" s="36">
        <f>'2015 Fares Conv'!DX70</f>
        <v>0</v>
      </c>
      <c r="DS66" s="36">
        <f>'2015 Fares Conv'!DY70</f>
        <v>0</v>
      </c>
      <c r="DT66" s="36">
        <f>'2015 Fares Conv'!DZ70</f>
        <v>0</v>
      </c>
      <c r="DU66" s="36">
        <f>'2015 Fares Conv'!EA70</f>
        <v>0</v>
      </c>
      <c r="DV66" s="36">
        <f>'2015 Fares Conv'!EB70</f>
        <v>0</v>
      </c>
      <c r="DW66" s="36">
        <f>'2015 Fares Conv'!EC70</f>
        <v>0</v>
      </c>
      <c r="DX66" s="36">
        <f>'2015 Fares Conv'!ED70</f>
        <v>0</v>
      </c>
      <c r="DY66" s="36">
        <f>'2015 Fares Conv'!EE70</f>
        <v>0</v>
      </c>
      <c r="DZ66" s="36">
        <f>'2015 Fares Conv'!EF70</f>
        <v>0</v>
      </c>
      <c r="EA66" s="36">
        <f>'2015 Fares Conv'!EG70</f>
        <v>0</v>
      </c>
      <c r="EB66" s="36">
        <f>'2015 Fares Conv'!EH70</f>
        <v>0</v>
      </c>
      <c r="EC66" s="36">
        <f>'2015 Fares Conv'!EI70</f>
        <v>0</v>
      </c>
      <c r="ED66" s="36">
        <f>'2015 Fares Conv'!EJ70</f>
        <v>0</v>
      </c>
      <c r="EE66" s="36">
        <f>'2015 Fares Conv'!EK70</f>
        <v>-101.60088106720393</v>
      </c>
      <c r="EF66" s="36">
        <f>'2015 Fares Conv'!EL70</f>
        <v>0</v>
      </c>
      <c r="EG66" s="36">
        <f>'2015 Fares Conv'!EM70</f>
        <v>0</v>
      </c>
      <c r="EH66" s="111">
        <v>0</v>
      </c>
      <c r="EI66" s="111">
        <v>0</v>
      </c>
    </row>
    <row r="67" spans="1:139" x14ac:dyDescent="0.2">
      <c r="A67" s="31" t="str">
        <f>CONCATENATE("XFARE[",ROW(),"]=",'2015 Fares Conv'!G71)</f>
        <v>XFARE[67]=0</v>
      </c>
      <c r="B67" s="36">
        <f>'2015 Fares Conv'!H71</f>
        <v>0</v>
      </c>
      <c r="C67" s="36">
        <f>'2015 Fares Conv'!I71</f>
        <v>0</v>
      </c>
      <c r="D67" s="36">
        <f>'2015 Fares Conv'!J71</f>
        <v>0</v>
      </c>
      <c r="E67" s="36">
        <f>'2015 Fares Conv'!K71</f>
        <v>0</v>
      </c>
      <c r="F67" s="36">
        <f>'2015 Fares Conv'!L71</f>
        <v>0</v>
      </c>
      <c r="G67" s="36">
        <f>'2015 Fares Conv'!M71</f>
        <v>0</v>
      </c>
      <c r="H67" s="36">
        <f>'2015 Fares Conv'!N71</f>
        <v>0</v>
      </c>
      <c r="I67" s="36">
        <f>'2015 Fares Conv'!O71</f>
        <v>0</v>
      </c>
      <c r="J67" s="36">
        <f>'2015 Fares Conv'!P71</f>
        <v>0</v>
      </c>
      <c r="K67" s="36">
        <f>'2015 Fares Conv'!Q71</f>
        <v>0</v>
      </c>
      <c r="L67" s="36">
        <f>'2015 Fares Conv'!R71</f>
        <v>0</v>
      </c>
      <c r="M67" s="36">
        <f>'2015 Fares Conv'!S71</f>
        <v>0</v>
      </c>
      <c r="N67" s="36">
        <f>'2015 Fares Conv'!T71</f>
        <v>0</v>
      </c>
      <c r="O67" s="36">
        <f>'2015 Fares Conv'!U71</f>
        <v>0</v>
      </c>
      <c r="P67" s="36">
        <f>'2015 Fares Conv'!V71</f>
        <v>0</v>
      </c>
      <c r="Q67" s="36">
        <f>'2015 Fares Conv'!W71</f>
        <v>0</v>
      </c>
      <c r="R67" s="36">
        <f>'2015 Fares Conv'!X71</f>
        <v>0</v>
      </c>
      <c r="S67" s="36">
        <f>'2015 Fares Conv'!Y71</f>
        <v>0</v>
      </c>
      <c r="T67" s="36">
        <f>'2015 Fares Conv'!Z71</f>
        <v>474.13744498028501</v>
      </c>
      <c r="U67" s="36">
        <f>'2015 Fares Conv'!AA71</f>
        <v>152.40132160080589</v>
      </c>
      <c r="V67" s="36">
        <f>'2015 Fares Conv'!AB71</f>
        <v>0</v>
      </c>
      <c r="W67" s="36">
        <f>'2015 Fares Conv'!AC71</f>
        <v>0</v>
      </c>
      <c r="X67" s="36">
        <f>'2015 Fares Conv'!AD71</f>
        <v>135.46784142293856</v>
      </c>
      <c r="Y67" s="36">
        <f>'2015 Fares Conv'!AE71</f>
        <v>0</v>
      </c>
      <c r="Z67" s="36">
        <f>'2015 Fares Conv'!AF71</f>
        <v>0</v>
      </c>
      <c r="AA67" s="36">
        <f>'2015 Fares Conv'!AG71</f>
        <v>84.667400889336605</v>
      </c>
      <c r="AB67" s="36">
        <f>'2015 Fares Conv'!AH71</f>
        <v>135.46784142293856</v>
      </c>
      <c r="AC67" s="36">
        <f>'2015 Fares Conv'!AI71</f>
        <v>0</v>
      </c>
      <c r="AD67" s="36">
        <f>'2015 Fares Conv'!AJ71</f>
        <v>135.46784142293856</v>
      </c>
      <c r="AE67" s="36">
        <f>'2015 Fares Conv'!AK71</f>
        <v>0</v>
      </c>
      <c r="AF67" s="36">
        <f>'2015 Fares Conv'!AL71</f>
        <v>0</v>
      </c>
      <c r="AG67" s="36">
        <f>'2015 Fares Conv'!AM71</f>
        <v>135.46784142293856</v>
      </c>
      <c r="AH67" s="36">
        <f>'2015 Fares Conv'!AN71</f>
        <v>0</v>
      </c>
      <c r="AI67" s="36">
        <f>'2015 Fares Conv'!AO71</f>
        <v>0</v>
      </c>
      <c r="AJ67" s="36">
        <f>'2015 Fares Conv'!AP71</f>
        <v>0</v>
      </c>
      <c r="AK67" s="36">
        <f>'2015 Fares Conv'!AQ71</f>
        <v>0</v>
      </c>
      <c r="AL67" s="36">
        <f>'2015 Fares Conv'!AR71</f>
        <v>135.46784142293856</v>
      </c>
      <c r="AM67" s="36">
        <f>'2015 Fares Conv'!AS71</f>
        <v>0</v>
      </c>
      <c r="AN67" s="36">
        <f>'2015 Fares Conv'!AT71</f>
        <v>0</v>
      </c>
      <c r="AO67" s="36">
        <f>'2015 Fares Conv'!AU71</f>
        <v>0</v>
      </c>
      <c r="AP67" s="36">
        <f>'2015 Fares Conv'!AV71</f>
        <v>135.46784142293856</v>
      </c>
      <c r="AQ67" s="36">
        <f>'2015 Fares Conv'!AW71</f>
        <v>0</v>
      </c>
      <c r="AR67" s="36">
        <f>'2015 Fares Conv'!AX71</f>
        <v>135.46784142293856</v>
      </c>
      <c r="AS67" s="36">
        <f>'2015 Fares Conv'!AY71</f>
        <v>0</v>
      </c>
      <c r="AT67" s="36">
        <f>'2015 Fares Conv'!AZ71</f>
        <v>118.53436124507125</v>
      </c>
      <c r="AU67" s="36">
        <f>'2015 Fares Conv'!BA71</f>
        <v>0</v>
      </c>
      <c r="AV67" s="36">
        <f>'2015 Fares Conv'!BB71</f>
        <v>0</v>
      </c>
      <c r="AW67" s="36">
        <f>'2015 Fares Conv'!BC71</f>
        <v>118.53436124507125</v>
      </c>
      <c r="AX67" s="36">
        <f>'2015 Fares Conv'!BD71</f>
        <v>0</v>
      </c>
      <c r="AY67" s="36">
        <f>'2015 Fares Conv'!BE71</f>
        <v>0</v>
      </c>
      <c r="AZ67" s="36">
        <f>'2015 Fares Conv'!BF71</f>
        <v>118.53436124507125</v>
      </c>
      <c r="BA67" s="36">
        <f>'2015 Fares Conv'!BG71</f>
        <v>0</v>
      </c>
      <c r="BB67" s="36">
        <f>'2015 Fares Conv'!BH71</f>
        <v>0</v>
      </c>
      <c r="BC67" s="36">
        <f>'2015 Fares Conv'!BI71</f>
        <v>67.733920711469281</v>
      </c>
      <c r="BD67" s="36">
        <f>'2015 Fares Conv'!BJ71</f>
        <v>108.37427313835086</v>
      </c>
      <c r="BE67" s="36">
        <f>'2015 Fares Conv'!BK71</f>
        <v>0</v>
      </c>
      <c r="BF67" s="36">
        <f>'2015 Fares Conv'!BL71</f>
        <v>108.37427313835086</v>
      </c>
      <c r="BG67" s="36">
        <f>'2015 Fares Conv'!BM71</f>
        <v>0</v>
      </c>
      <c r="BH67" s="36">
        <f>'2015 Fares Conv'!BN71</f>
        <v>108.37427313835086</v>
      </c>
      <c r="BI67" s="36">
        <f>'2015 Fares Conv'!BO71</f>
        <v>0</v>
      </c>
      <c r="BJ67" s="36">
        <f>'2015 Fares Conv'!BP71</f>
        <v>0</v>
      </c>
      <c r="BK67" s="36">
        <f>'2015 Fares Conv'!BQ71</f>
        <v>101.60088106720393</v>
      </c>
      <c r="BL67" s="36">
        <f>'2015 Fares Conv'!BR71</f>
        <v>0</v>
      </c>
      <c r="BM67" s="36">
        <f>'2015 Fares Conv'!BS71</f>
        <v>0</v>
      </c>
      <c r="BN67" s="36">
        <f>'2015 Fares Conv'!BT71</f>
        <v>101.60088106720393</v>
      </c>
      <c r="BO67" s="36">
        <f>'2015 Fares Conv'!BU71</f>
        <v>0</v>
      </c>
      <c r="BP67" s="36">
        <f>'2015 Fares Conv'!BV71</f>
        <v>101.60088106720393</v>
      </c>
      <c r="BQ67" s="36">
        <f>'2015 Fares Conv'!BW71</f>
        <v>0</v>
      </c>
      <c r="BR67" s="36">
        <f>'2015 Fares Conv'!BX71</f>
        <v>121.92105728064472</v>
      </c>
      <c r="BS67" s="36">
        <f>'2015 Fares Conv'!BY71</f>
        <v>0</v>
      </c>
      <c r="BT67" s="36">
        <f>'2015 Fares Conv'!BZ71</f>
        <v>0</v>
      </c>
      <c r="BU67" s="36">
        <f>'2015 Fares Conv'!CA71</f>
        <v>0</v>
      </c>
      <c r="BV67" s="36">
        <f>'2015 Fares Conv'!CB71</f>
        <v>0</v>
      </c>
      <c r="BW67" s="36">
        <f>'2015 Fares Conv'!CC71</f>
        <v>0</v>
      </c>
      <c r="BX67" s="36">
        <f>'2015 Fares Conv'!CD71</f>
        <v>0</v>
      </c>
      <c r="BY67" s="36">
        <f>'2015 Fares Conv'!CE71</f>
        <v>0</v>
      </c>
      <c r="BZ67" s="36">
        <f>'2015 Fares Conv'!CF71</f>
        <v>101.60088106720393</v>
      </c>
      <c r="CA67" s="36">
        <f>'2015 Fares Conv'!CG71</f>
        <v>0</v>
      </c>
      <c r="CB67" s="36">
        <f>'2015 Fares Conv'!CH71</f>
        <v>222.84459914073395</v>
      </c>
      <c r="CC67" s="36">
        <f>'2015 Fares Conv'!CI71</f>
        <v>270.93568284587712</v>
      </c>
      <c r="CD67" s="36">
        <f>'2015 Fares Conv'!CJ71</f>
        <v>284.48246698817098</v>
      </c>
      <c r="CE67" s="36">
        <f>'2015 Fares Conv'!CK71</f>
        <v>284.48246698817098</v>
      </c>
      <c r="CF67" s="36">
        <f>'2015 Fares Conv'!CL71</f>
        <v>284.48246698817098</v>
      </c>
      <c r="CG67" s="36">
        <f>'2015 Fares Conv'!CM71</f>
        <v>135.46784142293856</v>
      </c>
      <c r="CH67" s="36">
        <f>'2015 Fares Conv'!CN71</f>
        <v>152.40132160080589</v>
      </c>
      <c r="CI67" s="36">
        <f>'2015 Fares Conv'!CO71</f>
        <v>338.66960355734642</v>
      </c>
      <c r="CJ67" s="36">
        <f>'2015 Fares Conv'!CP71</f>
        <v>298.02925113046484</v>
      </c>
      <c r="CK67" s="36">
        <f>'2015 Fares Conv'!CQ71</f>
        <v>152.40132160080589</v>
      </c>
      <c r="CL67" s="36">
        <f>'2015 Fares Conv'!CR71</f>
        <v>338.66960355734642</v>
      </c>
      <c r="CM67" s="36">
        <f>'2015 Fares Conv'!CS71</f>
        <v>118.53436124507125</v>
      </c>
      <c r="CN67" s="36">
        <f>'2015 Fares Conv'!CT71</f>
        <v>186.26828195654053</v>
      </c>
      <c r="CO67" s="36">
        <f>'2015 Fares Conv'!CU71</f>
        <v>220.13524231227518</v>
      </c>
      <c r="CP67" s="36">
        <f>'2015 Fares Conv'!CV71</f>
        <v>249.93816742532167</v>
      </c>
      <c r="CQ67" s="36">
        <f>'2015 Fares Conv'!CW71</f>
        <v>108.37427313835086</v>
      </c>
      <c r="CR67" s="36">
        <f>'2015 Fares Conv'!CX71</f>
        <v>0</v>
      </c>
      <c r="CS67" s="36">
        <f>'2015 Fares Conv'!CY71</f>
        <v>0</v>
      </c>
      <c r="CT67" s="36">
        <f>'2015 Fares Conv'!CZ71</f>
        <v>306.83466082295587</v>
      </c>
      <c r="CU67" s="36">
        <f>'2015 Fares Conv'!DA71</f>
        <v>0</v>
      </c>
      <c r="CV67" s="36">
        <f>'2015 Fares Conv'!DB71</f>
        <v>0</v>
      </c>
      <c r="CW67" s="36">
        <f>'2015 Fares Conv'!DC71</f>
        <v>0</v>
      </c>
      <c r="CX67" s="36">
        <f>'2015 Fares Conv'!DD71</f>
        <v>0</v>
      </c>
      <c r="CY67" s="36">
        <f>'2015 Fares Conv'!DE71</f>
        <v>0</v>
      </c>
      <c r="CZ67" s="36">
        <f>'2015 Fares Conv'!DF71</f>
        <v>0</v>
      </c>
      <c r="DA67" s="36">
        <f>'2015 Fares Conv'!DG71</f>
        <v>0</v>
      </c>
      <c r="DB67" s="36">
        <f>'2015 Fares Conv'!DH71</f>
        <v>0</v>
      </c>
      <c r="DC67" s="36">
        <f>'2015 Fares Conv'!DI71</f>
        <v>0</v>
      </c>
      <c r="DD67" s="36">
        <f>'2015 Fares Conv'!DJ71</f>
        <v>0</v>
      </c>
      <c r="DE67" s="36">
        <f>'2015 Fares Conv'!DK71</f>
        <v>0</v>
      </c>
      <c r="DF67" s="36">
        <f>'2015 Fares Conv'!DL71</f>
        <v>152.40132160080589</v>
      </c>
      <c r="DG67" s="36">
        <f>'2015 Fares Conv'!DM71</f>
        <v>135.46784142293856</v>
      </c>
      <c r="DH67" s="36">
        <f>'2015 Fares Conv'!DN71</f>
        <v>0</v>
      </c>
      <c r="DI67" s="36">
        <f>'2015 Fares Conv'!DO71</f>
        <v>135.46784142293856</v>
      </c>
      <c r="DJ67" s="36">
        <f>'2015 Fares Conv'!DP71</f>
        <v>749.81450227596497</v>
      </c>
      <c r="DK67" s="36">
        <f>'2015 Fares Conv'!DQ71</f>
        <v>218.78056389804578</v>
      </c>
      <c r="DL67" s="36">
        <f>'2015 Fares Conv'!DR71</f>
        <v>0</v>
      </c>
      <c r="DM67" s="36">
        <f>'2015 Fares Conv'!DS71</f>
        <v>0</v>
      </c>
      <c r="DN67" s="36">
        <f>'2015 Fares Conv'!DT71</f>
        <v>0</v>
      </c>
      <c r="DO67" s="36">
        <f>'2015 Fares Conv'!DU71</f>
        <v>0</v>
      </c>
      <c r="DP67" s="36">
        <f>'2015 Fares Conv'!DV71</f>
        <v>0</v>
      </c>
      <c r="DQ67" s="36">
        <f>'2015 Fares Conv'!DW71</f>
        <v>0</v>
      </c>
      <c r="DR67" s="36">
        <f>'2015 Fares Conv'!DX71</f>
        <v>0</v>
      </c>
      <c r="DS67" s="36">
        <f>'2015 Fares Conv'!DY71</f>
        <v>0</v>
      </c>
      <c r="DT67" s="36">
        <f>'2015 Fares Conv'!DZ71</f>
        <v>0</v>
      </c>
      <c r="DU67" s="36">
        <f>'2015 Fares Conv'!EA71</f>
        <v>0</v>
      </c>
      <c r="DV67" s="36">
        <f>'2015 Fares Conv'!EB71</f>
        <v>0</v>
      </c>
      <c r="DW67" s="36">
        <f>'2015 Fares Conv'!EC71</f>
        <v>0</v>
      </c>
      <c r="DX67" s="36">
        <f>'2015 Fares Conv'!ED71</f>
        <v>0</v>
      </c>
      <c r="DY67" s="36">
        <f>'2015 Fares Conv'!EE71</f>
        <v>0</v>
      </c>
      <c r="DZ67" s="36">
        <f>'2015 Fares Conv'!EF71</f>
        <v>0</v>
      </c>
      <c r="EA67" s="36">
        <f>'2015 Fares Conv'!EG71</f>
        <v>0</v>
      </c>
      <c r="EB67" s="36">
        <f>'2015 Fares Conv'!EH71</f>
        <v>0</v>
      </c>
      <c r="EC67" s="36">
        <f>'2015 Fares Conv'!EI71</f>
        <v>0</v>
      </c>
      <c r="ED67" s="36">
        <f>'2015 Fares Conv'!EJ71</f>
        <v>0</v>
      </c>
      <c r="EE67" s="36">
        <f>'2015 Fares Conv'!EK71</f>
        <v>0</v>
      </c>
      <c r="EF67" s="36">
        <f>'2015 Fares Conv'!EL71</f>
        <v>0</v>
      </c>
      <c r="EG67" s="36">
        <f>'2015 Fares Conv'!EM71</f>
        <v>0</v>
      </c>
      <c r="EH67" s="111">
        <v>0</v>
      </c>
      <c r="EI67" s="111">
        <v>0</v>
      </c>
    </row>
    <row r="68" spans="1:139" x14ac:dyDescent="0.2">
      <c r="A68" s="31" t="str">
        <f>CONCATENATE("XFARE[",ROW(),"]=",'2015 Fares Conv'!G72)</f>
        <v>XFARE[68]=0</v>
      </c>
      <c r="B68" s="36">
        <f>'2015 Fares Conv'!H72</f>
        <v>0</v>
      </c>
      <c r="C68" s="36">
        <f>'2015 Fares Conv'!I72</f>
        <v>0</v>
      </c>
      <c r="D68" s="36">
        <f>'2015 Fares Conv'!J72</f>
        <v>0</v>
      </c>
      <c r="E68" s="36">
        <f>'2015 Fares Conv'!K72</f>
        <v>0</v>
      </c>
      <c r="F68" s="36">
        <f>'2015 Fares Conv'!L72</f>
        <v>0</v>
      </c>
      <c r="G68" s="36">
        <f>'2015 Fares Conv'!M72</f>
        <v>0</v>
      </c>
      <c r="H68" s="36">
        <f>'2015 Fares Conv'!N72</f>
        <v>0</v>
      </c>
      <c r="I68" s="36">
        <f>'2015 Fares Conv'!O72</f>
        <v>0</v>
      </c>
      <c r="J68" s="36">
        <f>'2015 Fares Conv'!P72</f>
        <v>0</v>
      </c>
      <c r="K68" s="36">
        <f>'2015 Fares Conv'!Q72</f>
        <v>0</v>
      </c>
      <c r="L68" s="36">
        <f>'2015 Fares Conv'!R72</f>
        <v>0</v>
      </c>
      <c r="M68" s="36">
        <f>'2015 Fares Conv'!S72</f>
        <v>0</v>
      </c>
      <c r="N68" s="36">
        <f>'2015 Fares Conv'!T72</f>
        <v>0</v>
      </c>
      <c r="O68" s="36">
        <f>'2015 Fares Conv'!U72</f>
        <v>0</v>
      </c>
      <c r="P68" s="36">
        <f>'2015 Fares Conv'!V72</f>
        <v>0</v>
      </c>
      <c r="Q68" s="36">
        <f>'2015 Fares Conv'!W72</f>
        <v>0</v>
      </c>
      <c r="R68" s="36">
        <f>'2015 Fares Conv'!X72</f>
        <v>0</v>
      </c>
      <c r="S68" s="36">
        <f>'2015 Fares Conv'!Y72</f>
        <v>0</v>
      </c>
      <c r="T68" s="36">
        <f>'2015 Fares Conv'!Z72</f>
        <v>474.13744498028501</v>
      </c>
      <c r="U68" s="36">
        <f>'2015 Fares Conv'!AA72</f>
        <v>152.40132160080589</v>
      </c>
      <c r="V68" s="36">
        <f>'2015 Fares Conv'!AB72</f>
        <v>0</v>
      </c>
      <c r="W68" s="36">
        <f>'2015 Fares Conv'!AC72</f>
        <v>0</v>
      </c>
      <c r="X68" s="36">
        <f>'2015 Fares Conv'!AD72</f>
        <v>135.46784142293856</v>
      </c>
      <c r="Y68" s="36">
        <f>'2015 Fares Conv'!AE72</f>
        <v>0</v>
      </c>
      <c r="Z68" s="36">
        <f>'2015 Fares Conv'!AF72</f>
        <v>0</v>
      </c>
      <c r="AA68" s="36">
        <f>'2015 Fares Conv'!AG72</f>
        <v>84.667400889336605</v>
      </c>
      <c r="AB68" s="36">
        <f>'2015 Fares Conv'!AH72</f>
        <v>135.46784142293856</v>
      </c>
      <c r="AC68" s="36">
        <f>'2015 Fares Conv'!AI72</f>
        <v>0</v>
      </c>
      <c r="AD68" s="36">
        <f>'2015 Fares Conv'!AJ72</f>
        <v>135.46784142293856</v>
      </c>
      <c r="AE68" s="36">
        <f>'2015 Fares Conv'!AK72</f>
        <v>0</v>
      </c>
      <c r="AF68" s="36">
        <f>'2015 Fares Conv'!AL72</f>
        <v>0</v>
      </c>
      <c r="AG68" s="36">
        <f>'2015 Fares Conv'!AM72</f>
        <v>135.46784142293856</v>
      </c>
      <c r="AH68" s="36">
        <f>'2015 Fares Conv'!AN72</f>
        <v>0</v>
      </c>
      <c r="AI68" s="36">
        <f>'2015 Fares Conv'!AO72</f>
        <v>0</v>
      </c>
      <c r="AJ68" s="36">
        <f>'2015 Fares Conv'!AP72</f>
        <v>0</v>
      </c>
      <c r="AK68" s="36">
        <f>'2015 Fares Conv'!AQ72</f>
        <v>0</v>
      </c>
      <c r="AL68" s="36">
        <f>'2015 Fares Conv'!AR72</f>
        <v>135.46784142293856</v>
      </c>
      <c r="AM68" s="36">
        <f>'2015 Fares Conv'!AS72</f>
        <v>0</v>
      </c>
      <c r="AN68" s="36">
        <f>'2015 Fares Conv'!AT72</f>
        <v>0</v>
      </c>
      <c r="AO68" s="36">
        <f>'2015 Fares Conv'!AU72</f>
        <v>0</v>
      </c>
      <c r="AP68" s="36">
        <f>'2015 Fares Conv'!AV72</f>
        <v>135.46784142293856</v>
      </c>
      <c r="AQ68" s="36">
        <f>'2015 Fares Conv'!AW72</f>
        <v>0</v>
      </c>
      <c r="AR68" s="36">
        <f>'2015 Fares Conv'!AX72</f>
        <v>135.46784142293856</v>
      </c>
      <c r="AS68" s="36">
        <f>'2015 Fares Conv'!AY72</f>
        <v>0</v>
      </c>
      <c r="AT68" s="36">
        <f>'2015 Fares Conv'!AZ72</f>
        <v>0</v>
      </c>
      <c r="AU68" s="36">
        <f>'2015 Fares Conv'!BA72</f>
        <v>0</v>
      </c>
      <c r="AV68" s="36">
        <f>'2015 Fares Conv'!BB72</f>
        <v>0</v>
      </c>
      <c r="AW68" s="36">
        <f>'2015 Fares Conv'!BC72</f>
        <v>118.53436124507125</v>
      </c>
      <c r="AX68" s="36">
        <f>'2015 Fares Conv'!BD72</f>
        <v>0</v>
      </c>
      <c r="AY68" s="36">
        <f>'2015 Fares Conv'!BE72</f>
        <v>0</v>
      </c>
      <c r="AZ68" s="36">
        <f>'2015 Fares Conv'!BF72</f>
        <v>118.53436124507125</v>
      </c>
      <c r="BA68" s="36">
        <f>'2015 Fares Conv'!BG72</f>
        <v>0</v>
      </c>
      <c r="BB68" s="36">
        <f>'2015 Fares Conv'!BH72</f>
        <v>0</v>
      </c>
      <c r="BC68" s="36">
        <f>'2015 Fares Conv'!BI72</f>
        <v>67.733920711469281</v>
      </c>
      <c r="BD68" s="36">
        <f>'2015 Fares Conv'!BJ72</f>
        <v>0</v>
      </c>
      <c r="BE68" s="36">
        <f>'2015 Fares Conv'!BK72</f>
        <v>0</v>
      </c>
      <c r="BF68" s="36">
        <f>'2015 Fares Conv'!BL72</f>
        <v>108.37427313835086</v>
      </c>
      <c r="BG68" s="36">
        <f>'2015 Fares Conv'!BM72</f>
        <v>0</v>
      </c>
      <c r="BH68" s="36">
        <f>'2015 Fares Conv'!BN72</f>
        <v>0</v>
      </c>
      <c r="BI68" s="36">
        <f>'2015 Fares Conv'!BO72</f>
        <v>0</v>
      </c>
      <c r="BJ68" s="36">
        <f>'2015 Fares Conv'!BP72</f>
        <v>0</v>
      </c>
      <c r="BK68" s="36">
        <f>'2015 Fares Conv'!BQ72</f>
        <v>0</v>
      </c>
      <c r="BL68" s="36">
        <f>'2015 Fares Conv'!BR72</f>
        <v>0</v>
      </c>
      <c r="BM68" s="36">
        <f>'2015 Fares Conv'!BS72</f>
        <v>0</v>
      </c>
      <c r="BN68" s="36">
        <f>'2015 Fares Conv'!BT72</f>
        <v>0</v>
      </c>
      <c r="BO68" s="36">
        <f>'2015 Fares Conv'!BU72</f>
        <v>0</v>
      </c>
      <c r="BP68" s="36">
        <f>'2015 Fares Conv'!BV72</f>
        <v>0</v>
      </c>
      <c r="BQ68" s="36">
        <f>'2015 Fares Conv'!BW72</f>
        <v>0</v>
      </c>
      <c r="BR68" s="36">
        <f>'2015 Fares Conv'!BX72</f>
        <v>67.733920711469281</v>
      </c>
      <c r="BS68" s="36">
        <f>'2015 Fares Conv'!BY72</f>
        <v>0</v>
      </c>
      <c r="BT68" s="36">
        <f>'2015 Fares Conv'!BZ72</f>
        <v>0</v>
      </c>
      <c r="BU68" s="36">
        <f>'2015 Fares Conv'!CA72</f>
        <v>0</v>
      </c>
      <c r="BV68" s="36">
        <f>'2015 Fares Conv'!CB72</f>
        <v>0</v>
      </c>
      <c r="BW68" s="36">
        <f>'2015 Fares Conv'!CC72</f>
        <v>0</v>
      </c>
      <c r="BX68" s="36">
        <f>'2015 Fares Conv'!CD72</f>
        <v>0</v>
      </c>
      <c r="BY68" s="36">
        <f>'2015 Fares Conv'!CE72</f>
        <v>0</v>
      </c>
      <c r="BZ68" s="36">
        <f>'2015 Fares Conv'!CF72</f>
        <v>101.60088106720393</v>
      </c>
      <c r="CA68" s="36">
        <f>'2015 Fares Conv'!CG72</f>
        <v>0</v>
      </c>
      <c r="CB68" s="36">
        <f>'2015 Fares Conv'!CH72</f>
        <v>222.84459914073395</v>
      </c>
      <c r="CC68" s="36">
        <f>'2015 Fares Conv'!CI72</f>
        <v>270.93568284587712</v>
      </c>
      <c r="CD68" s="36">
        <f>'2015 Fares Conv'!CJ72</f>
        <v>284.48246698817098</v>
      </c>
      <c r="CE68" s="36">
        <f>'2015 Fares Conv'!CK72</f>
        <v>284.48246698817098</v>
      </c>
      <c r="CF68" s="36">
        <f>'2015 Fares Conv'!CL72</f>
        <v>284.48246698817098</v>
      </c>
      <c r="CG68" s="36">
        <f>'2015 Fares Conv'!CM72</f>
        <v>135.46784142293856</v>
      </c>
      <c r="CH68" s="36">
        <f>'2015 Fares Conv'!CN72</f>
        <v>50.123101326487273</v>
      </c>
      <c r="CI68" s="36">
        <f>'2015 Fares Conv'!CO72</f>
        <v>237.06872249014251</v>
      </c>
      <c r="CJ68" s="36">
        <f>'2015 Fares Conv'!CP72</f>
        <v>196.42837006326093</v>
      </c>
      <c r="CK68" s="36">
        <f>'2015 Fares Conv'!CQ72</f>
        <v>152.40132160080589</v>
      </c>
      <c r="CL68" s="36">
        <f>'2015 Fares Conv'!CR72</f>
        <v>338.66960355734642</v>
      </c>
      <c r="CM68" s="36">
        <f>'2015 Fares Conv'!CS72</f>
        <v>118.53436124507125</v>
      </c>
      <c r="CN68" s="36">
        <f>'2015 Fares Conv'!CT72</f>
        <v>186.26828195654053</v>
      </c>
      <c r="CO68" s="36">
        <f>'2015 Fares Conv'!CU72</f>
        <v>220.13524231227518</v>
      </c>
      <c r="CP68" s="36">
        <f>'2015 Fares Conv'!CV72</f>
        <v>148.33728635811775</v>
      </c>
      <c r="CQ68" s="36">
        <f>'2015 Fares Conv'!CW72</f>
        <v>108.37427313835086</v>
      </c>
      <c r="CR68" s="36">
        <f>'2015 Fares Conv'!CX72</f>
        <v>0</v>
      </c>
      <c r="CS68" s="36">
        <f>'2015 Fares Conv'!CY72</f>
        <v>0</v>
      </c>
      <c r="CT68" s="36">
        <f>'2015 Fares Conv'!CZ72</f>
        <v>306.83466082295587</v>
      </c>
      <c r="CU68" s="36">
        <f>'2015 Fares Conv'!DA72</f>
        <v>0</v>
      </c>
      <c r="CV68" s="36">
        <f>'2015 Fares Conv'!DB72</f>
        <v>0</v>
      </c>
      <c r="CW68" s="36">
        <f>'2015 Fares Conv'!DC72</f>
        <v>0</v>
      </c>
      <c r="CX68" s="36">
        <f>'2015 Fares Conv'!DD72</f>
        <v>0</v>
      </c>
      <c r="CY68" s="36">
        <f>'2015 Fares Conv'!DE72</f>
        <v>0</v>
      </c>
      <c r="CZ68" s="36">
        <f>'2015 Fares Conv'!DF72</f>
        <v>0</v>
      </c>
      <c r="DA68" s="36">
        <f>'2015 Fares Conv'!DG72</f>
        <v>0</v>
      </c>
      <c r="DB68" s="36">
        <f>'2015 Fares Conv'!DH72</f>
        <v>0</v>
      </c>
      <c r="DC68" s="36">
        <f>'2015 Fares Conv'!DI72</f>
        <v>0</v>
      </c>
      <c r="DD68" s="36">
        <f>'2015 Fares Conv'!DJ72</f>
        <v>0</v>
      </c>
      <c r="DE68" s="36">
        <f>'2015 Fares Conv'!DK72</f>
        <v>0</v>
      </c>
      <c r="DF68" s="36">
        <f>'2015 Fares Conv'!DL72</f>
        <v>152.40132160080589</v>
      </c>
      <c r="DG68" s="36">
        <f>'2015 Fares Conv'!DM72</f>
        <v>135.46784142293856</v>
      </c>
      <c r="DH68" s="36">
        <f>'2015 Fares Conv'!DN72</f>
        <v>0</v>
      </c>
      <c r="DI68" s="36">
        <f>'2015 Fares Conv'!DO72</f>
        <v>135.46784142293856</v>
      </c>
      <c r="DJ68" s="36">
        <f>'2015 Fares Conv'!DP72</f>
        <v>749.81450227596497</v>
      </c>
      <c r="DK68" s="36">
        <f>'2015 Fares Conv'!DQ72</f>
        <v>218.78056389804578</v>
      </c>
      <c r="DL68" s="36">
        <f>'2015 Fares Conv'!DR72</f>
        <v>0</v>
      </c>
      <c r="DM68" s="36">
        <f>'2015 Fares Conv'!DS72</f>
        <v>0</v>
      </c>
      <c r="DN68" s="36">
        <f>'2015 Fares Conv'!DT72</f>
        <v>0</v>
      </c>
      <c r="DO68" s="36">
        <f>'2015 Fares Conv'!DU72</f>
        <v>0</v>
      </c>
      <c r="DP68" s="36">
        <f>'2015 Fares Conv'!DV72</f>
        <v>0</v>
      </c>
      <c r="DQ68" s="36">
        <f>'2015 Fares Conv'!DW72</f>
        <v>0</v>
      </c>
      <c r="DR68" s="36">
        <f>'2015 Fares Conv'!DX72</f>
        <v>0</v>
      </c>
      <c r="DS68" s="36">
        <f>'2015 Fares Conv'!DY72</f>
        <v>0</v>
      </c>
      <c r="DT68" s="36">
        <f>'2015 Fares Conv'!DZ72</f>
        <v>0</v>
      </c>
      <c r="DU68" s="36">
        <f>'2015 Fares Conv'!EA72</f>
        <v>0</v>
      </c>
      <c r="DV68" s="36">
        <f>'2015 Fares Conv'!EB72</f>
        <v>0</v>
      </c>
      <c r="DW68" s="36">
        <f>'2015 Fares Conv'!EC72</f>
        <v>0</v>
      </c>
      <c r="DX68" s="36">
        <f>'2015 Fares Conv'!ED72</f>
        <v>0</v>
      </c>
      <c r="DY68" s="36">
        <f>'2015 Fares Conv'!EE72</f>
        <v>0</v>
      </c>
      <c r="DZ68" s="36">
        <f>'2015 Fares Conv'!EF72</f>
        <v>0</v>
      </c>
      <c r="EA68" s="36">
        <f>'2015 Fares Conv'!EG72</f>
        <v>0</v>
      </c>
      <c r="EB68" s="36">
        <f>'2015 Fares Conv'!EH72</f>
        <v>0</v>
      </c>
      <c r="EC68" s="36">
        <f>'2015 Fares Conv'!EI72</f>
        <v>0</v>
      </c>
      <c r="ED68" s="36">
        <f>'2015 Fares Conv'!EJ72</f>
        <v>0</v>
      </c>
      <c r="EE68" s="36">
        <f>'2015 Fares Conv'!EK72</f>
        <v>-101.60088106720393</v>
      </c>
      <c r="EF68" s="36">
        <f>'2015 Fares Conv'!EL72</f>
        <v>0</v>
      </c>
      <c r="EG68" s="36">
        <f>'2015 Fares Conv'!EM72</f>
        <v>0</v>
      </c>
      <c r="EH68" s="111">
        <v>0</v>
      </c>
      <c r="EI68" s="111">
        <v>0</v>
      </c>
    </row>
    <row r="69" spans="1:139" x14ac:dyDescent="0.2">
      <c r="A69" s="31" t="str">
        <f>CONCATENATE("XFARE[",ROW(),"]=",'2015 Fares Conv'!G73)</f>
        <v>XFARE[69]=0</v>
      </c>
      <c r="B69" s="36">
        <f>'2015 Fares Conv'!H73</f>
        <v>0</v>
      </c>
      <c r="C69" s="36">
        <f>'2015 Fares Conv'!I73</f>
        <v>0</v>
      </c>
      <c r="D69" s="36">
        <f>'2015 Fares Conv'!J73</f>
        <v>0</v>
      </c>
      <c r="E69" s="36">
        <f>'2015 Fares Conv'!K73</f>
        <v>0</v>
      </c>
      <c r="F69" s="36">
        <f>'2015 Fares Conv'!L73</f>
        <v>0</v>
      </c>
      <c r="G69" s="36">
        <f>'2015 Fares Conv'!M73</f>
        <v>0</v>
      </c>
      <c r="H69" s="36">
        <f>'2015 Fares Conv'!N73</f>
        <v>0</v>
      </c>
      <c r="I69" s="36">
        <f>'2015 Fares Conv'!O73</f>
        <v>0</v>
      </c>
      <c r="J69" s="36">
        <f>'2015 Fares Conv'!P73</f>
        <v>0</v>
      </c>
      <c r="K69" s="36">
        <f>'2015 Fares Conv'!Q73</f>
        <v>0</v>
      </c>
      <c r="L69" s="36">
        <f>'2015 Fares Conv'!R73</f>
        <v>0</v>
      </c>
      <c r="M69" s="36">
        <f>'2015 Fares Conv'!S73</f>
        <v>0</v>
      </c>
      <c r="N69" s="36">
        <f>'2015 Fares Conv'!T73</f>
        <v>0</v>
      </c>
      <c r="O69" s="36">
        <f>'2015 Fares Conv'!U73</f>
        <v>0</v>
      </c>
      <c r="P69" s="36">
        <f>'2015 Fares Conv'!V73</f>
        <v>0</v>
      </c>
      <c r="Q69" s="36">
        <f>'2015 Fares Conv'!W73</f>
        <v>0</v>
      </c>
      <c r="R69" s="36">
        <f>'2015 Fares Conv'!X73</f>
        <v>0</v>
      </c>
      <c r="S69" s="36">
        <f>'2015 Fares Conv'!Y73</f>
        <v>0</v>
      </c>
      <c r="T69" s="36">
        <f>'2015 Fares Conv'!Z73</f>
        <v>474.13744498028501</v>
      </c>
      <c r="U69" s="36">
        <f>'2015 Fares Conv'!AA73</f>
        <v>152.40132160080589</v>
      </c>
      <c r="V69" s="36">
        <f>'2015 Fares Conv'!AB73</f>
        <v>0</v>
      </c>
      <c r="W69" s="36">
        <f>'2015 Fares Conv'!AC73</f>
        <v>0</v>
      </c>
      <c r="X69" s="36">
        <f>'2015 Fares Conv'!AD73</f>
        <v>135.46784142293856</v>
      </c>
      <c r="Y69" s="36">
        <f>'2015 Fares Conv'!AE73</f>
        <v>0</v>
      </c>
      <c r="Z69" s="36">
        <f>'2015 Fares Conv'!AF73</f>
        <v>0</v>
      </c>
      <c r="AA69" s="36">
        <f>'2015 Fares Conv'!AG73</f>
        <v>84.667400889336605</v>
      </c>
      <c r="AB69" s="36">
        <f>'2015 Fares Conv'!AH73</f>
        <v>135.46784142293856</v>
      </c>
      <c r="AC69" s="36">
        <f>'2015 Fares Conv'!AI73</f>
        <v>0</v>
      </c>
      <c r="AD69" s="36">
        <f>'2015 Fares Conv'!AJ73</f>
        <v>135.46784142293856</v>
      </c>
      <c r="AE69" s="36">
        <f>'2015 Fares Conv'!AK73</f>
        <v>0</v>
      </c>
      <c r="AF69" s="36">
        <f>'2015 Fares Conv'!AL73</f>
        <v>0</v>
      </c>
      <c r="AG69" s="36">
        <f>'2015 Fares Conv'!AM73</f>
        <v>135.46784142293856</v>
      </c>
      <c r="AH69" s="36">
        <f>'2015 Fares Conv'!AN73</f>
        <v>0</v>
      </c>
      <c r="AI69" s="36">
        <f>'2015 Fares Conv'!AO73</f>
        <v>0</v>
      </c>
      <c r="AJ69" s="36">
        <f>'2015 Fares Conv'!AP73</f>
        <v>0</v>
      </c>
      <c r="AK69" s="36">
        <f>'2015 Fares Conv'!AQ73</f>
        <v>0</v>
      </c>
      <c r="AL69" s="36">
        <f>'2015 Fares Conv'!AR73</f>
        <v>135.46784142293856</v>
      </c>
      <c r="AM69" s="36">
        <f>'2015 Fares Conv'!AS73</f>
        <v>0</v>
      </c>
      <c r="AN69" s="36">
        <f>'2015 Fares Conv'!AT73</f>
        <v>0</v>
      </c>
      <c r="AO69" s="36">
        <f>'2015 Fares Conv'!AU73</f>
        <v>0</v>
      </c>
      <c r="AP69" s="36">
        <f>'2015 Fares Conv'!AV73</f>
        <v>135.46784142293856</v>
      </c>
      <c r="AQ69" s="36">
        <f>'2015 Fares Conv'!AW73</f>
        <v>0</v>
      </c>
      <c r="AR69" s="36">
        <f>'2015 Fares Conv'!AX73</f>
        <v>135.46784142293856</v>
      </c>
      <c r="AS69" s="36">
        <f>'2015 Fares Conv'!AY73</f>
        <v>0</v>
      </c>
      <c r="AT69" s="36">
        <f>'2015 Fares Conv'!AZ73</f>
        <v>118.53436124507125</v>
      </c>
      <c r="AU69" s="36">
        <f>'2015 Fares Conv'!BA73</f>
        <v>0</v>
      </c>
      <c r="AV69" s="36">
        <f>'2015 Fares Conv'!BB73</f>
        <v>0</v>
      </c>
      <c r="AW69" s="36">
        <f>'2015 Fares Conv'!BC73</f>
        <v>118.53436124507125</v>
      </c>
      <c r="AX69" s="36">
        <f>'2015 Fares Conv'!BD73</f>
        <v>0</v>
      </c>
      <c r="AY69" s="36">
        <f>'2015 Fares Conv'!BE73</f>
        <v>0</v>
      </c>
      <c r="AZ69" s="36">
        <f>'2015 Fares Conv'!BF73</f>
        <v>118.53436124507125</v>
      </c>
      <c r="BA69" s="36">
        <f>'2015 Fares Conv'!BG73</f>
        <v>0</v>
      </c>
      <c r="BB69" s="36">
        <f>'2015 Fares Conv'!BH73</f>
        <v>0</v>
      </c>
      <c r="BC69" s="36">
        <f>'2015 Fares Conv'!BI73</f>
        <v>67.733920711469281</v>
      </c>
      <c r="BD69" s="36">
        <f>'2015 Fares Conv'!BJ73</f>
        <v>108.37427313835086</v>
      </c>
      <c r="BE69" s="36">
        <f>'2015 Fares Conv'!BK73</f>
        <v>0</v>
      </c>
      <c r="BF69" s="36">
        <f>'2015 Fares Conv'!BL73</f>
        <v>108.37427313835086</v>
      </c>
      <c r="BG69" s="36">
        <f>'2015 Fares Conv'!BM73</f>
        <v>0</v>
      </c>
      <c r="BH69" s="36">
        <f>'2015 Fares Conv'!BN73</f>
        <v>108.37427313835086</v>
      </c>
      <c r="BI69" s="36">
        <f>'2015 Fares Conv'!BO73</f>
        <v>0</v>
      </c>
      <c r="BJ69" s="36">
        <f>'2015 Fares Conv'!BP73</f>
        <v>0</v>
      </c>
      <c r="BK69" s="36">
        <f>'2015 Fares Conv'!BQ73</f>
        <v>101.60088106720393</v>
      </c>
      <c r="BL69" s="36">
        <f>'2015 Fares Conv'!BR73</f>
        <v>0</v>
      </c>
      <c r="BM69" s="36">
        <f>'2015 Fares Conv'!BS73</f>
        <v>0</v>
      </c>
      <c r="BN69" s="36">
        <f>'2015 Fares Conv'!BT73</f>
        <v>101.60088106720393</v>
      </c>
      <c r="BO69" s="36">
        <f>'2015 Fares Conv'!BU73</f>
        <v>0</v>
      </c>
      <c r="BP69" s="36">
        <f>'2015 Fares Conv'!BV73</f>
        <v>101.60088106720393</v>
      </c>
      <c r="BQ69" s="36">
        <f>'2015 Fares Conv'!BW73</f>
        <v>0</v>
      </c>
      <c r="BR69" s="36">
        <f>'2015 Fares Conv'!BX73</f>
        <v>121.92105728064472</v>
      </c>
      <c r="BS69" s="36">
        <f>'2015 Fares Conv'!BY73</f>
        <v>0</v>
      </c>
      <c r="BT69" s="36">
        <f>'2015 Fares Conv'!BZ73</f>
        <v>0</v>
      </c>
      <c r="BU69" s="36">
        <f>'2015 Fares Conv'!CA73</f>
        <v>0</v>
      </c>
      <c r="BV69" s="36">
        <f>'2015 Fares Conv'!CB73</f>
        <v>0</v>
      </c>
      <c r="BW69" s="36">
        <f>'2015 Fares Conv'!CC73</f>
        <v>0</v>
      </c>
      <c r="BX69" s="36">
        <f>'2015 Fares Conv'!CD73</f>
        <v>0</v>
      </c>
      <c r="BY69" s="36">
        <f>'2015 Fares Conv'!CE73</f>
        <v>0</v>
      </c>
      <c r="BZ69" s="36">
        <f>'2015 Fares Conv'!CF73</f>
        <v>135.46784142293856</v>
      </c>
      <c r="CA69" s="36">
        <f>'2015 Fares Conv'!CG73</f>
        <v>0</v>
      </c>
      <c r="CB69" s="36">
        <f>'2015 Fares Conv'!CH73</f>
        <v>222.84459914073395</v>
      </c>
      <c r="CC69" s="36">
        <f>'2015 Fares Conv'!CI73</f>
        <v>270.93568284587712</v>
      </c>
      <c r="CD69" s="36">
        <f>'2015 Fares Conv'!CJ73</f>
        <v>284.48246698817098</v>
      </c>
      <c r="CE69" s="36">
        <f>'2015 Fares Conv'!CK73</f>
        <v>284.48246698817098</v>
      </c>
      <c r="CF69" s="36">
        <f>'2015 Fares Conv'!CL73</f>
        <v>284.48246698817098</v>
      </c>
      <c r="CG69" s="36">
        <f>'2015 Fares Conv'!CM73</f>
        <v>135.46784142293856</v>
      </c>
      <c r="CH69" s="36">
        <f>'2015 Fares Conv'!CN73</f>
        <v>152.40132160080589</v>
      </c>
      <c r="CI69" s="36">
        <f>'2015 Fares Conv'!CO73</f>
        <v>338.66960355734642</v>
      </c>
      <c r="CJ69" s="36">
        <f>'2015 Fares Conv'!CP73</f>
        <v>298.02925113046484</v>
      </c>
      <c r="CK69" s="36">
        <f>'2015 Fares Conv'!CQ73</f>
        <v>152.40132160080589</v>
      </c>
      <c r="CL69" s="36">
        <f>'2015 Fares Conv'!CR73</f>
        <v>338.66960355734642</v>
      </c>
      <c r="CM69" s="36">
        <f>'2015 Fares Conv'!CS73</f>
        <v>118.53436124507125</v>
      </c>
      <c r="CN69" s="36">
        <f>'2015 Fares Conv'!CT73</f>
        <v>186.26828195654053</v>
      </c>
      <c r="CO69" s="36">
        <f>'2015 Fares Conv'!CU73</f>
        <v>220.13524231227518</v>
      </c>
      <c r="CP69" s="36">
        <f>'2015 Fares Conv'!CV73</f>
        <v>249.93816742532167</v>
      </c>
      <c r="CQ69" s="36">
        <f>'2015 Fares Conv'!CW73</f>
        <v>108.37427313835086</v>
      </c>
      <c r="CR69" s="36">
        <f>'2015 Fares Conv'!CX73</f>
        <v>0</v>
      </c>
      <c r="CS69" s="36">
        <f>'2015 Fares Conv'!CY73</f>
        <v>0</v>
      </c>
      <c r="CT69" s="36">
        <f>'2015 Fares Conv'!CZ73</f>
        <v>340.02428197157582</v>
      </c>
      <c r="CU69" s="36">
        <f>'2015 Fares Conv'!DA73</f>
        <v>0</v>
      </c>
      <c r="CV69" s="36">
        <f>'2015 Fares Conv'!DB73</f>
        <v>0</v>
      </c>
      <c r="CW69" s="36">
        <f>'2015 Fares Conv'!DC73</f>
        <v>0</v>
      </c>
      <c r="CX69" s="36">
        <f>'2015 Fares Conv'!DD73</f>
        <v>0</v>
      </c>
      <c r="CY69" s="36">
        <f>'2015 Fares Conv'!DE73</f>
        <v>0</v>
      </c>
      <c r="CZ69" s="36">
        <f>'2015 Fares Conv'!DF73</f>
        <v>0</v>
      </c>
      <c r="DA69" s="36">
        <f>'2015 Fares Conv'!DG73</f>
        <v>0</v>
      </c>
      <c r="DB69" s="36">
        <f>'2015 Fares Conv'!DH73</f>
        <v>0</v>
      </c>
      <c r="DC69" s="36">
        <f>'2015 Fares Conv'!DI73</f>
        <v>0</v>
      </c>
      <c r="DD69" s="36">
        <f>'2015 Fares Conv'!DJ73</f>
        <v>0</v>
      </c>
      <c r="DE69" s="36">
        <f>'2015 Fares Conv'!DK73</f>
        <v>0</v>
      </c>
      <c r="DF69" s="36">
        <f>'2015 Fares Conv'!DL73</f>
        <v>152.40132160080589</v>
      </c>
      <c r="DG69" s="36">
        <f>'2015 Fares Conv'!DM73</f>
        <v>135.46784142293856</v>
      </c>
      <c r="DH69" s="36">
        <f>'2015 Fares Conv'!DN73</f>
        <v>0</v>
      </c>
      <c r="DI69" s="36">
        <f>'2015 Fares Conv'!DO73</f>
        <v>135.46784142293856</v>
      </c>
      <c r="DJ69" s="36">
        <f>'2015 Fares Conv'!DP73</f>
        <v>749.81450227596497</v>
      </c>
      <c r="DK69" s="36">
        <f>'2015 Fares Conv'!DQ73</f>
        <v>218.78056389804578</v>
      </c>
      <c r="DL69" s="36">
        <f>'2015 Fares Conv'!DR73</f>
        <v>0</v>
      </c>
      <c r="DM69" s="36">
        <f>'2015 Fares Conv'!DS73</f>
        <v>0</v>
      </c>
      <c r="DN69" s="36">
        <f>'2015 Fares Conv'!DT73</f>
        <v>0</v>
      </c>
      <c r="DO69" s="36">
        <f>'2015 Fares Conv'!DU73</f>
        <v>0</v>
      </c>
      <c r="DP69" s="36">
        <f>'2015 Fares Conv'!DV73</f>
        <v>0</v>
      </c>
      <c r="DQ69" s="36">
        <f>'2015 Fares Conv'!DW73</f>
        <v>0</v>
      </c>
      <c r="DR69" s="36">
        <f>'2015 Fares Conv'!DX73</f>
        <v>0</v>
      </c>
      <c r="DS69" s="36">
        <f>'2015 Fares Conv'!DY73</f>
        <v>0</v>
      </c>
      <c r="DT69" s="36">
        <f>'2015 Fares Conv'!DZ73</f>
        <v>0</v>
      </c>
      <c r="DU69" s="36">
        <f>'2015 Fares Conv'!EA73</f>
        <v>0</v>
      </c>
      <c r="DV69" s="36">
        <f>'2015 Fares Conv'!EB73</f>
        <v>0</v>
      </c>
      <c r="DW69" s="36">
        <f>'2015 Fares Conv'!EC73</f>
        <v>0</v>
      </c>
      <c r="DX69" s="36">
        <f>'2015 Fares Conv'!ED73</f>
        <v>0</v>
      </c>
      <c r="DY69" s="36">
        <f>'2015 Fares Conv'!EE73</f>
        <v>0</v>
      </c>
      <c r="DZ69" s="36">
        <f>'2015 Fares Conv'!EF73</f>
        <v>0</v>
      </c>
      <c r="EA69" s="36">
        <f>'2015 Fares Conv'!EG73</f>
        <v>0</v>
      </c>
      <c r="EB69" s="36">
        <f>'2015 Fares Conv'!EH73</f>
        <v>0</v>
      </c>
      <c r="EC69" s="36">
        <f>'2015 Fares Conv'!EI73</f>
        <v>0</v>
      </c>
      <c r="ED69" s="36">
        <f>'2015 Fares Conv'!EJ73</f>
        <v>0</v>
      </c>
      <c r="EE69" s="36">
        <f>'2015 Fares Conv'!EK73</f>
        <v>0</v>
      </c>
      <c r="EF69" s="36">
        <f>'2015 Fares Conv'!EL73</f>
        <v>0</v>
      </c>
      <c r="EG69" s="36">
        <f>'2015 Fares Conv'!EM73</f>
        <v>0</v>
      </c>
      <c r="EH69" s="111">
        <v>0</v>
      </c>
      <c r="EI69" s="111">
        <v>0</v>
      </c>
    </row>
    <row r="70" spans="1:139" x14ac:dyDescent="0.2">
      <c r="A70" s="31" t="str">
        <f>CONCATENATE("XFARE[",ROW(),"]=",'2015 Fares Conv'!G74)</f>
        <v>XFARE[70]=0</v>
      </c>
      <c r="B70" s="36">
        <f>'2015 Fares Conv'!H74</f>
        <v>0</v>
      </c>
      <c r="C70" s="36">
        <f>'2015 Fares Conv'!I74</f>
        <v>0</v>
      </c>
      <c r="D70" s="36">
        <f>'2015 Fares Conv'!J74</f>
        <v>0</v>
      </c>
      <c r="E70" s="36">
        <f>'2015 Fares Conv'!K74</f>
        <v>0</v>
      </c>
      <c r="F70" s="36">
        <f>'2015 Fares Conv'!L74</f>
        <v>0</v>
      </c>
      <c r="G70" s="36">
        <f>'2015 Fares Conv'!M74</f>
        <v>0</v>
      </c>
      <c r="H70" s="36">
        <f>'2015 Fares Conv'!N74</f>
        <v>0</v>
      </c>
      <c r="I70" s="36">
        <f>'2015 Fares Conv'!O74</f>
        <v>0</v>
      </c>
      <c r="J70" s="36">
        <f>'2015 Fares Conv'!P74</f>
        <v>0</v>
      </c>
      <c r="K70" s="36">
        <f>'2015 Fares Conv'!Q74</f>
        <v>0</v>
      </c>
      <c r="L70" s="36">
        <f>'2015 Fares Conv'!R74</f>
        <v>0</v>
      </c>
      <c r="M70" s="36">
        <f>'2015 Fares Conv'!S74</f>
        <v>0</v>
      </c>
      <c r="N70" s="36">
        <f>'2015 Fares Conv'!T74</f>
        <v>0</v>
      </c>
      <c r="O70" s="36">
        <f>'2015 Fares Conv'!U74</f>
        <v>0</v>
      </c>
      <c r="P70" s="36">
        <f>'2015 Fares Conv'!V74</f>
        <v>0</v>
      </c>
      <c r="Q70" s="36">
        <f>'2015 Fares Conv'!W74</f>
        <v>0</v>
      </c>
      <c r="R70" s="36">
        <f>'2015 Fares Conv'!X74</f>
        <v>0</v>
      </c>
      <c r="S70" s="36">
        <f>'2015 Fares Conv'!Y74</f>
        <v>0</v>
      </c>
      <c r="T70" s="36">
        <f>'2015 Fares Conv'!Z74</f>
        <v>474.13744498028501</v>
      </c>
      <c r="U70" s="36">
        <f>'2015 Fares Conv'!AA74</f>
        <v>118.53436124507125</v>
      </c>
      <c r="V70" s="36">
        <f>'2015 Fares Conv'!AB74</f>
        <v>0</v>
      </c>
      <c r="W70" s="36">
        <f>'2015 Fares Conv'!AC74</f>
        <v>0</v>
      </c>
      <c r="X70" s="36">
        <f>'2015 Fares Conv'!AD74</f>
        <v>135.46784142293856</v>
      </c>
      <c r="Y70" s="36">
        <f>'2015 Fares Conv'!AE74</f>
        <v>0</v>
      </c>
      <c r="Z70" s="36">
        <f>'2015 Fares Conv'!AF74</f>
        <v>0</v>
      </c>
      <c r="AA70" s="36">
        <f>'2015 Fares Conv'!AG74</f>
        <v>84.667400889336605</v>
      </c>
      <c r="AB70" s="36">
        <f>'2015 Fares Conv'!AH74</f>
        <v>135.46784142293856</v>
      </c>
      <c r="AC70" s="36">
        <f>'2015 Fares Conv'!AI74</f>
        <v>0</v>
      </c>
      <c r="AD70" s="36">
        <f>'2015 Fares Conv'!AJ74</f>
        <v>0</v>
      </c>
      <c r="AE70" s="36">
        <f>'2015 Fares Conv'!AK74</f>
        <v>0</v>
      </c>
      <c r="AF70" s="36">
        <f>'2015 Fares Conv'!AL74</f>
        <v>0</v>
      </c>
      <c r="AG70" s="36">
        <f>'2015 Fares Conv'!AM74</f>
        <v>135.46784142293856</v>
      </c>
      <c r="AH70" s="36">
        <f>'2015 Fares Conv'!AN74</f>
        <v>0</v>
      </c>
      <c r="AI70" s="36">
        <f>'2015 Fares Conv'!AO74</f>
        <v>0</v>
      </c>
      <c r="AJ70" s="36">
        <f>'2015 Fares Conv'!AP74</f>
        <v>0</v>
      </c>
      <c r="AK70" s="36">
        <f>'2015 Fares Conv'!AQ74</f>
        <v>0</v>
      </c>
      <c r="AL70" s="36">
        <f>'2015 Fares Conv'!AR74</f>
        <v>135.46784142293856</v>
      </c>
      <c r="AM70" s="36">
        <f>'2015 Fares Conv'!AS74</f>
        <v>0</v>
      </c>
      <c r="AN70" s="36">
        <f>'2015 Fares Conv'!AT74</f>
        <v>0</v>
      </c>
      <c r="AO70" s="36">
        <f>'2015 Fares Conv'!AU74</f>
        <v>0</v>
      </c>
      <c r="AP70" s="36">
        <f>'2015 Fares Conv'!AV74</f>
        <v>135.46784142293856</v>
      </c>
      <c r="AQ70" s="36">
        <f>'2015 Fares Conv'!AW74</f>
        <v>0</v>
      </c>
      <c r="AR70" s="36">
        <f>'2015 Fares Conv'!AX74</f>
        <v>135.46784142293856</v>
      </c>
      <c r="AS70" s="36">
        <f>'2015 Fares Conv'!AY74</f>
        <v>0</v>
      </c>
      <c r="AT70" s="36">
        <f>'2015 Fares Conv'!AZ74</f>
        <v>0</v>
      </c>
      <c r="AU70" s="36">
        <f>'2015 Fares Conv'!BA74</f>
        <v>0</v>
      </c>
      <c r="AV70" s="36">
        <f>'2015 Fares Conv'!BB74</f>
        <v>0</v>
      </c>
      <c r="AW70" s="36">
        <f>'2015 Fares Conv'!BC74</f>
        <v>0</v>
      </c>
      <c r="AX70" s="36">
        <f>'2015 Fares Conv'!BD74</f>
        <v>0</v>
      </c>
      <c r="AY70" s="36">
        <f>'2015 Fares Conv'!BE74</f>
        <v>0</v>
      </c>
      <c r="AZ70" s="36">
        <f>'2015 Fares Conv'!BF74</f>
        <v>118.53436124507125</v>
      </c>
      <c r="BA70" s="36">
        <f>'2015 Fares Conv'!BG74</f>
        <v>0</v>
      </c>
      <c r="BB70" s="36">
        <f>'2015 Fares Conv'!BH74</f>
        <v>0</v>
      </c>
      <c r="BC70" s="36">
        <f>'2015 Fares Conv'!BI74</f>
        <v>67.733920711469281</v>
      </c>
      <c r="BD70" s="36">
        <f>'2015 Fares Conv'!BJ74</f>
        <v>0</v>
      </c>
      <c r="BE70" s="36">
        <f>'2015 Fares Conv'!BK74</f>
        <v>0</v>
      </c>
      <c r="BF70" s="36">
        <f>'2015 Fares Conv'!BL74</f>
        <v>108.37427313835086</v>
      </c>
      <c r="BG70" s="36">
        <f>'2015 Fares Conv'!BM74</f>
        <v>0</v>
      </c>
      <c r="BH70" s="36">
        <f>'2015 Fares Conv'!BN74</f>
        <v>108.37427313835086</v>
      </c>
      <c r="BI70" s="36">
        <f>'2015 Fares Conv'!BO74</f>
        <v>0</v>
      </c>
      <c r="BJ70" s="36">
        <f>'2015 Fares Conv'!BP74</f>
        <v>0</v>
      </c>
      <c r="BK70" s="36">
        <f>'2015 Fares Conv'!BQ74</f>
        <v>0</v>
      </c>
      <c r="BL70" s="36">
        <f>'2015 Fares Conv'!BR74</f>
        <v>0</v>
      </c>
      <c r="BM70" s="36">
        <f>'2015 Fares Conv'!BS74</f>
        <v>0</v>
      </c>
      <c r="BN70" s="36">
        <f>'2015 Fares Conv'!BT74</f>
        <v>0</v>
      </c>
      <c r="BO70" s="36">
        <f>'2015 Fares Conv'!BU74</f>
        <v>0</v>
      </c>
      <c r="BP70" s="36">
        <f>'2015 Fares Conv'!BV74</f>
        <v>0</v>
      </c>
      <c r="BQ70" s="36">
        <f>'2015 Fares Conv'!BW74</f>
        <v>0</v>
      </c>
      <c r="BR70" s="36">
        <f>'2015 Fares Conv'!BX74</f>
        <v>0</v>
      </c>
      <c r="BS70" s="36">
        <f>'2015 Fares Conv'!BY74</f>
        <v>0</v>
      </c>
      <c r="BT70" s="36">
        <f>'2015 Fares Conv'!BZ74</f>
        <v>0</v>
      </c>
      <c r="BU70" s="36">
        <f>'2015 Fares Conv'!CA74</f>
        <v>0</v>
      </c>
      <c r="BV70" s="36">
        <f>'2015 Fares Conv'!CB74</f>
        <v>0</v>
      </c>
      <c r="BW70" s="36">
        <f>'2015 Fares Conv'!CC74</f>
        <v>0</v>
      </c>
      <c r="BX70" s="36">
        <f>'2015 Fares Conv'!CD74</f>
        <v>0</v>
      </c>
      <c r="BY70" s="36">
        <f>'2015 Fares Conv'!CE74</f>
        <v>0</v>
      </c>
      <c r="BZ70" s="36">
        <f>'2015 Fares Conv'!CF74</f>
        <v>101.60088106720393</v>
      </c>
      <c r="CA70" s="36">
        <f>'2015 Fares Conv'!CG74</f>
        <v>0</v>
      </c>
      <c r="CB70" s="36">
        <f>'2015 Fares Conv'!CH74</f>
        <v>222.84459914073395</v>
      </c>
      <c r="CC70" s="36">
        <f>'2015 Fares Conv'!CI74</f>
        <v>270.93568284587712</v>
      </c>
      <c r="CD70" s="36">
        <f>'2015 Fares Conv'!CJ74</f>
        <v>284.48246698817098</v>
      </c>
      <c r="CE70" s="36">
        <f>'2015 Fares Conv'!CK74</f>
        <v>161.88407050041158</v>
      </c>
      <c r="CF70" s="36">
        <f>'2015 Fares Conv'!CL74</f>
        <v>161.88407050041158</v>
      </c>
      <c r="CG70" s="36">
        <f>'2015 Fares Conv'!CM74</f>
        <v>12.869444935179164</v>
      </c>
      <c r="CH70" s="36">
        <f>'2015 Fares Conv'!CN74</f>
        <v>30.480264320161179</v>
      </c>
      <c r="CI70" s="36">
        <f>'2015 Fares Conv'!CO74</f>
        <v>216.74854627670172</v>
      </c>
      <c r="CJ70" s="36">
        <f>'2015 Fares Conv'!CP74</f>
        <v>176.10819384982014</v>
      </c>
      <c r="CK70" s="36">
        <f>'2015 Fares Conv'!CQ74</f>
        <v>152.40132160080589</v>
      </c>
      <c r="CL70" s="36">
        <f>'2015 Fares Conv'!CR74</f>
        <v>338.66960355734642</v>
      </c>
      <c r="CM70" s="36">
        <f>'2015 Fares Conv'!CS74</f>
        <v>-3.3866960355734643</v>
      </c>
      <c r="CN70" s="36">
        <f>'2015 Fares Conv'!CT74</f>
        <v>186.26828195654053</v>
      </c>
      <c r="CO70" s="36">
        <f>'2015 Fares Conv'!CU74</f>
        <v>220.13524231227518</v>
      </c>
      <c r="CP70" s="36">
        <f>'2015 Fares Conv'!CV74</f>
        <v>128.01711014467696</v>
      </c>
      <c r="CQ70" s="36">
        <f>'2015 Fares Conv'!CW74</f>
        <v>108.37427313835086</v>
      </c>
      <c r="CR70" s="36">
        <f>'2015 Fares Conv'!CX74</f>
        <v>0</v>
      </c>
      <c r="CS70" s="36">
        <f>'2015 Fares Conv'!CY74</f>
        <v>0</v>
      </c>
      <c r="CT70" s="36">
        <f>'2015 Fares Conv'!CZ74</f>
        <v>306.83466082295587</v>
      </c>
      <c r="CU70" s="36">
        <f>'2015 Fares Conv'!DA74</f>
        <v>0</v>
      </c>
      <c r="CV70" s="36">
        <f>'2015 Fares Conv'!DB74</f>
        <v>0</v>
      </c>
      <c r="CW70" s="36">
        <f>'2015 Fares Conv'!DC74</f>
        <v>0</v>
      </c>
      <c r="CX70" s="36">
        <f>'2015 Fares Conv'!DD74</f>
        <v>0</v>
      </c>
      <c r="CY70" s="36">
        <f>'2015 Fares Conv'!DE74</f>
        <v>0</v>
      </c>
      <c r="CZ70" s="36">
        <f>'2015 Fares Conv'!DF74</f>
        <v>0</v>
      </c>
      <c r="DA70" s="36">
        <f>'2015 Fares Conv'!DG74</f>
        <v>0</v>
      </c>
      <c r="DB70" s="36">
        <f>'2015 Fares Conv'!DH74</f>
        <v>0</v>
      </c>
      <c r="DC70" s="36">
        <f>'2015 Fares Conv'!DI74</f>
        <v>0</v>
      </c>
      <c r="DD70" s="36">
        <f>'2015 Fares Conv'!DJ74</f>
        <v>0</v>
      </c>
      <c r="DE70" s="36">
        <f>'2015 Fares Conv'!DK74</f>
        <v>0</v>
      </c>
      <c r="DF70" s="36">
        <f>'2015 Fares Conv'!DL74</f>
        <v>118.53436124507125</v>
      </c>
      <c r="DG70" s="36">
        <f>'2015 Fares Conv'!DM74</f>
        <v>135.46784142293856</v>
      </c>
      <c r="DH70" s="36">
        <f>'2015 Fares Conv'!DN74</f>
        <v>0</v>
      </c>
      <c r="DI70" s="36">
        <f>'2015 Fares Conv'!DO74</f>
        <v>135.46784142293856</v>
      </c>
      <c r="DJ70" s="36">
        <f>'2015 Fares Conv'!DP74</f>
        <v>749.81450227596497</v>
      </c>
      <c r="DK70" s="36">
        <f>'2015 Fares Conv'!DQ74</f>
        <v>218.78056389804578</v>
      </c>
      <c r="DL70" s="36">
        <f>'2015 Fares Conv'!DR74</f>
        <v>0</v>
      </c>
      <c r="DM70" s="36">
        <f>'2015 Fares Conv'!DS74</f>
        <v>0</v>
      </c>
      <c r="DN70" s="36">
        <f>'2015 Fares Conv'!DT74</f>
        <v>0</v>
      </c>
      <c r="DO70" s="36">
        <f>'2015 Fares Conv'!DU74</f>
        <v>0</v>
      </c>
      <c r="DP70" s="36">
        <f>'2015 Fares Conv'!DV74</f>
        <v>0</v>
      </c>
      <c r="DQ70" s="36">
        <f>'2015 Fares Conv'!DW74</f>
        <v>0</v>
      </c>
      <c r="DR70" s="36">
        <f>'2015 Fares Conv'!DX74</f>
        <v>0</v>
      </c>
      <c r="DS70" s="36">
        <f>'2015 Fares Conv'!DY74</f>
        <v>0</v>
      </c>
      <c r="DT70" s="36">
        <f>'2015 Fares Conv'!DZ74</f>
        <v>0</v>
      </c>
      <c r="DU70" s="36">
        <f>'2015 Fares Conv'!EA74</f>
        <v>0</v>
      </c>
      <c r="DV70" s="36">
        <f>'2015 Fares Conv'!EB74</f>
        <v>0</v>
      </c>
      <c r="DW70" s="36">
        <f>'2015 Fares Conv'!EC74</f>
        <v>0</v>
      </c>
      <c r="DX70" s="36">
        <f>'2015 Fares Conv'!ED74</f>
        <v>0</v>
      </c>
      <c r="DY70" s="36">
        <f>'2015 Fares Conv'!EE74</f>
        <v>0</v>
      </c>
      <c r="DZ70" s="36">
        <f>'2015 Fares Conv'!EF74</f>
        <v>0</v>
      </c>
      <c r="EA70" s="36">
        <f>'2015 Fares Conv'!EG74</f>
        <v>0</v>
      </c>
      <c r="EB70" s="36">
        <f>'2015 Fares Conv'!EH74</f>
        <v>0</v>
      </c>
      <c r="EC70" s="36">
        <f>'2015 Fares Conv'!EI74</f>
        <v>0</v>
      </c>
      <c r="ED70" s="36">
        <f>'2015 Fares Conv'!EJ74</f>
        <v>0</v>
      </c>
      <c r="EE70" s="36">
        <f>'2015 Fares Conv'!EK74</f>
        <v>-101.60088106720393</v>
      </c>
      <c r="EF70" s="36">
        <f>'2015 Fares Conv'!EL74</f>
        <v>0</v>
      </c>
      <c r="EG70" s="36">
        <f>'2015 Fares Conv'!EM74</f>
        <v>0</v>
      </c>
      <c r="EH70" s="111">
        <v>0</v>
      </c>
      <c r="EI70" s="111">
        <v>0</v>
      </c>
    </row>
    <row r="71" spans="1:139" x14ac:dyDescent="0.2">
      <c r="A71" s="31" t="str">
        <f>CONCATENATE("XFARE[",ROW(),"]=",'2015 Fares Conv'!G75)</f>
        <v>XFARE[71]=0</v>
      </c>
      <c r="B71" s="36">
        <f>'2015 Fares Conv'!H75</f>
        <v>0</v>
      </c>
      <c r="C71" s="36">
        <f>'2015 Fares Conv'!I75</f>
        <v>0</v>
      </c>
      <c r="D71" s="36">
        <f>'2015 Fares Conv'!J75</f>
        <v>0</v>
      </c>
      <c r="E71" s="36">
        <f>'2015 Fares Conv'!K75</f>
        <v>0</v>
      </c>
      <c r="F71" s="36">
        <f>'2015 Fares Conv'!L75</f>
        <v>0</v>
      </c>
      <c r="G71" s="36">
        <f>'2015 Fares Conv'!M75</f>
        <v>0</v>
      </c>
      <c r="H71" s="36">
        <f>'2015 Fares Conv'!N75</f>
        <v>0</v>
      </c>
      <c r="I71" s="36">
        <f>'2015 Fares Conv'!O75</f>
        <v>0</v>
      </c>
      <c r="J71" s="36">
        <f>'2015 Fares Conv'!P75</f>
        <v>0</v>
      </c>
      <c r="K71" s="36">
        <f>'2015 Fares Conv'!Q75</f>
        <v>0</v>
      </c>
      <c r="L71" s="36">
        <f>'2015 Fares Conv'!R75</f>
        <v>0</v>
      </c>
      <c r="M71" s="36">
        <f>'2015 Fares Conv'!S75</f>
        <v>0</v>
      </c>
      <c r="N71" s="36">
        <f>'2015 Fares Conv'!T75</f>
        <v>0</v>
      </c>
      <c r="O71" s="36">
        <f>'2015 Fares Conv'!U75</f>
        <v>0</v>
      </c>
      <c r="P71" s="36">
        <f>'2015 Fares Conv'!V75</f>
        <v>0</v>
      </c>
      <c r="Q71" s="36">
        <f>'2015 Fares Conv'!W75</f>
        <v>0</v>
      </c>
      <c r="R71" s="36">
        <f>'2015 Fares Conv'!X75</f>
        <v>0</v>
      </c>
      <c r="S71" s="36">
        <f>'2015 Fares Conv'!Y75</f>
        <v>0</v>
      </c>
      <c r="T71" s="36">
        <f>'2015 Fares Conv'!Z75</f>
        <v>474.13744498028501</v>
      </c>
      <c r="U71" s="36">
        <f>'2015 Fares Conv'!AA75</f>
        <v>152.40132160080589</v>
      </c>
      <c r="V71" s="36">
        <f>'2015 Fares Conv'!AB75</f>
        <v>0</v>
      </c>
      <c r="W71" s="36">
        <f>'2015 Fares Conv'!AC75</f>
        <v>0</v>
      </c>
      <c r="X71" s="36">
        <f>'2015 Fares Conv'!AD75</f>
        <v>135.46784142293856</v>
      </c>
      <c r="Y71" s="36">
        <f>'2015 Fares Conv'!AE75</f>
        <v>0</v>
      </c>
      <c r="Z71" s="36">
        <f>'2015 Fares Conv'!AF75</f>
        <v>0</v>
      </c>
      <c r="AA71" s="36">
        <f>'2015 Fares Conv'!AG75</f>
        <v>84.667400889336605</v>
      </c>
      <c r="AB71" s="36">
        <f>'2015 Fares Conv'!AH75</f>
        <v>135.46784142293856</v>
      </c>
      <c r="AC71" s="36">
        <f>'2015 Fares Conv'!AI75</f>
        <v>0</v>
      </c>
      <c r="AD71" s="36">
        <f>'2015 Fares Conv'!AJ75</f>
        <v>135.46784142293856</v>
      </c>
      <c r="AE71" s="36">
        <f>'2015 Fares Conv'!AK75</f>
        <v>0</v>
      </c>
      <c r="AF71" s="36">
        <f>'2015 Fares Conv'!AL75</f>
        <v>0</v>
      </c>
      <c r="AG71" s="36">
        <f>'2015 Fares Conv'!AM75</f>
        <v>135.46784142293856</v>
      </c>
      <c r="AH71" s="36">
        <f>'2015 Fares Conv'!AN75</f>
        <v>0</v>
      </c>
      <c r="AI71" s="36">
        <f>'2015 Fares Conv'!AO75</f>
        <v>0</v>
      </c>
      <c r="AJ71" s="36">
        <f>'2015 Fares Conv'!AP75</f>
        <v>0</v>
      </c>
      <c r="AK71" s="36">
        <f>'2015 Fares Conv'!AQ75</f>
        <v>0</v>
      </c>
      <c r="AL71" s="36">
        <f>'2015 Fares Conv'!AR75</f>
        <v>135.46784142293856</v>
      </c>
      <c r="AM71" s="36">
        <f>'2015 Fares Conv'!AS75</f>
        <v>0</v>
      </c>
      <c r="AN71" s="36">
        <f>'2015 Fares Conv'!AT75</f>
        <v>0</v>
      </c>
      <c r="AO71" s="36">
        <f>'2015 Fares Conv'!AU75</f>
        <v>0</v>
      </c>
      <c r="AP71" s="36">
        <f>'2015 Fares Conv'!AV75</f>
        <v>135.46784142293856</v>
      </c>
      <c r="AQ71" s="36">
        <f>'2015 Fares Conv'!AW75</f>
        <v>0</v>
      </c>
      <c r="AR71" s="36">
        <f>'2015 Fares Conv'!AX75</f>
        <v>135.46784142293856</v>
      </c>
      <c r="AS71" s="36">
        <f>'2015 Fares Conv'!AY75</f>
        <v>0</v>
      </c>
      <c r="AT71" s="36">
        <f>'2015 Fares Conv'!AZ75</f>
        <v>118.53436124507125</v>
      </c>
      <c r="AU71" s="36">
        <f>'2015 Fares Conv'!BA75</f>
        <v>0</v>
      </c>
      <c r="AV71" s="36">
        <f>'2015 Fares Conv'!BB75</f>
        <v>0</v>
      </c>
      <c r="AW71" s="36">
        <f>'2015 Fares Conv'!BC75</f>
        <v>118.53436124507125</v>
      </c>
      <c r="AX71" s="36">
        <f>'2015 Fares Conv'!BD75</f>
        <v>0</v>
      </c>
      <c r="AY71" s="36">
        <f>'2015 Fares Conv'!BE75</f>
        <v>0</v>
      </c>
      <c r="AZ71" s="36">
        <f>'2015 Fares Conv'!BF75</f>
        <v>118.53436124507125</v>
      </c>
      <c r="BA71" s="36">
        <f>'2015 Fares Conv'!BG75</f>
        <v>0</v>
      </c>
      <c r="BB71" s="36">
        <f>'2015 Fares Conv'!BH75</f>
        <v>0</v>
      </c>
      <c r="BC71" s="36">
        <f>'2015 Fares Conv'!BI75</f>
        <v>67.733920711469281</v>
      </c>
      <c r="BD71" s="36">
        <f>'2015 Fares Conv'!BJ75</f>
        <v>108.37427313835086</v>
      </c>
      <c r="BE71" s="36">
        <f>'2015 Fares Conv'!BK75</f>
        <v>0</v>
      </c>
      <c r="BF71" s="36">
        <f>'2015 Fares Conv'!BL75</f>
        <v>108.37427313835086</v>
      </c>
      <c r="BG71" s="36">
        <f>'2015 Fares Conv'!BM75</f>
        <v>0</v>
      </c>
      <c r="BH71" s="36">
        <f>'2015 Fares Conv'!BN75</f>
        <v>108.37427313835086</v>
      </c>
      <c r="BI71" s="36">
        <f>'2015 Fares Conv'!BO75</f>
        <v>0</v>
      </c>
      <c r="BJ71" s="36">
        <f>'2015 Fares Conv'!BP75</f>
        <v>0</v>
      </c>
      <c r="BK71" s="36">
        <f>'2015 Fares Conv'!BQ75</f>
        <v>101.60088106720393</v>
      </c>
      <c r="BL71" s="36">
        <f>'2015 Fares Conv'!BR75</f>
        <v>0</v>
      </c>
      <c r="BM71" s="36">
        <f>'2015 Fares Conv'!BS75</f>
        <v>0</v>
      </c>
      <c r="BN71" s="36">
        <f>'2015 Fares Conv'!BT75</f>
        <v>101.60088106720393</v>
      </c>
      <c r="BO71" s="36">
        <f>'2015 Fares Conv'!BU75</f>
        <v>0</v>
      </c>
      <c r="BP71" s="36">
        <f>'2015 Fares Conv'!BV75</f>
        <v>101.60088106720393</v>
      </c>
      <c r="BQ71" s="36">
        <f>'2015 Fares Conv'!BW75</f>
        <v>0</v>
      </c>
      <c r="BR71" s="36">
        <f>'2015 Fares Conv'!BX75</f>
        <v>121.92105728064472</v>
      </c>
      <c r="BS71" s="36">
        <f>'2015 Fares Conv'!BY75</f>
        <v>0</v>
      </c>
      <c r="BT71" s="36">
        <f>'2015 Fares Conv'!BZ75</f>
        <v>0</v>
      </c>
      <c r="BU71" s="36">
        <f>'2015 Fares Conv'!CA75</f>
        <v>0</v>
      </c>
      <c r="BV71" s="36">
        <f>'2015 Fares Conv'!CB75</f>
        <v>0</v>
      </c>
      <c r="BW71" s="36">
        <f>'2015 Fares Conv'!CC75</f>
        <v>0</v>
      </c>
      <c r="BX71" s="36">
        <f>'2015 Fares Conv'!CD75</f>
        <v>0</v>
      </c>
      <c r="BY71" s="36">
        <f>'2015 Fares Conv'!CE75</f>
        <v>0</v>
      </c>
      <c r="BZ71" s="36">
        <f>'2015 Fares Conv'!CF75</f>
        <v>101.60088106720393</v>
      </c>
      <c r="CA71" s="36">
        <f>'2015 Fares Conv'!CG75</f>
        <v>0</v>
      </c>
      <c r="CB71" s="36">
        <f>'2015 Fares Conv'!CH75</f>
        <v>222.84459914073395</v>
      </c>
      <c r="CC71" s="36">
        <f>'2015 Fares Conv'!CI75</f>
        <v>270.93568284587712</v>
      </c>
      <c r="CD71" s="36">
        <f>'2015 Fares Conv'!CJ75</f>
        <v>284.48246698817098</v>
      </c>
      <c r="CE71" s="36">
        <f>'2015 Fares Conv'!CK75</f>
        <v>284.48246698817098</v>
      </c>
      <c r="CF71" s="36">
        <f>'2015 Fares Conv'!CL75</f>
        <v>284.48246698817098</v>
      </c>
      <c r="CG71" s="36">
        <f>'2015 Fares Conv'!CM75</f>
        <v>135.46784142293856</v>
      </c>
      <c r="CH71" s="36">
        <f>'2015 Fares Conv'!CN75</f>
        <v>152.40132160080589</v>
      </c>
      <c r="CI71" s="36">
        <f>'2015 Fares Conv'!CO75</f>
        <v>338.66960355734642</v>
      </c>
      <c r="CJ71" s="36">
        <f>'2015 Fares Conv'!CP75</f>
        <v>298.02925113046484</v>
      </c>
      <c r="CK71" s="36">
        <f>'2015 Fares Conv'!CQ75</f>
        <v>152.40132160080589</v>
      </c>
      <c r="CL71" s="36">
        <f>'2015 Fares Conv'!CR75</f>
        <v>338.66960355734642</v>
      </c>
      <c r="CM71" s="36">
        <f>'2015 Fares Conv'!CS75</f>
        <v>118.53436124507125</v>
      </c>
      <c r="CN71" s="36">
        <f>'2015 Fares Conv'!CT75</f>
        <v>186.26828195654053</v>
      </c>
      <c r="CO71" s="36">
        <f>'2015 Fares Conv'!CU75</f>
        <v>220.13524231227518</v>
      </c>
      <c r="CP71" s="36">
        <f>'2015 Fares Conv'!CV75</f>
        <v>249.93816742532167</v>
      </c>
      <c r="CQ71" s="36">
        <f>'2015 Fares Conv'!CW75</f>
        <v>108.37427313835086</v>
      </c>
      <c r="CR71" s="36">
        <f>'2015 Fares Conv'!CX75</f>
        <v>0</v>
      </c>
      <c r="CS71" s="36">
        <f>'2015 Fares Conv'!CY75</f>
        <v>0</v>
      </c>
      <c r="CT71" s="36">
        <f>'2015 Fares Conv'!CZ75</f>
        <v>306.83466082295587</v>
      </c>
      <c r="CU71" s="36">
        <f>'2015 Fares Conv'!DA75</f>
        <v>0</v>
      </c>
      <c r="CV71" s="36">
        <f>'2015 Fares Conv'!DB75</f>
        <v>0</v>
      </c>
      <c r="CW71" s="36">
        <f>'2015 Fares Conv'!DC75</f>
        <v>0</v>
      </c>
      <c r="CX71" s="36">
        <f>'2015 Fares Conv'!DD75</f>
        <v>0</v>
      </c>
      <c r="CY71" s="36">
        <f>'2015 Fares Conv'!DE75</f>
        <v>0</v>
      </c>
      <c r="CZ71" s="36">
        <f>'2015 Fares Conv'!DF75</f>
        <v>0</v>
      </c>
      <c r="DA71" s="36">
        <f>'2015 Fares Conv'!DG75</f>
        <v>0</v>
      </c>
      <c r="DB71" s="36">
        <f>'2015 Fares Conv'!DH75</f>
        <v>0</v>
      </c>
      <c r="DC71" s="36">
        <f>'2015 Fares Conv'!DI75</f>
        <v>0</v>
      </c>
      <c r="DD71" s="36">
        <f>'2015 Fares Conv'!DJ75</f>
        <v>0</v>
      </c>
      <c r="DE71" s="36">
        <f>'2015 Fares Conv'!DK75</f>
        <v>0</v>
      </c>
      <c r="DF71" s="36">
        <f>'2015 Fares Conv'!DL75</f>
        <v>152.40132160080589</v>
      </c>
      <c r="DG71" s="36">
        <f>'2015 Fares Conv'!DM75</f>
        <v>135.46784142293856</v>
      </c>
      <c r="DH71" s="36">
        <f>'2015 Fares Conv'!DN75</f>
        <v>0</v>
      </c>
      <c r="DI71" s="36">
        <f>'2015 Fares Conv'!DO75</f>
        <v>135.46784142293856</v>
      </c>
      <c r="DJ71" s="36">
        <f>'2015 Fares Conv'!DP75</f>
        <v>749.81450227596497</v>
      </c>
      <c r="DK71" s="36">
        <f>'2015 Fares Conv'!DQ75</f>
        <v>218.78056389804578</v>
      </c>
      <c r="DL71" s="36">
        <f>'2015 Fares Conv'!DR75</f>
        <v>0</v>
      </c>
      <c r="DM71" s="36">
        <f>'2015 Fares Conv'!DS75</f>
        <v>0</v>
      </c>
      <c r="DN71" s="36">
        <f>'2015 Fares Conv'!DT75</f>
        <v>0</v>
      </c>
      <c r="DO71" s="36">
        <f>'2015 Fares Conv'!DU75</f>
        <v>0</v>
      </c>
      <c r="DP71" s="36">
        <f>'2015 Fares Conv'!DV75</f>
        <v>0</v>
      </c>
      <c r="DQ71" s="36">
        <f>'2015 Fares Conv'!DW75</f>
        <v>0</v>
      </c>
      <c r="DR71" s="36">
        <f>'2015 Fares Conv'!DX75</f>
        <v>0</v>
      </c>
      <c r="DS71" s="36">
        <f>'2015 Fares Conv'!DY75</f>
        <v>0</v>
      </c>
      <c r="DT71" s="36">
        <f>'2015 Fares Conv'!DZ75</f>
        <v>0</v>
      </c>
      <c r="DU71" s="36">
        <f>'2015 Fares Conv'!EA75</f>
        <v>0</v>
      </c>
      <c r="DV71" s="36">
        <f>'2015 Fares Conv'!EB75</f>
        <v>0</v>
      </c>
      <c r="DW71" s="36">
        <f>'2015 Fares Conv'!EC75</f>
        <v>0</v>
      </c>
      <c r="DX71" s="36">
        <f>'2015 Fares Conv'!ED75</f>
        <v>0</v>
      </c>
      <c r="DY71" s="36">
        <f>'2015 Fares Conv'!EE75</f>
        <v>0</v>
      </c>
      <c r="DZ71" s="36">
        <f>'2015 Fares Conv'!EF75</f>
        <v>0</v>
      </c>
      <c r="EA71" s="36">
        <f>'2015 Fares Conv'!EG75</f>
        <v>0</v>
      </c>
      <c r="EB71" s="36">
        <f>'2015 Fares Conv'!EH75</f>
        <v>0</v>
      </c>
      <c r="EC71" s="36">
        <f>'2015 Fares Conv'!EI75</f>
        <v>0</v>
      </c>
      <c r="ED71" s="36">
        <f>'2015 Fares Conv'!EJ75</f>
        <v>0</v>
      </c>
      <c r="EE71" s="36">
        <f>'2015 Fares Conv'!EK75</f>
        <v>0</v>
      </c>
      <c r="EF71" s="36">
        <f>'2015 Fares Conv'!EL75</f>
        <v>0</v>
      </c>
      <c r="EG71" s="36">
        <f>'2015 Fares Conv'!EM75</f>
        <v>0</v>
      </c>
      <c r="EH71" s="111">
        <v>0</v>
      </c>
      <c r="EI71" s="111">
        <v>0</v>
      </c>
    </row>
    <row r="72" spans="1:139" x14ac:dyDescent="0.2">
      <c r="A72" s="31" t="str">
        <f>CONCATENATE("XFARE[",ROW(),"]=",'2015 Fares Conv'!G76)</f>
        <v>XFARE[72]=0</v>
      </c>
      <c r="B72" s="36">
        <f>'2015 Fares Conv'!H76</f>
        <v>0</v>
      </c>
      <c r="C72" s="36">
        <f>'2015 Fares Conv'!I76</f>
        <v>0</v>
      </c>
      <c r="D72" s="36">
        <f>'2015 Fares Conv'!J76</f>
        <v>0</v>
      </c>
      <c r="E72" s="36">
        <f>'2015 Fares Conv'!K76</f>
        <v>0</v>
      </c>
      <c r="F72" s="36">
        <f>'2015 Fares Conv'!L76</f>
        <v>0</v>
      </c>
      <c r="G72" s="36">
        <f>'2015 Fares Conv'!M76</f>
        <v>0</v>
      </c>
      <c r="H72" s="36">
        <f>'2015 Fares Conv'!N76</f>
        <v>0</v>
      </c>
      <c r="I72" s="36">
        <f>'2015 Fares Conv'!O76</f>
        <v>0</v>
      </c>
      <c r="J72" s="36">
        <f>'2015 Fares Conv'!P76</f>
        <v>0</v>
      </c>
      <c r="K72" s="36">
        <f>'2015 Fares Conv'!Q76</f>
        <v>0</v>
      </c>
      <c r="L72" s="36">
        <f>'2015 Fares Conv'!R76</f>
        <v>0</v>
      </c>
      <c r="M72" s="36">
        <f>'2015 Fares Conv'!S76</f>
        <v>0</v>
      </c>
      <c r="N72" s="36">
        <f>'2015 Fares Conv'!T76</f>
        <v>0</v>
      </c>
      <c r="O72" s="36">
        <f>'2015 Fares Conv'!U76</f>
        <v>0</v>
      </c>
      <c r="P72" s="36">
        <f>'2015 Fares Conv'!V76</f>
        <v>0</v>
      </c>
      <c r="Q72" s="36">
        <f>'2015 Fares Conv'!W76</f>
        <v>0</v>
      </c>
      <c r="R72" s="36">
        <f>'2015 Fares Conv'!X76</f>
        <v>0</v>
      </c>
      <c r="S72" s="36">
        <f>'2015 Fares Conv'!Y76</f>
        <v>0</v>
      </c>
      <c r="T72" s="36">
        <f>'2015 Fares Conv'!Z76</f>
        <v>474.13744498028501</v>
      </c>
      <c r="U72" s="36">
        <f>'2015 Fares Conv'!AA76</f>
        <v>152.40132160080589</v>
      </c>
      <c r="V72" s="36">
        <f>'2015 Fares Conv'!AB76</f>
        <v>0</v>
      </c>
      <c r="W72" s="36">
        <f>'2015 Fares Conv'!AC76</f>
        <v>0</v>
      </c>
      <c r="X72" s="36">
        <f>'2015 Fares Conv'!AD76</f>
        <v>135.46784142293856</v>
      </c>
      <c r="Y72" s="36">
        <f>'2015 Fares Conv'!AE76</f>
        <v>0</v>
      </c>
      <c r="Z72" s="36">
        <f>'2015 Fares Conv'!AF76</f>
        <v>0</v>
      </c>
      <c r="AA72" s="36">
        <f>'2015 Fares Conv'!AG76</f>
        <v>84.667400889336605</v>
      </c>
      <c r="AB72" s="36">
        <f>'2015 Fares Conv'!AH76</f>
        <v>135.46784142293856</v>
      </c>
      <c r="AC72" s="36">
        <f>'2015 Fares Conv'!AI76</f>
        <v>0</v>
      </c>
      <c r="AD72" s="36">
        <f>'2015 Fares Conv'!AJ76</f>
        <v>135.46784142293856</v>
      </c>
      <c r="AE72" s="36">
        <f>'2015 Fares Conv'!AK76</f>
        <v>0</v>
      </c>
      <c r="AF72" s="36">
        <f>'2015 Fares Conv'!AL76</f>
        <v>0</v>
      </c>
      <c r="AG72" s="36">
        <f>'2015 Fares Conv'!AM76</f>
        <v>135.46784142293856</v>
      </c>
      <c r="AH72" s="36">
        <f>'2015 Fares Conv'!AN76</f>
        <v>0</v>
      </c>
      <c r="AI72" s="36">
        <f>'2015 Fares Conv'!AO76</f>
        <v>0</v>
      </c>
      <c r="AJ72" s="36">
        <f>'2015 Fares Conv'!AP76</f>
        <v>0</v>
      </c>
      <c r="AK72" s="36">
        <f>'2015 Fares Conv'!AQ76</f>
        <v>0</v>
      </c>
      <c r="AL72" s="36">
        <f>'2015 Fares Conv'!AR76</f>
        <v>135.46784142293856</v>
      </c>
      <c r="AM72" s="36">
        <f>'2015 Fares Conv'!AS76</f>
        <v>0</v>
      </c>
      <c r="AN72" s="36">
        <f>'2015 Fares Conv'!AT76</f>
        <v>0</v>
      </c>
      <c r="AO72" s="36">
        <f>'2015 Fares Conv'!AU76</f>
        <v>0</v>
      </c>
      <c r="AP72" s="36">
        <f>'2015 Fares Conv'!AV76</f>
        <v>135.46784142293856</v>
      </c>
      <c r="AQ72" s="36">
        <f>'2015 Fares Conv'!AW76</f>
        <v>0</v>
      </c>
      <c r="AR72" s="36">
        <f>'2015 Fares Conv'!AX76</f>
        <v>135.46784142293856</v>
      </c>
      <c r="AS72" s="36">
        <f>'2015 Fares Conv'!AY76</f>
        <v>0</v>
      </c>
      <c r="AT72" s="36">
        <f>'2015 Fares Conv'!AZ76</f>
        <v>118.53436124507125</v>
      </c>
      <c r="AU72" s="36">
        <f>'2015 Fares Conv'!BA76</f>
        <v>0</v>
      </c>
      <c r="AV72" s="36">
        <f>'2015 Fares Conv'!BB76</f>
        <v>0</v>
      </c>
      <c r="AW72" s="36">
        <f>'2015 Fares Conv'!BC76</f>
        <v>118.53436124507125</v>
      </c>
      <c r="AX72" s="36">
        <f>'2015 Fares Conv'!BD76</f>
        <v>0</v>
      </c>
      <c r="AY72" s="36">
        <f>'2015 Fares Conv'!BE76</f>
        <v>0</v>
      </c>
      <c r="AZ72" s="36">
        <f>'2015 Fares Conv'!BF76</f>
        <v>118.53436124507125</v>
      </c>
      <c r="BA72" s="36">
        <f>'2015 Fares Conv'!BG76</f>
        <v>0</v>
      </c>
      <c r="BB72" s="36">
        <f>'2015 Fares Conv'!BH76</f>
        <v>0</v>
      </c>
      <c r="BC72" s="36">
        <f>'2015 Fares Conv'!BI76</f>
        <v>67.733920711469281</v>
      </c>
      <c r="BD72" s="36">
        <f>'2015 Fares Conv'!BJ76</f>
        <v>108.37427313835086</v>
      </c>
      <c r="BE72" s="36">
        <f>'2015 Fares Conv'!BK76</f>
        <v>0</v>
      </c>
      <c r="BF72" s="36">
        <f>'2015 Fares Conv'!BL76</f>
        <v>108.37427313835086</v>
      </c>
      <c r="BG72" s="36">
        <f>'2015 Fares Conv'!BM76</f>
        <v>0</v>
      </c>
      <c r="BH72" s="36">
        <f>'2015 Fares Conv'!BN76</f>
        <v>108.37427313835086</v>
      </c>
      <c r="BI72" s="36">
        <f>'2015 Fares Conv'!BO76</f>
        <v>0</v>
      </c>
      <c r="BJ72" s="36">
        <f>'2015 Fares Conv'!BP76</f>
        <v>0</v>
      </c>
      <c r="BK72" s="36">
        <f>'2015 Fares Conv'!BQ76</f>
        <v>101.60088106720393</v>
      </c>
      <c r="BL72" s="36">
        <f>'2015 Fares Conv'!BR76</f>
        <v>0</v>
      </c>
      <c r="BM72" s="36">
        <f>'2015 Fares Conv'!BS76</f>
        <v>0</v>
      </c>
      <c r="BN72" s="36">
        <f>'2015 Fares Conv'!BT76</f>
        <v>101.60088106720393</v>
      </c>
      <c r="BO72" s="36">
        <f>'2015 Fares Conv'!BU76</f>
        <v>0</v>
      </c>
      <c r="BP72" s="36">
        <f>'2015 Fares Conv'!BV76</f>
        <v>101.60088106720393</v>
      </c>
      <c r="BQ72" s="36">
        <f>'2015 Fares Conv'!BW76</f>
        <v>0</v>
      </c>
      <c r="BR72" s="36">
        <f>'2015 Fares Conv'!BX76</f>
        <v>121.92105728064472</v>
      </c>
      <c r="BS72" s="36">
        <f>'2015 Fares Conv'!BY76</f>
        <v>0</v>
      </c>
      <c r="BT72" s="36">
        <f>'2015 Fares Conv'!BZ76</f>
        <v>0</v>
      </c>
      <c r="BU72" s="36">
        <f>'2015 Fares Conv'!CA76</f>
        <v>0</v>
      </c>
      <c r="BV72" s="36">
        <f>'2015 Fares Conv'!CB76</f>
        <v>0</v>
      </c>
      <c r="BW72" s="36">
        <f>'2015 Fares Conv'!CC76</f>
        <v>0</v>
      </c>
      <c r="BX72" s="36">
        <f>'2015 Fares Conv'!CD76</f>
        <v>0</v>
      </c>
      <c r="BY72" s="36">
        <f>'2015 Fares Conv'!CE76</f>
        <v>0</v>
      </c>
      <c r="BZ72" s="36">
        <f>'2015 Fares Conv'!CF76</f>
        <v>101.60088106720393</v>
      </c>
      <c r="CA72" s="36">
        <f>'2015 Fares Conv'!CG76</f>
        <v>0</v>
      </c>
      <c r="CB72" s="36">
        <f>'2015 Fares Conv'!CH76</f>
        <v>222.84459914073395</v>
      </c>
      <c r="CC72" s="36">
        <f>'2015 Fares Conv'!CI76</f>
        <v>270.93568284587712</v>
      </c>
      <c r="CD72" s="36">
        <f>'2015 Fares Conv'!CJ76</f>
        <v>284.48246698817098</v>
      </c>
      <c r="CE72" s="36">
        <f>'2015 Fares Conv'!CK76</f>
        <v>284.48246698817098</v>
      </c>
      <c r="CF72" s="36">
        <f>'2015 Fares Conv'!CL76</f>
        <v>284.48246698817098</v>
      </c>
      <c r="CG72" s="36">
        <f>'2015 Fares Conv'!CM76</f>
        <v>135.46784142293856</v>
      </c>
      <c r="CH72" s="36">
        <f>'2015 Fares Conv'!CN76</f>
        <v>152.40132160080589</v>
      </c>
      <c r="CI72" s="36">
        <f>'2015 Fares Conv'!CO76</f>
        <v>338.66960355734642</v>
      </c>
      <c r="CJ72" s="36">
        <f>'2015 Fares Conv'!CP76</f>
        <v>298.02925113046484</v>
      </c>
      <c r="CK72" s="36">
        <f>'2015 Fares Conv'!CQ76</f>
        <v>152.40132160080589</v>
      </c>
      <c r="CL72" s="36">
        <f>'2015 Fares Conv'!CR76</f>
        <v>338.66960355734642</v>
      </c>
      <c r="CM72" s="36">
        <f>'2015 Fares Conv'!CS76</f>
        <v>118.53436124507125</v>
      </c>
      <c r="CN72" s="36">
        <f>'2015 Fares Conv'!CT76</f>
        <v>186.26828195654053</v>
      </c>
      <c r="CO72" s="36">
        <f>'2015 Fares Conv'!CU76</f>
        <v>220.13524231227518</v>
      </c>
      <c r="CP72" s="36">
        <f>'2015 Fares Conv'!CV76</f>
        <v>249.93816742532167</v>
      </c>
      <c r="CQ72" s="36">
        <f>'2015 Fares Conv'!CW76</f>
        <v>108.37427313835086</v>
      </c>
      <c r="CR72" s="36">
        <f>'2015 Fares Conv'!CX76</f>
        <v>0</v>
      </c>
      <c r="CS72" s="36">
        <f>'2015 Fares Conv'!CY76</f>
        <v>0</v>
      </c>
      <c r="CT72" s="36">
        <f>'2015 Fares Conv'!CZ76</f>
        <v>306.83466082295587</v>
      </c>
      <c r="CU72" s="36">
        <f>'2015 Fares Conv'!DA76</f>
        <v>0</v>
      </c>
      <c r="CV72" s="36">
        <f>'2015 Fares Conv'!DB76</f>
        <v>0</v>
      </c>
      <c r="CW72" s="36">
        <f>'2015 Fares Conv'!DC76</f>
        <v>0</v>
      </c>
      <c r="CX72" s="36">
        <f>'2015 Fares Conv'!DD76</f>
        <v>0</v>
      </c>
      <c r="CY72" s="36">
        <f>'2015 Fares Conv'!DE76</f>
        <v>0</v>
      </c>
      <c r="CZ72" s="36">
        <f>'2015 Fares Conv'!DF76</f>
        <v>0</v>
      </c>
      <c r="DA72" s="36">
        <f>'2015 Fares Conv'!DG76</f>
        <v>0</v>
      </c>
      <c r="DB72" s="36">
        <f>'2015 Fares Conv'!DH76</f>
        <v>0</v>
      </c>
      <c r="DC72" s="36">
        <f>'2015 Fares Conv'!DI76</f>
        <v>0</v>
      </c>
      <c r="DD72" s="36">
        <f>'2015 Fares Conv'!DJ76</f>
        <v>0</v>
      </c>
      <c r="DE72" s="36">
        <f>'2015 Fares Conv'!DK76</f>
        <v>0</v>
      </c>
      <c r="DF72" s="36">
        <f>'2015 Fares Conv'!DL76</f>
        <v>152.40132160080589</v>
      </c>
      <c r="DG72" s="36">
        <f>'2015 Fares Conv'!DM76</f>
        <v>135.46784142293856</v>
      </c>
      <c r="DH72" s="36">
        <f>'2015 Fares Conv'!DN76</f>
        <v>0</v>
      </c>
      <c r="DI72" s="36">
        <f>'2015 Fares Conv'!DO76</f>
        <v>135.46784142293856</v>
      </c>
      <c r="DJ72" s="36">
        <f>'2015 Fares Conv'!DP76</f>
        <v>749.81450227596497</v>
      </c>
      <c r="DK72" s="36">
        <f>'2015 Fares Conv'!DQ76</f>
        <v>218.78056389804578</v>
      </c>
      <c r="DL72" s="36">
        <f>'2015 Fares Conv'!DR76</f>
        <v>0</v>
      </c>
      <c r="DM72" s="36">
        <f>'2015 Fares Conv'!DS76</f>
        <v>0</v>
      </c>
      <c r="DN72" s="36">
        <f>'2015 Fares Conv'!DT76</f>
        <v>0</v>
      </c>
      <c r="DO72" s="36">
        <f>'2015 Fares Conv'!DU76</f>
        <v>0</v>
      </c>
      <c r="DP72" s="36">
        <f>'2015 Fares Conv'!DV76</f>
        <v>0</v>
      </c>
      <c r="DQ72" s="36">
        <f>'2015 Fares Conv'!DW76</f>
        <v>0</v>
      </c>
      <c r="DR72" s="36">
        <f>'2015 Fares Conv'!DX76</f>
        <v>0</v>
      </c>
      <c r="DS72" s="36">
        <f>'2015 Fares Conv'!DY76</f>
        <v>0</v>
      </c>
      <c r="DT72" s="36">
        <f>'2015 Fares Conv'!DZ76</f>
        <v>0</v>
      </c>
      <c r="DU72" s="36">
        <f>'2015 Fares Conv'!EA76</f>
        <v>0</v>
      </c>
      <c r="DV72" s="36">
        <f>'2015 Fares Conv'!EB76</f>
        <v>0</v>
      </c>
      <c r="DW72" s="36">
        <f>'2015 Fares Conv'!EC76</f>
        <v>0</v>
      </c>
      <c r="DX72" s="36">
        <f>'2015 Fares Conv'!ED76</f>
        <v>0</v>
      </c>
      <c r="DY72" s="36">
        <f>'2015 Fares Conv'!EE76</f>
        <v>0</v>
      </c>
      <c r="DZ72" s="36">
        <f>'2015 Fares Conv'!EF76</f>
        <v>0</v>
      </c>
      <c r="EA72" s="36">
        <f>'2015 Fares Conv'!EG76</f>
        <v>0</v>
      </c>
      <c r="EB72" s="36">
        <f>'2015 Fares Conv'!EH76</f>
        <v>0</v>
      </c>
      <c r="EC72" s="36">
        <f>'2015 Fares Conv'!EI76</f>
        <v>0</v>
      </c>
      <c r="ED72" s="36">
        <f>'2015 Fares Conv'!EJ76</f>
        <v>0</v>
      </c>
      <c r="EE72" s="36">
        <f>'2015 Fares Conv'!EK76</f>
        <v>0</v>
      </c>
      <c r="EF72" s="36">
        <f>'2015 Fares Conv'!EL76</f>
        <v>0</v>
      </c>
      <c r="EG72" s="36">
        <f>'2015 Fares Conv'!EM76</f>
        <v>0</v>
      </c>
      <c r="EH72" s="111">
        <v>0</v>
      </c>
      <c r="EI72" s="111">
        <v>0</v>
      </c>
    </row>
    <row r="73" spans="1:139" x14ac:dyDescent="0.2">
      <c r="A73" s="31" t="str">
        <f>CONCATENATE("XFARE[",ROW(),"]=",'2015 Fares Conv'!G77)</f>
        <v>XFARE[73]=0</v>
      </c>
      <c r="B73" s="36">
        <f>'2015 Fares Conv'!H77</f>
        <v>0</v>
      </c>
      <c r="C73" s="36">
        <f>'2015 Fares Conv'!I77</f>
        <v>0</v>
      </c>
      <c r="D73" s="36">
        <f>'2015 Fares Conv'!J77</f>
        <v>0</v>
      </c>
      <c r="E73" s="36">
        <f>'2015 Fares Conv'!K77</f>
        <v>0</v>
      </c>
      <c r="F73" s="36">
        <f>'2015 Fares Conv'!L77</f>
        <v>0</v>
      </c>
      <c r="G73" s="36">
        <f>'2015 Fares Conv'!M77</f>
        <v>0</v>
      </c>
      <c r="H73" s="36">
        <f>'2015 Fares Conv'!N77</f>
        <v>0</v>
      </c>
      <c r="I73" s="36">
        <f>'2015 Fares Conv'!O77</f>
        <v>0</v>
      </c>
      <c r="J73" s="36">
        <f>'2015 Fares Conv'!P77</f>
        <v>0</v>
      </c>
      <c r="K73" s="36">
        <f>'2015 Fares Conv'!Q77</f>
        <v>0</v>
      </c>
      <c r="L73" s="36">
        <f>'2015 Fares Conv'!R77</f>
        <v>0</v>
      </c>
      <c r="M73" s="36">
        <f>'2015 Fares Conv'!S77</f>
        <v>0</v>
      </c>
      <c r="N73" s="36">
        <f>'2015 Fares Conv'!T77</f>
        <v>0</v>
      </c>
      <c r="O73" s="36">
        <f>'2015 Fares Conv'!U77</f>
        <v>0</v>
      </c>
      <c r="P73" s="36">
        <f>'2015 Fares Conv'!V77</f>
        <v>0</v>
      </c>
      <c r="Q73" s="36">
        <f>'2015 Fares Conv'!W77</f>
        <v>0</v>
      </c>
      <c r="R73" s="36">
        <f>'2015 Fares Conv'!X77</f>
        <v>0</v>
      </c>
      <c r="S73" s="36">
        <f>'2015 Fares Conv'!Y77</f>
        <v>0</v>
      </c>
      <c r="T73" s="36">
        <f>'2015 Fares Conv'!Z77</f>
        <v>474.13744498028501</v>
      </c>
      <c r="U73" s="36">
        <f>'2015 Fares Conv'!AA77</f>
        <v>152.40132160080589</v>
      </c>
      <c r="V73" s="36">
        <f>'2015 Fares Conv'!AB77</f>
        <v>0</v>
      </c>
      <c r="W73" s="36">
        <f>'2015 Fares Conv'!AC77</f>
        <v>0</v>
      </c>
      <c r="X73" s="36">
        <f>'2015 Fares Conv'!AD77</f>
        <v>135.46784142293856</v>
      </c>
      <c r="Y73" s="36">
        <f>'2015 Fares Conv'!AE77</f>
        <v>0</v>
      </c>
      <c r="Z73" s="36">
        <f>'2015 Fares Conv'!AF77</f>
        <v>0</v>
      </c>
      <c r="AA73" s="36">
        <f>'2015 Fares Conv'!AG77</f>
        <v>84.667400889336605</v>
      </c>
      <c r="AB73" s="36">
        <f>'2015 Fares Conv'!AH77</f>
        <v>135.46784142293856</v>
      </c>
      <c r="AC73" s="36">
        <f>'2015 Fares Conv'!AI77</f>
        <v>0</v>
      </c>
      <c r="AD73" s="36">
        <f>'2015 Fares Conv'!AJ77</f>
        <v>135.46784142293856</v>
      </c>
      <c r="AE73" s="36">
        <f>'2015 Fares Conv'!AK77</f>
        <v>0</v>
      </c>
      <c r="AF73" s="36">
        <f>'2015 Fares Conv'!AL77</f>
        <v>0</v>
      </c>
      <c r="AG73" s="36">
        <f>'2015 Fares Conv'!AM77</f>
        <v>135.46784142293856</v>
      </c>
      <c r="AH73" s="36">
        <f>'2015 Fares Conv'!AN77</f>
        <v>0</v>
      </c>
      <c r="AI73" s="36">
        <f>'2015 Fares Conv'!AO77</f>
        <v>0</v>
      </c>
      <c r="AJ73" s="36">
        <f>'2015 Fares Conv'!AP77</f>
        <v>0</v>
      </c>
      <c r="AK73" s="36">
        <f>'2015 Fares Conv'!AQ77</f>
        <v>0</v>
      </c>
      <c r="AL73" s="36">
        <f>'2015 Fares Conv'!AR77</f>
        <v>135.46784142293856</v>
      </c>
      <c r="AM73" s="36">
        <f>'2015 Fares Conv'!AS77</f>
        <v>0</v>
      </c>
      <c r="AN73" s="36">
        <f>'2015 Fares Conv'!AT77</f>
        <v>0</v>
      </c>
      <c r="AO73" s="36">
        <f>'2015 Fares Conv'!AU77</f>
        <v>0</v>
      </c>
      <c r="AP73" s="36">
        <f>'2015 Fares Conv'!AV77</f>
        <v>135.46784142293856</v>
      </c>
      <c r="AQ73" s="36">
        <f>'2015 Fares Conv'!AW77</f>
        <v>0</v>
      </c>
      <c r="AR73" s="36">
        <f>'2015 Fares Conv'!AX77</f>
        <v>135.46784142293856</v>
      </c>
      <c r="AS73" s="36">
        <f>'2015 Fares Conv'!AY77</f>
        <v>0</v>
      </c>
      <c r="AT73" s="36">
        <f>'2015 Fares Conv'!AZ77</f>
        <v>118.53436124507125</v>
      </c>
      <c r="AU73" s="36">
        <f>'2015 Fares Conv'!BA77</f>
        <v>0</v>
      </c>
      <c r="AV73" s="36">
        <f>'2015 Fares Conv'!BB77</f>
        <v>0</v>
      </c>
      <c r="AW73" s="36">
        <f>'2015 Fares Conv'!BC77</f>
        <v>118.53436124507125</v>
      </c>
      <c r="AX73" s="36">
        <f>'2015 Fares Conv'!BD77</f>
        <v>0</v>
      </c>
      <c r="AY73" s="36">
        <f>'2015 Fares Conv'!BE77</f>
        <v>0</v>
      </c>
      <c r="AZ73" s="36">
        <f>'2015 Fares Conv'!BF77</f>
        <v>118.53436124507125</v>
      </c>
      <c r="BA73" s="36">
        <f>'2015 Fares Conv'!BG77</f>
        <v>0</v>
      </c>
      <c r="BB73" s="36">
        <f>'2015 Fares Conv'!BH77</f>
        <v>0</v>
      </c>
      <c r="BC73" s="36">
        <f>'2015 Fares Conv'!BI77</f>
        <v>67.733920711469281</v>
      </c>
      <c r="BD73" s="36">
        <f>'2015 Fares Conv'!BJ77</f>
        <v>108.37427313835086</v>
      </c>
      <c r="BE73" s="36">
        <f>'2015 Fares Conv'!BK77</f>
        <v>0</v>
      </c>
      <c r="BF73" s="36">
        <f>'2015 Fares Conv'!BL77</f>
        <v>108.37427313835086</v>
      </c>
      <c r="BG73" s="36">
        <f>'2015 Fares Conv'!BM77</f>
        <v>0</v>
      </c>
      <c r="BH73" s="36">
        <f>'2015 Fares Conv'!BN77</f>
        <v>108.37427313835086</v>
      </c>
      <c r="BI73" s="36">
        <f>'2015 Fares Conv'!BO77</f>
        <v>0</v>
      </c>
      <c r="BJ73" s="36">
        <f>'2015 Fares Conv'!BP77</f>
        <v>0</v>
      </c>
      <c r="BK73" s="36">
        <f>'2015 Fares Conv'!BQ77</f>
        <v>101.60088106720393</v>
      </c>
      <c r="BL73" s="36">
        <f>'2015 Fares Conv'!BR77</f>
        <v>0</v>
      </c>
      <c r="BM73" s="36">
        <f>'2015 Fares Conv'!BS77</f>
        <v>0</v>
      </c>
      <c r="BN73" s="36">
        <f>'2015 Fares Conv'!BT77</f>
        <v>101.60088106720393</v>
      </c>
      <c r="BO73" s="36">
        <f>'2015 Fares Conv'!BU77</f>
        <v>0</v>
      </c>
      <c r="BP73" s="36">
        <f>'2015 Fares Conv'!BV77</f>
        <v>101.60088106720393</v>
      </c>
      <c r="BQ73" s="36">
        <f>'2015 Fares Conv'!BW77</f>
        <v>0</v>
      </c>
      <c r="BR73" s="36">
        <f>'2015 Fares Conv'!BX77</f>
        <v>121.92105728064472</v>
      </c>
      <c r="BS73" s="36">
        <f>'2015 Fares Conv'!BY77</f>
        <v>0</v>
      </c>
      <c r="BT73" s="36">
        <f>'2015 Fares Conv'!BZ77</f>
        <v>0</v>
      </c>
      <c r="BU73" s="36">
        <f>'2015 Fares Conv'!CA77</f>
        <v>0</v>
      </c>
      <c r="BV73" s="36">
        <f>'2015 Fares Conv'!CB77</f>
        <v>0</v>
      </c>
      <c r="BW73" s="36">
        <f>'2015 Fares Conv'!CC77</f>
        <v>0</v>
      </c>
      <c r="BX73" s="36">
        <f>'2015 Fares Conv'!CD77</f>
        <v>0</v>
      </c>
      <c r="BY73" s="36">
        <f>'2015 Fares Conv'!CE77</f>
        <v>0</v>
      </c>
      <c r="BZ73" s="36">
        <f>'2015 Fares Conv'!CF77</f>
        <v>101.60088106720393</v>
      </c>
      <c r="CA73" s="36">
        <f>'2015 Fares Conv'!CG77</f>
        <v>0</v>
      </c>
      <c r="CB73" s="36">
        <f>'2015 Fares Conv'!CH77</f>
        <v>222.84459914073395</v>
      </c>
      <c r="CC73" s="36">
        <f>'2015 Fares Conv'!CI77</f>
        <v>270.93568284587712</v>
      </c>
      <c r="CD73" s="36">
        <f>'2015 Fares Conv'!CJ77</f>
        <v>284.48246698817098</v>
      </c>
      <c r="CE73" s="36">
        <f>'2015 Fares Conv'!CK77</f>
        <v>284.48246698817098</v>
      </c>
      <c r="CF73" s="36">
        <f>'2015 Fares Conv'!CL77</f>
        <v>284.48246698817098</v>
      </c>
      <c r="CG73" s="36">
        <f>'2015 Fares Conv'!CM77</f>
        <v>135.46784142293856</v>
      </c>
      <c r="CH73" s="36">
        <f>'2015 Fares Conv'!CN77</f>
        <v>152.40132160080589</v>
      </c>
      <c r="CI73" s="36">
        <f>'2015 Fares Conv'!CO77</f>
        <v>338.66960355734642</v>
      </c>
      <c r="CJ73" s="36">
        <f>'2015 Fares Conv'!CP77</f>
        <v>298.02925113046484</v>
      </c>
      <c r="CK73" s="36">
        <f>'2015 Fares Conv'!CQ77</f>
        <v>152.40132160080589</v>
      </c>
      <c r="CL73" s="36">
        <f>'2015 Fares Conv'!CR77</f>
        <v>338.66960355734642</v>
      </c>
      <c r="CM73" s="36">
        <f>'2015 Fares Conv'!CS77</f>
        <v>118.53436124507125</v>
      </c>
      <c r="CN73" s="36">
        <f>'2015 Fares Conv'!CT77</f>
        <v>186.26828195654053</v>
      </c>
      <c r="CO73" s="36">
        <f>'2015 Fares Conv'!CU77</f>
        <v>220.13524231227518</v>
      </c>
      <c r="CP73" s="36">
        <f>'2015 Fares Conv'!CV77</f>
        <v>249.93816742532167</v>
      </c>
      <c r="CQ73" s="36">
        <f>'2015 Fares Conv'!CW77</f>
        <v>108.37427313835086</v>
      </c>
      <c r="CR73" s="36">
        <f>'2015 Fares Conv'!CX77</f>
        <v>0</v>
      </c>
      <c r="CS73" s="36">
        <f>'2015 Fares Conv'!CY77</f>
        <v>0</v>
      </c>
      <c r="CT73" s="36">
        <f>'2015 Fares Conv'!CZ77</f>
        <v>306.83466082295587</v>
      </c>
      <c r="CU73" s="36">
        <f>'2015 Fares Conv'!DA77</f>
        <v>0</v>
      </c>
      <c r="CV73" s="36">
        <f>'2015 Fares Conv'!DB77</f>
        <v>0</v>
      </c>
      <c r="CW73" s="36">
        <f>'2015 Fares Conv'!DC77</f>
        <v>0</v>
      </c>
      <c r="CX73" s="36">
        <f>'2015 Fares Conv'!DD77</f>
        <v>0</v>
      </c>
      <c r="CY73" s="36">
        <f>'2015 Fares Conv'!DE77</f>
        <v>0</v>
      </c>
      <c r="CZ73" s="36">
        <f>'2015 Fares Conv'!DF77</f>
        <v>0</v>
      </c>
      <c r="DA73" s="36">
        <f>'2015 Fares Conv'!DG77</f>
        <v>0</v>
      </c>
      <c r="DB73" s="36">
        <f>'2015 Fares Conv'!DH77</f>
        <v>0</v>
      </c>
      <c r="DC73" s="36">
        <f>'2015 Fares Conv'!DI77</f>
        <v>0</v>
      </c>
      <c r="DD73" s="36">
        <f>'2015 Fares Conv'!DJ77</f>
        <v>0</v>
      </c>
      <c r="DE73" s="36">
        <f>'2015 Fares Conv'!DK77</f>
        <v>0</v>
      </c>
      <c r="DF73" s="36">
        <f>'2015 Fares Conv'!DL77</f>
        <v>152.40132160080589</v>
      </c>
      <c r="DG73" s="36">
        <f>'2015 Fares Conv'!DM77</f>
        <v>135.46784142293856</v>
      </c>
      <c r="DH73" s="36">
        <f>'2015 Fares Conv'!DN77</f>
        <v>0</v>
      </c>
      <c r="DI73" s="36">
        <f>'2015 Fares Conv'!DO77</f>
        <v>135.46784142293856</v>
      </c>
      <c r="DJ73" s="36">
        <f>'2015 Fares Conv'!DP77</f>
        <v>749.81450227596497</v>
      </c>
      <c r="DK73" s="36">
        <f>'2015 Fares Conv'!DQ77</f>
        <v>218.78056389804578</v>
      </c>
      <c r="DL73" s="36">
        <f>'2015 Fares Conv'!DR77</f>
        <v>0</v>
      </c>
      <c r="DM73" s="36">
        <f>'2015 Fares Conv'!DS77</f>
        <v>0</v>
      </c>
      <c r="DN73" s="36">
        <f>'2015 Fares Conv'!DT77</f>
        <v>0</v>
      </c>
      <c r="DO73" s="36">
        <f>'2015 Fares Conv'!DU77</f>
        <v>0</v>
      </c>
      <c r="DP73" s="36">
        <f>'2015 Fares Conv'!DV77</f>
        <v>0</v>
      </c>
      <c r="DQ73" s="36">
        <f>'2015 Fares Conv'!DW77</f>
        <v>0</v>
      </c>
      <c r="DR73" s="36">
        <f>'2015 Fares Conv'!DX77</f>
        <v>0</v>
      </c>
      <c r="DS73" s="36">
        <f>'2015 Fares Conv'!DY77</f>
        <v>0</v>
      </c>
      <c r="DT73" s="36">
        <f>'2015 Fares Conv'!DZ77</f>
        <v>0</v>
      </c>
      <c r="DU73" s="36">
        <f>'2015 Fares Conv'!EA77</f>
        <v>0</v>
      </c>
      <c r="DV73" s="36">
        <f>'2015 Fares Conv'!EB77</f>
        <v>0</v>
      </c>
      <c r="DW73" s="36">
        <f>'2015 Fares Conv'!EC77</f>
        <v>0</v>
      </c>
      <c r="DX73" s="36">
        <f>'2015 Fares Conv'!ED77</f>
        <v>0</v>
      </c>
      <c r="DY73" s="36">
        <f>'2015 Fares Conv'!EE77</f>
        <v>0</v>
      </c>
      <c r="DZ73" s="36">
        <f>'2015 Fares Conv'!EF77</f>
        <v>0</v>
      </c>
      <c r="EA73" s="36">
        <f>'2015 Fares Conv'!EG77</f>
        <v>0</v>
      </c>
      <c r="EB73" s="36">
        <f>'2015 Fares Conv'!EH77</f>
        <v>0</v>
      </c>
      <c r="EC73" s="36">
        <f>'2015 Fares Conv'!EI77</f>
        <v>0</v>
      </c>
      <c r="ED73" s="36">
        <f>'2015 Fares Conv'!EJ77</f>
        <v>0</v>
      </c>
      <c r="EE73" s="36">
        <f>'2015 Fares Conv'!EK77</f>
        <v>0</v>
      </c>
      <c r="EF73" s="36">
        <f>'2015 Fares Conv'!EL77</f>
        <v>0</v>
      </c>
      <c r="EG73" s="36">
        <f>'2015 Fares Conv'!EM77</f>
        <v>0</v>
      </c>
      <c r="EH73" s="111">
        <v>0</v>
      </c>
      <c r="EI73" s="111">
        <v>0</v>
      </c>
    </row>
    <row r="74" spans="1:139" x14ac:dyDescent="0.2">
      <c r="A74" s="31" t="str">
        <f>CONCATENATE("XFARE[",ROW(),"]=",'2015 Fares Conv'!G78)</f>
        <v>XFARE[74]=0</v>
      </c>
      <c r="B74" s="36">
        <f>'2015 Fares Conv'!H78</f>
        <v>0</v>
      </c>
      <c r="C74" s="36">
        <f>'2015 Fares Conv'!I78</f>
        <v>0</v>
      </c>
      <c r="D74" s="36">
        <f>'2015 Fares Conv'!J78</f>
        <v>0</v>
      </c>
      <c r="E74" s="36">
        <f>'2015 Fares Conv'!K78</f>
        <v>0</v>
      </c>
      <c r="F74" s="36">
        <f>'2015 Fares Conv'!L78</f>
        <v>0</v>
      </c>
      <c r="G74" s="36">
        <f>'2015 Fares Conv'!M78</f>
        <v>0</v>
      </c>
      <c r="H74" s="36">
        <f>'2015 Fares Conv'!N78</f>
        <v>0</v>
      </c>
      <c r="I74" s="36">
        <f>'2015 Fares Conv'!O78</f>
        <v>0</v>
      </c>
      <c r="J74" s="36">
        <f>'2015 Fares Conv'!P78</f>
        <v>0</v>
      </c>
      <c r="K74" s="36">
        <f>'2015 Fares Conv'!Q78</f>
        <v>0</v>
      </c>
      <c r="L74" s="36">
        <f>'2015 Fares Conv'!R78</f>
        <v>0</v>
      </c>
      <c r="M74" s="36">
        <f>'2015 Fares Conv'!S78</f>
        <v>0</v>
      </c>
      <c r="N74" s="36">
        <f>'2015 Fares Conv'!T78</f>
        <v>0</v>
      </c>
      <c r="O74" s="36">
        <f>'2015 Fares Conv'!U78</f>
        <v>0</v>
      </c>
      <c r="P74" s="36">
        <f>'2015 Fares Conv'!V78</f>
        <v>0</v>
      </c>
      <c r="Q74" s="36">
        <f>'2015 Fares Conv'!W78</f>
        <v>0</v>
      </c>
      <c r="R74" s="36">
        <f>'2015 Fares Conv'!X78</f>
        <v>0</v>
      </c>
      <c r="S74" s="36">
        <f>'2015 Fares Conv'!Y78</f>
        <v>0</v>
      </c>
      <c r="T74" s="36">
        <f>'2015 Fares Conv'!Z78</f>
        <v>474.13744498028501</v>
      </c>
      <c r="U74" s="36">
        <f>'2015 Fares Conv'!AA78</f>
        <v>152.40132160080589</v>
      </c>
      <c r="V74" s="36">
        <f>'2015 Fares Conv'!AB78</f>
        <v>0</v>
      </c>
      <c r="W74" s="36">
        <f>'2015 Fares Conv'!AC78</f>
        <v>0</v>
      </c>
      <c r="X74" s="36">
        <f>'2015 Fares Conv'!AD78</f>
        <v>135.46784142293856</v>
      </c>
      <c r="Y74" s="36">
        <f>'2015 Fares Conv'!AE78</f>
        <v>0</v>
      </c>
      <c r="Z74" s="36">
        <f>'2015 Fares Conv'!AF78</f>
        <v>0</v>
      </c>
      <c r="AA74" s="36">
        <f>'2015 Fares Conv'!AG78</f>
        <v>84.667400889336605</v>
      </c>
      <c r="AB74" s="36">
        <f>'2015 Fares Conv'!AH78</f>
        <v>135.46784142293856</v>
      </c>
      <c r="AC74" s="36">
        <f>'2015 Fares Conv'!AI78</f>
        <v>0</v>
      </c>
      <c r="AD74" s="36">
        <f>'2015 Fares Conv'!AJ78</f>
        <v>135.46784142293856</v>
      </c>
      <c r="AE74" s="36">
        <f>'2015 Fares Conv'!AK78</f>
        <v>0</v>
      </c>
      <c r="AF74" s="36">
        <f>'2015 Fares Conv'!AL78</f>
        <v>0</v>
      </c>
      <c r="AG74" s="36">
        <f>'2015 Fares Conv'!AM78</f>
        <v>135.46784142293856</v>
      </c>
      <c r="AH74" s="36">
        <f>'2015 Fares Conv'!AN78</f>
        <v>0</v>
      </c>
      <c r="AI74" s="36">
        <f>'2015 Fares Conv'!AO78</f>
        <v>0</v>
      </c>
      <c r="AJ74" s="36">
        <f>'2015 Fares Conv'!AP78</f>
        <v>0</v>
      </c>
      <c r="AK74" s="36">
        <f>'2015 Fares Conv'!AQ78</f>
        <v>0</v>
      </c>
      <c r="AL74" s="36">
        <f>'2015 Fares Conv'!AR78</f>
        <v>135.46784142293856</v>
      </c>
      <c r="AM74" s="36">
        <f>'2015 Fares Conv'!AS78</f>
        <v>0</v>
      </c>
      <c r="AN74" s="36">
        <f>'2015 Fares Conv'!AT78</f>
        <v>0</v>
      </c>
      <c r="AO74" s="36">
        <f>'2015 Fares Conv'!AU78</f>
        <v>0</v>
      </c>
      <c r="AP74" s="36">
        <f>'2015 Fares Conv'!AV78</f>
        <v>135.46784142293856</v>
      </c>
      <c r="AQ74" s="36">
        <f>'2015 Fares Conv'!AW78</f>
        <v>0</v>
      </c>
      <c r="AR74" s="36">
        <f>'2015 Fares Conv'!AX78</f>
        <v>135.46784142293856</v>
      </c>
      <c r="AS74" s="36">
        <f>'2015 Fares Conv'!AY78</f>
        <v>0</v>
      </c>
      <c r="AT74" s="36">
        <f>'2015 Fares Conv'!AZ78</f>
        <v>118.53436124507125</v>
      </c>
      <c r="AU74" s="36">
        <f>'2015 Fares Conv'!BA78</f>
        <v>0</v>
      </c>
      <c r="AV74" s="36">
        <f>'2015 Fares Conv'!BB78</f>
        <v>0</v>
      </c>
      <c r="AW74" s="36">
        <f>'2015 Fares Conv'!BC78</f>
        <v>118.53436124507125</v>
      </c>
      <c r="AX74" s="36">
        <f>'2015 Fares Conv'!BD78</f>
        <v>0</v>
      </c>
      <c r="AY74" s="36">
        <f>'2015 Fares Conv'!BE78</f>
        <v>0</v>
      </c>
      <c r="AZ74" s="36">
        <f>'2015 Fares Conv'!BF78</f>
        <v>118.53436124507125</v>
      </c>
      <c r="BA74" s="36">
        <f>'2015 Fares Conv'!BG78</f>
        <v>0</v>
      </c>
      <c r="BB74" s="36">
        <f>'2015 Fares Conv'!BH78</f>
        <v>0</v>
      </c>
      <c r="BC74" s="36">
        <f>'2015 Fares Conv'!BI78</f>
        <v>67.733920711469281</v>
      </c>
      <c r="BD74" s="36">
        <f>'2015 Fares Conv'!BJ78</f>
        <v>108.37427313835086</v>
      </c>
      <c r="BE74" s="36">
        <f>'2015 Fares Conv'!BK78</f>
        <v>0</v>
      </c>
      <c r="BF74" s="36">
        <f>'2015 Fares Conv'!BL78</f>
        <v>108.37427313835086</v>
      </c>
      <c r="BG74" s="36">
        <f>'2015 Fares Conv'!BM78</f>
        <v>0</v>
      </c>
      <c r="BH74" s="36">
        <f>'2015 Fares Conv'!BN78</f>
        <v>108.37427313835086</v>
      </c>
      <c r="BI74" s="36">
        <f>'2015 Fares Conv'!BO78</f>
        <v>0</v>
      </c>
      <c r="BJ74" s="36">
        <f>'2015 Fares Conv'!BP78</f>
        <v>0</v>
      </c>
      <c r="BK74" s="36">
        <f>'2015 Fares Conv'!BQ78</f>
        <v>101.60088106720393</v>
      </c>
      <c r="BL74" s="36">
        <f>'2015 Fares Conv'!BR78</f>
        <v>0</v>
      </c>
      <c r="BM74" s="36">
        <f>'2015 Fares Conv'!BS78</f>
        <v>0</v>
      </c>
      <c r="BN74" s="36">
        <f>'2015 Fares Conv'!BT78</f>
        <v>101.60088106720393</v>
      </c>
      <c r="BO74" s="36">
        <f>'2015 Fares Conv'!BU78</f>
        <v>0</v>
      </c>
      <c r="BP74" s="36">
        <f>'2015 Fares Conv'!BV78</f>
        <v>101.60088106720393</v>
      </c>
      <c r="BQ74" s="36">
        <f>'2015 Fares Conv'!BW78</f>
        <v>0</v>
      </c>
      <c r="BR74" s="36">
        <f>'2015 Fares Conv'!BX78</f>
        <v>121.92105728064472</v>
      </c>
      <c r="BS74" s="36">
        <f>'2015 Fares Conv'!BY78</f>
        <v>0</v>
      </c>
      <c r="BT74" s="36">
        <f>'2015 Fares Conv'!BZ78</f>
        <v>0</v>
      </c>
      <c r="BU74" s="36">
        <f>'2015 Fares Conv'!CA78</f>
        <v>0</v>
      </c>
      <c r="BV74" s="36">
        <f>'2015 Fares Conv'!CB78</f>
        <v>0</v>
      </c>
      <c r="BW74" s="36">
        <f>'2015 Fares Conv'!CC78</f>
        <v>0</v>
      </c>
      <c r="BX74" s="36">
        <f>'2015 Fares Conv'!CD78</f>
        <v>0</v>
      </c>
      <c r="BY74" s="36">
        <f>'2015 Fares Conv'!CE78</f>
        <v>0</v>
      </c>
      <c r="BZ74" s="36">
        <f>'2015 Fares Conv'!CF78</f>
        <v>101.60088106720393</v>
      </c>
      <c r="CA74" s="36">
        <f>'2015 Fares Conv'!CG78</f>
        <v>0</v>
      </c>
      <c r="CB74" s="36">
        <f>'2015 Fares Conv'!CH78</f>
        <v>222.84459914073395</v>
      </c>
      <c r="CC74" s="36">
        <f>'2015 Fares Conv'!CI78</f>
        <v>270.93568284587712</v>
      </c>
      <c r="CD74" s="36">
        <f>'2015 Fares Conv'!CJ78</f>
        <v>284.48246698817098</v>
      </c>
      <c r="CE74" s="36">
        <f>'2015 Fares Conv'!CK78</f>
        <v>284.48246698817098</v>
      </c>
      <c r="CF74" s="36">
        <f>'2015 Fares Conv'!CL78</f>
        <v>284.48246698817098</v>
      </c>
      <c r="CG74" s="36">
        <f>'2015 Fares Conv'!CM78</f>
        <v>135.46784142293856</v>
      </c>
      <c r="CH74" s="36">
        <f>'2015 Fares Conv'!CN78</f>
        <v>152.40132160080589</v>
      </c>
      <c r="CI74" s="36">
        <f>'2015 Fares Conv'!CO78</f>
        <v>338.66960355734642</v>
      </c>
      <c r="CJ74" s="36">
        <f>'2015 Fares Conv'!CP78</f>
        <v>298.02925113046484</v>
      </c>
      <c r="CK74" s="36">
        <f>'2015 Fares Conv'!CQ78</f>
        <v>152.40132160080589</v>
      </c>
      <c r="CL74" s="36">
        <f>'2015 Fares Conv'!CR78</f>
        <v>338.66960355734642</v>
      </c>
      <c r="CM74" s="36">
        <f>'2015 Fares Conv'!CS78</f>
        <v>118.53436124507125</v>
      </c>
      <c r="CN74" s="36">
        <f>'2015 Fares Conv'!CT78</f>
        <v>186.26828195654053</v>
      </c>
      <c r="CO74" s="36">
        <f>'2015 Fares Conv'!CU78</f>
        <v>220.13524231227518</v>
      </c>
      <c r="CP74" s="36">
        <f>'2015 Fares Conv'!CV78</f>
        <v>249.93816742532167</v>
      </c>
      <c r="CQ74" s="36">
        <f>'2015 Fares Conv'!CW78</f>
        <v>108.37427313835086</v>
      </c>
      <c r="CR74" s="36">
        <f>'2015 Fares Conv'!CX78</f>
        <v>0</v>
      </c>
      <c r="CS74" s="36">
        <f>'2015 Fares Conv'!CY78</f>
        <v>0</v>
      </c>
      <c r="CT74" s="36">
        <f>'2015 Fares Conv'!CZ78</f>
        <v>306.83466082295587</v>
      </c>
      <c r="CU74" s="36">
        <f>'2015 Fares Conv'!DA78</f>
        <v>0</v>
      </c>
      <c r="CV74" s="36">
        <f>'2015 Fares Conv'!DB78</f>
        <v>0</v>
      </c>
      <c r="CW74" s="36">
        <f>'2015 Fares Conv'!DC78</f>
        <v>0</v>
      </c>
      <c r="CX74" s="36">
        <f>'2015 Fares Conv'!DD78</f>
        <v>0</v>
      </c>
      <c r="CY74" s="36">
        <f>'2015 Fares Conv'!DE78</f>
        <v>0</v>
      </c>
      <c r="CZ74" s="36">
        <f>'2015 Fares Conv'!DF78</f>
        <v>0</v>
      </c>
      <c r="DA74" s="36">
        <f>'2015 Fares Conv'!DG78</f>
        <v>0</v>
      </c>
      <c r="DB74" s="36">
        <f>'2015 Fares Conv'!DH78</f>
        <v>0</v>
      </c>
      <c r="DC74" s="36">
        <f>'2015 Fares Conv'!DI78</f>
        <v>0</v>
      </c>
      <c r="DD74" s="36">
        <f>'2015 Fares Conv'!DJ78</f>
        <v>0</v>
      </c>
      <c r="DE74" s="36">
        <f>'2015 Fares Conv'!DK78</f>
        <v>0</v>
      </c>
      <c r="DF74" s="36">
        <f>'2015 Fares Conv'!DL78</f>
        <v>152.40132160080589</v>
      </c>
      <c r="DG74" s="36">
        <f>'2015 Fares Conv'!DM78</f>
        <v>135.46784142293856</v>
      </c>
      <c r="DH74" s="36">
        <f>'2015 Fares Conv'!DN78</f>
        <v>0</v>
      </c>
      <c r="DI74" s="36">
        <f>'2015 Fares Conv'!DO78</f>
        <v>135.46784142293856</v>
      </c>
      <c r="DJ74" s="36">
        <f>'2015 Fares Conv'!DP78</f>
        <v>749.81450227596497</v>
      </c>
      <c r="DK74" s="36">
        <f>'2015 Fares Conv'!DQ78</f>
        <v>218.78056389804578</v>
      </c>
      <c r="DL74" s="36">
        <f>'2015 Fares Conv'!DR78</f>
        <v>0</v>
      </c>
      <c r="DM74" s="36">
        <f>'2015 Fares Conv'!DS78</f>
        <v>0</v>
      </c>
      <c r="DN74" s="36">
        <f>'2015 Fares Conv'!DT78</f>
        <v>0</v>
      </c>
      <c r="DO74" s="36">
        <f>'2015 Fares Conv'!DU78</f>
        <v>0</v>
      </c>
      <c r="DP74" s="36">
        <f>'2015 Fares Conv'!DV78</f>
        <v>0</v>
      </c>
      <c r="DQ74" s="36">
        <f>'2015 Fares Conv'!DW78</f>
        <v>0</v>
      </c>
      <c r="DR74" s="36">
        <f>'2015 Fares Conv'!DX78</f>
        <v>0</v>
      </c>
      <c r="DS74" s="36">
        <f>'2015 Fares Conv'!DY78</f>
        <v>0</v>
      </c>
      <c r="DT74" s="36">
        <f>'2015 Fares Conv'!DZ78</f>
        <v>0</v>
      </c>
      <c r="DU74" s="36">
        <f>'2015 Fares Conv'!EA78</f>
        <v>0</v>
      </c>
      <c r="DV74" s="36">
        <f>'2015 Fares Conv'!EB78</f>
        <v>0</v>
      </c>
      <c r="DW74" s="36">
        <f>'2015 Fares Conv'!EC78</f>
        <v>0</v>
      </c>
      <c r="DX74" s="36">
        <f>'2015 Fares Conv'!ED78</f>
        <v>0</v>
      </c>
      <c r="DY74" s="36">
        <f>'2015 Fares Conv'!EE78</f>
        <v>0</v>
      </c>
      <c r="DZ74" s="36">
        <f>'2015 Fares Conv'!EF78</f>
        <v>0</v>
      </c>
      <c r="EA74" s="36">
        <f>'2015 Fares Conv'!EG78</f>
        <v>0</v>
      </c>
      <c r="EB74" s="36">
        <f>'2015 Fares Conv'!EH78</f>
        <v>0</v>
      </c>
      <c r="EC74" s="36">
        <f>'2015 Fares Conv'!EI78</f>
        <v>0</v>
      </c>
      <c r="ED74" s="36">
        <f>'2015 Fares Conv'!EJ78</f>
        <v>0</v>
      </c>
      <c r="EE74" s="36">
        <f>'2015 Fares Conv'!EK78</f>
        <v>0</v>
      </c>
      <c r="EF74" s="36">
        <f>'2015 Fares Conv'!EL78</f>
        <v>0</v>
      </c>
      <c r="EG74" s="36">
        <f>'2015 Fares Conv'!EM78</f>
        <v>0</v>
      </c>
      <c r="EH74" s="111">
        <v>0</v>
      </c>
      <c r="EI74" s="111">
        <v>0</v>
      </c>
    </row>
    <row r="75" spans="1:139" x14ac:dyDescent="0.2">
      <c r="A75" s="31" t="str">
        <f>CONCATENATE("XFARE[",ROW(),"]=",'2015 Fares Conv'!G79)</f>
        <v>XFARE[75]=0</v>
      </c>
      <c r="B75" s="36">
        <f>'2015 Fares Conv'!H79</f>
        <v>0</v>
      </c>
      <c r="C75" s="36">
        <f>'2015 Fares Conv'!I79</f>
        <v>0</v>
      </c>
      <c r="D75" s="36">
        <f>'2015 Fares Conv'!J79</f>
        <v>0</v>
      </c>
      <c r="E75" s="36">
        <f>'2015 Fares Conv'!K79</f>
        <v>0</v>
      </c>
      <c r="F75" s="36">
        <f>'2015 Fares Conv'!L79</f>
        <v>0</v>
      </c>
      <c r="G75" s="36">
        <f>'2015 Fares Conv'!M79</f>
        <v>0</v>
      </c>
      <c r="H75" s="36">
        <f>'2015 Fares Conv'!N79</f>
        <v>0</v>
      </c>
      <c r="I75" s="36">
        <f>'2015 Fares Conv'!O79</f>
        <v>0</v>
      </c>
      <c r="J75" s="36">
        <f>'2015 Fares Conv'!P79</f>
        <v>0</v>
      </c>
      <c r="K75" s="36">
        <f>'2015 Fares Conv'!Q79</f>
        <v>0</v>
      </c>
      <c r="L75" s="36">
        <f>'2015 Fares Conv'!R79</f>
        <v>0</v>
      </c>
      <c r="M75" s="36">
        <f>'2015 Fares Conv'!S79</f>
        <v>0</v>
      </c>
      <c r="N75" s="36">
        <f>'2015 Fares Conv'!T79</f>
        <v>0</v>
      </c>
      <c r="O75" s="36">
        <f>'2015 Fares Conv'!U79</f>
        <v>0</v>
      </c>
      <c r="P75" s="36">
        <f>'2015 Fares Conv'!V79</f>
        <v>0</v>
      </c>
      <c r="Q75" s="36">
        <f>'2015 Fares Conv'!W79</f>
        <v>0</v>
      </c>
      <c r="R75" s="36">
        <f>'2015 Fares Conv'!X79</f>
        <v>0</v>
      </c>
      <c r="S75" s="36">
        <f>'2015 Fares Conv'!Y79</f>
        <v>0</v>
      </c>
      <c r="T75" s="36">
        <f>'2015 Fares Conv'!Z79</f>
        <v>474.13744498028501</v>
      </c>
      <c r="U75" s="36">
        <f>'2015 Fares Conv'!AA79</f>
        <v>152.40132160080589</v>
      </c>
      <c r="V75" s="36">
        <f>'2015 Fares Conv'!AB79</f>
        <v>0</v>
      </c>
      <c r="W75" s="36">
        <f>'2015 Fares Conv'!AC79</f>
        <v>0</v>
      </c>
      <c r="X75" s="36">
        <f>'2015 Fares Conv'!AD79</f>
        <v>135.46784142293856</v>
      </c>
      <c r="Y75" s="36">
        <f>'2015 Fares Conv'!AE79</f>
        <v>0</v>
      </c>
      <c r="Z75" s="36">
        <f>'2015 Fares Conv'!AF79</f>
        <v>0</v>
      </c>
      <c r="AA75" s="36">
        <f>'2015 Fares Conv'!AG79</f>
        <v>84.667400889336605</v>
      </c>
      <c r="AB75" s="36">
        <f>'2015 Fares Conv'!AH79</f>
        <v>135.46784142293856</v>
      </c>
      <c r="AC75" s="36">
        <f>'2015 Fares Conv'!AI79</f>
        <v>0</v>
      </c>
      <c r="AD75" s="36">
        <f>'2015 Fares Conv'!AJ79</f>
        <v>135.46784142293856</v>
      </c>
      <c r="AE75" s="36">
        <f>'2015 Fares Conv'!AK79</f>
        <v>0</v>
      </c>
      <c r="AF75" s="36">
        <f>'2015 Fares Conv'!AL79</f>
        <v>0</v>
      </c>
      <c r="AG75" s="36">
        <f>'2015 Fares Conv'!AM79</f>
        <v>135.46784142293856</v>
      </c>
      <c r="AH75" s="36">
        <f>'2015 Fares Conv'!AN79</f>
        <v>0</v>
      </c>
      <c r="AI75" s="36">
        <f>'2015 Fares Conv'!AO79</f>
        <v>0</v>
      </c>
      <c r="AJ75" s="36">
        <f>'2015 Fares Conv'!AP79</f>
        <v>0</v>
      </c>
      <c r="AK75" s="36">
        <f>'2015 Fares Conv'!AQ79</f>
        <v>0</v>
      </c>
      <c r="AL75" s="36">
        <f>'2015 Fares Conv'!AR79</f>
        <v>135.46784142293856</v>
      </c>
      <c r="AM75" s="36">
        <f>'2015 Fares Conv'!AS79</f>
        <v>0</v>
      </c>
      <c r="AN75" s="36">
        <f>'2015 Fares Conv'!AT79</f>
        <v>0</v>
      </c>
      <c r="AO75" s="36">
        <f>'2015 Fares Conv'!AU79</f>
        <v>0</v>
      </c>
      <c r="AP75" s="36">
        <f>'2015 Fares Conv'!AV79</f>
        <v>135.46784142293856</v>
      </c>
      <c r="AQ75" s="36">
        <f>'2015 Fares Conv'!AW79</f>
        <v>0</v>
      </c>
      <c r="AR75" s="36">
        <f>'2015 Fares Conv'!AX79</f>
        <v>135.46784142293856</v>
      </c>
      <c r="AS75" s="36">
        <f>'2015 Fares Conv'!AY79</f>
        <v>0</v>
      </c>
      <c r="AT75" s="36">
        <f>'2015 Fares Conv'!AZ79</f>
        <v>118.53436124507125</v>
      </c>
      <c r="AU75" s="36">
        <f>'2015 Fares Conv'!BA79</f>
        <v>0</v>
      </c>
      <c r="AV75" s="36">
        <f>'2015 Fares Conv'!BB79</f>
        <v>0</v>
      </c>
      <c r="AW75" s="36">
        <f>'2015 Fares Conv'!BC79</f>
        <v>118.53436124507125</v>
      </c>
      <c r="AX75" s="36">
        <f>'2015 Fares Conv'!BD79</f>
        <v>0</v>
      </c>
      <c r="AY75" s="36">
        <f>'2015 Fares Conv'!BE79</f>
        <v>0</v>
      </c>
      <c r="AZ75" s="36">
        <f>'2015 Fares Conv'!BF79</f>
        <v>118.53436124507125</v>
      </c>
      <c r="BA75" s="36">
        <f>'2015 Fares Conv'!BG79</f>
        <v>0</v>
      </c>
      <c r="BB75" s="36">
        <f>'2015 Fares Conv'!BH79</f>
        <v>0</v>
      </c>
      <c r="BC75" s="36">
        <f>'2015 Fares Conv'!BI79</f>
        <v>67.733920711469281</v>
      </c>
      <c r="BD75" s="36">
        <f>'2015 Fares Conv'!BJ79</f>
        <v>108.37427313835086</v>
      </c>
      <c r="BE75" s="36">
        <f>'2015 Fares Conv'!BK79</f>
        <v>0</v>
      </c>
      <c r="BF75" s="36">
        <f>'2015 Fares Conv'!BL79</f>
        <v>108.37427313835086</v>
      </c>
      <c r="BG75" s="36">
        <f>'2015 Fares Conv'!BM79</f>
        <v>0</v>
      </c>
      <c r="BH75" s="36">
        <f>'2015 Fares Conv'!BN79</f>
        <v>108.37427313835086</v>
      </c>
      <c r="BI75" s="36">
        <f>'2015 Fares Conv'!BO79</f>
        <v>0</v>
      </c>
      <c r="BJ75" s="36">
        <f>'2015 Fares Conv'!BP79</f>
        <v>0</v>
      </c>
      <c r="BK75" s="36">
        <f>'2015 Fares Conv'!BQ79</f>
        <v>101.60088106720393</v>
      </c>
      <c r="BL75" s="36">
        <f>'2015 Fares Conv'!BR79</f>
        <v>0</v>
      </c>
      <c r="BM75" s="36">
        <f>'2015 Fares Conv'!BS79</f>
        <v>0</v>
      </c>
      <c r="BN75" s="36">
        <f>'2015 Fares Conv'!BT79</f>
        <v>101.60088106720393</v>
      </c>
      <c r="BO75" s="36">
        <f>'2015 Fares Conv'!BU79</f>
        <v>0</v>
      </c>
      <c r="BP75" s="36">
        <f>'2015 Fares Conv'!BV79</f>
        <v>101.60088106720393</v>
      </c>
      <c r="BQ75" s="36">
        <f>'2015 Fares Conv'!BW79</f>
        <v>0</v>
      </c>
      <c r="BR75" s="36">
        <f>'2015 Fares Conv'!BX79</f>
        <v>121.92105728064472</v>
      </c>
      <c r="BS75" s="36">
        <f>'2015 Fares Conv'!BY79</f>
        <v>0</v>
      </c>
      <c r="BT75" s="36">
        <f>'2015 Fares Conv'!BZ79</f>
        <v>0</v>
      </c>
      <c r="BU75" s="36">
        <f>'2015 Fares Conv'!CA79</f>
        <v>0</v>
      </c>
      <c r="BV75" s="36">
        <f>'2015 Fares Conv'!CB79</f>
        <v>0</v>
      </c>
      <c r="BW75" s="36">
        <f>'2015 Fares Conv'!CC79</f>
        <v>0</v>
      </c>
      <c r="BX75" s="36">
        <f>'2015 Fares Conv'!CD79</f>
        <v>0</v>
      </c>
      <c r="BY75" s="36">
        <f>'2015 Fares Conv'!CE79</f>
        <v>0</v>
      </c>
      <c r="BZ75" s="36">
        <f>'2015 Fares Conv'!CF79</f>
        <v>101.60088106720393</v>
      </c>
      <c r="CA75" s="36">
        <f>'2015 Fares Conv'!CG79</f>
        <v>0</v>
      </c>
      <c r="CB75" s="36">
        <f>'2015 Fares Conv'!CH79</f>
        <v>222.84459914073395</v>
      </c>
      <c r="CC75" s="36">
        <f>'2015 Fares Conv'!CI79</f>
        <v>270.93568284587712</v>
      </c>
      <c r="CD75" s="36">
        <f>'2015 Fares Conv'!CJ79</f>
        <v>284.48246698817098</v>
      </c>
      <c r="CE75" s="36">
        <f>'2015 Fares Conv'!CK79</f>
        <v>284.48246698817098</v>
      </c>
      <c r="CF75" s="36">
        <f>'2015 Fares Conv'!CL79</f>
        <v>284.48246698817098</v>
      </c>
      <c r="CG75" s="36">
        <f>'2015 Fares Conv'!CM79</f>
        <v>135.46784142293856</v>
      </c>
      <c r="CH75" s="36">
        <f>'2015 Fares Conv'!CN79</f>
        <v>152.40132160080589</v>
      </c>
      <c r="CI75" s="36">
        <f>'2015 Fares Conv'!CO79</f>
        <v>338.66960355734642</v>
      </c>
      <c r="CJ75" s="36">
        <f>'2015 Fares Conv'!CP79</f>
        <v>298.02925113046484</v>
      </c>
      <c r="CK75" s="36">
        <f>'2015 Fares Conv'!CQ79</f>
        <v>152.40132160080589</v>
      </c>
      <c r="CL75" s="36">
        <f>'2015 Fares Conv'!CR79</f>
        <v>338.66960355734642</v>
      </c>
      <c r="CM75" s="36">
        <f>'2015 Fares Conv'!CS79</f>
        <v>118.53436124507125</v>
      </c>
      <c r="CN75" s="36">
        <f>'2015 Fares Conv'!CT79</f>
        <v>186.26828195654053</v>
      </c>
      <c r="CO75" s="36">
        <f>'2015 Fares Conv'!CU79</f>
        <v>220.13524231227518</v>
      </c>
      <c r="CP75" s="36">
        <f>'2015 Fares Conv'!CV79</f>
        <v>249.93816742532167</v>
      </c>
      <c r="CQ75" s="36">
        <f>'2015 Fares Conv'!CW79</f>
        <v>108.37427313835086</v>
      </c>
      <c r="CR75" s="36">
        <f>'2015 Fares Conv'!CX79</f>
        <v>0</v>
      </c>
      <c r="CS75" s="36">
        <f>'2015 Fares Conv'!CY79</f>
        <v>0</v>
      </c>
      <c r="CT75" s="36">
        <f>'2015 Fares Conv'!CZ79</f>
        <v>306.83466082295587</v>
      </c>
      <c r="CU75" s="36">
        <f>'2015 Fares Conv'!DA79</f>
        <v>0</v>
      </c>
      <c r="CV75" s="36">
        <f>'2015 Fares Conv'!DB79</f>
        <v>0</v>
      </c>
      <c r="CW75" s="36">
        <f>'2015 Fares Conv'!DC79</f>
        <v>0</v>
      </c>
      <c r="CX75" s="36">
        <f>'2015 Fares Conv'!DD79</f>
        <v>0</v>
      </c>
      <c r="CY75" s="36">
        <f>'2015 Fares Conv'!DE79</f>
        <v>0</v>
      </c>
      <c r="CZ75" s="36">
        <f>'2015 Fares Conv'!DF79</f>
        <v>0</v>
      </c>
      <c r="DA75" s="36">
        <f>'2015 Fares Conv'!DG79</f>
        <v>0</v>
      </c>
      <c r="DB75" s="36">
        <f>'2015 Fares Conv'!DH79</f>
        <v>0</v>
      </c>
      <c r="DC75" s="36">
        <f>'2015 Fares Conv'!DI79</f>
        <v>0</v>
      </c>
      <c r="DD75" s="36">
        <f>'2015 Fares Conv'!DJ79</f>
        <v>0</v>
      </c>
      <c r="DE75" s="36">
        <f>'2015 Fares Conv'!DK79</f>
        <v>0</v>
      </c>
      <c r="DF75" s="36">
        <f>'2015 Fares Conv'!DL79</f>
        <v>152.40132160080589</v>
      </c>
      <c r="DG75" s="36">
        <f>'2015 Fares Conv'!DM79</f>
        <v>135.46784142293856</v>
      </c>
      <c r="DH75" s="36">
        <f>'2015 Fares Conv'!DN79</f>
        <v>0</v>
      </c>
      <c r="DI75" s="36">
        <f>'2015 Fares Conv'!DO79</f>
        <v>135.46784142293856</v>
      </c>
      <c r="DJ75" s="36">
        <f>'2015 Fares Conv'!DP79</f>
        <v>749.81450227596497</v>
      </c>
      <c r="DK75" s="36">
        <f>'2015 Fares Conv'!DQ79</f>
        <v>218.78056389804578</v>
      </c>
      <c r="DL75" s="36">
        <f>'2015 Fares Conv'!DR79</f>
        <v>0</v>
      </c>
      <c r="DM75" s="36">
        <f>'2015 Fares Conv'!DS79</f>
        <v>0</v>
      </c>
      <c r="DN75" s="36">
        <f>'2015 Fares Conv'!DT79</f>
        <v>0</v>
      </c>
      <c r="DO75" s="36">
        <f>'2015 Fares Conv'!DU79</f>
        <v>0</v>
      </c>
      <c r="DP75" s="36">
        <f>'2015 Fares Conv'!DV79</f>
        <v>0</v>
      </c>
      <c r="DQ75" s="36">
        <f>'2015 Fares Conv'!DW79</f>
        <v>0</v>
      </c>
      <c r="DR75" s="36">
        <f>'2015 Fares Conv'!DX79</f>
        <v>0</v>
      </c>
      <c r="DS75" s="36">
        <f>'2015 Fares Conv'!DY79</f>
        <v>0</v>
      </c>
      <c r="DT75" s="36">
        <f>'2015 Fares Conv'!DZ79</f>
        <v>0</v>
      </c>
      <c r="DU75" s="36">
        <f>'2015 Fares Conv'!EA79</f>
        <v>0</v>
      </c>
      <c r="DV75" s="36">
        <f>'2015 Fares Conv'!EB79</f>
        <v>0</v>
      </c>
      <c r="DW75" s="36">
        <f>'2015 Fares Conv'!EC79</f>
        <v>0</v>
      </c>
      <c r="DX75" s="36">
        <f>'2015 Fares Conv'!ED79</f>
        <v>0</v>
      </c>
      <c r="DY75" s="36">
        <f>'2015 Fares Conv'!EE79</f>
        <v>0</v>
      </c>
      <c r="DZ75" s="36">
        <f>'2015 Fares Conv'!EF79</f>
        <v>0</v>
      </c>
      <c r="EA75" s="36">
        <f>'2015 Fares Conv'!EG79</f>
        <v>0</v>
      </c>
      <c r="EB75" s="36">
        <f>'2015 Fares Conv'!EH79</f>
        <v>0</v>
      </c>
      <c r="EC75" s="36">
        <f>'2015 Fares Conv'!EI79</f>
        <v>0</v>
      </c>
      <c r="ED75" s="36">
        <f>'2015 Fares Conv'!EJ79</f>
        <v>0</v>
      </c>
      <c r="EE75" s="36">
        <f>'2015 Fares Conv'!EK79</f>
        <v>0</v>
      </c>
      <c r="EF75" s="36">
        <f>'2015 Fares Conv'!EL79</f>
        <v>0</v>
      </c>
      <c r="EG75" s="36">
        <f>'2015 Fares Conv'!EM79</f>
        <v>0</v>
      </c>
      <c r="EH75" s="111">
        <v>0</v>
      </c>
      <c r="EI75" s="111">
        <v>0</v>
      </c>
    </row>
    <row r="76" spans="1:139" x14ac:dyDescent="0.2">
      <c r="A76" s="31" t="str">
        <f>CONCATENATE("XFARE[",ROW(),"]=",'2015 Fares Conv'!G80)</f>
        <v>XFARE[76]=0</v>
      </c>
      <c r="B76" s="36">
        <f>'2015 Fares Conv'!H80</f>
        <v>0</v>
      </c>
      <c r="C76" s="36">
        <f>'2015 Fares Conv'!I80</f>
        <v>0</v>
      </c>
      <c r="D76" s="36">
        <f>'2015 Fares Conv'!J80</f>
        <v>0</v>
      </c>
      <c r="E76" s="36">
        <f>'2015 Fares Conv'!K80</f>
        <v>0</v>
      </c>
      <c r="F76" s="36">
        <f>'2015 Fares Conv'!L80</f>
        <v>0</v>
      </c>
      <c r="G76" s="36">
        <f>'2015 Fares Conv'!M80</f>
        <v>0</v>
      </c>
      <c r="H76" s="36">
        <f>'2015 Fares Conv'!N80</f>
        <v>0</v>
      </c>
      <c r="I76" s="36">
        <f>'2015 Fares Conv'!O80</f>
        <v>0</v>
      </c>
      <c r="J76" s="36">
        <f>'2015 Fares Conv'!P80</f>
        <v>0</v>
      </c>
      <c r="K76" s="36">
        <f>'2015 Fares Conv'!Q80</f>
        <v>0</v>
      </c>
      <c r="L76" s="36">
        <f>'2015 Fares Conv'!R80</f>
        <v>0</v>
      </c>
      <c r="M76" s="36">
        <f>'2015 Fares Conv'!S80</f>
        <v>0</v>
      </c>
      <c r="N76" s="36">
        <f>'2015 Fares Conv'!T80</f>
        <v>0</v>
      </c>
      <c r="O76" s="36">
        <f>'2015 Fares Conv'!U80</f>
        <v>0</v>
      </c>
      <c r="P76" s="36">
        <f>'2015 Fares Conv'!V80</f>
        <v>0</v>
      </c>
      <c r="Q76" s="36">
        <f>'2015 Fares Conv'!W80</f>
        <v>0</v>
      </c>
      <c r="R76" s="36">
        <f>'2015 Fares Conv'!X80</f>
        <v>0</v>
      </c>
      <c r="S76" s="36">
        <f>'2015 Fares Conv'!Y80</f>
        <v>0</v>
      </c>
      <c r="T76" s="36">
        <f>'2015 Fares Conv'!Z80</f>
        <v>474.13744498028501</v>
      </c>
      <c r="U76" s="36">
        <f>'2015 Fares Conv'!AA80</f>
        <v>152.40132160080589</v>
      </c>
      <c r="V76" s="36">
        <f>'2015 Fares Conv'!AB80</f>
        <v>0</v>
      </c>
      <c r="W76" s="36">
        <f>'2015 Fares Conv'!AC80</f>
        <v>0</v>
      </c>
      <c r="X76" s="36">
        <f>'2015 Fares Conv'!AD80</f>
        <v>135.46784142293856</v>
      </c>
      <c r="Y76" s="36">
        <f>'2015 Fares Conv'!AE80</f>
        <v>0</v>
      </c>
      <c r="Z76" s="36">
        <f>'2015 Fares Conv'!AF80</f>
        <v>0</v>
      </c>
      <c r="AA76" s="36">
        <f>'2015 Fares Conv'!AG80</f>
        <v>84.667400889336605</v>
      </c>
      <c r="AB76" s="36">
        <f>'2015 Fares Conv'!AH80</f>
        <v>135.46784142293856</v>
      </c>
      <c r="AC76" s="36">
        <f>'2015 Fares Conv'!AI80</f>
        <v>0</v>
      </c>
      <c r="AD76" s="36">
        <f>'2015 Fares Conv'!AJ80</f>
        <v>135.46784142293856</v>
      </c>
      <c r="AE76" s="36">
        <f>'2015 Fares Conv'!AK80</f>
        <v>0</v>
      </c>
      <c r="AF76" s="36">
        <f>'2015 Fares Conv'!AL80</f>
        <v>0</v>
      </c>
      <c r="AG76" s="36">
        <f>'2015 Fares Conv'!AM80</f>
        <v>135.46784142293856</v>
      </c>
      <c r="AH76" s="36">
        <f>'2015 Fares Conv'!AN80</f>
        <v>0</v>
      </c>
      <c r="AI76" s="36">
        <f>'2015 Fares Conv'!AO80</f>
        <v>0</v>
      </c>
      <c r="AJ76" s="36">
        <f>'2015 Fares Conv'!AP80</f>
        <v>0</v>
      </c>
      <c r="AK76" s="36">
        <f>'2015 Fares Conv'!AQ80</f>
        <v>0</v>
      </c>
      <c r="AL76" s="36">
        <f>'2015 Fares Conv'!AR80</f>
        <v>135.46784142293856</v>
      </c>
      <c r="AM76" s="36">
        <f>'2015 Fares Conv'!AS80</f>
        <v>0</v>
      </c>
      <c r="AN76" s="36">
        <f>'2015 Fares Conv'!AT80</f>
        <v>0</v>
      </c>
      <c r="AO76" s="36">
        <f>'2015 Fares Conv'!AU80</f>
        <v>0</v>
      </c>
      <c r="AP76" s="36">
        <f>'2015 Fares Conv'!AV80</f>
        <v>135.46784142293856</v>
      </c>
      <c r="AQ76" s="36">
        <f>'2015 Fares Conv'!AW80</f>
        <v>0</v>
      </c>
      <c r="AR76" s="36">
        <f>'2015 Fares Conv'!AX80</f>
        <v>135.46784142293856</v>
      </c>
      <c r="AS76" s="36">
        <f>'2015 Fares Conv'!AY80</f>
        <v>0</v>
      </c>
      <c r="AT76" s="36">
        <f>'2015 Fares Conv'!AZ80</f>
        <v>118.53436124507125</v>
      </c>
      <c r="AU76" s="36">
        <f>'2015 Fares Conv'!BA80</f>
        <v>0</v>
      </c>
      <c r="AV76" s="36">
        <f>'2015 Fares Conv'!BB80</f>
        <v>0</v>
      </c>
      <c r="AW76" s="36">
        <f>'2015 Fares Conv'!BC80</f>
        <v>118.53436124507125</v>
      </c>
      <c r="AX76" s="36">
        <f>'2015 Fares Conv'!BD80</f>
        <v>0</v>
      </c>
      <c r="AY76" s="36">
        <f>'2015 Fares Conv'!BE80</f>
        <v>0</v>
      </c>
      <c r="AZ76" s="36">
        <f>'2015 Fares Conv'!BF80</f>
        <v>118.53436124507125</v>
      </c>
      <c r="BA76" s="36">
        <f>'2015 Fares Conv'!BG80</f>
        <v>0</v>
      </c>
      <c r="BB76" s="36">
        <f>'2015 Fares Conv'!BH80</f>
        <v>0</v>
      </c>
      <c r="BC76" s="36">
        <f>'2015 Fares Conv'!BI80</f>
        <v>67.733920711469281</v>
      </c>
      <c r="BD76" s="36">
        <f>'2015 Fares Conv'!BJ80</f>
        <v>108.37427313835086</v>
      </c>
      <c r="BE76" s="36">
        <f>'2015 Fares Conv'!BK80</f>
        <v>0</v>
      </c>
      <c r="BF76" s="36">
        <f>'2015 Fares Conv'!BL80</f>
        <v>108.37427313835086</v>
      </c>
      <c r="BG76" s="36">
        <f>'2015 Fares Conv'!BM80</f>
        <v>0</v>
      </c>
      <c r="BH76" s="36">
        <f>'2015 Fares Conv'!BN80</f>
        <v>108.37427313835086</v>
      </c>
      <c r="BI76" s="36">
        <f>'2015 Fares Conv'!BO80</f>
        <v>0</v>
      </c>
      <c r="BJ76" s="36">
        <f>'2015 Fares Conv'!BP80</f>
        <v>0</v>
      </c>
      <c r="BK76" s="36">
        <f>'2015 Fares Conv'!BQ80</f>
        <v>101.60088106720393</v>
      </c>
      <c r="BL76" s="36">
        <f>'2015 Fares Conv'!BR80</f>
        <v>0</v>
      </c>
      <c r="BM76" s="36">
        <f>'2015 Fares Conv'!BS80</f>
        <v>0</v>
      </c>
      <c r="BN76" s="36">
        <f>'2015 Fares Conv'!BT80</f>
        <v>101.60088106720393</v>
      </c>
      <c r="BO76" s="36">
        <f>'2015 Fares Conv'!BU80</f>
        <v>0</v>
      </c>
      <c r="BP76" s="36">
        <f>'2015 Fares Conv'!BV80</f>
        <v>101.60088106720393</v>
      </c>
      <c r="BQ76" s="36">
        <f>'2015 Fares Conv'!BW80</f>
        <v>0</v>
      </c>
      <c r="BR76" s="36">
        <f>'2015 Fares Conv'!BX80</f>
        <v>121.92105728064472</v>
      </c>
      <c r="BS76" s="36">
        <f>'2015 Fares Conv'!BY80</f>
        <v>0</v>
      </c>
      <c r="BT76" s="36">
        <f>'2015 Fares Conv'!BZ80</f>
        <v>0</v>
      </c>
      <c r="BU76" s="36">
        <f>'2015 Fares Conv'!CA80</f>
        <v>0</v>
      </c>
      <c r="BV76" s="36">
        <f>'2015 Fares Conv'!CB80</f>
        <v>0</v>
      </c>
      <c r="BW76" s="36">
        <f>'2015 Fares Conv'!CC80</f>
        <v>0</v>
      </c>
      <c r="BX76" s="36">
        <f>'2015 Fares Conv'!CD80</f>
        <v>0</v>
      </c>
      <c r="BY76" s="36">
        <f>'2015 Fares Conv'!CE80</f>
        <v>0</v>
      </c>
      <c r="BZ76" s="36">
        <f>'2015 Fares Conv'!CF80</f>
        <v>101.60088106720393</v>
      </c>
      <c r="CA76" s="36">
        <f>'2015 Fares Conv'!CG80</f>
        <v>0</v>
      </c>
      <c r="CB76" s="36">
        <f>'2015 Fares Conv'!CH80</f>
        <v>222.84459914073395</v>
      </c>
      <c r="CC76" s="36">
        <f>'2015 Fares Conv'!CI80</f>
        <v>270.93568284587712</v>
      </c>
      <c r="CD76" s="36">
        <f>'2015 Fares Conv'!CJ80</f>
        <v>284.48246698817098</v>
      </c>
      <c r="CE76" s="36">
        <f>'2015 Fares Conv'!CK80</f>
        <v>284.48246698817098</v>
      </c>
      <c r="CF76" s="36">
        <f>'2015 Fares Conv'!CL80</f>
        <v>284.48246698817098</v>
      </c>
      <c r="CG76" s="36">
        <f>'2015 Fares Conv'!CM80</f>
        <v>135.46784142293856</v>
      </c>
      <c r="CH76" s="36">
        <f>'2015 Fares Conv'!CN80</f>
        <v>152.40132160080589</v>
      </c>
      <c r="CI76" s="36">
        <f>'2015 Fares Conv'!CO80</f>
        <v>338.66960355734642</v>
      </c>
      <c r="CJ76" s="36">
        <f>'2015 Fares Conv'!CP80</f>
        <v>298.02925113046484</v>
      </c>
      <c r="CK76" s="36">
        <f>'2015 Fares Conv'!CQ80</f>
        <v>152.40132160080589</v>
      </c>
      <c r="CL76" s="36">
        <f>'2015 Fares Conv'!CR80</f>
        <v>338.66960355734642</v>
      </c>
      <c r="CM76" s="36">
        <f>'2015 Fares Conv'!CS80</f>
        <v>118.53436124507125</v>
      </c>
      <c r="CN76" s="36">
        <f>'2015 Fares Conv'!CT80</f>
        <v>186.26828195654053</v>
      </c>
      <c r="CO76" s="36">
        <f>'2015 Fares Conv'!CU80</f>
        <v>220.13524231227518</v>
      </c>
      <c r="CP76" s="36">
        <f>'2015 Fares Conv'!CV80</f>
        <v>249.93816742532167</v>
      </c>
      <c r="CQ76" s="36">
        <f>'2015 Fares Conv'!CW80</f>
        <v>108.37427313835086</v>
      </c>
      <c r="CR76" s="36">
        <f>'2015 Fares Conv'!CX80</f>
        <v>0</v>
      </c>
      <c r="CS76" s="36">
        <f>'2015 Fares Conv'!CY80</f>
        <v>0</v>
      </c>
      <c r="CT76" s="36">
        <f>'2015 Fares Conv'!CZ80</f>
        <v>306.83466082295587</v>
      </c>
      <c r="CU76" s="36">
        <f>'2015 Fares Conv'!DA80</f>
        <v>0</v>
      </c>
      <c r="CV76" s="36">
        <f>'2015 Fares Conv'!DB80</f>
        <v>0</v>
      </c>
      <c r="CW76" s="36">
        <f>'2015 Fares Conv'!DC80</f>
        <v>0</v>
      </c>
      <c r="CX76" s="36">
        <f>'2015 Fares Conv'!DD80</f>
        <v>0</v>
      </c>
      <c r="CY76" s="36">
        <f>'2015 Fares Conv'!DE80</f>
        <v>0</v>
      </c>
      <c r="CZ76" s="36">
        <f>'2015 Fares Conv'!DF80</f>
        <v>0</v>
      </c>
      <c r="DA76" s="36">
        <f>'2015 Fares Conv'!DG80</f>
        <v>0</v>
      </c>
      <c r="DB76" s="36">
        <f>'2015 Fares Conv'!DH80</f>
        <v>0</v>
      </c>
      <c r="DC76" s="36">
        <f>'2015 Fares Conv'!DI80</f>
        <v>0</v>
      </c>
      <c r="DD76" s="36">
        <f>'2015 Fares Conv'!DJ80</f>
        <v>0</v>
      </c>
      <c r="DE76" s="36">
        <f>'2015 Fares Conv'!DK80</f>
        <v>0</v>
      </c>
      <c r="DF76" s="36">
        <f>'2015 Fares Conv'!DL80</f>
        <v>152.40132160080589</v>
      </c>
      <c r="DG76" s="36">
        <f>'2015 Fares Conv'!DM80</f>
        <v>135.46784142293856</v>
      </c>
      <c r="DH76" s="36">
        <f>'2015 Fares Conv'!DN80</f>
        <v>0</v>
      </c>
      <c r="DI76" s="36">
        <f>'2015 Fares Conv'!DO80</f>
        <v>135.46784142293856</v>
      </c>
      <c r="DJ76" s="36">
        <f>'2015 Fares Conv'!DP80</f>
        <v>749.81450227596497</v>
      </c>
      <c r="DK76" s="36">
        <f>'2015 Fares Conv'!DQ80</f>
        <v>218.78056389804578</v>
      </c>
      <c r="DL76" s="36">
        <f>'2015 Fares Conv'!DR80</f>
        <v>0</v>
      </c>
      <c r="DM76" s="36">
        <f>'2015 Fares Conv'!DS80</f>
        <v>0</v>
      </c>
      <c r="DN76" s="36">
        <f>'2015 Fares Conv'!DT80</f>
        <v>0</v>
      </c>
      <c r="DO76" s="36">
        <f>'2015 Fares Conv'!DU80</f>
        <v>0</v>
      </c>
      <c r="DP76" s="36">
        <f>'2015 Fares Conv'!DV80</f>
        <v>0</v>
      </c>
      <c r="DQ76" s="36">
        <f>'2015 Fares Conv'!DW80</f>
        <v>0</v>
      </c>
      <c r="DR76" s="36">
        <f>'2015 Fares Conv'!DX80</f>
        <v>0</v>
      </c>
      <c r="DS76" s="36">
        <f>'2015 Fares Conv'!DY80</f>
        <v>0</v>
      </c>
      <c r="DT76" s="36">
        <f>'2015 Fares Conv'!DZ80</f>
        <v>0</v>
      </c>
      <c r="DU76" s="36">
        <f>'2015 Fares Conv'!EA80</f>
        <v>0</v>
      </c>
      <c r="DV76" s="36">
        <f>'2015 Fares Conv'!EB80</f>
        <v>0</v>
      </c>
      <c r="DW76" s="36">
        <f>'2015 Fares Conv'!EC80</f>
        <v>0</v>
      </c>
      <c r="DX76" s="36">
        <f>'2015 Fares Conv'!ED80</f>
        <v>0</v>
      </c>
      <c r="DY76" s="36">
        <f>'2015 Fares Conv'!EE80</f>
        <v>0</v>
      </c>
      <c r="DZ76" s="36">
        <f>'2015 Fares Conv'!EF80</f>
        <v>0</v>
      </c>
      <c r="EA76" s="36">
        <f>'2015 Fares Conv'!EG80</f>
        <v>0</v>
      </c>
      <c r="EB76" s="36">
        <f>'2015 Fares Conv'!EH80</f>
        <v>0</v>
      </c>
      <c r="EC76" s="36">
        <f>'2015 Fares Conv'!EI80</f>
        <v>0</v>
      </c>
      <c r="ED76" s="36">
        <f>'2015 Fares Conv'!EJ80</f>
        <v>0</v>
      </c>
      <c r="EE76" s="36">
        <f>'2015 Fares Conv'!EK80</f>
        <v>0</v>
      </c>
      <c r="EF76" s="36">
        <f>'2015 Fares Conv'!EL80</f>
        <v>0</v>
      </c>
      <c r="EG76" s="36">
        <f>'2015 Fares Conv'!EM80</f>
        <v>0</v>
      </c>
      <c r="EH76" s="111">
        <v>0</v>
      </c>
      <c r="EI76" s="111">
        <v>0</v>
      </c>
    </row>
    <row r="77" spans="1:139" x14ac:dyDescent="0.2">
      <c r="A77" s="31" t="str">
        <f>CONCATENATE("XFARE[",ROW(),"]=",'2015 Fares Conv'!G81)</f>
        <v>XFARE[77]=0</v>
      </c>
      <c r="B77" s="36">
        <f>'2015 Fares Conv'!H81</f>
        <v>0</v>
      </c>
      <c r="C77" s="36">
        <f>'2015 Fares Conv'!I81</f>
        <v>0</v>
      </c>
      <c r="D77" s="36">
        <f>'2015 Fares Conv'!J81</f>
        <v>0</v>
      </c>
      <c r="E77" s="36">
        <f>'2015 Fares Conv'!K81</f>
        <v>0</v>
      </c>
      <c r="F77" s="36">
        <f>'2015 Fares Conv'!L81</f>
        <v>0</v>
      </c>
      <c r="G77" s="36">
        <f>'2015 Fares Conv'!M81</f>
        <v>0</v>
      </c>
      <c r="H77" s="36">
        <f>'2015 Fares Conv'!N81</f>
        <v>0</v>
      </c>
      <c r="I77" s="36">
        <f>'2015 Fares Conv'!O81</f>
        <v>0</v>
      </c>
      <c r="J77" s="36">
        <f>'2015 Fares Conv'!P81</f>
        <v>0</v>
      </c>
      <c r="K77" s="36">
        <f>'2015 Fares Conv'!Q81</f>
        <v>0</v>
      </c>
      <c r="L77" s="36">
        <f>'2015 Fares Conv'!R81</f>
        <v>0</v>
      </c>
      <c r="M77" s="36">
        <f>'2015 Fares Conv'!S81</f>
        <v>0</v>
      </c>
      <c r="N77" s="36">
        <f>'2015 Fares Conv'!T81</f>
        <v>0</v>
      </c>
      <c r="O77" s="36">
        <f>'2015 Fares Conv'!U81</f>
        <v>0</v>
      </c>
      <c r="P77" s="36">
        <f>'2015 Fares Conv'!V81</f>
        <v>0</v>
      </c>
      <c r="Q77" s="36">
        <f>'2015 Fares Conv'!W81</f>
        <v>0</v>
      </c>
      <c r="R77" s="36">
        <f>'2015 Fares Conv'!X81</f>
        <v>0</v>
      </c>
      <c r="S77" s="36">
        <f>'2015 Fares Conv'!Y81</f>
        <v>0</v>
      </c>
      <c r="T77" s="36">
        <f>'2015 Fares Conv'!Z81</f>
        <v>474.13744498028501</v>
      </c>
      <c r="U77" s="36">
        <f>'2015 Fares Conv'!AA81</f>
        <v>152.40132160080589</v>
      </c>
      <c r="V77" s="36">
        <f>'2015 Fares Conv'!AB81</f>
        <v>0</v>
      </c>
      <c r="W77" s="36">
        <f>'2015 Fares Conv'!AC81</f>
        <v>0</v>
      </c>
      <c r="X77" s="36">
        <f>'2015 Fares Conv'!AD81</f>
        <v>135.46784142293856</v>
      </c>
      <c r="Y77" s="36">
        <f>'2015 Fares Conv'!AE81</f>
        <v>0</v>
      </c>
      <c r="Z77" s="36">
        <f>'2015 Fares Conv'!AF81</f>
        <v>0</v>
      </c>
      <c r="AA77" s="36">
        <f>'2015 Fares Conv'!AG81</f>
        <v>84.667400889336605</v>
      </c>
      <c r="AB77" s="36">
        <f>'2015 Fares Conv'!AH81</f>
        <v>135.46784142293856</v>
      </c>
      <c r="AC77" s="36">
        <f>'2015 Fares Conv'!AI81</f>
        <v>0</v>
      </c>
      <c r="AD77" s="36">
        <f>'2015 Fares Conv'!AJ81</f>
        <v>135.46784142293856</v>
      </c>
      <c r="AE77" s="36">
        <f>'2015 Fares Conv'!AK81</f>
        <v>0</v>
      </c>
      <c r="AF77" s="36">
        <f>'2015 Fares Conv'!AL81</f>
        <v>0</v>
      </c>
      <c r="AG77" s="36">
        <f>'2015 Fares Conv'!AM81</f>
        <v>135.46784142293856</v>
      </c>
      <c r="AH77" s="36">
        <f>'2015 Fares Conv'!AN81</f>
        <v>0</v>
      </c>
      <c r="AI77" s="36">
        <f>'2015 Fares Conv'!AO81</f>
        <v>0</v>
      </c>
      <c r="AJ77" s="36">
        <f>'2015 Fares Conv'!AP81</f>
        <v>0</v>
      </c>
      <c r="AK77" s="36">
        <f>'2015 Fares Conv'!AQ81</f>
        <v>0</v>
      </c>
      <c r="AL77" s="36">
        <f>'2015 Fares Conv'!AR81</f>
        <v>135.46784142293856</v>
      </c>
      <c r="AM77" s="36">
        <f>'2015 Fares Conv'!AS81</f>
        <v>0</v>
      </c>
      <c r="AN77" s="36">
        <f>'2015 Fares Conv'!AT81</f>
        <v>0</v>
      </c>
      <c r="AO77" s="36">
        <f>'2015 Fares Conv'!AU81</f>
        <v>0</v>
      </c>
      <c r="AP77" s="36">
        <f>'2015 Fares Conv'!AV81</f>
        <v>135.46784142293856</v>
      </c>
      <c r="AQ77" s="36">
        <f>'2015 Fares Conv'!AW81</f>
        <v>0</v>
      </c>
      <c r="AR77" s="36">
        <f>'2015 Fares Conv'!AX81</f>
        <v>135.46784142293856</v>
      </c>
      <c r="AS77" s="36">
        <f>'2015 Fares Conv'!AY81</f>
        <v>0</v>
      </c>
      <c r="AT77" s="36">
        <f>'2015 Fares Conv'!AZ81</f>
        <v>118.53436124507125</v>
      </c>
      <c r="AU77" s="36">
        <f>'2015 Fares Conv'!BA81</f>
        <v>0</v>
      </c>
      <c r="AV77" s="36">
        <f>'2015 Fares Conv'!BB81</f>
        <v>0</v>
      </c>
      <c r="AW77" s="36">
        <f>'2015 Fares Conv'!BC81</f>
        <v>118.53436124507125</v>
      </c>
      <c r="AX77" s="36">
        <f>'2015 Fares Conv'!BD81</f>
        <v>0</v>
      </c>
      <c r="AY77" s="36">
        <f>'2015 Fares Conv'!BE81</f>
        <v>0</v>
      </c>
      <c r="AZ77" s="36">
        <f>'2015 Fares Conv'!BF81</f>
        <v>118.53436124507125</v>
      </c>
      <c r="BA77" s="36">
        <f>'2015 Fares Conv'!BG81</f>
        <v>0</v>
      </c>
      <c r="BB77" s="36">
        <f>'2015 Fares Conv'!BH81</f>
        <v>0</v>
      </c>
      <c r="BC77" s="36">
        <f>'2015 Fares Conv'!BI81</f>
        <v>67.733920711469281</v>
      </c>
      <c r="BD77" s="36">
        <f>'2015 Fares Conv'!BJ81</f>
        <v>108.37427313835086</v>
      </c>
      <c r="BE77" s="36">
        <f>'2015 Fares Conv'!BK81</f>
        <v>0</v>
      </c>
      <c r="BF77" s="36">
        <f>'2015 Fares Conv'!BL81</f>
        <v>108.37427313835086</v>
      </c>
      <c r="BG77" s="36">
        <f>'2015 Fares Conv'!BM81</f>
        <v>0</v>
      </c>
      <c r="BH77" s="36">
        <f>'2015 Fares Conv'!BN81</f>
        <v>108.37427313835086</v>
      </c>
      <c r="BI77" s="36">
        <f>'2015 Fares Conv'!BO81</f>
        <v>0</v>
      </c>
      <c r="BJ77" s="36">
        <f>'2015 Fares Conv'!BP81</f>
        <v>0</v>
      </c>
      <c r="BK77" s="36">
        <f>'2015 Fares Conv'!BQ81</f>
        <v>101.60088106720393</v>
      </c>
      <c r="BL77" s="36">
        <f>'2015 Fares Conv'!BR81</f>
        <v>0</v>
      </c>
      <c r="BM77" s="36">
        <f>'2015 Fares Conv'!BS81</f>
        <v>0</v>
      </c>
      <c r="BN77" s="36">
        <f>'2015 Fares Conv'!BT81</f>
        <v>101.60088106720393</v>
      </c>
      <c r="BO77" s="36">
        <f>'2015 Fares Conv'!BU81</f>
        <v>0</v>
      </c>
      <c r="BP77" s="36">
        <f>'2015 Fares Conv'!BV81</f>
        <v>101.60088106720393</v>
      </c>
      <c r="BQ77" s="36">
        <f>'2015 Fares Conv'!BW81</f>
        <v>0</v>
      </c>
      <c r="BR77" s="36">
        <f>'2015 Fares Conv'!BX81</f>
        <v>121.92105728064472</v>
      </c>
      <c r="BS77" s="36">
        <f>'2015 Fares Conv'!BY81</f>
        <v>0</v>
      </c>
      <c r="BT77" s="36">
        <f>'2015 Fares Conv'!BZ81</f>
        <v>0</v>
      </c>
      <c r="BU77" s="36">
        <f>'2015 Fares Conv'!CA81</f>
        <v>0</v>
      </c>
      <c r="BV77" s="36">
        <f>'2015 Fares Conv'!CB81</f>
        <v>0</v>
      </c>
      <c r="BW77" s="36">
        <f>'2015 Fares Conv'!CC81</f>
        <v>0</v>
      </c>
      <c r="BX77" s="36">
        <f>'2015 Fares Conv'!CD81</f>
        <v>0</v>
      </c>
      <c r="BY77" s="36">
        <f>'2015 Fares Conv'!CE81</f>
        <v>0</v>
      </c>
      <c r="BZ77" s="36">
        <f>'2015 Fares Conv'!CF81</f>
        <v>101.60088106720393</v>
      </c>
      <c r="CA77" s="36">
        <f>'2015 Fares Conv'!CG81</f>
        <v>0</v>
      </c>
      <c r="CB77" s="36">
        <f>'2015 Fares Conv'!CH81</f>
        <v>222.84459914073395</v>
      </c>
      <c r="CC77" s="36">
        <f>'2015 Fares Conv'!CI81</f>
        <v>270.93568284587712</v>
      </c>
      <c r="CD77" s="36">
        <f>'2015 Fares Conv'!CJ81</f>
        <v>284.48246698817098</v>
      </c>
      <c r="CE77" s="36">
        <f>'2015 Fares Conv'!CK81</f>
        <v>284.48246698817098</v>
      </c>
      <c r="CF77" s="36">
        <f>'2015 Fares Conv'!CL81</f>
        <v>284.48246698817098</v>
      </c>
      <c r="CG77" s="36">
        <f>'2015 Fares Conv'!CM81</f>
        <v>135.46784142293856</v>
      </c>
      <c r="CH77" s="36">
        <f>'2015 Fares Conv'!CN81</f>
        <v>152.40132160080589</v>
      </c>
      <c r="CI77" s="36">
        <f>'2015 Fares Conv'!CO81</f>
        <v>338.66960355734642</v>
      </c>
      <c r="CJ77" s="36">
        <f>'2015 Fares Conv'!CP81</f>
        <v>298.02925113046484</v>
      </c>
      <c r="CK77" s="36">
        <f>'2015 Fares Conv'!CQ81</f>
        <v>152.40132160080589</v>
      </c>
      <c r="CL77" s="36">
        <f>'2015 Fares Conv'!CR81</f>
        <v>338.66960355734642</v>
      </c>
      <c r="CM77" s="36">
        <f>'2015 Fares Conv'!CS81</f>
        <v>118.53436124507125</v>
      </c>
      <c r="CN77" s="36">
        <f>'2015 Fares Conv'!CT81</f>
        <v>186.26828195654053</v>
      </c>
      <c r="CO77" s="36">
        <f>'2015 Fares Conv'!CU81</f>
        <v>220.13524231227518</v>
      </c>
      <c r="CP77" s="36">
        <f>'2015 Fares Conv'!CV81</f>
        <v>249.93816742532167</v>
      </c>
      <c r="CQ77" s="36">
        <f>'2015 Fares Conv'!CW81</f>
        <v>108.37427313835086</v>
      </c>
      <c r="CR77" s="36">
        <f>'2015 Fares Conv'!CX81</f>
        <v>0</v>
      </c>
      <c r="CS77" s="36">
        <f>'2015 Fares Conv'!CY81</f>
        <v>0</v>
      </c>
      <c r="CT77" s="36">
        <f>'2015 Fares Conv'!CZ81</f>
        <v>306.83466082295587</v>
      </c>
      <c r="CU77" s="36">
        <f>'2015 Fares Conv'!DA81</f>
        <v>0</v>
      </c>
      <c r="CV77" s="36">
        <f>'2015 Fares Conv'!DB81</f>
        <v>0</v>
      </c>
      <c r="CW77" s="36">
        <f>'2015 Fares Conv'!DC81</f>
        <v>0</v>
      </c>
      <c r="CX77" s="36">
        <f>'2015 Fares Conv'!DD81</f>
        <v>0</v>
      </c>
      <c r="CY77" s="36">
        <f>'2015 Fares Conv'!DE81</f>
        <v>0</v>
      </c>
      <c r="CZ77" s="36">
        <f>'2015 Fares Conv'!DF81</f>
        <v>0</v>
      </c>
      <c r="DA77" s="36">
        <f>'2015 Fares Conv'!DG81</f>
        <v>0</v>
      </c>
      <c r="DB77" s="36">
        <f>'2015 Fares Conv'!DH81</f>
        <v>0</v>
      </c>
      <c r="DC77" s="36">
        <f>'2015 Fares Conv'!DI81</f>
        <v>0</v>
      </c>
      <c r="DD77" s="36">
        <f>'2015 Fares Conv'!DJ81</f>
        <v>0</v>
      </c>
      <c r="DE77" s="36">
        <f>'2015 Fares Conv'!DK81</f>
        <v>0</v>
      </c>
      <c r="DF77" s="36">
        <f>'2015 Fares Conv'!DL81</f>
        <v>152.40132160080589</v>
      </c>
      <c r="DG77" s="36">
        <f>'2015 Fares Conv'!DM81</f>
        <v>135.46784142293856</v>
      </c>
      <c r="DH77" s="36">
        <f>'2015 Fares Conv'!DN81</f>
        <v>0</v>
      </c>
      <c r="DI77" s="36">
        <f>'2015 Fares Conv'!DO81</f>
        <v>135.46784142293856</v>
      </c>
      <c r="DJ77" s="36">
        <f>'2015 Fares Conv'!DP81</f>
        <v>749.81450227596497</v>
      </c>
      <c r="DK77" s="36">
        <f>'2015 Fares Conv'!DQ81</f>
        <v>218.78056389804578</v>
      </c>
      <c r="DL77" s="36">
        <f>'2015 Fares Conv'!DR81</f>
        <v>0</v>
      </c>
      <c r="DM77" s="36">
        <f>'2015 Fares Conv'!DS81</f>
        <v>0</v>
      </c>
      <c r="DN77" s="36">
        <f>'2015 Fares Conv'!DT81</f>
        <v>0</v>
      </c>
      <c r="DO77" s="36">
        <f>'2015 Fares Conv'!DU81</f>
        <v>0</v>
      </c>
      <c r="DP77" s="36">
        <f>'2015 Fares Conv'!DV81</f>
        <v>0</v>
      </c>
      <c r="DQ77" s="36">
        <f>'2015 Fares Conv'!DW81</f>
        <v>0</v>
      </c>
      <c r="DR77" s="36">
        <f>'2015 Fares Conv'!DX81</f>
        <v>0</v>
      </c>
      <c r="DS77" s="36">
        <f>'2015 Fares Conv'!DY81</f>
        <v>0</v>
      </c>
      <c r="DT77" s="36">
        <f>'2015 Fares Conv'!DZ81</f>
        <v>0</v>
      </c>
      <c r="DU77" s="36">
        <f>'2015 Fares Conv'!EA81</f>
        <v>0</v>
      </c>
      <c r="DV77" s="36">
        <f>'2015 Fares Conv'!EB81</f>
        <v>0</v>
      </c>
      <c r="DW77" s="36">
        <f>'2015 Fares Conv'!EC81</f>
        <v>0</v>
      </c>
      <c r="DX77" s="36">
        <f>'2015 Fares Conv'!ED81</f>
        <v>0</v>
      </c>
      <c r="DY77" s="36">
        <f>'2015 Fares Conv'!EE81</f>
        <v>0</v>
      </c>
      <c r="DZ77" s="36">
        <f>'2015 Fares Conv'!EF81</f>
        <v>0</v>
      </c>
      <c r="EA77" s="36">
        <f>'2015 Fares Conv'!EG81</f>
        <v>0</v>
      </c>
      <c r="EB77" s="36">
        <f>'2015 Fares Conv'!EH81</f>
        <v>0</v>
      </c>
      <c r="EC77" s="36">
        <f>'2015 Fares Conv'!EI81</f>
        <v>0</v>
      </c>
      <c r="ED77" s="36">
        <f>'2015 Fares Conv'!EJ81</f>
        <v>0</v>
      </c>
      <c r="EE77" s="36">
        <f>'2015 Fares Conv'!EK81</f>
        <v>0</v>
      </c>
      <c r="EF77" s="36">
        <f>'2015 Fares Conv'!EL81</f>
        <v>0</v>
      </c>
      <c r="EG77" s="36">
        <f>'2015 Fares Conv'!EM81</f>
        <v>0</v>
      </c>
      <c r="EH77" s="111">
        <v>0</v>
      </c>
      <c r="EI77" s="111">
        <v>0</v>
      </c>
    </row>
    <row r="78" spans="1:139" x14ac:dyDescent="0.2">
      <c r="A78" s="31" t="str">
        <f>CONCATENATE("XFARE[",ROW(),"]=",'2015 Fares Conv'!G82)</f>
        <v>XFARE[78]=0</v>
      </c>
      <c r="B78" s="36">
        <f>'2015 Fares Conv'!H82</f>
        <v>0</v>
      </c>
      <c r="C78" s="36">
        <f>'2015 Fares Conv'!I82</f>
        <v>0</v>
      </c>
      <c r="D78" s="36">
        <f>'2015 Fares Conv'!J82</f>
        <v>0</v>
      </c>
      <c r="E78" s="36">
        <f>'2015 Fares Conv'!K82</f>
        <v>0</v>
      </c>
      <c r="F78" s="36">
        <f>'2015 Fares Conv'!L82</f>
        <v>0</v>
      </c>
      <c r="G78" s="36">
        <f>'2015 Fares Conv'!M82</f>
        <v>0</v>
      </c>
      <c r="H78" s="36">
        <f>'2015 Fares Conv'!N82</f>
        <v>0</v>
      </c>
      <c r="I78" s="36">
        <f>'2015 Fares Conv'!O82</f>
        <v>0</v>
      </c>
      <c r="J78" s="36">
        <f>'2015 Fares Conv'!P82</f>
        <v>0</v>
      </c>
      <c r="K78" s="36">
        <f>'2015 Fares Conv'!Q82</f>
        <v>0</v>
      </c>
      <c r="L78" s="36">
        <f>'2015 Fares Conv'!R82</f>
        <v>0</v>
      </c>
      <c r="M78" s="36">
        <f>'2015 Fares Conv'!S82</f>
        <v>0</v>
      </c>
      <c r="N78" s="36">
        <f>'2015 Fares Conv'!T82</f>
        <v>0</v>
      </c>
      <c r="O78" s="36">
        <f>'2015 Fares Conv'!U82</f>
        <v>0</v>
      </c>
      <c r="P78" s="36">
        <f>'2015 Fares Conv'!V82</f>
        <v>0</v>
      </c>
      <c r="Q78" s="36">
        <f>'2015 Fares Conv'!W82</f>
        <v>0</v>
      </c>
      <c r="R78" s="36">
        <f>'2015 Fares Conv'!X82</f>
        <v>0</v>
      </c>
      <c r="S78" s="36">
        <f>'2015 Fares Conv'!Y82</f>
        <v>0</v>
      </c>
      <c r="T78" s="36">
        <f>'2015 Fares Conv'!Z82</f>
        <v>474.13744498028501</v>
      </c>
      <c r="U78" s="36">
        <f>'2015 Fares Conv'!AA82</f>
        <v>119.21170045218594</v>
      </c>
      <c r="V78" s="36">
        <f>'2015 Fares Conv'!AB82</f>
        <v>-33.189621148619949</v>
      </c>
      <c r="W78" s="36">
        <f>'2015 Fares Conv'!AC82</f>
        <v>-33.189621148619949</v>
      </c>
      <c r="X78" s="36">
        <f>'2015 Fares Conv'!AD82</f>
        <v>102.27822027431863</v>
      </c>
      <c r="Y78" s="36">
        <f>'2015 Fares Conv'!AE82</f>
        <v>-33.189621148619949</v>
      </c>
      <c r="Z78" s="36">
        <f>'2015 Fares Conv'!AF82</f>
        <v>-33.189621148619949</v>
      </c>
      <c r="AA78" s="36">
        <f>'2015 Fares Conv'!AG82</f>
        <v>52.155118947831347</v>
      </c>
      <c r="AB78" s="36">
        <f>'2015 Fares Conv'!AH82</f>
        <v>102.27822027431863</v>
      </c>
      <c r="AC78" s="36">
        <f>'2015 Fares Conv'!AI82</f>
        <v>-33.189621148619949</v>
      </c>
      <c r="AD78" s="36">
        <f>'2015 Fares Conv'!AJ82</f>
        <v>102.27822027431863</v>
      </c>
      <c r="AE78" s="36">
        <f>'2015 Fares Conv'!AK82</f>
        <v>-33.189621148619949</v>
      </c>
      <c r="AF78" s="36">
        <f>'2015 Fares Conv'!AL82</f>
        <v>-33.189621148619949</v>
      </c>
      <c r="AG78" s="36">
        <f>'2015 Fares Conv'!AM82</f>
        <v>102.27822027431863</v>
      </c>
      <c r="AH78" s="36">
        <f>'2015 Fares Conv'!AN82</f>
        <v>-33.189621148619949</v>
      </c>
      <c r="AI78" s="36">
        <f>'2015 Fares Conv'!AO82</f>
        <v>-33.189621148619949</v>
      </c>
      <c r="AJ78" s="36">
        <f>'2015 Fares Conv'!AP82</f>
        <v>-33.189621148619949</v>
      </c>
      <c r="AK78" s="36">
        <f>'2015 Fares Conv'!AQ82</f>
        <v>-33.189621148619949</v>
      </c>
      <c r="AL78" s="36">
        <f>'2015 Fares Conv'!AR82</f>
        <v>102.27822027431863</v>
      </c>
      <c r="AM78" s="36">
        <f>'2015 Fares Conv'!AS82</f>
        <v>-33.189621148619949</v>
      </c>
      <c r="AN78" s="36">
        <f>'2015 Fares Conv'!AT82</f>
        <v>-33.189621148619949</v>
      </c>
      <c r="AO78" s="36">
        <f>'2015 Fares Conv'!AU82</f>
        <v>-33.189621148619949</v>
      </c>
      <c r="AP78" s="36">
        <f>'2015 Fares Conv'!AV82</f>
        <v>102.27822027431863</v>
      </c>
      <c r="AQ78" s="36">
        <f>'2015 Fares Conv'!AW82</f>
        <v>-33.189621148619949</v>
      </c>
      <c r="AR78" s="36">
        <f>'2015 Fares Conv'!AX82</f>
        <v>102.27822027431863</v>
      </c>
      <c r="AS78" s="36">
        <f>'2015 Fares Conv'!AY82</f>
        <v>-33.189621148619949</v>
      </c>
      <c r="AT78" s="36">
        <f>'2015 Fares Conv'!AZ82</f>
        <v>86.022079303565988</v>
      </c>
      <c r="AU78" s="36">
        <f>'2015 Fares Conv'!BA82</f>
        <v>-33.189621148619949</v>
      </c>
      <c r="AV78" s="36">
        <f>'2015 Fares Conv'!BB82</f>
        <v>-33.189621148619949</v>
      </c>
      <c r="AW78" s="36">
        <f>'2015 Fares Conv'!BC82</f>
        <v>86.022079303565988</v>
      </c>
      <c r="AX78" s="36">
        <f>'2015 Fares Conv'!BD82</f>
        <v>-33.189621148619949</v>
      </c>
      <c r="AY78" s="36">
        <f>'2015 Fares Conv'!BE82</f>
        <v>-33.189621148619949</v>
      </c>
      <c r="AZ78" s="36">
        <f>'2015 Fares Conv'!BF82</f>
        <v>86.022079303565988</v>
      </c>
      <c r="BA78" s="36">
        <f>'2015 Fares Conv'!BG82</f>
        <v>-33.189621148619949</v>
      </c>
      <c r="BB78" s="36">
        <f>'2015 Fares Conv'!BH82</f>
        <v>-33.189621148619949</v>
      </c>
      <c r="BC78" s="36">
        <f>'2015 Fares Conv'!BI82</f>
        <v>34.544299562849339</v>
      </c>
      <c r="BD78" s="36">
        <f>'2015 Fares Conv'!BJ82</f>
        <v>75.184651989730909</v>
      </c>
      <c r="BE78" s="36">
        <f>'2015 Fares Conv'!BK82</f>
        <v>-33.189621148619949</v>
      </c>
      <c r="BF78" s="36">
        <f>'2015 Fares Conv'!BL82</f>
        <v>75.184651989730909</v>
      </c>
      <c r="BG78" s="36">
        <f>'2015 Fares Conv'!BM82</f>
        <v>-33.189621148619949</v>
      </c>
      <c r="BH78" s="36">
        <f>'2015 Fares Conv'!BN82</f>
        <v>75.184651989730909</v>
      </c>
      <c r="BI78" s="36">
        <f>'2015 Fares Conv'!BO82</f>
        <v>-33.189621148619949</v>
      </c>
      <c r="BJ78" s="36">
        <f>'2015 Fares Conv'!BP82</f>
        <v>-33.189621148619949</v>
      </c>
      <c r="BK78" s="36">
        <f>'2015 Fares Conv'!BQ82</f>
        <v>69.088599125698678</v>
      </c>
      <c r="BL78" s="36">
        <f>'2015 Fares Conv'!BR82</f>
        <v>-33.189621148619949</v>
      </c>
      <c r="BM78" s="36">
        <f>'2015 Fares Conv'!BS82</f>
        <v>-33.189621148619949</v>
      </c>
      <c r="BN78" s="36">
        <f>'2015 Fares Conv'!BT82</f>
        <v>69.088599125698678</v>
      </c>
      <c r="BO78" s="36">
        <f>'2015 Fares Conv'!BU82</f>
        <v>-33.189621148619949</v>
      </c>
      <c r="BP78" s="36">
        <f>'2015 Fares Conv'!BV82</f>
        <v>69.088599125698678</v>
      </c>
      <c r="BQ78" s="36">
        <f>'2015 Fares Conv'!BW82</f>
        <v>-33.189621148619949</v>
      </c>
      <c r="BR78" s="36">
        <f>'2015 Fares Conv'!BX82</f>
        <v>88.731436132024768</v>
      </c>
      <c r="BS78" s="36">
        <f>'2015 Fares Conv'!BY82</f>
        <v>-33.189621148619949</v>
      </c>
      <c r="BT78" s="36">
        <f>'2015 Fares Conv'!BZ82</f>
        <v>-33.189621148619949</v>
      </c>
      <c r="BU78" s="36">
        <f>'2015 Fares Conv'!CA82</f>
        <v>-33.189621148619949</v>
      </c>
      <c r="BV78" s="36">
        <f>'2015 Fares Conv'!CB82</f>
        <v>-33.189621148619949</v>
      </c>
      <c r="BW78" s="36">
        <f>'2015 Fares Conv'!CC82</f>
        <v>-33.189621148619949</v>
      </c>
      <c r="BX78" s="36">
        <f>'2015 Fares Conv'!CD82</f>
        <v>-33.189621148619949</v>
      </c>
      <c r="BY78" s="36">
        <f>'2015 Fares Conv'!CE82</f>
        <v>-33.189621148619949</v>
      </c>
      <c r="BZ78" s="36">
        <f>'2015 Fares Conv'!CF82</f>
        <v>0</v>
      </c>
      <c r="CA78" s="36">
        <f>'2015 Fares Conv'!CG82</f>
        <v>-33.189621148619949</v>
      </c>
      <c r="CB78" s="36">
        <f>'2015 Fares Conv'!CH82</f>
        <v>189.654977992114</v>
      </c>
      <c r="CC78" s="36">
        <f>'2015 Fares Conv'!CI82</f>
        <v>237.7460616972572</v>
      </c>
      <c r="CD78" s="36">
        <f>'2015 Fares Conv'!CJ82</f>
        <v>251.29284583955106</v>
      </c>
      <c r="CE78" s="36">
        <f>'2015 Fares Conv'!CK82</f>
        <v>251.29284583955106</v>
      </c>
      <c r="CF78" s="36">
        <f>'2015 Fares Conv'!CL82</f>
        <v>251.29284583955106</v>
      </c>
      <c r="CG78" s="36">
        <f>'2015 Fares Conv'!CM82</f>
        <v>102.27822027431863</v>
      </c>
      <c r="CH78" s="36">
        <f>'2015 Fares Conv'!CN82</f>
        <v>119.21170045218594</v>
      </c>
      <c r="CI78" s="36">
        <f>'2015 Fares Conv'!CO82</f>
        <v>306.15732161584117</v>
      </c>
      <c r="CJ78" s="36">
        <f>'2015 Fares Conv'!CP82</f>
        <v>264.83962998184489</v>
      </c>
      <c r="CK78" s="36">
        <f>'2015 Fares Conv'!CQ82</f>
        <v>119.21170045218594</v>
      </c>
      <c r="CL78" s="36">
        <f>'2015 Fares Conv'!CR82</f>
        <v>306.15732161584117</v>
      </c>
      <c r="CM78" s="36">
        <f>'2015 Fares Conv'!CS82</f>
        <v>86.022079303565988</v>
      </c>
      <c r="CN78" s="36">
        <f>'2015 Fares Conv'!CT82</f>
        <v>153.07866080792058</v>
      </c>
      <c r="CO78" s="36">
        <f>'2015 Fares Conv'!CU82</f>
        <v>186.94562116365523</v>
      </c>
      <c r="CP78" s="36">
        <f>'2015 Fares Conv'!CV82</f>
        <v>216.74854627670172</v>
      </c>
      <c r="CQ78" s="36">
        <f>'2015 Fares Conv'!CW82</f>
        <v>75.184651989730909</v>
      </c>
      <c r="CR78" s="36">
        <f>'2015 Fares Conv'!CX82</f>
        <v>-33.189621148619949</v>
      </c>
      <c r="CS78" s="36">
        <f>'2015 Fares Conv'!CY82</f>
        <v>-33.189621148619949</v>
      </c>
      <c r="CT78" s="36">
        <f>'2015 Fares Conv'!CZ82</f>
        <v>204.55644054863726</v>
      </c>
      <c r="CU78" s="36">
        <f>'2015 Fares Conv'!DA82</f>
        <v>-33.189621148619949</v>
      </c>
      <c r="CV78" s="36">
        <f>'2015 Fares Conv'!DB82</f>
        <v>-33.189621148619949</v>
      </c>
      <c r="CW78" s="36">
        <f>'2015 Fares Conv'!DC82</f>
        <v>-33.189621148619949</v>
      </c>
      <c r="CX78" s="36">
        <f>'2015 Fares Conv'!DD82</f>
        <v>-33.189621148619949</v>
      </c>
      <c r="CY78" s="36">
        <f>'2015 Fares Conv'!DE82</f>
        <v>-33.189621148619949</v>
      </c>
      <c r="CZ78" s="36">
        <f>'2015 Fares Conv'!DF82</f>
        <v>-33.189621148619949</v>
      </c>
      <c r="DA78" s="36">
        <f>'2015 Fares Conv'!DG82</f>
        <v>-33.189621148619949</v>
      </c>
      <c r="DB78" s="36">
        <f>'2015 Fares Conv'!DH82</f>
        <v>-33.189621148619949</v>
      </c>
      <c r="DC78" s="36">
        <f>'2015 Fares Conv'!DI82</f>
        <v>-33.189621148619949</v>
      </c>
      <c r="DD78" s="36">
        <f>'2015 Fares Conv'!DJ82</f>
        <v>-33.189621148619949</v>
      </c>
      <c r="DE78" s="36">
        <f>'2015 Fares Conv'!DK82</f>
        <v>-33.189621148619949</v>
      </c>
      <c r="DF78" s="36">
        <f>'2015 Fares Conv'!DL82</f>
        <v>119.21170045218594</v>
      </c>
      <c r="DG78" s="36">
        <f>'2015 Fares Conv'!DM82</f>
        <v>102.27822027431863</v>
      </c>
      <c r="DH78" s="36">
        <f>'2015 Fares Conv'!DN82</f>
        <v>-33.189621148619949</v>
      </c>
      <c r="DI78" s="36">
        <f>'2015 Fares Conv'!DO82</f>
        <v>102.27822027431863</v>
      </c>
      <c r="DJ78" s="36">
        <f>'2015 Fares Conv'!DP82</f>
        <v>716.62488112734502</v>
      </c>
      <c r="DK78" s="36">
        <f>'2015 Fares Conv'!DQ82</f>
        <v>185.59094274942584</v>
      </c>
      <c r="DL78" s="36">
        <f>'2015 Fares Conv'!DR82</f>
        <v>0</v>
      </c>
      <c r="DM78" s="36">
        <f>'2015 Fares Conv'!DS82</f>
        <v>0</v>
      </c>
      <c r="DN78" s="36">
        <f>'2015 Fares Conv'!DT82</f>
        <v>0</v>
      </c>
      <c r="DO78" s="36">
        <f>'2015 Fares Conv'!DU82</f>
        <v>0</v>
      </c>
      <c r="DP78" s="36">
        <f>'2015 Fares Conv'!DV82</f>
        <v>0</v>
      </c>
      <c r="DQ78" s="36">
        <f>'2015 Fares Conv'!DW82</f>
        <v>0</v>
      </c>
      <c r="DR78" s="36">
        <f>'2015 Fares Conv'!DX82</f>
        <v>0</v>
      </c>
      <c r="DS78" s="36">
        <f>'2015 Fares Conv'!DY82</f>
        <v>0</v>
      </c>
      <c r="DT78" s="36">
        <f>'2015 Fares Conv'!DZ82</f>
        <v>0</v>
      </c>
      <c r="DU78" s="36">
        <f>'2015 Fares Conv'!EA82</f>
        <v>0</v>
      </c>
      <c r="DV78" s="36">
        <f>'2015 Fares Conv'!EB82</f>
        <v>0</v>
      </c>
      <c r="DW78" s="36">
        <f>'2015 Fares Conv'!EC82</f>
        <v>0</v>
      </c>
      <c r="DX78" s="36">
        <f>'2015 Fares Conv'!ED82</f>
        <v>0</v>
      </c>
      <c r="DY78" s="36">
        <f>'2015 Fares Conv'!EE82</f>
        <v>0</v>
      </c>
      <c r="DZ78" s="36">
        <f>'2015 Fares Conv'!EF82</f>
        <v>0</v>
      </c>
      <c r="EA78" s="36">
        <f>'2015 Fares Conv'!EG82</f>
        <v>0</v>
      </c>
      <c r="EB78" s="36">
        <f>'2015 Fares Conv'!EH82</f>
        <v>0</v>
      </c>
      <c r="EC78" s="36">
        <f>'2015 Fares Conv'!EI82</f>
        <v>0</v>
      </c>
      <c r="ED78" s="36">
        <f>'2015 Fares Conv'!EJ82</f>
        <v>0</v>
      </c>
      <c r="EE78" s="36">
        <f>'2015 Fares Conv'!EK82</f>
        <v>-33.189621148619949</v>
      </c>
      <c r="EF78" s="36">
        <f>'2015 Fares Conv'!EL82</f>
        <v>0</v>
      </c>
      <c r="EG78" s="36">
        <f>'2015 Fares Conv'!EM82</f>
        <v>0</v>
      </c>
      <c r="EH78" s="111">
        <v>0</v>
      </c>
      <c r="EI78" s="111">
        <v>0</v>
      </c>
    </row>
    <row r="79" spans="1:139" x14ac:dyDescent="0.2">
      <c r="A79" s="31" t="str">
        <f>CONCATENATE("XFARE[",ROW(),"]=",'2015 Fares Conv'!G83)</f>
        <v>XFARE[79]=0</v>
      </c>
      <c r="B79" s="36">
        <f>'2015 Fares Conv'!H83</f>
        <v>0</v>
      </c>
      <c r="C79" s="36">
        <f>'2015 Fares Conv'!I83</f>
        <v>0</v>
      </c>
      <c r="D79" s="36">
        <f>'2015 Fares Conv'!J83</f>
        <v>0</v>
      </c>
      <c r="E79" s="36">
        <f>'2015 Fares Conv'!K83</f>
        <v>0</v>
      </c>
      <c r="F79" s="36">
        <f>'2015 Fares Conv'!L83</f>
        <v>0</v>
      </c>
      <c r="G79" s="36">
        <f>'2015 Fares Conv'!M83</f>
        <v>0</v>
      </c>
      <c r="H79" s="36">
        <f>'2015 Fares Conv'!N83</f>
        <v>0</v>
      </c>
      <c r="I79" s="36">
        <f>'2015 Fares Conv'!O83</f>
        <v>0</v>
      </c>
      <c r="J79" s="36">
        <f>'2015 Fares Conv'!P83</f>
        <v>0</v>
      </c>
      <c r="K79" s="36">
        <f>'2015 Fares Conv'!Q83</f>
        <v>0</v>
      </c>
      <c r="L79" s="36">
        <f>'2015 Fares Conv'!R83</f>
        <v>0</v>
      </c>
      <c r="M79" s="36">
        <f>'2015 Fares Conv'!S83</f>
        <v>0</v>
      </c>
      <c r="N79" s="36">
        <f>'2015 Fares Conv'!T83</f>
        <v>0</v>
      </c>
      <c r="O79" s="36">
        <f>'2015 Fares Conv'!U83</f>
        <v>0</v>
      </c>
      <c r="P79" s="36">
        <f>'2015 Fares Conv'!V83</f>
        <v>0</v>
      </c>
      <c r="Q79" s="36">
        <f>'2015 Fares Conv'!W83</f>
        <v>0</v>
      </c>
      <c r="R79" s="36">
        <f>'2015 Fares Conv'!X83</f>
        <v>0</v>
      </c>
      <c r="S79" s="36">
        <f>'2015 Fares Conv'!Y83</f>
        <v>0</v>
      </c>
      <c r="T79" s="36">
        <f>'2015 Fares Conv'!Z83</f>
        <v>474.13744498028501</v>
      </c>
      <c r="U79" s="36">
        <f>'2015 Fares Conv'!AA83</f>
        <v>152.40132160080589</v>
      </c>
      <c r="V79" s="36">
        <f>'2015 Fares Conv'!AB83</f>
        <v>0</v>
      </c>
      <c r="W79" s="36">
        <f>'2015 Fares Conv'!AC83</f>
        <v>0</v>
      </c>
      <c r="X79" s="36">
        <f>'2015 Fares Conv'!AD83</f>
        <v>135.46784142293856</v>
      </c>
      <c r="Y79" s="36">
        <f>'2015 Fares Conv'!AE83</f>
        <v>0</v>
      </c>
      <c r="Z79" s="36">
        <f>'2015 Fares Conv'!AF83</f>
        <v>0</v>
      </c>
      <c r="AA79" s="36">
        <f>'2015 Fares Conv'!AG83</f>
        <v>84.667400889336605</v>
      </c>
      <c r="AB79" s="36">
        <f>'2015 Fares Conv'!AH83</f>
        <v>135.46784142293856</v>
      </c>
      <c r="AC79" s="36">
        <f>'2015 Fares Conv'!AI83</f>
        <v>0</v>
      </c>
      <c r="AD79" s="36">
        <f>'2015 Fares Conv'!AJ83</f>
        <v>135.46784142293856</v>
      </c>
      <c r="AE79" s="36">
        <f>'2015 Fares Conv'!AK83</f>
        <v>0</v>
      </c>
      <c r="AF79" s="36">
        <f>'2015 Fares Conv'!AL83</f>
        <v>0</v>
      </c>
      <c r="AG79" s="36">
        <f>'2015 Fares Conv'!AM83</f>
        <v>135.46784142293856</v>
      </c>
      <c r="AH79" s="36">
        <f>'2015 Fares Conv'!AN83</f>
        <v>0</v>
      </c>
      <c r="AI79" s="36">
        <f>'2015 Fares Conv'!AO83</f>
        <v>0</v>
      </c>
      <c r="AJ79" s="36">
        <f>'2015 Fares Conv'!AP83</f>
        <v>0</v>
      </c>
      <c r="AK79" s="36">
        <f>'2015 Fares Conv'!AQ83</f>
        <v>0</v>
      </c>
      <c r="AL79" s="36">
        <f>'2015 Fares Conv'!AR83</f>
        <v>135.46784142293856</v>
      </c>
      <c r="AM79" s="36">
        <f>'2015 Fares Conv'!AS83</f>
        <v>0</v>
      </c>
      <c r="AN79" s="36">
        <f>'2015 Fares Conv'!AT83</f>
        <v>0</v>
      </c>
      <c r="AO79" s="36">
        <f>'2015 Fares Conv'!AU83</f>
        <v>0</v>
      </c>
      <c r="AP79" s="36">
        <f>'2015 Fares Conv'!AV83</f>
        <v>135.46784142293856</v>
      </c>
      <c r="AQ79" s="36">
        <f>'2015 Fares Conv'!AW83</f>
        <v>0</v>
      </c>
      <c r="AR79" s="36">
        <f>'2015 Fares Conv'!AX83</f>
        <v>135.46784142293856</v>
      </c>
      <c r="AS79" s="36">
        <f>'2015 Fares Conv'!AY83</f>
        <v>0</v>
      </c>
      <c r="AT79" s="36">
        <f>'2015 Fares Conv'!AZ83</f>
        <v>118.53436124507125</v>
      </c>
      <c r="AU79" s="36">
        <f>'2015 Fares Conv'!BA83</f>
        <v>0</v>
      </c>
      <c r="AV79" s="36">
        <f>'2015 Fares Conv'!BB83</f>
        <v>0</v>
      </c>
      <c r="AW79" s="36">
        <f>'2015 Fares Conv'!BC83</f>
        <v>118.53436124507125</v>
      </c>
      <c r="AX79" s="36">
        <f>'2015 Fares Conv'!BD83</f>
        <v>0</v>
      </c>
      <c r="AY79" s="36">
        <f>'2015 Fares Conv'!BE83</f>
        <v>0</v>
      </c>
      <c r="AZ79" s="36">
        <f>'2015 Fares Conv'!BF83</f>
        <v>118.53436124507125</v>
      </c>
      <c r="BA79" s="36">
        <f>'2015 Fares Conv'!BG83</f>
        <v>0</v>
      </c>
      <c r="BB79" s="36">
        <f>'2015 Fares Conv'!BH83</f>
        <v>0</v>
      </c>
      <c r="BC79" s="36">
        <f>'2015 Fares Conv'!BI83</f>
        <v>67.733920711469281</v>
      </c>
      <c r="BD79" s="36">
        <f>'2015 Fares Conv'!BJ83</f>
        <v>108.37427313835086</v>
      </c>
      <c r="BE79" s="36">
        <f>'2015 Fares Conv'!BK83</f>
        <v>0</v>
      </c>
      <c r="BF79" s="36">
        <f>'2015 Fares Conv'!BL83</f>
        <v>108.37427313835086</v>
      </c>
      <c r="BG79" s="36">
        <f>'2015 Fares Conv'!BM83</f>
        <v>0</v>
      </c>
      <c r="BH79" s="36">
        <f>'2015 Fares Conv'!BN83</f>
        <v>108.37427313835086</v>
      </c>
      <c r="BI79" s="36">
        <f>'2015 Fares Conv'!BO83</f>
        <v>0</v>
      </c>
      <c r="BJ79" s="36">
        <f>'2015 Fares Conv'!BP83</f>
        <v>0</v>
      </c>
      <c r="BK79" s="36">
        <f>'2015 Fares Conv'!BQ83</f>
        <v>101.60088106720393</v>
      </c>
      <c r="BL79" s="36">
        <f>'2015 Fares Conv'!BR83</f>
        <v>0</v>
      </c>
      <c r="BM79" s="36">
        <f>'2015 Fares Conv'!BS83</f>
        <v>0</v>
      </c>
      <c r="BN79" s="36">
        <f>'2015 Fares Conv'!BT83</f>
        <v>101.60088106720393</v>
      </c>
      <c r="BO79" s="36">
        <f>'2015 Fares Conv'!BU83</f>
        <v>0</v>
      </c>
      <c r="BP79" s="36">
        <f>'2015 Fares Conv'!BV83</f>
        <v>101.60088106720393</v>
      </c>
      <c r="BQ79" s="36">
        <f>'2015 Fares Conv'!BW83</f>
        <v>0</v>
      </c>
      <c r="BR79" s="36">
        <f>'2015 Fares Conv'!BX83</f>
        <v>121.92105728064472</v>
      </c>
      <c r="BS79" s="36">
        <f>'2015 Fares Conv'!BY83</f>
        <v>0</v>
      </c>
      <c r="BT79" s="36">
        <f>'2015 Fares Conv'!BZ83</f>
        <v>0</v>
      </c>
      <c r="BU79" s="36">
        <f>'2015 Fares Conv'!CA83</f>
        <v>0</v>
      </c>
      <c r="BV79" s="36">
        <f>'2015 Fares Conv'!CB83</f>
        <v>0</v>
      </c>
      <c r="BW79" s="36">
        <f>'2015 Fares Conv'!CC83</f>
        <v>0</v>
      </c>
      <c r="BX79" s="36">
        <f>'2015 Fares Conv'!CD83</f>
        <v>0</v>
      </c>
      <c r="BY79" s="36">
        <f>'2015 Fares Conv'!CE83</f>
        <v>0</v>
      </c>
      <c r="BZ79" s="36">
        <f>'2015 Fares Conv'!CF83</f>
        <v>101.60088106720393</v>
      </c>
      <c r="CA79" s="36">
        <f>'2015 Fares Conv'!CG83</f>
        <v>0</v>
      </c>
      <c r="CB79" s="36">
        <f>'2015 Fares Conv'!CH83</f>
        <v>222.84459914073395</v>
      </c>
      <c r="CC79" s="36">
        <f>'2015 Fares Conv'!CI83</f>
        <v>270.93568284587712</v>
      </c>
      <c r="CD79" s="36">
        <f>'2015 Fares Conv'!CJ83</f>
        <v>284.48246698817098</v>
      </c>
      <c r="CE79" s="36">
        <f>'2015 Fares Conv'!CK83</f>
        <v>284.48246698817098</v>
      </c>
      <c r="CF79" s="36">
        <f>'2015 Fares Conv'!CL83</f>
        <v>284.48246698817098</v>
      </c>
      <c r="CG79" s="36">
        <f>'2015 Fares Conv'!CM83</f>
        <v>135.46784142293856</v>
      </c>
      <c r="CH79" s="36">
        <f>'2015 Fares Conv'!CN83</f>
        <v>152.40132160080589</v>
      </c>
      <c r="CI79" s="36">
        <f>'2015 Fares Conv'!CO83</f>
        <v>338.66960355734642</v>
      </c>
      <c r="CJ79" s="36">
        <f>'2015 Fares Conv'!CP83</f>
        <v>298.02925113046484</v>
      </c>
      <c r="CK79" s="36">
        <f>'2015 Fares Conv'!CQ83</f>
        <v>152.40132160080589</v>
      </c>
      <c r="CL79" s="36">
        <f>'2015 Fares Conv'!CR83</f>
        <v>338.66960355734642</v>
      </c>
      <c r="CM79" s="36">
        <f>'2015 Fares Conv'!CS83</f>
        <v>118.53436124507125</v>
      </c>
      <c r="CN79" s="36">
        <f>'2015 Fares Conv'!CT83</f>
        <v>186.26828195654053</v>
      </c>
      <c r="CO79" s="36">
        <f>'2015 Fares Conv'!CU83</f>
        <v>220.13524231227518</v>
      </c>
      <c r="CP79" s="36">
        <f>'2015 Fares Conv'!CV83</f>
        <v>249.93816742532167</v>
      </c>
      <c r="CQ79" s="36">
        <f>'2015 Fares Conv'!CW83</f>
        <v>108.37427313835086</v>
      </c>
      <c r="CR79" s="36">
        <f>'2015 Fares Conv'!CX83</f>
        <v>0</v>
      </c>
      <c r="CS79" s="36">
        <f>'2015 Fares Conv'!CY83</f>
        <v>0</v>
      </c>
      <c r="CT79" s="36">
        <f>'2015 Fares Conv'!CZ83</f>
        <v>306.83466082295587</v>
      </c>
      <c r="CU79" s="36">
        <f>'2015 Fares Conv'!DA83</f>
        <v>0</v>
      </c>
      <c r="CV79" s="36">
        <f>'2015 Fares Conv'!DB83</f>
        <v>0</v>
      </c>
      <c r="CW79" s="36">
        <f>'2015 Fares Conv'!DC83</f>
        <v>0</v>
      </c>
      <c r="CX79" s="36">
        <f>'2015 Fares Conv'!DD83</f>
        <v>0</v>
      </c>
      <c r="CY79" s="36">
        <f>'2015 Fares Conv'!DE83</f>
        <v>0</v>
      </c>
      <c r="CZ79" s="36">
        <f>'2015 Fares Conv'!DF83</f>
        <v>0</v>
      </c>
      <c r="DA79" s="36">
        <f>'2015 Fares Conv'!DG83</f>
        <v>0</v>
      </c>
      <c r="DB79" s="36">
        <f>'2015 Fares Conv'!DH83</f>
        <v>0</v>
      </c>
      <c r="DC79" s="36">
        <f>'2015 Fares Conv'!DI83</f>
        <v>0</v>
      </c>
      <c r="DD79" s="36">
        <f>'2015 Fares Conv'!DJ83</f>
        <v>0</v>
      </c>
      <c r="DE79" s="36">
        <f>'2015 Fares Conv'!DK83</f>
        <v>0</v>
      </c>
      <c r="DF79" s="36">
        <f>'2015 Fares Conv'!DL83</f>
        <v>152.40132160080589</v>
      </c>
      <c r="DG79" s="36">
        <f>'2015 Fares Conv'!DM83</f>
        <v>135.46784142293856</v>
      </c>
      <c r="DH79" s="36">
        <f>'2015 Fares Conv'!DN83</f>
        <v>0</v>
      </c>
      <c r="DI79" s="36">
        <f>'2015 Fares Conv'!DO83</f>
        <v>135.46784142293856</v>
      </c>
      <c r="DJ79" s="36">
        <f>'2015 Fares Conv'!DP83</f>
        <v>749.81450227596497</v>
      </c>
      <c r="DK79" s="36">
        <f>'2015 Fares Conv'!DQ83</f>
        <v>218.78056389804578</v>
      </c>
      <c r="DL79" s="36">
        <f>'2015 Fares Conv'!DR83</f>
        <v>0</v>
      </c>
      <c r="DM79" s="36">
        <f>'2015 Fares Conv'!DS83</f>
        <v>0</v>
      </c>
      <c r="DN79" s="36">
        <f>'2015 Fares Conv'!DT83</f>
        <v>0</v>
      </c>
      <c r="DO79" s="36">
        <f>'2015 Fares Conv'!DU83</f>
        <v>0</v>
      </c>
      <c r="DP79" s="36">
        <f>'2015 Fares Conv'!DV83</f>
        <v>0</v>
      </c>
      <c r="DQ79" s="36">
        <f>'2015 Fares Conv'!DW83</f>
        <v>0</v>
      </c>
      <c r="DR79" s="36">
        <f>'2015 Fares Conv'!DX83</f>
        <v>0</v>
      </c>
      <c r="DS79" s="36">
        <f>'2015 Fares Conv'!DY83</f>
        <v>0</v>
      </c>
      <c r="DT79" s="36">
        <f>'2015 Fares Conv'!DZ83</f>
        <v>0</v>
      </c>
      <c r="DU79" s="36">
        <f>'2015 Fares Conv'!EA83</f>
        <v>0</v>
      </c>
      <c r="DV79" s="36">
        <f>'2015 Fares Conv'!EB83</f>
        <v>0</v>
      </c>
      <c r="DW79" s="36">
        <f>'2015 Fares Conv'!EC83</f>
        <v>0</v>
      </c>
      <c r="DX79" s="36">
        <f>'2015 Fares Conv'!ED83</f>
        <v>0</v>
      </c>
      <c r="DY79" s="36">
        <f>'2015 Fares Conv'!EE83</f>
        <v>0</v>
      </c>
      <c r="DZ79" s="36">
        <f>'2015 Fares Conv'!EF83</f>
        <v>0</v>
      </c>
      <c r="EA79" s="36">
        <f>'2015 Fares Conv'!EG83</f>
        <v>0</v>
      </c>
      <c r="EB79" s="36">
        <f>'2015 Fares Conv'!EH83</f>
        <v>0</v>
      </c>
      <c r="EC79" s="36">
        <f>'2015 Fares Conv'!EI83</f>
        <v>0</v>
      </c>
      <c r="ED79" s="36">
        <f>'2015 Fares Conv'!EJ83</f>
        <v>0</v>
      </c>
      <c r="EE79" s="36">
        <f>'2015 Fares Conv'!EK83</f>
        <v>0</v>
      </c>
      <c r="EF79" s="36">
        <f>'2015 Fares Conv'!EL83</f>
        <v>0</v>
      </c>
      <c r="EG79" s="36">
        <f>'2015 Fares Conv'!EM83</f>
        <v>0</v>
      </c>
      <c r="EH79" s="111">
        <v>0</v>
      </c>
      <c r="EI79" s="111">
        <v>0</v>
      </c>
    </row>
    <row r="80" spans="1:139" x14ac:dyDescent="0.2">
      <c r="A80" s="31" t="str">
        <f>CONCATENATE("XFARE[",ROW(),"]=",'2015 Fares Conv'!G84)</f>
        <v>XFARE[80]=0</v>
      </c>
      <c r="B80" s="36">
        <f>'2015 Fares Conv'!H84</f>
        <v>0</v>
      </c>
      <c r="C80" s="36">
        <f>'2015 Fares Conv'!I84</f>
        <v>0</v>
      </c>
      <c r="D80" s="36">
        <f>'2015 Fares Conv'!J84</f>
        <v>0</v>
      </c>
      <c r="E80" s="36">
        <f>'2015 Fares Conv'!K84</f>
        <v>0</v>
      </c>
      <c r="F80" s="36">
        <f>'2015 Fares Conv'!L84</f>
        <v>0</v>
      </c>
      <c r="G80" s="36">
        <f>'2015 Fares Conv'!M84</f>
        <v>0</v>
      </c>
      <c r="H80" s="36">
        <f>'2015 Fares Conv'!N84</f>
        <v>0</v>
      </c>
      <c r="I80" s="36">
        <f>'2015 Fares Conv'!O84</f>
        <v>0</v>
      </c>
      <c r="J80" s="36">
        <f>'2015 Fares Conv'!P84</f>
        <v>0</v>
      </c>
      <c r="K80" s="36">
        <f>'2015 Fares Conv'!Q84</f>
        <v>0</v>
      </c>
      <c r="L80" s="36">
        <f>'2015 Fares Conv'!R84</f>
        <v>0</v>
      </c>
      <c r="M80" s="36">
        <f>'2015 Fares Conv'!S84</f>
        <v>0</v>
      </c>
      <c r="N80" s="36">
        <f>'2015 Fares Conv'!T84</f>
        <v>0</v>
      </c>
      <c r="O80" s="36">
        <f>'2015 Fares Conv'!U84</f>
        <v>0</v>
      </c>
      <c r="P80" s="36">
        <f>'2015 Fares Conv'!V84</f>
        <v>0</v>
      </c>
      <c r="Q80" s="36">
        <f>'2015 Fares Conv'!W84</f>
        <v>0</v>
      </c>
      <c r="R80" s="36">
        <f>'2015 Fares Conv'!X84</f>
        <v>0</v>
      </c>
      <c r="S80" s="36">
        <f>'2015 Fares Conv'!Y84</f>
        <v>0</v>
      </c>
      <c r="T80" s="36">
        <f>'2015 Fares Conv'!Z84</f>
        <v>474.13744498028501</v>
      </c>
      <c r="U80" s="36">
        <f>'2015 Fares Conv'!AA84</f>
        <v>118.53436124507125</v>
      </c>
      <c r="V80" s="36">
        <f>'2015 Fares Conv'!AB84</f>
        <v>0</v>
      </c>
      <c r="W80" s="36">
        <f>'2015 Fares Conv'!AC84</f>
        <v>0</v>
      </c>
      <c r="X80" s="36">
        <f>'2015 Fares Conv'!AD84</f>
        <v>0</v>
      </c>
      <c r="Y80" s="36">
        <f>'2015 Fares Conv'!AE84</f>
        <v>0</v>
      </c>
      <c r="Z80" s="36">
        <f>'2015 Fares Conv'!AF84</f>
        <v>0</v>
      </c>
      <c r="AA80" s="36">
        <f>'2015 Fares Conv'!AG84</f>
        <v>0</v>
      </c>
      <c r="AB80" s="36">
        <f>'2015 Fares Conv'!AH84</f>
        <v>0</v>
      </c>
      <c r="AC80" s="36">
        <f>'2015 Fares Conv'!AI84</f>
        <v>0</v>
      </c>
      <c r="AD80" s="36">
        <f>'2015 Fares Conv'!AJ84</f>
        <v>0</v>
      </c>
      <c r="AE80" s="36">
        <f>'2015 Fares Conv'!AK84</f>
        <v>0</v>
      </c>
      <c r="AF80" s="36">
        <f>'2015 Fares Conv'!AL84</f>
        <v>0</v>
      </c>
      <c r="AG80" s="36">
        <f>'2015 Fares Conv'!AM84</f>
        <v>135.46784142293856</v>
      </c>
      <c r="AH80" s="36">
        <f>'2015 Fares Conv'!AN84</f>
        <v>0</v>
      </c>
      <c r="AI80" s="36">
        <f>'2015 Fares Conv'!AO84</f>
        <v>0</v>
      </c>
      <c r="AJ80" s="36">
        <f>'2015 Fares Conv'!AP84</f>
        <v>0</v>
      </c>
      <c r="AK80" s="36">
        <f>'2015 Fares Conv'!AQ84</f>
        <v>0</v>
      </c>
      <c r="AL80" s="36">
        <f>'2015 Fares Conv'!AR84</f>
        <v>135.46784142293856</v>
      </c>
      <c r="AM80" s="36">
        <f>'2015 Fares Conv'!AS84</f>
        <v>0</v>
      </c>
      <c r="AN80" s="36">
        <f>'2015 Fares Conv'!AT84</f>
        <v>0</v>
      </c>
      <c r="AO80" s="36">
        <f>'2015 Fares Conv'!AU84</f>
        <v>0</v>
      </c>
      <c r="AP80" s="36">
        <f>'2015 Fares Conv'!AV84</f>
        <v>135.46784142293856</v>
      </c>
      <c r="AQ80" s="36">
        <f>'2015 Fares Conv'!AW84</f>
        <v>0</v>
      </c>
      <c r="AR80" s="36">
        <f>'2015 Fares Conv'!AX84</f>
        <v>135.46784142293856</v>
      </c>
      <c r="AS80" s="36">
        <f>'2015 Fares Conv'!AY84</f>
        <v>0</v>
      </c>
      <c r="AT80" s="36">
        <f>'2015 Fares Conv'!AZ84</f>
        <v>118.53436124507125</v>
      </c>
      <c r="AU80" s="36">
        <f>'2015 Fares Conv'!BA84</f>
        <v>0</v>
      </c>
      <c r="AV80" s="36">
        <f>'2015 Fares Conv'!BB84</f>
        <v>0</v>
      </c>
      <c r="AW80" s="36">
        <f>'2015 Fares Conv'!BC84</f>
        <v>118.53436124507125</v>
      </c>
      <c r="AX80" s="36">
        <f>'2015 Fares Conv'!BD84</f>
        <v>0</v>
      </c>
      <c r="AY80" s="36">
        <f>'2015 Fares Conv'!BE84</f>
        <v>0</v>
      </c>
      <c r="AZ80" s="36">
        <f>'2015 Fares Conv'!BF84</f>
        <v>118.53436124507125</v>
      </c>
      <c r="BA80" s="36">
        <f>'2015 Fares Conv'!BG84</f>
        <v>0</v>
      </c>
      <c r="BB80" s="36">
        <f>'2015 Fares Conv'!BH84</f>
        <v>0</v>
      </c>
      <c r="BC80" s="36">
        <f>'2015 Fares Conv'!BI84</f>
        <v>67.733920711469281</v>
      </c>
      <c r="BD80" s="36">
        <f>'2015 Fares Conv'!BJ84</f>
        <v>108.37427313835086</v>
      </c>
      <c r="BE80" s="36">
        <f>'2015 Fares Conv'!BK84</f>
        <v>0</v>
      </c>
      <c r="BF80" s="36">
        <f>'2015 Fares Conv'!BL84</f>
        <v>108.37427313835086</v>
      </c>
      <c r="BG80" s="36">
        <f>'2015 Fares Conv'!BM84</f>
        <v>0</v>
      </c>
      <c r="BH80" s="36">
        <f>'2015 Fares Conv'!BN84</f>
        <v>108.37427313835086</v>
      </c>
      <c r="BI80" s="36">
        <f>'2015 Fares Conv'!BO84</f>
        <v>0</v>
      </c>
      <c r="BJ80" s="36">
        <f>'2015 Fares Conv'!BP84</f>
        <v>0</v>
      </c>
      <c r="BK80" s="36">
        <f>'2015 Fares Conv'!BQ84</f>
        <v>101.60088106720393</v>
      </c>
      <c r="BL80" s="36">
        <f>'2015 Fares Conv'!BR84</f>
        <v>0</v>
      </c>
      <c r="BM80" s="36">
        <f>'2015 Fares Conv'!BS84</f>
        <v>0</v>
      </c>
      <c r="BN80" s="36">
        <f>'2015 Fares Conv'!BT84</f>
        <v>101.60088106720393</v>
      </c>
      <c r="BO80" s="36">
        <f>'2015 Fares Conv'!BU84</f>
        <v>0</v>
      </c>
      <c r="BP80" s="36">
        <f>'2015 Fares Conv'!BV84</f>
        <v>101.60088106720393</v>
      </c>
      <c r="BQ80" s="36">
        <f>'2015 Fares Conv'!BW84</f>
        <v>0</v>
      </c>
      <c r="BR80" s="36">
        <f>'2015 Fares Conv'!BX84</f>
        <v>121.92105728064472</v>
      </c>
      <c r="BS80" s="36">
        <f>'2015 Fares Conv'!BY84</f>
        <v>0</v>
      </c>
      <c r="BT80" s="36">
        <f>'2015 Fares Conv'!BZ84</f>
        <v>0</v>
      </c>
      <c r="BU80" s="36">
        <f>'2015 Fares Conv'!CA84</f>
        <v>0</v>
      </c>
      <c r="BV80" s="36">
        <f>'2015 Fares Conv'!CB84</f>
        <v>0</v>
      </c>
      <c r="BW80" s="36">
        <f>'2015 Fares Conv'!CC84</f>
        <v>0</v>
      </c>
      <c r="BX80" s="36">
        <f>'2015 Fares Conv'!CD84</f>
        <v>0</v>
      </c>
      <c r="BY80" s="36">
        <f>'2015 Fares Conv'!CE84</f>
        <v>0</v>
      </c>
      <c r="BZ80" s="36">
        <f>'2015 Fares Conv'!CF84</f>
        <v>101.60088106720393</v>
      </c>
      <c r="CA80" s="36">
        <f>'2015 Fares Conv'!CG84</f>
        <v>0</v>
      </c>
      <c r="CB80" s="36">
        <f>'2015 Fares Conv'!CH84</f>
        <v>0</v>
      </c>
      <c r="CC80" s="36">
        <f>'2015 Fares Conv'!CI84</f>
        <v>270.93568284587712</v>
      </c>
      <c r="CD80" s="36">
        <f>'2015 Fares Conv'!CJ84</f>
        <v>284.48246698817098</v>
      </c>
      <c r="CE80" s="36">
        <f>'2015 Fares Conv'!CK84</f>
        <v>284.48246698817098</v>
      </c>
      <c r="CF80" s="36">
        <f>'2015 Fares Conv'!CL84</f>
        <v>284.48246698817098</v>
      </c>
      <c r="CG80" s="36">
        <f>'2015 Fares Conv'!CM84</f>
        <v>0</v>
      </c>
      <c r="CH80" s="36">
        <f>'2015 Fares Conv'!CN84</f>
        <v>152.40132160080589</v>
      </c>
      <c r="CI80" s="36">
        <f>'2015 Fares Conv'!CO84</f>
        <v>338.66960355734642</v>
      </c>
      <c r="CJ80" s="36">
        <f>'2015 Fares Conv'!CP84</f>
        <v>298.02925113046484</v>
      </c>
      <c r="CK80" s="36">
        <f>'2015 Fares Conv'!CQ84</f>
        <v>118.53436124507125</v>
      </c>
      <c r="CL80" s="36">
        <f>'2015 Fares Conv'!CR84</f>
        <v>338.66960355734642</v>
      </c>
      <c r="CM80" s="36">
        <f>'2015 Fares Conv'!CS84</f>
        <v>118.53436124507125</v>
      </c>
      <c r="CN80" s="36">
        <f>'2015 Fares Conv'!CT84</f>
        <v>186.26828195654053</v>
      </c>
      <c r="CO80" s="36">
        <f>'2015 Fares Conv'!CU84</f>
        <v>220.13524231227518</v>
      </c>
      <c r="CP80" s="36">
        <f>'2015 Fares Conv'!CV84</f>
        <v>249.93816742532167</v>
      </c>
      <c r="CQ80" s="36">
        <f>'2015 Fares Conv'!CW84</f>
        <v>108.37427313835086</v>
      </c>
      <c r="CR80" s="36">
        <f>'2015 Fares Conv'!CX84</f>
        <v>0</v>
      </c>
      <c r="CS80" s="36">
        <f>'2015 Fares Conv'!CY84</f>
        <v>0</v>
      </c>
      <c r="CT80" s="36">
        <f>'2015 Fares Conv'!CZ84</f>
        <v>306.83466082295587</v>
      </c>
      <c r="CU80" s="36">
        <f>'2015 Fares Conv'!DA84</f>
        <v>0</v>
      </c>
      <c r="CV80" s="36">
        <f>'2015 Fares Conv'!DB84</f>
        <v>0</v>
      </c>
      <c r="CW80" s="36">
        <f>'2015 Fares Conv'!DC84</f>
        <v>0</v>
      </c>
      <c r="CX80" s="36">
        <f>'2015 Fares Conv'!DD84</f>
        <v>0</v>
      </c>
      <c r="CY80" s="36">
        <f>'2015 Fares Conv'!DE84</f>
        <v>0</v>
      </c>
      <c r="CZ80" s="36">
        <f>'2015 Fares Conv'!DF84</f>
        <v>0</v>
      </c>
      <c r="DA80" s="36">
        <f>'2015 Fares Conv'!DG84</f>
        <v>0</v>
      </c>
      <c r="DB80" s="36">
        <f>'2015 Fares Conv'!DH84</f>
        <v>0</v>
      </c>
      <c r="DC80" s="36">
        <f>'2015 Fares Conv'!DI84</f>
        <v>0</v>
      </c>
      <c r="DD80" s="36">
        <f>'2015 Fares Conv'!DJ84</f>
        <v>0</v>
      </c>
      <c r="DE80" s="36">
        <f>'2015 Fares Conv'!DK84</f>
        <v>0</v>
      </c>
      <c r="DF80" s="36">
        <f>'2015 Fares Conv'!DL84</f>
        <v>118.53436124507125</v>
      </c>
      <c r="DG80" s="36">
        <f>'2015 Fares Conv'!DM84</f>
        <v>135.46784142293856</v>
      </c>
      <c r="DH80" s="36">
        <f>'2015 Fares Conv'!DN84</f>
        <v>0</v>
      </c>
      <c r="DI80" s="36">
        <f>'2015 Fares Conv'!DO84</f>
        <v>135.46784142293856</v>
      </c>
      <c r="DJ80" s="36">
        <f>'2015 Fares Conv'!DP84</f>
        <v>749.81450227596497</v>
      </c>
      <c r="DK80" s="36">
        <f>'2015 Fares Conv'!DQ84</f>
        <v>218.78056389804578</v>
      </c>
      <c r="DL80" s="36">
        <f>'2015 Fares Conv'!DR84</f>
        <v>0</v>
      </c>
      <c r="DM80" s="36">
        <f>'2015 Fares Conv'!DS84</f>
        <v>0</v>
      </c>
      <c r="DN80" s="36">
        <f>'2015 Fares Conv'!DT84</f>
        <v>0</v>
      </c>
      <c r="DO80" s="36">
        <f>'2015 Fares Conv'!DU84</f>
        <v>0</v>
      </c>
      <c r="DP80" s="36">
        <f>'2015 Fares Conv'!DV84</f>
        <v>0</v>
      </c>
      <c r="DQ80" s="36">
        <f>'2015 Fares Conv'!DW84</f>
        <v>0</v>
      </c>
      <c r="DR80" s="36">
        <f>'2015 Fares Conv'!DX84</f>
        <v>0</v>
      </c>
      <c r="DS80" s="36">
        <f>'2015 Fares Conv'!DY84</f>
        <v>0</v>
      </c>
      <c r="DT80" s="36">
        <f>'2015 Fares Conv'!DZ84</f>
        <v>0</v>
      </c>
      <c r="DU80" s="36">
        <f>'2015 Fares Conv'!EA84</f>
        <v>0</v>
      </c>
      <c r="DV80" s="36">
        <f>'2015 Fares Conv'!EB84</f>
        <v>0</v>
      </c>
      <c r="DW80" s="36">
        <f>'2015 Fares Conv'!EC84</f>
        <v>0</v>
      </c>
      <c r="DX80" s="36">
        <f>'2015 Fares Conv'!ED84</f>
        <v>0</v>
      </c>
      <c r="DY80" s="36">
        <f>'2015 Fares Conv'!EE84</f>
        <v>0</v>
      </c>
      <c r="DZ80" s="36">
        <f>'2015 Fares Conv'!EF84</f>
        <v>0</v>
      </c>
      <c r="EA80" s="36">
        <f>'2015 Fares Conv'!EG84</f>
        <v>0</v>
      </c>
      <c r="EB80" s="36">
        <f>'2015 Fares Conv'!EH84</f>
        <v>0</v>
      </c>
      <c r="EC80" s="36">
        <f>'2015 Fares Conv'!EI84</f>
        <v>0</v>
      </c>
      <c r="ED80" s="36">
        <f>'2015 Fares Conv'!EJ84</f>
        <v>0</v>
      </c>
      <c r="EE80" s="36">
        <f>'2015 Fares Conv'!EK84</f>
        <v>0</v>
      </c>
      <c r="EF80" s="36">
        <f>'2015 Fares Conv'!EL84</f>
        <v>0</v>
      </c>
      <c r="EG80" s="36">
        <f>'2015 Fares Conv'!EM84</f>
        <v>0</v>
      </c>
      <c r="EH80" s="111">
        <v>0</v>
      </c>
      <c r="EI80" s="111">
        <v>0</v>
      </c>
    </row>
    <row r="81" spans="1:139" x14ac:dyDescent="0.2">
      <c r="A81" s="31" t="str">
        <f>CONCATENATE("XFARE[",ROW(),"]=",'2015 Fares Conv'!G85)</f>
        <v>XFARE[81]=0</v>
      </c>
      <c r="B81" s="36">
        <f>'2015 Fares Conv'!H85</f>
        <v>0</v>
      </c>
      <c r="C81" s="36">
        <f>'2015 Fares Conv'!I85</f>
        <v>0</v>
      </c>
      <c r="D81" s="36">
        <f>'2015 Fares Conv'!J85</f>
        <v>0</v>
      </c>
      <c r="E81" s="36">
        <f>'2015 Fares Conv'!K85</f>
        <v>0</v>
      </c>
      <c r="F81" s="36">
        <f>'2015 Fares Conv'!L85</f>
        <v>0</v>
      </c>
      <c r="G81" s="36">
        <f>'2015 Fares Conv'!M85</f>
        <v>0</v>
      </c>
      <c r="H81" s="36">
        <f>'2015 Fares Conv'!N85</f>
        <v>0</v>
      </c>
      <c r="I81" s="36">
        <f>'2015 Fares Conv'!O85</f>
        <v>0</v>
      </c>
      <c r="J81" s="36">
        <f>'2015 Fares Conv'!P85</f>
        <v>0</v>
      </c>
      <c r="K81" s="36">
        <f>'2015 Fares Conv'!Q85</f>
        <v>0</v>
      </c>
      <c r="L81" s="36">
        <f>'2015 Fares Conv'!R85</f>
        <v>0</v>
      </c>
      <c r="M81" s="36">
        <f>'2015 Fares Conv'!S85</f>
        <v>0</v>
      </c>
      <c r="N81" s="36">
        <f>'2015 Fares Conv'!T85</f>
        <v>0</v>
      </c>
      <c r="O81" s="36">
        <f>'2015 Fares Conv'!U85</f>
        <v>0</v>
      </c>
      <c r="P81" s="36">
        <f>'2015 Fares Conv'!V85</f>
        <v>0</v>
      </c>
      <c r="Q81" s="36">
        <f>'2015 Fares Conv'!W85</f>
        <v>0</v>
      </c>
      <c r="R81" s="36">
        <f>'2015 Fares Conv'!X85</f>
        <v>0</v>
      </c>
      <c r="S81" s="36">
        <f>'2015 Fares Conv'!Y85</f>
        <v>0</v>
      </c>
      <c r="T81" s="36">
        <f>'2015 Fares Conv'!Z85</f>
        <v>474.13744498028501</v>
      </c>
      <c r="U81" s="36">
        <f>'2015 Fares Conv'!AA85</f>
        <v>152.40132160080589</v>
      </c>
      <c r="V81" s="36">
        <f>'2015 Fares Conv'!AB85</f>
        <v>0</v>
      </c>
      <c r="W81" s="36">
        <f>'2015 Fares Conv'!AC85</f>
        <v>0</v>
      </c>
      <c r="X81" s="36">
        <f>'2015 Fares Conv'!AD85</f>
        <v>135.46784142293856</v>
      </c>
      <c r="Y81" s="36">
        <f>'2015 Fares Conv'!AE85</f>
        <v>0</v>
      </c>
      <c r="Z81" s="36">
        <f>'2015 Fares Conv'!AF85</f>
        <v>0</v>
      </c>
      <c r="AA81" s="36">
        <f>'2015 Fares Conv'!AG85</f>
        <v>0</v>
      </c>
      <c r="AB81" s="36">
        <f>'2015 Fares Conv'!AH85</f>
        <v>0</v>
      </c>
      <c r="AC81" s="36">
        <f>'2015 Fares Conv'!AI85</f>
        <v>0</v>
      </c>
      <c r="AD81" s="36">
        <f>'2015 Fares Conv'!AJ85</f>
        <v>135.46784142293856</v>
      </c>
      <c r="AE81" s="36">
        <f>'2015 Fares Conv'!AK85</f>
        <v>0</v>
      </c>
      <c r="AF81" s="36">
        <f>'2015 Fares Conv'!AL85</f>
        <v>0</v>
      </c>
      <c r="AG81" s="36">
        <f>'2015 Fares Conv'!AM85</f>
        <v>135.46784142293856</v>
      </c>
      <c r="AH81" s="36">
        <f>'2015 Fares Conv'!AN85</f>
        <v>0</v>
      </c>
      <c r="AI81" s="36">
        <f>'2015 Fares Conv'!AO85</f>
        <v>0</v>
      </c>
      <c r="AJ81" s="36">
        <f>'2015 Fares Conv'!AP85</f>
        <v>0</v>
      </c>
      <c r="AK81" s="36">
        <f>'2015 Fares Conv'!AQ85</f>
        <v>0</v>
      </c>
      <c r="AL81" s="36">
        <f>'2015 Fares Conv'!AR85</f>
        <v>135.46784142293856</v>
      </c>
      <c r="AM81" s="36">
        <f>'2015 Fares Conv'!AS85</f>
        <v>0</v>
      </c>
      <c r="AN81" s="36">
        <f>'2015 Fares Conv'!AT85</f>
        <v>0</v>
      </c>
      <c r="AO81" s="36">
        <f>'2015 Fares Conv'!AU85</f>
        <v>0</v>
      </c>
      <c r="AP81" s="36">
        <f>'2015 Fares Conv'!AV85</f>
        <v>135.46784142293856</v>
      </c>
      <c r="AQ81" s="36">
        <f>'2015 Fares Conv'!AW85</f>
        <v>0</v>
      </c>
      <c r="AR81" s="36">
        <f>'2015 Fares Conv'!AX85</f>
        <v>135.46784142293856</v>
      </c>
      <c r="AS81" s="36">
        <f>'2015 Fares Conv'!AY85</f>
        <v>0</v>
      </c>
      <c r="AT81" s="36">
        <f>'2015 Fares Conv'!AZ85</f>
        <v>118.53436124507125</v>
      </c>
      <c r="AU81" s="36">
        <f>'2015 Fares Conv'!BA85</f>
        <v>0</v>
      </c>
      <c r="AV81" s="36">
        <f>'2015 Fares Conv'!BB85</f>
        <v>0</v>
      </c>
      <c r="AW81" s="36">
        <f>'2015 Fares Conv'!BC85</f>
        <v>118.53436124507125</v>
      </c>
      <c r="AX81" s="36">
        <f>'2015 Fares Conv'!BD85</f>
        <v>0</v>
      </c>
      <c r="AY81" s="36">
        <f>'2015 Fares Conv'!BE85</f>
        <v>0</v>
      </c>
      <c r="AZ81" s="36">
        <f>'2015 Fares Conv'!BF85</f>
        <v>118.53436124507125</v>
      </c>
      <c r="BA81" s="36">
        <f>'2015 Fares Conv'!BG85</f>
        <v>0</v>
      </c>
      <c r="BB81" s="36">
        <f>'2015 Fares Conv'!BH85</f>
        <v>0</v>
      </c>
      <c r="BC81" s="36">
        <f>'2015 Fares Conv'!BI85</f>
        <v>67.733920711469281</v>
      </c>
      <c r="BD81" s="36">
        <f>'2015 Fares Conv'!BJ85</f>
        <v>108.37427313835086</v>
      </c>
      <c r="BE81" s="36">
        <f>'2015 Fares Conv'!BK85</f>
        <v>0</v>
      </c>
      <c r="BF81" s="36">
        <f>'2015 Fares Conv'!BL85</f>
        <v>108.37427313835086</v>
      </c>
      <c r="BG81" s="36">
        <f>'2015 Fares Conv'!BM85</f>
        <v>0</v>
      </c>
      <c r="BH81" s="36">
        <f>'2015 Fares Conv'!BN85</f>
        <v>108.37427313835086</v>
      </c>
      <c r="BI81" s="36">
        <f>'2015 Fares Conv'!BO85</f>
        <v>0</v>
      </c>
      <c r="BJ81" s="36">
        <f>'2015 Fares Conv'!BP85</f>
        <v>0</v>
      </c>
      <c r="BK81" s="36">
        <f>'2015 Fares Conv'!BQ85</f>
        <v>101.60088106720393</v>
      </c>
      <c r="BL81" s="36">
        <f>'2015 Fares Conv'!BR85</f>
        <v>0</v>
      </c>
      <c r="BM81" s="36">
        <f>'2015 Fares Conv'!BS85</f>
        <v>0</v>
      </c>
      <c r="BN81" s="36">
        <f>'2015 Fares Conv'!BT85</f>
        <v>101.60088106720393</v>
      </c>
      <c r="BO81" s="36">
        <f>'2015 Fares Conv'!BU85</f>
        <v>0</v>
      </c>
      <c r="BP81" s="36">
        <f>'2015 Fares Conv'!BV85</f>
        <v>101.60088106720393</v>
      </c>
      <c r="BQ81" s="36">
        <f>'2015 Fares Conv'!BW85</f>
        <v>0</v>
      </c>
      <c r="BR81" s="36">
        <f>'2015 Fares Conv'!BX85</f>
        <v>121.92105728064472</v>
      </c>
      <c r="BS81" s="36">
        <f>'2015 Fares Conv'!BY85</f>
        <v>0</v>
      </c>
      <c r="BT81" s="36">
        <f>'2015 Fares Conv'!BZ85</f>
        <v>0</v>
      </c>
      <c r="BU81" s="36">
        <f>'2015 Fares Conv'!CA85</f>
        <v>0</v>
      </c>
      <c r="BV81" s="36">
        <f>'2015 Fares Conv'!CB85</f>
        <v>0</v>
      </c>
      <c r="BW81" s="36">
        <f>'2015 Fares Conv'!CC85</f>
        <v>0</v>
      </c>
      <c r="BX81" s="36">
        <f>'2015 Fares Conv'!CD85</f>
        <v>0</v>
      </c>
      <c r="BY81" s="36">
        <f>'2015 Fares Conv'!CE85</f>
        <v>0</v>
      </c>
      <c r="BZ81" s="36">
        <f>'2015 Fares Conv'!CF85</f>
        <v>101.60088106720393</v>
      </c>
      <c r="CA81" s="36">
        <f>'2015 Fares Conv'!CG85</f>
        <v>0</v>
      </c>
      <c r="CB81" s="36">
        <f>'2015 Fares Conv'!CH85</f>
        <v>222.84459914073395</v>
      </c>
      <c r="CC81" s="36">
        <f>'2015 Fares Conv'!CI85</f>
        <v>0</v>
      </c>
      <c r="CD81" s="36">
        <f>'2015 Fares Conv'!CJ85</f>
        <v>284.48246698817098</v>
      </c>
      <c r="CE81" s="36">
        <f>'2015 Fares Conv'!CK85</f>
        <v>284.48246698817098</v>
      </c>
      <c r="CF81" s="36">
        <f>'2015 Fares Conv'!CL85</f>
        <v>284.48246698817098</v>
      </c>
      <c r="CG81" s="36">
        <f>'2015 Fares Conv'!CM85</f>
        <v>135.46784142293856</v>
      </c>
      <c r="CH81" s="36">
        <f>'2015 Fares Conv'!CN85</f>
        <v>152.40132160080589</v>
      </c>
      <c r="CI81" s="36">
        <f>'2015 Fares Conv'!CO85</f>
        <v>338.66960355734642</v>
      </c>
      <c r="CJ81" s="36">
        <f>'2015 Fares Conv'!CP85</f>
        <v>298.02925113046484</v>
      </c>
      <c r="CK81" s="36">
        <f>'2015 Fares Conv'!CQ85</f>
        <v>152.40132160080589</v>
      </c>
      <c r="CL81" s="36">
        <f>'2015 Fares Conv'!CR85</f>
        <v>338.66960355734642</v>
      </c>
      <c r="CM81" s="36">
        <f>'2015 Fares Conv'!CS85</f>
        <v>118.53436124507125</v>
      </c>
      <c r="CN81" s="36">
        <f>'2015 Fares Conv'!CT85</f>
        <v>186.26828195654053</v>
      </c>
      <c r="CO81" s="36">
        <f>'2015 Fares Conv'!CU85</f>
        <v>220.13524231227518</v>
      </c>
      <c r="CP81" s="36">
        <f>'2015 Fares Conv'!CV85</f>
        <v>249.93816742532167</v>
      </c>
      <c r="CQ81" s="36">
        <f>'2015 Fares Conv'!CW85</f>
        <v>108.37427313835086</v>
      </c>
      <c r="CR81" s="36">
        <f>'2015 Fares Conv'!CX85</f>
        <v>0</v>
      </c>
      <c r="CS81" s="36">
        <f>'2015 Fares Conv'!CY85</f>
        <v>0</v>
      </c>
      <c r="CT81" s="36">
        <f>'2015 Fares Conv'!CZ85</f>
        <v>306.83466082295587</v>
      </c>
      <c r="CU81" s="36">
        <f>'2015 Fares Conv'!DA85</f>
        <v>0</v>
      </c>
      <c r="CV81" s="36">
        <f>'2015 Fares Conv'!DB85</f>
        <v>0</v>
      </c>
      <c r="CW81" s="36">
        <f>'2015 Fares Conv'!DC85</f>
        <v>0</v>
      </c>
      <c r="CX81" s="36">
        <f>'2015 Fares Conv'!DD85</f>
        <v>0</v>
      </c>
      <c r="CY81" s="36">
        <f>'2015 Fares Conv'!DE85</f>
        <v>0</v>
      </c>
      <c r="CZ81" s="36">
        <f>'2015 Fares Conv'!DF85</f>
        <v>0</v>
      </c>
      <c r="DA81" s="36">
        <f>'2015 Fares Conv'!DG85</f>
        <v>0</v>
      </c>
      <c r="DB81" s="36">
        <f>'2015 Fares Conv'!DH85</f>
        <v>0</v>
      </c>
      <c r="DC81" s="36">
        <f>'2015 Fares Conv'!DI85</f>
        <v>0</v>
      </c>
      <c r="DD81" s="36">
        <f>'2015 Fares Conv'!DJ85</f>
        <v>0</v>
      </c>
      <c r="DE81" s="36">
        <f>'2015 Fares Conv'!DK85</f>
        <v>0</v>
      </c>
      <c r="DF81" s="36">
        <f>'2015 Fares Conv'!DL85</f>
        <v>152.40132160080589</v>
      </c>
      <c r="DG81" s="36">
        <f>'2015 Fares Conv'!DM85</f>
        <v>0</v>
      </c>
      <c r="DH81" s="36">
        <f>'2015 Fares Conv'!DN85</f>
        <v>0</v>
      </c>
      <c r="DI81" s="36">
        <f>'2015 Fares Conv'!DO85</f>
        <v>135.46784142293856</v>
      </c>
      <c r="DJ81" s="36">
        <f>'2015 Fares Conv'!DP85</f>
        <v>615.02400006014113</v>
      </c>
      <c r="DK81" s="36">
        <f>'2015 Fares Conv'!DQ85</f>
        <v>83.990061682221921</v>
      </c>
      <c r="DL81" s="36">
        <f>'2015 Fares Conv'!DR85</f>
        <v>0</v>
      </c>
      <c r="DM81" s="36">
        <f>'2015 Fares Conv'!DS85</f>
        <v>0</v>
      </c>
      <c r="DN81" s="36">
        <f>'2015 Fares Conv'!DT85</f>
        <v>0</v>
      </c>
      <c r="DO81" s="36">
        <f>'2015 Fares Conv'!DU85</f>
        <v>0</v>
      </c>
      <c r="DP81" s="36">
        <f>'2015 Fares Conv'!DV85</f>
        <v>0</v>
      </c>
      <c r="DQ81" s="36">
        <f>'2015 Fares Conv'!DW85</f>
        <v>0</v>
      </c>
      <c r="DR81" s="36">
        <f>'2015 Fares Conv'!DX85</f>
        <v>0</v>
      </c>
      <c r="DS81" s="36">
        <f>'2015 Fares Conv'!DY85</f>
        <v>0</v>
      </c>
      <c r="DT81" s="36">
        <f>'2015 Fares Conv'!DZ85</f>
        <v>0</v>
      </c>
      <c r="DU81" s="36">
        <f>'2015 Fares Conv'!EA85</f>
        <v>0</v>
      </c>
      <c r="DV81" s="36">
        <f>'2015 Fares Conv'!EB85</f>
        <v>0</v>
      </c>
      <c r="DW81" s="36">
        <f>'2015 Fares Conv'!EC85</f>
        <v>0</v>
      </c>
      <c r="DX81" s="36">
        <f>'2015 Fares Conv'!ED85</f>
        <v>0</v>
      </c>
      <c r="DY81" s="36">
        <f>'2015 Fares Conv'!EE85</f>
        <v>0</v>
      </c>
      <c r="DZ81" s="36">
        <f>'2015 Fares Conv'!EF85</f>
        <v>0</v>
      </c>
      <c r="EA81" s="36">
        <f>'2015 Fares Conv'!EG85</f>
        <v>0</v>
      </c>
      <c r="EB81" s="36">
        <f>'2015 Fares Conv'!EH85</f>
        <v>0</v>
      </c>
      <c r="EC81" s="36">
        <f>'2015 Fares Conv'!EI85</f>
        <v>0</v>
      </c>
      <c r="ED81" s="36">
        <f>'2015 Fares Conv'!EJ85</f>
        <v>0</v>
      </c>
      <c r="EE81" s="36">
        <f>'2015 Fares Conv'!EK85</f>
        <v>0</v>
      </c>
      <c r="EF81" s="36">
        <f>'2015 Fares Conv'!EL85</f>
        <v>0</v>
      </c>
      <c r="EG81" s="36">
        <f>'2015 Fares Conv'!EM85</f>
        <v>0</v>
      </c>
      <c r="EH81" s="111">
        <v>0</v>
      </c>
      <c r="EI81" s="111">
        <v>0</v>
      </c>
    </row>
    <row r="82" spans="1:139" x14ac:dyDescent="0.2">
      <c r="A82" s="31" t="str">
        <f>CONCATENATE("XFARE[",ROW(),"]=",'2015 Fares Conv'!G86)</f>
        <v>XFARE[82]=0</v>
      </c>
      <c r="B82" s="36">
        <f>'2015 Fares Conv'!H86</f>
        <v>0</v>
      </c>
      <c r="C82" s="36">
        <f>'2015 Fares Conv'!I86</f>
        <v>0</v>
      </c>
      <c r="D82" s="36">
        <f>'2015 Fares Conv'!J86</f>
        <v>0</v>
      </c>
      <c r="E82" s="36">
        <f>'2015 Fares Conv'!K86</f>
        <v>0</v>
      </c>
      <c r="F82" s="36">
        <f>'2015 Fares Conv'!L86</f>
        <v>0</v>
      </c>
      <c r="G82" s="36">
        <f>'2015 Fares Conv'!M86</f>
        <v>0</v>
      </c>
      <c r="H82" s="36">
        <f>'2015 Fares Conv'!N86</f>
        <v>0</v>
      </c>
      <c r="I82" s="36">
        <f>'2015 Fares Conv'!O86</f>
        <v>0</v>
      </c>
      <c r="J82" s="36">
        <f>'2015 Fares Conv'!P86</f>
        <v>0</v>
      </c>
      <c r="K82" s="36">
        <f>'2015 Fares Conv'!Q86</f>
        <v>0</v>
      </c>
      <c r="L82" s="36">
        <f>'2015 Fares Conv'!R86</f>
        <v>0</v>
      </c>
      <c r="M82" s="36">
        <f>'2015 Fares Conv'!S86</f>
        <v>0</v>
      </c>
      <c r="N82" s="36">
        <f>'2015 Fares Conv'!T86</f>
        <v>0</v>
      </c>
      <c r="O82" s="36">
        <f>'2015 Fares Conv'!U86</f>
        <v>0</v>
      </c>
      <c r="P82" s="36">
        <f>'2015 Fares Conv'!V86</f>
        <v>0</v>
      </c>
      <c r="Q82" s="36">
        <f>'2015 Fares Conv'!W86</f>
        <v>0</v>
      </c>
      <c r="R82" s="36">
        <f>'2015 Fares Conv'!X86</f>
        <v>0</v>
      </c>
      <c r="S82" s="36">
        <f>'2015 Fares Conv'!Y86</f>
        <v>0</v>
      </c>
      <c r="T82" s="36">
        <f>'2015 Fares Conv'!Z86</f>
        <v>474.13744498028501</v>
      </c>
      <c r="U82" s="36">
        <f>'2015 Fares Conv'!AA86</f>
        <v>152.40132160080589</v>
      </c>
      <c r="V82" s="36">
        <f>'2015 Fares Conv'!AB86</f>
        <v>0</v>
      </c>
      <c r="W82" s="36">
        <f>'2015 Fares Conv'!AC86</f>
        <v>0</v>
      </c>
      <c r="X82" s="36">
        <f>'2015 Fares Conv'!AD86</f>
        <v>0</v>
      </c>
      <c r="Y82" s="36">
        <f>'2015 Fares Conv'!AE86</f>
        <v>0</v>
      </c>
      <c r="Z82" s="36">
        <f>'2015 Fares Conv'!AF86</f>
        <v>0</v>
      </c>
      <c r="AA82" s="36">
        <f>'2015 Fares Conv'!AG86</f>
        <v>0</v>
      </c>
      <c r="AB82" s="36">
        <f>'2015 Fares Conv'!AH86</f>
        <v>0</v>
      </c>
      <c r="AC82" s="36">
        <f>'2015 Fares Conv'!AI86</f>
        <v>0</v>
      </c>
      <c r="AD82" s="36">
        <f>'2015 Fares Conv'!AJ86</f>
        <v>0</v>
      </c>
      <c r="AE82" s="36">
        <f>'2015 Fares Conv'!AK86</f>
        <v>0</v>
      </c>
      <c r="AF82" s="36">
        <f>'2015 Fares Conv'!AL86</f>
        <v>0</v>
      </c>
      <c r="AG82" s="36">
        <f>'2015 Fares Conv'!AM86</f>
        <v>135.46784142293856</v>
      </c>
      <c r="AH82" s="36">
        <f>'2015 Fares Conv'!AN86</f>
        <v>0</v>
      </c>
      <c r="AI82" s="36">
        <f>'2015 Fares Conv'!AO86</f>
        <v>0</v>
      </c>
      <c r="AJ82" s="36">
        <f>'2015 Fares Conv'!AP86</f>
        <v>0</v>
      </c>
      <c r="AK82" s="36">
        <f>'2015 Fares Conv'!AQ86</f>
        <v>0</v>
      </c>
      <c r="AL82" s="36">
        <f>'2015 Fares Conv'!AR86</f>
        <v>16.93348017786732</v>
      </c>
      <c r="AM82" s="36">
        <f>'2015 Fares Conv'!AS86</f>
        <v>0</v>
      </c>
      <c r="AN82" s="36">
        <f>'2015 Fares Conv'!AT86</f>
        <v>0</v>
      </c>
      <c r="AO82" s="36">
        <f>'2015 Fares Conv'!AU86</f>
        <v>0</v>
      </c>
      <c r="AP82" s="36">
        <f>'2015 Fares Conv'!AV86</f>
        <v>135.46784142293856</v>
      </c>
      <c r="AQ82" s="36">
        <f>'2015 Fares Conv'!AW86</f>
        <v>0</v>
      </c>
      <c r="AR82" s="36">
        <f>'2015 Fares Conv'!AX86</f>
        <v>135.46784142293856</v>
      </c>
      <c r="AS82" s="36">
        <f>'2015 Fares Conv'!AY86</f>
        <v>0</v>
      </c>
      <c r="AT82" s="36">
        <f>'2015 Fares Conv'!AZ86</f>
        <v>118.53436124507125</v>
      </c>
      <c r="AU82" s="36">
        <f>'2015 Fares Conv'!BA86</f>
        <v>0</v>
      </c>
      <c r="AV82" s="36">
        <f>'2015 Fares Conv'!BB86</f>
        <v>0</v>
      </c>
      <c r="AW82" s="36">
        <f>'2015 Fares Conv'!BC86</f>
        <v>118.53436124507125</v>
      </c>
      <c r="AX82" s="36">
        <f>'2015 Fares Conv'!BD86</f>
        <v>0</v>
      </c>
      <c r="AY82" s="36">
        <f>'2015 Fares Conv'!BE86</f>
        <v>0</v>
      </c>
      <c r="AZ82" s="36">
        <f>'2015 Fares Conv'!BF86</f>
        <v>118.53436124507125</v>
      </c>
      <c r="BA82" s="36">
        <f>'2015 Fares Conv'!BG86</f>
        <v>0</v>
      </c>
      <c r="BB82" s="36">
        <f>'2015 Fares Conv'!BH86</f>
        <v>0</v>
      </c>
      <c r="BC82" s="36">
        <f>'2015 Fares Conv'!BI86</f>
        <v>67.733920711469281</v>
      </c>
      <c r="BD82" s="36">
        <f>'2015 Fares Conv'!BJ86</f>
        <v>108.37427313835086</v>
      </c>
      <c r="BE82" s="36">
        <f>'2015 Fares Conv'!BK86</f>
        <v>0</v>
      </c>
      <c r="BF82" s="36">
        <f>'2015 Fares Conv'!BL86</f>
        <v>108.37427313835086</v>
      </c>
      <c r="BG82" s="36">
        <f>'2015 Fares Conv'!BM86</f>
        <v>0</v>
      </c>
      <c r="BH82" s="36">
        <f>'2015 Fares Conv'!BN86</f>
        <v>108.37427313835086</v>
      </c>
      <c r="BI82" s="36">
        <f>'2015 Fares Conv'!BO86</f>
        <v>0</v>
      </c>
      <c r="BJ82" s="36">
        <f>'2015 Fares Conv'!BP86</f>
        <v>0</v>
      </c>
      <c r="BK82" s="36">
        <f>'2015 Fares Conv'!BQ86</f>
        <v>101.60088106720393</v>
      </c>
      <c r="BL82" s="36">
        <f>'2015 Fares Conv'!BR86</f>
        <v>0</v>
      </c>
      <c r="BM82" s="36">
        <f>'2015 Fares Conv'!BS86</f>
        <v>0</v>
      </c>
      <c r="BN82" s="36">
        <f>'2015 Fares Conv'!BT86</f>
        <v>101.60088106720393</v>
      </c>
      <c r="BO82" s="36">
        <f>'2015 Fares Conv'!BU86</f>
        <v>0</v>
      </c>
      <c r="BP82" s="36">
        <f>'2015 Fares Conv'!BV86</f>
        <v>101.60088106720393</v>
      </c>
      <c r="BQ82" s="36">
        <f>'2015 Fares Conv'!BW86</f>
        <v>0</v>
      </c>
      <c r="BR82" s="36">
        <f>'2015 Fares Conv'!BX86</f>
        <v>121.92105728064472</v>
      </c>
      <c r="BS82" s="36">
        <f>'2015 Fares Conv'!BY86</f>
        <v>0</v>
      </c>
      <c r="BT82" s="36">
        <f>'2015 Fares Conv'!BZ86</f>
        <v>0</v>
      </c>
      <c r="BU82" s="36">
        <f>'2015 Fares Conv'!CA86</f>
        <v>0</v>
      </c>
      <c r="BV82" s="36">
        <f>'2015 Fares Conv'!CB86</f>
        <v>0</v>
      </c>
      <c r="BW82" s="36">
        <f>'2015 Fares Conv'!CC86</f>
        <v>0</v>
      </c>
      <c r="BX82" s="36">
        <f>'2015 Fares Conv'!CD86</f>
        <v>0</v>
      </c>
      <c r="BY82" s="36">
        <f>'2015 Fares Conv'!CE86</f>
        <v>0</v>
      </c>
      <c r="BZ82" s="36">
        <f>'2015 Fares Conv'!CF86</f>
        <v>101.60088106720393</v>
      </c>
      <c r="CA82" s="36">
        <f>'2015 Fares Conv'!CG86</f>
        <v>0</v>
      </c>
      <c r="CB82" s="36">
        <f>'2015 Fares Conv'!CH86</f>
        <v>0</v>
      </c>
      <c r="CC82" s="36">
        <f>'2015 Fares Conv'!CI86</f>
        <v>135.46784142293856</v>
      </c>
      <c r="CD82" s="36">
        <f>'2015 Fares Conv'!CJ86</f>
        <v>0</v>
      </c>
      <c r="CE82" s="36">
        <f>'2015 Fares Conv'!CK86</f>
        <v>0</v>
      </c>
      <c r="CF82" s="36">
        <f>'2015 Fares Conv'!CL86</f>
        <v>0</v>
      </c>
      <c r="CG82" s="36">
        <f>'2015 Fares Conv'!CM86</f>
        <v>0</v>
      </c>
      <c r="CH82" s="36">
        <f>'2015 Fares Conv'!CN86</f>
        <v>152.40132160080589</v>
      </c>
      <c r="CI82" s="36">
        <f>'2015 Fares Conv'!CO86</f>
        <v>203.87910134152256</v>
      </c>
      <c r="CJ82" s="36">
        <f>'2015 Fares Conv'!CP86</f>
        <v>162.56140970752628</v>
      </c>
      <c r="CK82" s="36">
        <f>'2015 Fares Conv'!CQ86</f>
        <v>152.40132160080589</v>
      </c>
      <c r="CL82" s="36">
        <f>'2015 Fares Conv'!CR86</f>
        <v>338.66960355734642</v>
      </c>
      <c r="CM82" s="36">
        <f>'2015 Fares Conv'!CS86</f>
        <v>118.53436124507125</v>
      </c>
      <c r="CN82" s="36">
        <f>'2015 Fares Conv'!CT86</f>
        <v>186.26828195654053</v>
      </c>
      <c r="CO82" s="36">
        <f>'2015 Fares Conv'!CU86</f>
        <v>220.13524231227518</v>
      </c>
      <c r="CP82" s="36">
        <f>'2015 Fares Conv'!CV86</f>
        <v>249.93816742532167</v>
      </c>
      <c r="CQ82" s="36">
        <f>'2015 Fares Conv'!CW86</f>
        <v>108.37427313835086</v>
      </c>
      <c r="CR82" s="36">
        <f>'2015 Fares Conv'!CX86</f>
        <v>0</v>
      </c>
      <c r="CS82" s="36">
        <f>'2015 Fares Conv'!CY86</f>
        <v>0</v>
      </c>
      <c r="CT82" s="36">
        <f>'2015 Fares Conv'!CZ86</f>
        <v>306.83466082295587</v>
      </c>
      <c r="CU82" s="36">
        <f>'2015 Fares Conv'!DA86</f>
        <v>0</v>
      </c>
      <c r="CV82" s="36">
        <f>'2015 Fares Conv'!DB86</f>
        <v>0</v>
      </c>
      <c r="CW82" s="36">
        <f>'2015 Fares Conv'!DC86</f>
        <v>0</v>
      </c>
      <c r="CX82" s="36">
        <f>'2015 Fares Conv'!DD86</f>
        <v>0</v>
      </c>
      <c r="CY82" s="36">
        <f>'2015 Fares Conv'!DE86</f>
        <v>0</v>
      </c>
      <c r="CZ82" s="36">
        <f>'2015 Fares Conv'!DF86</f>
        <v>0</v>
      </c>
      <c r="DA82" s="36">
        <f>'2015 Fares Conv'!DG86</f>
        <v>0</v>
      </c>
      <c r="DB82" s="36">
        <f>'2015 Fares Conv'!DH86</f>
        <v>0</v>
      </c>
      <c r="DC82" s="36">
        <f>'2015 Fares Conv'!DI86</f>
        <v>0</v>
      </c>
      <c r="DD82" s="36">
        <f>'2015 Fares Conv'!DJ86</f>
        <v>0</v>
      </c>
      <c r="DE82" s="36">
        <f>'2015 Fares Conv'!DK86</f>
        <v>0</v>
      </c>
      <c r="DF82" s="36">
        <f>'2015 Fares Conv'!DL86</f>
        <v>152.40132160080589</v>
      </c>
      <c r="DG82" s="36">
        <f>'2015 Fares Conv'!DM86</f>
        <v>0</v>
      </c>
      <c r="DH82" s="36">
        <f>'2015 Fares Conv'!DN86</f>
        <v>0</v>
      </c>
      <c r="DI82" s="36">
        <f>'2015 Fares Conv'!DO86</f>
        <v>0</v>
      </c>
      <c r="DJ82" s="36">
        <f>'2015 Fares Conv'!DP86</f>
        <v>615.02400006014113</v>
      </c>
      <c r="DK82" s="36">
        <f>'2015 Fares Conv'!DQ86</f>
        <v>83.990061682221921</v>
      </c>
      <c r="DL82" s="36">
        <f>'2015 Fares Conv'!DR86</f>
        <v>0</v>
      </c>
      <c r="DM82" s="36">
        <f>'2015 Fares Conv'!DS86</f>
        <v>0</v>
      </c>
      <c r="DN82" s="36">
        <f>'2015 Fares Conv'!DT86</f>
        <v>0</v>
      </c>
      <c r="DO82" s="36">
        <f>'2015 Fares Conv'!DU86</f>
        <v>0</v>
      </c>
      <c r="DP82" s="36">
        <f>'2015 Fares Conv'!DV86</f>
        <v>0</v>
      </c>
      <c r="DQ82" s="36">
        <f>'2015 Fares Conv'!DW86</f>
        <v>0</v>
      </c>
      <c r="DR82" s="36">
        <f>'2015 Fares Conv'!DX86</f>
        <v>0</v>
      </c>
      <c r="DS82" s="36">
        <f>'2015 Fares Conv'!DY86</f>
        <v>0</v>
      </c>
      <c r="DT82" s="36">
        <f>'2015 Fares Conv'!DZ86</f>
        <v>0</v>
      </c>
      <c r="DU82" s="36">
        <f>'2015 Fares Conv'!EA86</f>
        <v>0</v>
      </c>
      <c r="DV82" s="36">
        <f>'2015 Fares Conv'!EB86</f>
        <v>0</v>
      </c>
      <c r="DW82" s="36">
        <f>'2015 Fares Conv'!EC86</f>
        <v>0</v>
      </c>
      <c r="DX82" s="36">
        <f>'2015 Fares Conv'!ED86</f>
        <v>0</v>
      </c>
      <c r="DY82" s="36">
        <f>'2015 Fares Conv'!EE86</f>
        <v>0</v>
      </c>
      <c r="DZ82" s="36">
        <f>'2015 Fares Conv'!EF86</f>
        <v>0</v>
      </c>
      <c r="EA82" s="36">
        <f>'2015 Fares Conv'!EG86</f>
        <v>0</v>
      </c>
      <c r="EB82" s="36">
        <f>'2015 Fares Conv'!EH86</f>
        <v>0</v>
      </c>
      <c r="EC82" s="36">
        <f>'2015 Fares Conv'!EI86</f>
        <v>0</v>
      </c>
      <c r="ED82" s="36">
        <f>'2015 Fares Conv'!EJ86</f>
        <v>0</v>
      </c>
      <c r="EE82" s="36">
        <f>'2015 Fares Conv'!EK86</f>
        <v>0</v>
      </c>
      <c r="EF82" s="36">
        <f>'2015 Fares Conv'!EL86</f>
        <v>0</v>
      </c>
      <c r="EG82" s="36">
        <f>'2015 Fares Conv'!EM86</f>
        <v>0</v>
      </c>
      <c r="EH82" s="111">
        <v>0</v>
      </c>
      <c r="EI82" s="111">
        <v>0</v>
      </c>
    </row>
    <row r="83" spans="1:139" x14ac:dyDescent="0.2">
      <c r="A83" s="31" t="str">
        <f>CONCATENATE("XFARE[",ROW(),"]=",'2015 Fares Conv'!G87)</f>
        <v>XFARE[83]=0</v>
      </c>
      <c r="B83" s="36">
        <f>'2015 Fares Conv'!H87</f>
        <v>0</v>
      </c>
      <c r="C83" s="36">
        <f>'2015 Fares Conv'!I87</f>
        <v>0</v>
      </c>
      <c r="D83" s="36">
        <f>'2015 Fares Conv'!J87</f>
        <v>0</v>
      </c>
      <c r="E83" s="36">
        <f>'2015 Fares Conv'!K87</f>
        <v>0</v>
      </c>
      <c r="F83" s="36">
        <f>'2015 Fares Conv'!L87</f>
        <v>0</v>
      </c>
      <c r="G83" s="36">
        <f>'2015 Fares Conv'!M87</f>
        <v>0</v>
      </c>
      <c r="H83" s="36">
        <f>'2015 Fares Conv'!N87</f>
        <v>0</v>
      </c>
      <c r="I83" s="36">
        <f>'2015 Fares Conv'!O87</f>
        <v>0</v>
      </c>
      <c r="J83" s="36">
        <f>'2015 Fares Conv'!P87</f>
        <v>0</v>
      </c>
      <c r="K83" s="36">
        <f>'2015 Fares Conv'!Q87</f>
        <v>0</v>
      </c>
      <c r="L83" s="36">
        <f>'2015 Fares Conv'!R87</f>
        <v>0</v>
      </c>
      <c r="M83" s="36">
        <f>'2015 Fares Conv'!S87</f>
        <v>0</v>
      </c>
      <c r="N83" s="36">
        <f>'2015 Fares Conv'!T87</f>
        <v>0</v>
      </c>
      <c r="O83" s="36">
        <f>'2015 Fares Conv'!U87</f>
        <v>0</v>
      </c>
      <c r="P83" s="36">
        <f>'2015 Fares Conv'!V87</f>
        <v>0</v>
      </c>
      <c r="Q83" s="36">
        <f>'2015 Fares Conv'!W87</f>
        <v>0</v>
      </c>
      <c r="R83" s="36">
        <f>'2015 Fares Conv'!X87</f>
        <v>0</v>
      </c>
      <c r="S83" s="36">
        <f>'2015 Fares Conv'!Y87</f>
        <v>0</v>
      </c>
      <c r="T83" s="36">
        <f>'2015 Fares Conv'!Z87</f>
        <v>474.13744498028501</v>
      </c>
      <c r="U83" s="36">
        <f>'2015 Fares Conv'!AA87</f>
        <v>118.53436124507125</v>
      </c>
      <c r="V83" s="36">
        <f>'2015 Fares Conv'!AB87</f>
        <v>0</v>
      </c>
      <c r="W83" s="36">
        <f>'2015 Fares Conv'!AC87</f>
        <v>0</v>
      </c>
      <c r="X83" s="36">
        <f>'2015 Fares Conv'!AD87</f>
        <v>0</v>
      </c>
      <c r="Y83" s="36">
        <f>'2015 Fares Conv'!AE87</f>
        <v>0</v>
      </c>
      <c r="Z83" s="36">
        <f>'2015 Fares Conv'!AF87</f>
        <v>0</v>
      </c>
      <c r="AA83" s="36">
        <f>'2015 Fares Conv'!AG87</f>
        <v>0</v>
      </c>
      <c r="AB83" s="36">
        <f>'2015 Fares Conv'!AH87</f>
        <v>0</v>
      </c>
      <c r="AC83" s="36">
        <f>'2015 Fares Conv'!AI87</f>
        <v>0</v>
      </c>
      <c r="AD83" s="36">
        <f>'2015 Fares Conv'!AJ87</f>
        <v>0</v>
      </c>
      <c r="AE83" s="36">
        <f>'2015 Fares Conv'!AK87</f>
        <v>0</v>
      </c>
      <c r="AF83" s="36">
        <f>'2015 Fares Conv'!AL87</f>
        <v>0</v>
      </c>
      <c r="AG83" s="36">
        <f>'2015 Fares Conv'!AM87</f>
        <v>135.46784142293856</v>
      </c>
      <c r="AH83" s="36">
        <f>'2015 Fares Conv'!AN87</f>
        <v>0</v>
      </c>
      <c r="AI83" s="36">
        <f>'2015 Fares Conv'!AO87</f>
        <v>0</v>
      </c>
      <c r="AJ83" s="36">
        <f>'2015 Fares Conv'!AP87</f>
        <v>0</v>
      </c>
      <c r="AK83" s="36">
        <f>'2015 Fares Conv'!AQ87</f>
        <v>0</v>
      </c>
      <c r="AL83" s="36">
        <f>'2015 Fares Conv'!AR87</f>
        <v>16.93348017786732</v>
      </c>
      <c r="AM83" s="36">
        <f>'2015 Fares Conv'!AS87</f>
        <v>0</v>
      </c>
      <c r="AN83" s="36">
        <f>'2015 Fares Conv'!AT87</f>
        <v>0</v>
      </c>
      <c r="AO83" s="36">
        <f>'2015 Fares Conv'!AU87</f>
        <v>0</v>
      </c>
      <c r="AP83" s="36">
        <f>'2015 Fares Conv'!AV87</f>
        <v>101.60088106720393</v>
      </c>
      <c r="AQ83" s="36">
        <f>'2015 Fares Conv'!AW87</f>
        <v>0</v>
      </c>
      <c r="AR83" s="36">
        <f>'2015 Fares Conv'!AX87</f>
        <v>135.46784142293856</v>
      </c>
      <c r="AS83" s="36">
        <f>'2015 Fares Conv'!AY87</f>
        <v>0</v>
      </c>
      <c r="AT83" s="36">
        <f>'2015 Fares Conv'!AZ87</f>
        <v>67.733920711469281</v>
      </c>
      <c r="AU83" s="36">
        <f>'2015 Fares Conv'!BA87</f>
        <v>0</v>
      </c>
      <c r="AV83" s="36">
        <f>'2015 Fares Conv'!BB87</f>
        <v>0</v>
      </c>
      <c r="AW83" s="36">
        <f>'2015 Fares Conv'!BC87</f>
        <v>118.53436124507125</v>
      </c>
      <c r="AX83" s="36">
        <f>'2015 Fares Conv'!BD87</f>
        <v>0</v>
      </c>
      <c r="AY83" s="36">
        <f>'2015 Fares Conv'!BE87</f>
        <v>0</v>
      </c>
      <c r="AZ83" s="36">
        <f>'2015 Fares Conv'!BF87</f>
        <v>118.53436124507125</v>
      </c>
      <c r="BA83" s="36">
        <f>'2015 Fares Conv'!BG87</f>
        <v>0</v>
      </c>
      <c r="BB83" s="36">
        <f>'2015 Fares Conv'!BH87</f>
        <v>0</v>
      </c>
      <c r="BC83" s="36">
        <f>'2015 Fares Conv'!BI87</f>
        <v>67.733920711469281</v>
      </c>
      <c r="BD83" s="36">
        <f>'2015 Fares Conv'!BJ87</f>
        <v>108.37427313835086</v>
      </c>
      <c r="BE83" s="36">
        <f>'2015 Fares Conv'!BK87</f>
        <v>0</v>
      </c>
      <c r="BF83" s="36">
        <f>'2015 Fares Conv'!BL87</f>
        <v>108.37427313835086</v>
      </c>
      <c r="BG83" s="36">
        <f>'2015 Fares Conv'!BM87</f>
        <v>0</v>
      </c>
      <c r="BH83" s="36">
        <f>'2015 Fares Conv'!BN87</f>
        <v>108.37427313835086</v>
      </c>
      <c r="BI83" s="36">
        <f>'2015 Fares Conv'!BO87</f>
        <v>0</v>
      </c>
      <c r="BJ83" s="36">
        <f>'2015 Fares Conv'!BP87</f>
        <v>0</v>
      </c>
      <c r="BK83" s="36">
        <f>'2015 Fares Conv'!BQ87</f>
        <v>101.60088106720393</v>
      </c>
      <c r="BL83" s="36">
        <f>'2015 Fares Conv'!BR87</f>
        <v>0</v>
      </c>
      <c r="BM83" s="36">
        <f>'2015 Fares Conv'!BS87</f>
        <v>0</v>
      </c>
      <c r="BN83" s="36">
        <f>'2015 Fares Conv'!BT87</f>
        <v>101.60088106720393</v>
      </c>
      <c r="BO83" s="36">
        <f>'2015 Fares Conv'!BU87</f>
        <v>0</v>
      </c>
      <c r="BP83" s="36">
        <f>'2015 Fares Conv'!BV87</f>
        <v>101.60088106720393</v>
      </c>
      <c r="BQ83" s="36">
        <f>'2015 Fares Conv'!BW87</f>
        <v>0</v>
      </c>
      <c r="BR83" s="36">
        <f>'2015 Fares Conv'!BX87</f>
        <v>121.92105728064472</v>
      </c>
      <c r="BS83" s="36">
        <f>'2015 Fares Conv'!BY87</f>
        <v>0</v>
      </c>
      <c r="BT83" s="36">
        <f>'2015 Fares Conv'!BZ87</f>
        <v>0</v>
      </c>
      <c r="BU83" s="36">
        <f>'2015 Fares Conv'!CA87</f>
        <v>0</v>
      </c>
      <c r="BV83" s="36">
        <f>'2015 Fares Conv'!CB87</f>
        <v>0</v>
      </c>
      <c r="BW83" s="36">
        <f>'2015 Fares Conv'!CC87</f>
        <v>0</v>
      </c>
      <c r="BX83" s="36">
        <f>'2015 Fares Conv'!CD87</f>
        <v>0</v>
      </c>
      <c r="BY83" s="36">
        <f>'2015 Fares Conv'!CE87</f>
        <v>0</v>
      </c>
      <c r="BZ83" s="36">
        <f>'2015 Fares Conv'!CF87</f>
        <v>101.60088106720393</v>
      </c>
      <c r="CA83" s="36">
        <f>'2015 Fares Conv'!CG87</f>
        <v>0</v>
      </c>
      <c r="CB83" s="36">
        <f>'2015 Fares Conv'!CH87</f>
        <v>222.84459914073395</v>
      </c>
      <c r="CC83" s="36">
        <f>'2015 Fares Conv'!CI87</f>
        <v>135.46784142293856</v>
      </c>
      <c r="CD83" s="36">
        <f>'2015 Fares Conv'!CJ87</f>
        <v>0</v>
      </c>
      <c r="CE83" s="36">
        <f>'2015 Fares Conv'!CK87</f>
        <v>0</v>
      </c>
      <c r="CF83" s="36">
        <f>'2015 Fares Conv'!CL87</f>
        <v>0</v>
      </c>
      <c r="CG83" s="36">
        <f>'2015 Fares Conv'!CM87</f>
        <v>0</v>
      </c>
      <c r="CH83" s="36">
        <f>'2015 Fares Conv'!CN87</f>
        <v>152.40132160080589</v>
      </c>
      <c r="CI83" s="36">
        <f>'2015 Fares Conv'!CO87</f>
        <v>203.87910134152256</v>
      </c>
      <c r="CJ83" s="36">
        <f>'2015 Fares Conv'!CP87</f>
        <v>162.56140970752628</v>
      </c>
      <c r="CK83" s="36">
        <f>'2015 Fares Conv'!CQ87</f>
        <v>118.53436124507125</v>
      </c>
      <c r="CL83" s="36">
        <f>'2015 Fares Conv'!CR87</f>
        <v>338.66960355734642</v>
      </c>
      <c r="CM83" s="36">
        <f>'2015 Fares Conv'!CS87</f>
        <v>118.53436124507125</v>
      </c>
      <c r="CN83" s="36">
        <f>'2015 Fares Conv'!CT87</f>
        <v>84.667400889336605</v>
      </c>
      <c r="CO83" s="36">
        <f>'2015 Fares Conv'!CU87</f>
        <v>220.13524231227518</v>
      </c>
      <c r="CP83" s="36">
        <f>'2015 Fares Conv'!CV87</f>
        <v>249.93816742532167</v>
      </c>
      <c r="CQ83" s="36">
        <f>'2015 Fares Conv'!CW87</f>
        <v>108.37427313835086</v>
      </c>
      <c r="CR83" s="36">
        <f>'2015 Fares Conv'!CX87</f>
        <v>0</v>
      </c>
      <c r="CS83" s="36">
        <f>'2015 Fares Conv'!CY87</f>
        <v>0</v>
      </c>
      <c r="CT83" s="36">
        <f>'2015 Fares Conv'!CZ87</f>
        <v>306.83466082295587</v>
      </c>
      <c r="CU83" s="36">
        <f>'2015 Fares Conv'!DA87</f>
        <v>0</v>
      </c>
      <c r="CV83" s="36">
        <f>'2015 Fares Conv'!DB87</f>
        <v>-135.46784142293856</v>
      </c>
      <c r="CW83" s="36">
        <f>'2015 Fares Conv'!DC87</f>
        <v>0</v>
      </c>
      <c r="CX83" s="36">
        <f>'2015 Fares Conv'!DD87</f>
        <v>0</v>
      </c>
      <c r="CY83" s="36">
        <f>'2015 Fares Conv'!DE87</f>
        <v>0</v>
      </c>
      <c r="CZ83" s="36">
        <f>'2015 Fares Conv'!DF87</f>
        <v>-135.46784142293856</v>
      </c>
      <c r="DA83" s="36">
        <f>'2015 Fares Conv'!DG87</f>
        <v>-135.46784142293856</v>
      </c>
      <c r="DB83" s="36">
        <f>'2015 Fares Conv'!DH87</f>
        <v>0</v>
      </c>
      <c r="DC83" s="36">
        <f>'2015 Fares Conv'!DI87</f>
        <v>0</v>
      </c>
      <c r="DD83" s="36">
        <f>'2015 Fares Conv'!DJ87</f>
        <v>0</v>
      </c>
      <c r="DE83" s="36">
        <f>'2015 Fares Conv'!DK87</f>
        <v>0</v>
      </c>
      <c r="DF83" s="36">
        <f>'2015 Fares Conv'!DL87</f>
        <v>118.53436124507125</v>
      </c>
      <c r="DG83" s="36">
        <f>'2015 Fares Conv'!DM87</f>
        <v>0</v>
      </c>
      <c r="DH83" s="36">
        <f>'2015 Fares Conv'!DN87</f>
        <v>0</v>
      </c>
      <c r="DI83" s="36">
        <f>'2015 Fares Conv'!DO87</f>
        <v>0</v>
      </c>
      <c r="DJ83" s="36">
        <f>'2015 Fares Conv'!DP87</f>
        <v>615.02400006014113</v>
      </c>
      <c r="DK83" s="36">
        <f>'2015 Fares Conv'!DQ87</f>
        <v>83.990061682221921</v>
      </c>
      <c r="DL83" s="36">
        <f>'2015 Fares Conv'!DR87</f>
        <v>0</v>
      </c>
      <c r="DM83" s="36">
        <f>'2015 Fares Conv'!DS87</f>
        <v>0</v>
      </c>
      <c r="DN83" s="36">
        <f>'2015 Fares Conv'!DT87</f>
        <v>0</v>
      </c>
      <c r="DO83" s="36">
        <f>'2015 Fares Conv'!DU87</f>
        <v>0</v>
      </c>
      <c r="DP83" s="36">
        <f>'2015 Fares Conv'!DV87</f>
        <v>0</v>
      </c>
      <c r="DQ83" s="36">
        <f>'2015 Fares Conv'!DW87</f>
        <v>0</v>
      </c>
      <c r="DR83" s="36">
        <f>'2015 Fares Conv'!DX87</f>
        <v>0</v>
      </c>
      <c r="DS83" s="36">
        <f>'2015 Fares Conv'!DY87</f>
        <v>0</v>
      </c>
      <c r="DT83" s="36">
        <f>'2015 Fares Conv'!DZ87</f>
        <v>0</v>
      </c>
      <c r="DU83" s="36">
        <f>'2015 Fares Conv'!EA87</f>
        <v>0</v>
      </c>
      <c r="DV83" s="36">
        <f>'2015 Fares Conv'!EB87</f>
        <v>0</v>
      </c>
      <c r="DW83" s="36">
        <f>'2015 Fares Conv'!EC87</f>
        <v>0</v>
      </c>
      <c r="DX83" s="36">
        <f>'2015 Fares Conv'!ED87</f>
        <v>0</v>
      </c>
      <c r="DY83" s="36">
        <f>'2015 Fares Conv'!EE87</f>
        <v>0</v>
      </c>
      <c r="DZ83" s="36">
        <f>'2015 Fares Conv'!EF87</f>
        <v>0</v>
      </c>
      <c r="EA83" s="36">
        <f>'2015 Fares Conv'!EG87</f>
        <v>0</v>
      </c>
      <c r="EB83" s="36">
        <f>'2015 Fares Conv'!EH87</f>
        <v>0</v>
      </c>
      <c r="EC83" s="36">
        <f>'2015 Fares Conv'!EI87</f>
        <v>0</v>
      </c>
      <c r="ED83" s="36">
        <f>'2015 Fares Conv'!EJ87</f>
        <v>0</v>
      </c>
      <c r="EE83" s="36">
        <f>'2015 Fares Conv'!EK87</f>
        <v>0</v>
      </c>
      <c r="EF83" s="36">
        <f>'2015 Fares Conv'!EL87</f>
        <v>0</v>
      </c>
      <c r="EG83" s="36">
        <f>'2015 Fares Conv'!EM87</f>
        <v>0</v>
      </c>
      <c r="EH83" s="111">
        <v>0</v>
      </c>
      <c r="EI83" s="111">
        <v>0</v>
      </c>
    </row>
    <row r="84" spans="1:139" x14ac:dyDescent="0.2">
      <c r="A84" s="31" t="str">
        <f>CONCATENATE("XFARE[",ROW(),"]=",'2015 Fares Conv'!G88)</f>
        <v>XFARE[84]=0</v>
      </c>
      <c r="B84" s="36">
        <f>'2015 Fares Conv'!H88</f>
        <v>0</v>
      </c>
      <c r="C84" s="36">
        <f>'2015 Fares Conv'!I88</f>
        <v>0</v>
      </c>
      <c r="D84" s="36">
        <f>'2015 Fares Conv'!J88</f>
        <v>0</v>
      </c>
      <c r="E84" s="36">
        <f>'2015 Fares Conv'!K88</f>
        <v>0</v>
      </c>
      <c r="F84" s="36">
        <f>'2015 Fares Conv'!L88</f>
        <v>0</v>
      </c>
      <c r="G84" s="36">
        <f>'2015 Fares Conv'!M88</f>
        <v>0</v>
      </c>
      <c r="H84" s="36">
        <f>'2015 Fares Conv'!N88</f>
        <v>0</v>
      </c>
      <c r="I84" s="36">
        <f>'2015 Fares Conv'!O88</f>
        <v>0</v>
      </c>
      <c r="J84" s="36">
        <f>'2015 Fares Conv'!P88</f>
        <v>0</v>
      </c>
      <c r="K84" s="36">
        <f>'2015 Fares Conv'!Q88</f>
        <v>0</v>
      </c>
      <c r="L84" s="36">
        <f>'2015 Fares Conv'!R88</f>
        <v>0</v>
      </c>
      <c r="M84" s="36">
        <f>'2015 Fares Conv'!S88</f>
        <v>0</v>
      </c>
      <c r="N84" s="36">
        <f>'2015 Fares Conv'!T88</f>
        <v>0</v>
      </c>
      <c r="O84" s="36">
        <f>'2015 Fares Conv'!U88</f>
        <v>0</v>
      </c>
      <c r="P84" s="36">
        <f>'2015 Fares Conv'!V88</f>
        <v>0</v>
      </c>
      <c r="Q84" s="36">
        <f>'2015 Fares Conv'!W88</f>
        <v>0</v>
      </c>
      <c r="R84" s="36">
        <f>'2015 Fares Conv'!X88</f>
        <v>0</v>
      </c>
      <c r="S84" s="36">
        <f>'2015 Fares Conv'!Y88</f>
        <v>0</v>
      </c>
      <c r="T84" s="36">
        <f>'2015 Fares Conv'!Z88</f>
        <v>474.13744498028501</v>
      </c>
      <c r="U84" s="36">
        <f>'2015 Fares Conv'!AA88</f>
        <v>118.53436124507125</v>
      </c>
      <c r="V84" s="36">
        <f>'2015 Fares Conv'!AB88</f>
        <v>0</v>
      </c>
      <c r="W84" s="36">
        <f>'2015 Fares Conv'!AC88</f>
        <v>0</v>
      </c>
      <c r="X84" s="36">
        <f>'2015 Fares Conv'!AD88</f>
        <v>0</v>
      </c>
      <c r="Y84" s="36">
        <f>'2015 Fares Conv'!AE88</f>
        <v>0</v>
      </c>
      <c r="Z84" s="36">
        <f>'2015 Fares Conv'!AF88</f>
        <v>0</v>
      </c>
      <c r="AA84" s="36">
        <f>'2015 Fares Conv'!AG88</f>
        <v>0</v>
      </c>
      <c r="AB84" s="36">
        <f>'2015 Fares Conv'!AH88</f>
        <v>0</v>
      </c>
      <c r="AC84" s="36">
        <f>'2015 Fares Conv'!AI88</f>
        <v>0</v>
      </c>
      <c r="AD84" s="36">
        <f>'2015 Fares Conv'!AJ88</f>
        <v>0</v>
      </c>
      <c r="AE84" s="36">
        <f>'2015 Fares Conv'!AK88</f>
        <v>0</v>
      </c>
      <c r="AF84" s="36">
        <f>'2015 Fares Conv'!AL88</f>
        <v>0</v>
      </c>
      <c r="AG84" s="36">
        <f>'2015 Fares Conv'!AM88</f>
        <v>135.46784142293856</v>
      </c>
      <c r="AH84" s="36">
        <f>'2015 Fares Conv'!AN88</f>
        <v>0</v>
      </c>
      <c r="AI84" s="36">
        <f>'2015 Fares Conv'!AO88</f>
        <v>0</v>
      </c>
      <c r="AJ84" s="36">
        <f>'2015 Fares Conv'!AP88</f>
        <v>0</v>
      </c>
      <c r="AK84" s="36">
        <f>'2015 Fares Conv'!AQ88</f>
        <v>0</v>
      </c>
      <c r="AL84" s="36">
        <f>'2015 Fares Conv'!AR88</f>
        <v>16.93348017786732</v>
      </c>
      <c r="AM84" s="36">
        <f>'2015 Fares Conv'!AS88</f>
        <v>0</v>
      </c>
      <c r="AN84" s="36">
        <f>'2015 Fares Conv'!AT88</f>
        <v>0</v>
      </c>
      <c r="AO84" s="36">
        <f>'2015 Fares Conv'!AU88</f>
        <v>0</v>
      </c>
      <c r="AP84" s="36">
        <f>'2015 Fares Conv'!AV88</f>
        <v>101.60088106720393</v>
      </c>
      <c r="AQ84" s="36">
        <f>'2015 Fares Conv'!AW88</f>
        <v>0</v>
      </c>
      <c r="AR84" s="36">
        <f>'2015 Fares Conv'!AX88</f>
        <v>135.46784142293856</v>
      </c>
      <c r="AS84" s="36">
        <f>'2015 Fares Conv'!AY88</f>
        <v>0</v>
      </c>
      <c r="AT84" s="36">
        <f>'2015 Fares Conv'!AZ88</f>
        <v>67.733920711469281</v>
      </c>
      <c r="AU84" s="36">
        <f>'2015 Fares Conv'!BA88</f>
        <v>0</v>
      </c>
      <c r="AV84" s="36">
        <f>'2015 Fares Conv'!BB88</f>
        <v>0</v>
      </c>
      <c r="AW84" s="36">
        <f>'2015 Fares Conv'!BC88</f>
        <v>118.53436124507125</v>
      </c>
      <c r="AX84" s="36">
        <f>'2015 Fares Conv'!BD88</f>
        <v>0</v>
      </c>
      <c r="AY84" s="36">
        <f>'2015 Fares Conv'!BE88</f>
        <v>0</v>
      </c>
      <c r="AZ84" s="36">
        <f>'2015 Fares Conv'!BF88</f>
        <v>118.53436124507125</v>
      </c>
      <c r="BA84" s="36">
        <f>'2015 Fares Conv'!BG88</f>
        <v>0</v>
      </c>
      <c r="BB84" s="36">
        <f>'2015 Fares Conv'!BH88</f>
        <v>0</v>
      </c>
      <c r="BC84" s="36">
        <f>'2015 Fares Conv'!BI88</f>
        <v>67.733920711469281</v>
      </c>
      <c r="BD84" s="36">
        <f>'2015 Fares Conv'!BJ88</f>
        <v>108.37427313835086</v>
      </c>
      <c r="BE84" s="36">
        <f>'2015 Fares Conv'!BK88</f>
        <v>0</v>
      </c>
      <c r="BF84" s="36">
        <f>'2015 Fares Conv'!BL88</f>
        <v>108.37427313835086</v>
      </c>
      <c r="BG84" s="36">
        <f>'2015 Fares Conv'!BM88</f>
        <v>0</v>
      </c>
      <c r="BH84" s="36">
        <f>'2015 Fares Conv'!BN88</f>
        <v>108.37427313835086</v>
      </c>
      <c r="BI84" s="36">
        <f>'2015 Fares Conv'!BO88</f>
        <v>0</v>
      </c>
      <c r="BJ84" s="36">
        <f>'2015 Fares Conv'!BP88</f>
        <v>0</v>
      </c>
      <c r="BK84" s="36">
        <f>'2015 Fares Conv'!BQ88</f>
        <v>101.60088106720393</v>
      </c>
      <c r="BL84" s="36">
        <f>'2015 Fares Conv'!BR88</f>
        <v>0</v>
      </c>
      <c r="BM84" s="36">
        <f>'2015 Fares Conv'!BS88</f>
        <v>0</v>
      </c>
      <c r="BN84" s="36">
        <f>'2015 Fares Conv'!BT88</f>
        <v>101.60088106720393</v>
      </c>
      <c r="BO84" s="36">
        <f>'2015 Fares Conv'!BU88</f>
        <v>0</v>
      </c>
      <c r="BP84" s="36">
        <f>'2015 Fares Conv'!BV88</f>
        <v>101.60088106720393</v>
      </c>
      <c r="BQ84" s="36">
        <f>'2015 Fares Conv'!BW88</f>
        <v>0</v>
      </c>
      <c r="BR84" s="36">
        <f>'2015 Fares Conv'!BX88</f>
        <v>121.92105728064472</v>
      </c>
      <c r="BS84" s="36">
        <f>'2015 Fares Conv'!BY88</f>
        <v>0</v>
      </c>
      <c r="BT84" s="36">
        <f>'2015 Fares Conv'!BZ88</f>
        <v>0</v>
      </c>
      <c r="BU84" s="36">
        <f>'2015 Fares Conv'!CA88</f>
        <v>0</v>
      </c>
      <c r="BV84" s="36">
        <f>'2015 Fares Conv'!CB88</f>
        <v>0</v>
      </c>
      <c r="BW84" s="36">
        <f>'2015 Fares Conv'!CC88</f>
        <v>0</v>
      </c>
      <c r="BX84" s="36">
        <f>'2015 Fares Conv'!CD88</f>
        <v>0</v>
      </c>
      <c r="BY84" s="36">
        <f>'2015 Fares Conv'!CE88</f>
        <v>0</v>
      </c>
      <c r="BZ84" s="36">
        <f>'2015 Fares Conv'!CF88</f>
        <v>101.60088106720393</v>
      </c>
      <c r="CA84" s="36">
        <f>'2015 Fares Conv'!CG88</f>
        <v>0</v>
      </c>
      <c r="CB84" s="36">
        <f>'2015 Fares Conv'!CH88</f>
        <v>222.84459914073395</v>
      </c>
      <c r="CC84" s="36">
        <f>'2015 Fares Conv'!CI88</f>
        <v>135.46784142293856</v>
      </c>
      <c r="CD84" s="36">
        <f>'2015 Fares Conv'!CJ88</f>
        <v>0</v>
      </c>
      <c r="CE84" s="36">
        <f>'2015 Fares Conv'!CK88</f>
        <v>0</v>
      </c>
      <c r="CF84" s="36">
        <f>'2015 Fares Conv'!CL88</f>
        <v>0</v>
      </c>
      <c r="CG84" s="36">
        <f>'2015 Fares Conv'!CM88</f>
        <v>0</v>
      </c>
      <c r="CH84" s="36">
        <f>'2015 Fares Conv'!CN88</f>
        <v>152.40132160080589</v>
      </c>
      <c r="CI84" s="36">
        <f>'2015 Fares Conv'!CO88</f>
        <v>203.87910134152256</v>
      </c>
      <c r="CJ84" s="36">
        <f>'2015 Fares Conv'!CP88</f>
        <v>162.56140970752628</v>
      </c>
      <c r="CK84" s="36">
        <f>'2015 Fares Conv'!CQ88</f>
        <v>118.53436124507125</v>
      </c>
      <c r="CL84" s="36">
        <f>'2015 Fares Conv'!CR88</f>
        <v>338.66960355734642</v>
      </c>
      <c r="CM84" s="36">
        <f>'2015 Fares Conv'!CS88</f>
        <v>118.53436124507125</v>
      </c>
      <c r="CN84" s="36">
        <f>'2015 Fares Conv'!CT88</f>
        <v>84.667400889336605</v>
      </c>
      <c r="CO84" s="36">
        <f>'2015 Fares Conv'!CU88</f>
        <v>220.13524231227518</v>
      </c>
      <c r="CP84" s="36">
        <f>'2015 Fares Conv'!CV88</f>
        <v>249.93816742532167</v>
      </c>
      <c r="CQ84" s="36">
        <f>'2015 Fares Conv'!CW88</f>
        <v>108.37427313835086</v>
      </c>
      <c r="CR84" s="36">
        <f>'2015 Fares Conv'!CX88</f>
        <v>0</v>
      </c>
      <c r="CS84" s="36">
        <f>'2015 Fares Conv'!CY88</f>
        <v>0</v>
      </c>
      <c r="CT84" s="36">
        <f>'2015 Fares Conv'!CZ88</f>
        <v>306.83466082295587</v>
      </c>
      <c r="CU84" s="36">
        <f>'2015 Fares Conv'!DA88</f>
        <v>0</v>
      </c>
      <c r="CV84" s="36">
        <f>'2015 Fares Conv'!DB88</f>
        <v>-135.46784142293856</v>
      </c>
      <c r="CW84" s="36">
        <f>'2015 Fares Conv'!DC88</f>
        <v>0</v>
      </c>
      <c r="CX84" s="36">
        <f>'2015 Fares Conv'!DD88</f>
        <v>0</v>
      </c>
      <c r="CY84" s="36">
        <f>'2015 Fares Conv'!DE88</f>
        <v>0</v>
      </c>
      <c r="CZ84" s="36">
        <f>'2015 Fares Conv'!DF88</f>
        <v>-135.46784142293856</v>
      </c>
      <c r="DA84" s="36">
        <f>'2015 Fares Conv'!DG88</f>
        <v>-135.46784142293856</v>
      </c>
      <c r="DB84" s="36">
        <f>'2015 Fares Conv'!DH88</f>
        <v>0</v>
      </c>
      <c r="DC84" s="36">
        <f>'2015 Fares Conv'!DI88</f>
        <v>0</v>
      </c>
      <c r="DD84" s="36">
        <f>'2015 Fares Conv'!DJ88</f>
        <v>0</v>
      </c>
      <c r="DE84" s="36">
        <f>'2015 Fares Conv'!DK88</f>
        <v>0</v>
      </c>
      <c r="DF84" s="36">
        <f>'2015 Fares Conv'!DL88</f>
        <v>118.53436124507125</v>
      </c>
      <c r="DG84" s="36">
        <f>'2015 Fares Conv'!DM88</f>
        <v>0</v>
      </c>
      <c r="DH84" s="36">
        <f>'2015 Fares Conv'!DN88</f>
        <v>0</v>
      </c>
      <c r="DI84" s="36">
        <f>'2015 Fares Conv'!DO88</f>
        <v>0</v>
      </c>
      <c r="DJ84" s="36">
        <f>'2015 Fares Conv'!DP88</f>
        <v>615.02400006014113</v>
      </c>
      <c r="DK84" s="36">
        <f>'2015 Fares Conv'!DQ88</f>
        <v>83.990061682221921</v>
      </c>
      <c r="DL84" s="36">
        <f>'2015 Fares Conv'!DR88</f>
        <v>0</v>
      </c>
      <c r="DM84" s="36">
        <f>'2015 Fares Conv'!DS88</f>
        <v>0</v>
      </c>
      <c r="DN84" s="36">
        <f>'2015 Fares Conv'!DT88</f>
        <v>0</v>
      </c>
      <c r="DO84" s="36">
        <f>'2015 Fares Conv'!DU88</f>
        <v>0</v>
      </c>
      <c r="DP84" s="36">
        <f>'2015 Fares Conv'!DV88</f>
        <v>0</v>
      </c>
      <c r="DQ84" s="36">
        <f>'2015 Fares Conv'!DW88</f>
        <v>0</v>
      </c>
      <c r="DR84" s="36">
        <f>'2015 Fares Conv'!DX88</f>
        <v>0</v>
      </c>
      <c r="DS84" s="36">
        <f>'2015 Fares Conv'!DY88</f>
        <v>0</v>
      </c>
      <c r="DT84" s="36">
        <f>'2015 Fares Conv'!DZ88</f>
        <v>0</v>
      </c>
      <c r="DU84" s="36">
        <f>'2015 Fares Conv'!EA88</f>
        <v>0</v>
      </c>
      <c r="DV84" s="36">
        <f>'2015 Fares Conv'!EB88</f>
        <v>0</v>
      </c>
      <c r="DW84" s="36">
        <f>'2015 Fares Conv'!EC88</f>
        <v>0</v>
      </c>
      <c r="DX84" s="36">
        <f>'2015 Fares Conv'!ED88</f>
        <v>0</v>
      </c>
      <c r="DY84" s="36">
        <f>'2015 Fares Conv'!EE88</f>
        <v>0</v>
      </c>
      <c r="DZ84" s="36">
        <f>'2015 Fares Conv'!EF88</f>
        <v>0</v>
      </c>
      <c r="EA84" s="36">
        <f>'2015 Fares Conv'!EG88</f>
        <v>0</v>
      </c>
      <c r="EB84" s="36">
        <f>'2015 Fares Conv'!EH88</f>
        <v>0</v>
      </c>
      <c r="EC84" s="36">
        <f>'2015 Fares Conv'!EI88</f>
        <v>0</v>
      </c>
      <c r="ED84" s="36">
        <f>'2015 Fares Conv'!EJ88</f>
        <v>0</v>
      </c>
      <c r="EE84" s="36">
        <f>'2015 Fares Conv'!EK88</f>
        <v>0</v>
      </c>
      <c r="EF84" s="36">
        <f>'2015 Fares Conv'!EL88</f>
        <v>0</v>
      </c>
      <c r="EG84" s="36">
        <f>'2015 Fares Conv'!EM88</f>
        <v>0</v>
      </c>
      <c r="EH84" s="111">
        <v>0</v>
      </c>
      <c r="EI84" s="111">
        <v>0</v>
      </c>
    </row>
    <row r="85" spans="1:139" x14ac:dyDescent="0.2">
      <c r="A85" s="31" t="str">
        <f>CONCATENATE("XFARE[",ROW(),"]=",'2015 Fares Conv'!G89)</f>
        <v>XFARE[85]=0</v>
      </c>
      <c r="B85" s="36">
        <f>'2015 Fares Conv'!H89</f>
        <v>0</v>
      </c>
      <c r="C85" s="36">
        <f>'2015 Fares Conv'!I89</f>
        <v>0</v>
      </c>
      <c r="D85" s="36">
        <f>'2015 Fares Conv'!J89</f>
        <v>0</v>
      </c>
      <c r="E85" s="36">
        <f>'2015 Fares Conv'!K89</f>
        <v>0</v>
      </c>
      <c r="F85" s="36">
        <f>'2015 Fares Conv'!L89</f>
        <v>0</v>
      </c>
      <c r="G85" s="36">
        <f>'2015 Fares Conv'!M89</f>
        <v>0</v>
      </c>
      <c r="H85" s="36">
        <f>'2015 Fares Conv'!N89</f>
        <v>0</v>
      </c>
      <c r="I85" s="36">
        <f>'2015 Fares Conv'!O89</f>
        <v>0</v>
      </c>
      <c r="J85" s="36">
        <f>'2015 Fares Conv'!P89</f>
        <v>0</v>
      </c>
      <c r="K85" s="36">
        <f>'2015 Fares Conv'!Q89</f>
        <v>0</v>
      </c>
      <c r="L85" s="36">
        <f>'2015 Fares Conv'!R89</f>
        <v>0</v>
      </c>
      <c r="M85" s="36">
        <f>'2015 Fares Conv'!S89</f>
        <v>0</v>
      </c>
      <c r="N85" s="36">
        <f>'2015 Fares Conv'!T89</f>
        <v>0</v>
      </c>
      <c r="O85" s="36">
        <f>'2015 Fares Conv'!U89</f>
        <v>0</v>
      </c>
      <c r="P85" s="36">
        <f>'2015 Fares Conv'!V89</f>
        <v>0</v>
      </c>
      <c r="Q85" s="36">
        <f>'2015 Fares Conv'!W89</f>
        <v>0</v>
      </c>
      <c r="R85" s="36">
        <f>'2015 Fares Conv'!X89</f>
        <v>0</v>
      </c>
      <c r="S85" s="36">
        <f>'2015 Fares Conv'!Y89</f>
        <v>0</v>
      </c>
      <c r="T85" s="36">
        <f>'2015 Fares Conv'!Z89</f>
        <v>474.13744498028501</v>
      </c>
      <c r="U85" s="36">
        <f>'2015 Fares Conv'!AA89</f>
        <v>118.53436124507125</v>
      </c>
      <c r="V85" s="36">
        <f>'2015 Fares Conv'!AB89</f>
        <v>0</v>
      </c>
      <c r="W85" s="36">
        <f>'2015 Fares Conv'!AC89</f>
        <v>0</v>
      </c>
      <c r="X85" s="36">
        <f>'2015 Fares Conv'!AD89</f>
        <v>0</v>
      </c>
      <c r="Y85" s="36">
        <f>'2015 Fares Conv'!AE89</f>
        <v>0</v>
      </c>
      <c r="Z85" s="36">
        <f>'2015 Fares Conv'!AF89</f>
        <v>0</v>
      </c>
      <c r="AA85" s="36">
        <f>'2015 Fares Conv'!AG89</f>
        <v>0</v>
      </c>
      <c r="AB85" s="36">
        <f>'2015 Fares Conv'!AH89</f>
        <v>0</v>
      </c>
      <c r="AC85" s="36">
        <f>'2015 Fares Conv'!AI89</f>
        <v>0</v>
      </c>
      <c r="AD85" s="36">
        <f>'2015 Fares Conv'!AJ89</f>
        <v>0</v>
      </c>
      <c r="AE85" s="36">
        <f>'2015 Fares Conv'!AK89</f>
        <v>0</v>
      </c>
      <c r="AF85" s="36">
        <f>'2015 Fares Conv'!AL89</f>
        <v>0</v>
      </c>
      <c r="AG85" s="36">
        <f>'2015 Fares Conv'!AM89</f>
        <v>135.46784142293856</v>
      </c>
      <c r="AH85" s="36">
        <f>'2015 Fares Conv'!AN89</f>
        <v>0</v>
      </c>
      <c r="AI85" s="36">
        <f>'2015 Fares Conv'!AO89</f>
        <v>0</v>
      </c>
      <c r="AJ85" s="36">
        <f>'2015 Fares Conv'!AP89</f>
        <v>0</v>
      </c>
      <c r="AK85" s="36">
        <f>'2015 Fares Conv'!AQ89</f>
        <v>0</v>
      </c>
      <c r="AL85" s="36">
        <f>'2015 Fares Conv'!AR89</f>
        <v>16.93348017786732</v>
      </c>
      <c r="AM85" s="36">
        <f>'2015 Fares Conv'!AS89</f>
        <v>0</v>
      </c>
      <c r="AN85" s="36">
        <f>'2015 Fares Conv'!AT89</f>
        <v>0</v>
      </c>
      <c r="AO85" s="36">
        <f>'2015 Fares Conv'!AU89</f>
        <v>0</v>
      </c>
      <c r="AP85" s="36">
        <f>'2015 Fares Conv'!AV89</f>
        <v>0</v>
      </c>
      <c r="AQ85" s="36">
        <f>'2015 Fares Conv'!AW89</f>
        <v>0</v>
      </c>
      <c r="AR85" s="36">
        <f>'2015 Fares Conv'!AX89</f>
        <v>135.46784142293856</v>
      </c>
      <c r="AS85" s="36">
        <f>'2015 Fares Conv'!AY89</f>
        <v>0</v>
      </c>
      <c r="AT85" s="36">
        <f>'2015 Fares Conv'!AZ89</f>
        <v>67.733920711469281</v>
      </c>
      <c r="AU85" s="36">
        <f>'2015 Fares Conv'!BA89</f>
        <v>0</v>
      </c>
      <c r="AV85" s="36">
        <f>'2015 Fares Conv'!BB89</f>
        <v>0</v>
      </c>
      <c r="AW85" s="36">
        <f>'2015 Fares Conv'!BC89</f>
        <v>118.53436124507125</v>
      </c>
      <c r="AX85" s="36">
        <f>'2015 Fares Conv'!BD89</f>
        <v>0</v>
      </c>
      <c r="AY85" s="36">
        <f>'2015 Fares Conv'!BE89</f>
        <v>0</v>
      </c>
      <c r="AZ85" s="36">
        <f>'2015 Fares Conv'!BF89</f>
        <v>0</v>
      </c>
      <c r="BA85" s="36">
        <f>'2015 Fares Conv'!BG89</f>
        <v>0</v>
      </c>
      <c r="BB85" s="36">
        <f>'2015 Fares Conv'!BH89</f>
        <v>0</v>
      </c>
      <c r="BC85" s="36">
        <f>'2015 Fares Conv'!BI89</f>
        <v>67.733920711469281</v>
      </c>
      <c r="BD85" s="36">
        <f>'2015 Fares Conv'!BJ89</f>
        <v>108.37427313835086</v>
      </c>
      <c r="BE85" s="36">
        <f>'2015 Fares Conv'!BK89</f>
        <v>0</v>
      </c>
      <c r="BF85" s="36">
        <f>'2015 Fares Conv'!BL89</f>
        <v>108.37427313835086</v>
      </c>
      <c r="BG85" s="36">
        <f>'2015 Fares Conv'!BM89</f>
        <v>0</v>
      </c>
      <c r="BH85" s="36">
        <f>'2015 Fares Conv'!BN89</f>
        <v>108.37427313835086</v>
      </c>
      <c r="BI85" s="36">
        <f>'2015 Fares Conv'!BO89</f>
        <v>0</v>
      </c>
      <c r="BJ85" s="36">
        <f>'2015 Fares Conv'!BP89</f>
        <v>0</v>
      </c>
      <c r="BK85" s="36">
        <f>'2015 Fares Conv'!BQ89</f>
        <v>101.60088106720393</v>
      </c>
      <c r="BL85" s="36">
        <f>'2015 Fares Conv'!BR89</f>
        <v>0</v>
      </c>
      <c r="BM85" s="36">
        <f>'2015 Fares Conv'!BS89</f>
        <v>0</v>
      </c>
      <c r="BN85" s="36">
        <f>'2015 Fares Conv'!BT89</f>
        <v>101.60088106720393</v>
      </c>
      <c r="BO85" s="36">
        <f>'2015 Fares Conv'!BU89</f>
        <v>0</v>
      </c>
      <c r="BP85" s="36">
        <f>'2015 Fares Conv'!BV89</f>
        <v>101.60088106720393</v>
      </c>
      <c r="BQ85" s="36">
        <f>'2015 Fares Conv'!BW89</f>
        <v>0</v>
      </c>
      <c r="BR85" s="36">
        <f>'2015 Fares Conv'!BX89</f>
        <v>121.92105728064472</v>
      </c>
      <c r="BS85" s="36">
        <f>'2015 Fares Conv'!BY89</f>
        <v>0</v>
      </c>
      <c r="BT85" s="36">
        <f>'2015 Fares Conv'!BZ89</f>
        <v>0</v>
      </c>
      <c r="BU85" s="36">
        <f>'2015 Fares Conv'!CA89</f>
        <v>0</v>
      </c>
      <c r="BV85" s="36">
        <f>'2015 Fares Conv'!CB89</f>
        <v>0</v>
      </c>
      <c r="BW85" s="36">
        <f>'2015 Fares Conv'!CC89</f>
        <v>0</v>
      </c>
      <c r="BX85" s="36">
        <f>'2015 Fares Conv'!CD89</f>
        <v>0</v>
      </c>
      <c r="BY85" s="36">
        <f>'2015 Fares Conv'!CE89</f>
        <v>0</v>
      </c>
      <c r="BZ85" s="36">
        <f>'2015 Fares Conv'!CF89</f>
        <v>101.60088106720393</v>
      </c>
      <c r="CA85" s="36">
        <f>'2015 Fares Conv'!CG89</f>
        <v>0</v>
      </c>
      <c r="CB85" s="36">
        <f>'2015 Fares Conv'!CH89</f>
        <v>0</v>
      </c>
      <c r="CC85" s="36">
        <f>'2015 Fares Conv'!CI89</f>
        <v>135.46784142293856</v>
      </c>
      <c r="CD85" s="36">
        <f>'2015 Fares Conv'!CJ89</f>
        <v>149.01462556523242</v>
      </c>
      <c r="CE85" s="36">
        <f>'2015 Fares Conv'!CK89</f>
        <v>149.01462556523242</v>
      </c>
      <c r="CF85" s="36">
        <f>'2015 Fares Conv'!CL89</f>
        <v>149.01462556523242</v>
      </c>
      <c r="CG85" s="36">
        <f>'2015 Fares Conv'!CM89</f>
        <v>0</v>
      </c>
      <c r="CH85" s="36">
        <f>'2015 Fares Conv'!CN89</f>
        <v>152.40132160080589</v>
      </c>
      <c r="CI85" s="36">
        <f>'2015 Fares Conv'!CO89</f>
        <v>203.87910134152256</v>
      </c>
      <c r="CJ85" s="36">
        <f>'2015 Fares Conv'!CP89</f>
        <v>162.56140970752628</v>
      </c>
      <c r="CK85" s="36">
        <f>'2015 Fares Conv'!CQ89</f>
        <v>118.53436124507125</v>
      </c>
      <c r="CL85" s="36">
        <f>'2015 Fares Conv'!CR89</f>
        <v>338.66960355734642</v>
      </c>
      <c r="CM85" s="36">
        <f>'2015 Fares Conv'!CS89</f>
        <v>118.53436124507125</v>
      </c>
      <c r="CN85" s="36">
        <f>'2015 Fares Conv'!CT89</f>
        <v>0</v>
      </c>
      <c r="CO85" s="36">
        <f>'2015 Fares Conv'!CU89</f>
        <v>220.13524231227518</v>
      </c>
      <c r="CP85" s="36">
        <f>'2015 Fares Conv'!CV89</f>
        <v>249.93816742532167</v>
      </c>
      <c r="CQ85" s="36">
        <f>'2015 Fares Conv'!CW89</f>
        <v>108.37427313835086</v>
      </c>
      <c r="CR85" s="36">
        <f>'2015 Fares Conv'!CX89</f>
        <v>0</v>
      </c>
      <c r="CS85" s="36">
        <f>'2015 Fares Conv'!CY89</f>
        <v>0</v>
      </c>
      <c r="CT85" s="36">
        <f>'2015 Fares Conv'!CZ89</f>
        <v>306.83466082295587</v>
      </c>
      <c r="CU85" s="36">
        <f>'2015 Fares Conv'!DA89</f>
        <v>0</v>
      </c>
      <c r="CV85" s="36">
        <f>'2015 Fares Conv'!DB89</f>
        <v>-135.46784142293856</v>
      </c>
      <c r="CW85" s="36">
        <f>'2015 Fares Conv'!DC89</f>
        <v>0</v>
      </c>
      <c r="CX85" s="36">
        <f>'2015 Fares Conv'!DD89</f>
        <v>0</v>
      </c>
      <c r="CY85" s="36">
        <f>'2015 Fares Conv'!DE89</f>
        <v>0</v>
      </c>
      <c r="CZ85" s="36">
        <f>'2015 Fares Conv'!DF89</f>
        <v>-135.46784142293856</v>
      </c>
      <c r="DA85" s="36">
        <f>'2015 Fares Conv'!DG89</f>
        <v>-135.46784142293856</v>
      </c>
      <c r="DB85" s="36">
        <f>'2015 Fares Conv'!DH89</f>
        <v>0</v>
      </c>
      <c r="DC85" s="36">
        <f>'2015 Fares Conv'!DI89</f>
        <v>0</v>
      </c>
      <c r="DD85" s="36">
        <f>'2015 Fares Conv'!DJ89</f>
        <v>0</v>
      </c>
      <c r="DE85" s="36">
        <f>'2015 Fares Conv'!DK89</f>
        <v>0</v>
      </c>
      <c r="DF85" s="36">
        <f>'2015 Fares Conv'!DL89</f>
        <v>118.53436124507125</v>
      </c>
      <c r="DG85" s="36">
        <f>'2015 Fares Conv'!DM89</f>
        <v>0</v>
      </c>
      <c r="DH85" s="36">
        <f>'2015 Fares Conv'!DN89</f>
        <v>0</v>
      </c>
      <c r="DI85" s="36">
        <f>'2015 Fares Conv'!DO89</f>
        <v>0</v>
      </c>
      <c r="DJ85" s="36">
        <f>'2015 Fares Conv'!DP89</f>
        <v>749.81450227596497</v>
      </c>
      <c r="DK85" s="36">
        <f>'2015 Fares Conv'!DQ89</f>
        <v>218.78056389804578</v>
      </c>
      <c r="DL85" s="36">
        <f>'2015 Fares Conv'!DR89</f>
        <v>0</v>
      </c>
      <c r="DM85" s="36">
        <f>'2015 Fares Conv'!DS89</f>
        <v>0</v>
      </c>
      <c r="DN85" s="36">
        <f>'2015 Fares Conv'!DT89</f>
        <v>0</v>
      </c>
      <c r="DO85" s="36">
        <f>'2015 Fares Conv'!DU89</f>
        <v>0</v>
      </c>
      <c r="DP85" s="36">
        <f>'2015 Fares Conv'!DV89</f>
        <v>0</v>
      </c>
      <c r="DQ85" s="36">
        <f>'2015 Fares Conv'!DW89</f>
        <v>0</v>
      </c>
      <c r="DR85" s="36">
        <f>'2015 Fares Conv'!DX89</f>
        <v>0</v>
      </c>
      <c r="DS85" s="36">
        <f>'2015 Fares Conv'!DY89</f>
        <v>0</v>
      </c>
      <c r="DT85" s="36">
        <f>'2015 Fares Conv'!DZ89</f>
        <v>0</v>
      </c>
      <c r="DU85" s="36">
        <f>'2015 Fares Conv'!EA89</f>
        <v>0</v>
      </c>
      <c r="DV85" s="36">
        <f>'2015 Fares Conv'!EB89</f>
        <v>0</v>
      </c>
      <c r="DW85" s="36">
        <f>'2015 Fares Conv'!EC89</f>
        <v>0</v>
      </c>
      <c r="DX85" s="36">
        <f>'2015 Fares Conv'!ED89</f>
        <v>0</v>
      </c>
      <c r="DY85" s="36">
        <f>'2015 Fares Conv'!EE89</f>
        <v>0</v>
      </c>
      <c r="DZ85" s="36">
        <f>'2015 Fares Conv'!EF89</f>
        <v>0</v>
      </c>
      <c r="EA85" s="36">
        <f>'2015 Fares Conv'!EG89</f>
        <v>0</v>
      </c>
      <c r="EB85" s="36">
        <f>'2015 Fares Conv'!EH89</f>
        <v>0</v>
      </c>
      <c r="EC85" s="36">
        <f>'2015 Fares Conv'!EI89</f>
        <v>0</v>
      </c>
      <c r="ED85" s="36">
        <f>'2015 Fares Conv'!EJ89</f>
        <v>0</v>
      </c>
      <c r="EE85" s="36">
        <f>'2015 Fares Conv'!EK89</f>
        <v>0</v>
      </c>
      <c r="EF85" s="36">
        <f>'2015 Fares Conv'!EL89</f>
        <v>0</v>
      </c>
      <c r="EG85" s="36">
        <f>'2015 Fares Conv'!EM89</f>
        <v>0</v>
      </c>
      <c r="EH85" s="111">
        <v>0</v>
      </c>
      <c r="EI85" s="111">
        <v>0</v>
      </c>
    </row>
    <row r="86" spans="1:139" x14ac:dyDescent="0.2">
      <c r="A86" s="31" t="str">
        <f>CONCATENATE("XFARE[",ROW(),"]=",'2015 Fares Conv'!G90)</f>
        <v>XFARE[86]=0</v>
      </c>
      <c r="B86" s="36">
        <f>'2015 Fares Conv'!H90</f>
        <v>0</v>
      </c>
      <c r="C86" s="36">
        <f>'2015 Fares Conv'!I90</f>
        <v>0</v>
      </c>
      <c r="D86" s="36">
        <f>'2015 Fares Conv'!J90</f>
        <v>0</v>
      </c>
      <c r="E86" s="36">
        <f>'2015 Fares Conv'!K90</f>
        <v>0</v>
      </c>
      <c r="F86" s="36">
        <f>'2015 Fares Conv'!L90</f>
        <v>0</v>
      </c>
      <c r="G86" s="36">
        <f>'2015 Fares Conv'!M90</f>
        <v>0</v>
      </c>
      <c r="H86" s="36">
        <f>'2015 Fares Conv'!N90</f>
        <v>0</v>
      </c>
      <c r="I86" s="36">
        <f>'2015 Fares Conv'!O90</f>
        <v>0</v>
      </c>
      <c r="J86" s="36">
        <f>'2015 Fares Conv'!P90</f>
        <v>0</v>
      </c>
      <c r="K86" s="36">
        <f>'2015 Fares Conv'!Q90</f>
        <v>0</v>
      </c>
      <c r="L86" s="36">
        <f>'2015 Fares Conv'!R90</f>
        <v>0</v>
      </c>
      <c r="M86" s="36">
        <f>'2015 Fares Conv'!S90</f>
        <v>0</v>
      </c>
      <c r="N86" s="36">
        <f>'2015 Fares Conv'!T90</f>
        <v>0</v>
      </c>
      <c r="O86" s="36">
        <f>'2015 Fares Conv'!U90</f>
        <v>0</v>
      </c>
      <c r="P86" s="36">
        <f>'2015 Fares Conv'!V90</f>
        <v>0</v>
      </c>
      <c r="Q86" s="36">
        <f>'2015 Fares Conv'!W90</f>
        <v>0</v>
      </c>
      <c r="R86" s="36">
        <f>'2015 Fares Conv'!X90</f>
        <v>0</v>
      </c>
      <c r="S86" s="36">
        <f>'2015 Fares Conv'!Y90</f>
        <v>0</v>
      </c>
      <c r="T86" s="36">
        <f>'2015 Fares Conv'!Z90</f>
        <v>474.13744498028501</v>
      </c>
      <c r="U86" s="36">
        <f>'2015 Fares Conv'!AA90</f>
        <v>152.40132160080589</v>
      </c>
      <c r="V86" s="36">
        <f>'2015 Fares Conv'!AB90</f>
        <v>0</v>
      </c>
      <c r="W86" s="36">
        <f>'2015 Fares Conv'!AC90</f>
        <v>0</v>
      </c>
      <c r="X86" s="36">
        <f>'2015 Fares Conv'!AD90</f>
        <v>135.46784142293856</v>
      </c>
      <c r="Y86" s="36">
        <f>'2015 Fares Conv'!AE90</f>
        <v>0</v>
      </c>
      <c r="Z86" s="36">
        <f>'2015 Fares Conv'!AF90</f>
        <v>0</v>
      </c>
      <c r="AA86" s="36">
        <f>'2015 Fares Conv'!AG90</f>
        <v>84.667400889336605</v>
      </c>
      <c r="AB86" s="36">
        <f>'2015 Fares Conv'!AH90</f>
        <v>135.46784142293856</v>
      </c>
      <c r="AC86" s="36">
        <f>'2015 Fares Conv'!AI90</f>
        <v>0</v>
      </c>
      <c r="AD86" s="36">
        <f>'2015 Fares Conv'!AJ90</f>
        <v>135.46784142293856</v>
      </c>
      <c r="AE86" s="36">
        <f>'2015 Fares Conv'!AK90</f>
        <v>0</v>
      </c>
      <c r="AF86" s="36">
        <f>'2015 Fares Conv'!AL90</f>
        <v>0</v>
      </c>
      <c r="AG86" s="36">
        <f>'2015 Fares Conv'!AM90</f>
        <v>0</v>
      </c>
      <c r="AH86" s="36">
        <f>'2015 Fares Conv'!AN90</f>
        <v>0</v>
      </c>
      <c r="AI86" s="36">
        <f>'2015 Fares Conv'!AO90</f>
        <v>0</v>
      </c>
      <c r="AJ86" s="36">
        <f>'2015 Fares Conv'!AP90</f>
        <v>0</v>
      </c>
      <c r="AK86" s="36">
        <f>'2015 Fares Conv'!AQ90</f>
        <v>0</v>
      </c>
      <c r="AL86" s="36">
        <f>'2015 Fares Conv'!AR90</f>
        <v>135.46784142293856</v>
      </c>
      <c r="AM86" s="36">
        <f>'2015 Fares Conv'!AS90</f>
        <v>0</v>
      </c>
      <c r="AN86" s="36">
        <f>'2015 Fares Conv'!AT90</f>
        <v>0</v>
      </c>
      <c r="AO86" s="36">
        <f>'2015 Fares Conv'!AU90</f>
        <v>0</v>
      </c>
      <c r="AP86" s="36">
        <f>'2015 Fares Conv'!AV90</f>
        <v>0</v>
      </c>
      <c r="AQ86" s="36">
        <f>'2015 Fares Conv'!AW90</f>
        <v>0</v>
      </c>
      <c r="AR86" s="36">
        <f>'2015 Fares Conv'!AX90</f>
        <v>0</v>
      </c>
      <c r="AS86" s="36">
        <f>'2015 Fares Conv'!AY90</f>
        <v>0</v>
      </c>
      <c r="AT86" s="36">
        <f>'2015 Fares Conv'!AZ90</f>
        <v>0</v>
      </c>
      <c r="AU86" s="36">
        <f>'2015 Fares Conv'!BA90</f>
        <v>0</v>
      </c>
      <c r="AV86" s="36">
        <f>'2015 Fares Conv'!BB90</f>
        <v>0</v>
      </c>
      <c r="AW86" s="36">
        <f>'2015 Fares Conv'!BC90</f>
        <v>118.53436124507125</v>
      </c>
      <c r="AX86" s="36">
        <f>'2015 Fares Conv'!BD90</f>
        <v>0</v>
      </c>
      <c r="AY86" s="36">
        <f>'2015 Fares Conv'!BE90</f>
        <v>0</v>
      </c>
      <c r="AZ86" s="36">
        <f>'2015 Fares Conv'!BF90</f>
        <v>118.53436124507125</v>
      </c>
      <c r="BA86" s="36">
        <f>'2015 Fares Conv'!BG90</f>
        <v>0</v>
      </c>
      <c r="BB86" s="36">
        <f>'2015 Fares Conv'!BH90</f>
        <v>0</v>
      </c>
      <c r="BC86" s="36">
        <f>'2015 Fares Conv'!BI90</f>
        <v>67.733920711469281</v>
      </c>
      <c r="BD86" s="36">
        <f>'2015 Fares Conv'!BJ90</f>
        <v>0</v>
      </c>
      <c r="BE86" s="36">
        <f>'2015 Fares Conv'!BK90</f>
        <v>0</v>
      </c>
      <c r="BF86" s="36">
        <f>'2015 Fares Conv'!BL90</f>
        <v>108.37427313835086</v>
      </c>
      <c r="BG86" s="36">
        <f>'2015 Fares Conv'!BM90</f>
        <v>0</v>
      </c>
      <c r="BH86" s="36">
        <f>'2015 Fares Conv'!BN90</f>
        <v>0</v>
      </c>
      <c r="BI86" s="36">
        <f>'2015 Fares Conv'!BO90</f>
        <v>0</v>
      </c>
      <c r="BJ86" s="36">
        <f>'2015 Fares Conv'!BP90</f>
        <v>0</v>
      </c>
      <c r="BK86" s="36">
        <f>'2015 Fares Conv'!BQ90</f>
        <v>101.60088106720393</v>
      </c>
      <c r="BL86" s="36">
        <f>'2015 Fares Conv'!BR90</f>
        <v>0</v>
      </c>
      <c r="BM86" s="36">
        <f>'2015 Fares Conv'!BS90</f>
        <v>0</v>
      </c>
      <c r="BN86" s="36">
        <f>'2015 Fares Conv'!BT90</f>
        <v>101.60088106720393</v>
      </c>
      <c r="BO86" s="36">
        <f>'2015 Fares Conv'!BU90</f>
        <v>0</v>
      </c>
      <c r="BP86" s="36">
        <f>'2015 Fares Conv'!BV90</f>
        <v>101.60088106720393</v>
      </c>
      <c r="BQ86" s="36">
        <f>'2015 Fares Conv'!BW90</f>
        <v>0</v>
      </c>
      <c r="BR86" s="36">
        <f>'2015 Fares Conv'!BX90</f>
        <v>121.92105728064472</v>
      </c>
      <c r="BS86" s="36">
        <f>'2015 Fares Conv'!BY90</f>
        <v>0</v>
      </c>
      <c r="BT86" s="36">
        <f>'2015 Fares Conv'!BZ90</f>
        <v>0</v>
      </c>
      <c r="BU86" s="36">
        <f>'2015 Fares Conv'!CA90</f>
        <v>0</v>
      </c>
      <c r="BV86" s="36">
        <f>'2015 Fares Conv'!CB90</f>
        <v>0</v>
      </c>
      <c r="BW86" s="36">
        <f>'2015 Fares Conv'!CC90</f>
        <v>0</v>
      </c>
      <c r="BX86" s="36">
        <f>'2015 Fares Conv'!CD90</f>
        <v>0</v>
      </c>
      <c r="BY86" s="36">
        <f>'2015 Fares Conv'!CE90</f>
        <v>0</v>
      </c>
      <c r="BZ86" s="36">
        <f>'2015 Fares Conv'!CF90</f>
        <v>101.60088106720393</v>
      </c>
      <c r="CA86" s="36">
        <f>'2015 Fares Conv'!CG90</f>
        <v>0</v>
      </c>
      <c r="CB86" s="36">
        <f>'2015 Fares Conv'!CH90</f>
        <v>222.84459914073395</v>
      </c>
      <c r="CC86" s="36">
        <f>'2015 Fares Conv'!CI90</f>
        <v>270.93568284587712</v>
      </c>
      <c r="CD86" s="36">
        <f>'2015 Fares Conv'!CJ90</f>
        <v>284.48246698817098</v>
      </c>
      <c r="CE86" s="36">
        <f>'2015 Fares Conv'!CK90</f>
        <v>284.48246698817098</v>
      </c>
      <c r="CF86" s="36">
        <f>'2015 Fares Conv'!CL90</f>
        <v>284.48246698817098</v>
      </c>
      <c r="CG86" s="36">
        <f>'2015 Fares Conv'!CM90</f>
        <v>135.46784142293856</v>
      </c>
      <c r="CH86" s="36">
        <f>'2015 Fares Conv'!CN90</f>
        <v>0</v>
      </c>
      <c r="CI86" s="36">
        <f>'2015 Fares Conv'!CO90</f>
        <v>0</v>
      </c>
      <c r="CJ86" s="36">
        <f>'2015 Fares Conv'!CP90</f>
        <v>0</v>
      </c>
      <c r="CK86" s="36">
        <f>'2015 Fares Conv'!CQ90</f>
        <v>152.40132160080589</v>
      </c>
      <c r="CL86" s="36">
        <f>'2015 Fares Conv'!CR90</f>
        <v>338.66960355734642</v>
      </c>
      <c r="CM86" s="36">
        <f>'2015 Fares Conv'!CS90</f>
        <v>118.53436124507125</v>
      </c>
      <c r="CN86" s="36">
        <f>'2015 Fares Conv'!CT90</f>
        <v>84.667400889336605</v>
      </c>
      <c r="CO86" s="36">
        <f>'2015 Fares Conv'!CU90</f>
        <v>220.13524231227518</v>
      </c>
      <c r="CP86" s="36">
        <f>'2015 Fares Conv'!CV90</f>
        <v>249.93816742532167</v>
      </c>
      <c r="CQ86" s="36">
        <f>'2015 Fares Conv'!CW90</f>
        <v>108.37427313835086</v>
      </c>
      <c r="CR86" s="36">
        <f>'2015 Fares Conv'!CX90</f>
        <v>0</v>
      </c>
      <c r="CS86" s="36">
        <f>'2015 Fares Conv'!CY90</f>
        <v>0</v>
      </c>
      <c r="CT86" s="36">
        <f>'2015 Fares Conv'!CZ90</f>
        <v>306.83466082295587</v>
      </c>
      <c r="CU86" s="36">
        <f>'2015 Fares Conv'!DA90</f>
        <v>0</v>
      </c>
      <c r="CV86" s="36">
        <f>'2015 Fares Conv'!DB90</f>
        <v>0</v>
      </c>
      <c r="CW86" s="36">
        <f>'2015 Fares Conv'!DC90</f>
        <v>0</v>
      </c>
      <c r="CX86" s="36">
        <f>'2015 Fares Conv'!DD90</f>
        <v>0</v>
      </c>
      <c r="CY86" s="36">
        <f>'2015 Fares Conv'!DE90</f>
        <v>0</v>
      </c>
      <c r="CZ86" s="36">
        <f>'2015 Fares Conv'!DF90</f>
        <v>0</v>
      </c>
      <c r="DA86" s="36">
        <f>'2015 Fares Conv'!DG90</f>
        <v>0</v>
      </c>
      <c r="DB86" s="36">
        <f>'2015 Fares Conv'!DH90</f>
        <v>0</v>
      </c>
      <c r="DC86" s="36">
        <f>'2015 Fares Conv'!DI90</f>
        <v>0</v>
      </c>
      <c r="DD86" s="36">
        <f>'2015 Fares Conv'!DJ90</f>
        <v>0</v>
      </c>
      <c r="DE86" s="36">
        <f>'2015 Fares Conv'!DK90</f>
        <v>0</v>
      </c>
      <c r="DF86" s="36">
        <f>'2015 Fares Conv'!DL90</f>
        <v>152.40132160080589</v>
      </c>
      <c r="DG86" s="36">
        <f>'2015 Fares Conv'!DM90</f>
        <v>135.46784142293856</v>
      </c>
      <c r="DH86" s="36">
        <f>'2015 Fares Conv'!DN90</f>
        <v>0</v>
      </c>
      <c r="DI86" s="36">
        <f>'2015 Fares Conv'!DO90</f>
        <v>135.46784142293856</v>
      </c>
      <c r="DJ86" s="36">
        <f>'2015 Fares Conv'!DP90</f>
        <v>749.81450227596497</v>
      </c>
      <c r="DK86" s="36">
        <f>'2015 Fares Conv'!DQ90</f>
        <v>218.78056389804578</v>
      </c>
      <c r="DL86" s="36">
        <f>'2015 Fares Conv'!DR90</f>
        <v>0</v>
      </c>
      <c r="DM86" s="36">
        <f>'2015 Fares Conv'!DS90</f>
        <v>0</v>
      </c>
      <c r="DN86" s="36">
        <f>'2015 Fares Conv'!DT90</f>
        <v>0</v>
      </c>
      <c r="DO86" s="36">
        <f>'2015 Fares Conv'!DU90</f>
        <v>0</v>
      </c>
      <c r="DP86" s="36">
        <f>'2015 Fares Conv'!DV90</f>
        <v>0</v>
      </c>
      <c r="DQ86" s="36">
        <f>'2015 Fares Conv'!DW90</f>
        <v>0</v>
      </c>
      <c r="DR86" s="36">
        <f>'2015 Fares Conv'!DX90</f>
        <v>0</v>
      </c>
      <c r="DS86" s="36">
        <f>'2015 Fares Conv'!DY90</f>
        <v>0</v>
      </c>
      <c r="DT86" s="36">
        <f>'2015 Fares Conv'!DZ90</f>
        <v>0</v>
      </c>
      <c r="DU86" s="36">
        <f>'2015 Fares Conv'!EA90</f>
        <v>0</v>
      </c>
      <c r="DV86" s="36">
        <f>'2015 Fares Conv'!EB90</f>
        <v>0</v>
      </c>
      <c r="DW86" s="36">
        <f>'2015 Fares Conv'!EC90</f>
        <v>0</v>
      </c>
      <c r="DX86" s="36">
        <f>'2015 Fares Conv'!ED90</f>
        <v>0</v>
      </c>
      <c r="DY86" s="36">
        <f>'2015 Fares Conv'!EE90</f>
        <v>0</v>
      </c>
      <c r="DZ86" s="36">
        <f>'2015 Fares Conv'!EF90</f>
        <v>0</v>
      </c>
      <c r="EA86" s="36">
        <f>'2015 Fares Conv'!EG90</f>
        <v>0</v>
      </c>
      <c r="EB86" s="36">
        <f>'2015 Fares Conv'!EH90</f>
        <v>0</v>
      </c>
      <c r="EC86" s="36">
        <f>'2015 Fares Conv'!EI90</f>
        <v>0</v>
      </c>
      <c r="ED86" s="36">
        <f>'2015 Fares Conv'!EJ90</f>
        <v>0</v>
      </c>
      <c r="EE86" s="36">
        <f>'2015 Fares Conv'!EK90</f>
        <v>0</v>
      </c>
      <c r="EF86" s="36">
        <f>'2015 Fares Conv'!EL90</f>
        <v>0</v>
      </c>
      <c r="EG86" s="36">
        <f>'2015 Fares Conv'!EM90</f>
        <v>0</v>
      </c>
      <c r="EH86" s="111">
        <v>0</v>
      </c>
      <c r="EI86" s="111">
        <v>0</v>
      </c>
    </row>
    <row r="87" spans="1:139" x14ac:dyDescent="0.2">
      <c r="A87" s="31" t="str">
        <f>CONCATENATE("XFARE[",ROW(),"]=",'2015 Fares Conv'!G91)</f>
        <v>XFARE[87]=0</v>
      </c>
      <c r="B87" s="36">
        <f>'2015 Fares Conv'!H91</f>
        <v>0</v>
      </c>
      <c r="C87" s="36">
        <f>'2015 Fares Conv'!I91</f>
        <v>0</v>
      </c>
      <c r="D87" s="36">
        <f>'2015 Fares Conv'!J91</f>
        <v>0</v>
      </c>
      <c r="E87" s="36">
        <f>'2015 Fares Conv'!K91</f>
        <v>0</v>
      </c>
      <c r="F87" s="36">
        <f>'2015 Fares Conv'!L91</f>
        <v>0</v>
      </c>
      <c r="G87" s="36">
        <f>'2015 Fares Conv'!M91</f>
        <v>0</v>
      </c>
      <c r="H87" s="36">
        <f>'2015 Fares Conv'!N91</f>
        <v>0</v>
      </c>
      <c r="I87" s="36">
        <f>'2015 Fares Conv'!O91</f>
        <v>0</v>
      </c>
      <c r="J87" s="36">
        <f>'2015 Fares Conv'!P91</f>
        <v>0</v>
      </c>
      <c r="K87" s="36">
        <f>'2015 Fares Conv'!Q91</f>
        <v>0</v>
      </c>
      <c r="L87" s="36">
        <f>'2015 Fares Conv'!R91</f>
        <v>0</v>
      </c>
      <c r="M87" s="36">
        <f>'2015 Fares Conv'!S91</f>
        <v>0</v>
      </c>
      <c r="N87" s="36">
        <f>'2015 Fares Conv'!T91</f>
        <v>0</v>
      </c>
      <c r="O87" s="36">
        <f>'2015 Fares Conv'!U91</f>
        <v>0</v>
      </c>
      <c r="P87" s="36">
        <f>'2015 Fares Conv'!V91</f>
        <v>0</v>
      </c>
      <c r="Q87" s="36">
        <f>'2015 Fares Conv'!W91</f>
        <v>0</v>
      </c>
      <c r="R87" s="36">
        <f>'2015 Fares Conv'!X91</f>
        <v>0</v>
      </c>
      <c r="S87" s="36">
        <f>'2015 Fares Conv'!Y91</f>
        <v>0</v>
      </c>
      <c r="T87" s="36">
        <f>'2015 Fares Conv'!Z91</f>
        <v>474.13744498028501</v>
      </c>
      <c r="U87" s="36">
        <f>'2015 Fares Conv'!AA91</f>
        <v>118.53436124507125</v>
      </c>
      <c r="V87" s="36">
        <f>'2015 Fares Conv'!AB91</f>
        <v>0</v>
      </c>
      <c r="W87" s="36">
        <f>'2015 Fares Conv'!AC91</f>
        <v>0</v>
      </c>
      <c r="X87" s="36">
        <f>'2015 Fares Conv'!AD91</f>
        <v>135.46784142293856</v>
      </c>
      <c r="Y87" s="36">
        <f>'2015 Fares Conv'!AE91</f>
        <v>0</v>
      </c>
      <c r="Z87" s="36">
        <f>'2015 Fares Conv'!AF91</f>
        <v>0</v>
      </c>
      <c r="AA87" s="36">
        <f>'2015 Fares Conv'!AG91</f>
        <v>84.667400889336605</v>
      </c>
      <c r="AB87" s="36">
        <f>'2015 Fares Conv'!AH91</f>
        <v>135.46784142293856</v>
      </c>
      <c r="AC87" s="36">
        <f>'2015 Fares Conv'!AI91</f>
        <v>0</v>
      </c>
      <c r="AD87" s="36">
        <f>'2015 Fares Conv'!AJ91</f>
        <v>0</v>
      </c>
      <c r="AE87" s="36">
        <f>'2015 Fares Conv'!AK91</f>
        <v>0</v>
      </c>
      <c r="AF87" s="36">
        <f>'2015 Fares Conv'!AL91</f>
        <v>0</v>
      </c>
      <c r="AG87" s="36">
        <f>'2015 Fares Conv'!AM91</f>
        <v>135.46784142293856</v>
      </c>
      <c r="AH87" s="36">
        <f>'2015 Fares Conv'!AN91</f>
        <v>0</v>
      </c>
      <c r="AI87" s="36">
        <f>'2015 Fares Conv'!AO91</f>
        <v>0</v>
      </c>
      <c r="AJ87" s="36">
        <f>'2015 Fares Conv'!AP91</f>
        <v>0</v>
      </c>
      <c r="AK87" s="36">
        <f>'2015 Fares Conv'!AQ91</f>
        <v>0</v>
      </c>
      <c r="AL87" s="36">
        <f>'2015 Fares Conv'!AR91</f>
        <v>135.46784142293856</v>
      </c>
      <c r="AM87" s="36">
        <f>'2015 Fares Conv'!AS91</f>
        <v>0</v>
      </c>
      <c r="AN87" s="36">
        <f>'2015 Fares Conv'!AT91</f>
        <v>0</v>
      </c>
      <c r="AO87" s="36">
        <f>'2015 Fares Conv'!AU91</f>
        <v>0</v>
      </c>
      <c r="AP87" s="36">
        <f>'2015 Fares Conv'!AV91</f>
        <v>135.46784142293856</v>
      </c>
      <c r="AQ87" s="36">
        <f>'2015 Fares Conv'!AW91</f>
        <v>0</v>
      </c>
      <c r="AR87" s="36">
        <f>'2015 Fares Conv'!AX91</f>
        <v>135.46784142293856</v>
      </c>
      <c r="AS87" s="36">
        <f>'2015 Fares Conv'!AY91</f>
        <v>0</v>
      </c>
      <c r="AT87" s="36">
        <f>'2015 Fares Conv'!AZ91</f>
        <v>52.832458154946046</v>
      </c>
      <c r="AU87" s="36">
        <f>'2015 Fares Conv'!BA91</f>
        <v>0</v>
      </c>
      <c r="AV87" s="36">
        <f>'2015 Fares Conv'!BB91</f>
        <v>0</v>
      </c>
      <c r="AW87" s="36">
        <f>'2015 Fares Conv'!BC91</f>
        <v>0</v>
      </c>
      <c r="AX87" s="36">
        <f>'2015 Fares Conv'!BD91</f>
        <v>0</v>
      </c>
      <c r="AY87" s="36">
        <f>'2015 Fares Conv'!BE91</f>
        <v>0</v>
      </c>
      <c r="AZ87" s="36">
        <f>'2015 Fares Conv'!BF91</f>
        <v>0</v>
      </c>
      <c r="BA87" s="36">
        <f>'2015 Fares Conv'!BG91</f>
        <v>0</v>
      </c>
      <c r="BB87" s="36">
        <f>'2015 Fares Conv'!BH91</f>
        <v>0</v>
      </c>
      <c r="BC87" s="36">
        <f>'2015 Fares Conv'!BI91</f>
        <v>67.733920711469281</v>
      </c>
      <c r="BD87" s="36">
        <f>'2015 Fares Conv'!BJ91</f>
        <v>0</v>
      </c>
      <c r="BE87" s="36">
        <f>'2015 Fares Conv'!BK91</f>
        <v>0</v>
      </c>
      <c r="BF87" s="36">
        <f>'2015 Fares Conv'!BL91</f>
        <v>108.37427313835086</v>
      </c>
      <c r="BG87" s="36">
        <f>'2015 Fares Conv'!BM91</f>
        <v>0</v>
      </c>
      <c r="BH87" s="36">
        <f>'2015 Fares Conv'!BN91</f>
        <v>108.37427313835086</v>
      </c>
      <c r="BI87" s="36">
        <f>'2015 Fares Conv'!BO91</f>
        <v>0</v>
      </c>
      <c r="BJ87" s="36">
        <f>'2015 Fares Conv'!BP91</f>
        <v>0</v>
      </c>
      <c r="BK87" s="36">
        <f>'2015 Fares Conv'!BQ91</f>
        <v>0</v>
      </c>
      <c r="BL87" s="36">
        <f>'2015 Fares Conv'!BR91</f>
        <v>0</v>
      </c>
      <c r="BM87" s="36">
        <f>'2015 Fares Conv'!BS91</f>
        <v>0</v>
      </c>
      <c r="BN87" s="36">
        <f>'2015 Fares Conv'!BT91</f>
        <v>0</v>
      </c>
      <c r="BO87" s="36">
        <f>'2015 Fares Conv'!BU91</f>
        <v>0</v>
      </c>
      <c r="BP87" s="36">
        <f>'2015 Fares Conv'!BV91</f>
        <v>0</v>
      </c>
      <c r="BQ87" s="36">
        <f>'2015 Fares Conv'!BW91</f>
        <v>0</v>
      </c>
      <c r="BR87" s="36">
        <f>'2015 Fares Conv'!BX91</f>
        <v>0</v>
      </c>
      <c r="BS87" s="36">
        <f>'2015 Fares Conv'!BY91</f>
        <v>0</v>
      </c>
      <c r="BT87" s="36">
        <f>'2015 Fares Conv'!BZ91</f>
        <v>0</v>
      </c>
      <c r="BU87" s="36">
        <f>'2015 Fares Conv'!CA91</f>
        <v>0</v>
      </c>
      <c r="BV87" s="36">
        <f>'2015 Fares Conv'!CB91</f>
        <v>0</v>
      </c>
      <c r="BW87" s="36">
        <f>'2015 Fares Conv'!CC91</f>
        <v>0</v>
      </c>
      <c r="BX87" s="36">
        <f>'2015 Fares Conv'!CD91</f>
        <v>0</v>
      </c>
      <c r="BY87" s="36">
        <f>'2015 Fares Conv'!CE91</f>
        <v>0</v>
      </c>
      <c r="BZ87" s="36">
        <f>'2015 Fares Conv'!CF91</f>
        <v>101.60088106720393</v>
      </c>
      <c r="CA87" s="36">
        <f>'2015 Fares Conv'!CG91</f>
        <v>0</v>
      </c>
      <c r="CB87" s="36">
        <f>'2015 Fares Conv'!CH91</f>
        <v>222.84459914073395</v>
      </c>
      <c r="CC87" s="36">
        <f>'2015 Fares Conv'!CI91</f>
        <v>270.93568284587712</v>
      </c>
      <c r="CD87" s="36">
        <f>'2015 Fares Conv'!CJ91</f>
        <v>284.48246698817098</v>
      </c>
      <c r="CE87" s="36">
        <f>'2015 Fares Conv'!CK91</f>
        <v>149.01462556523242</v>
      </c>
      <c r="CF87" s="36">
        <f>'2015 Fares Conv'!CL91</f>
        <v>149.01462556523242</v>
      </c>
      <c r="CG87" s="36">
        <f>'2015 Fares Conv'!CM91</f>
        <v>0</v>
      </c>
      <c r="CH87" s="36">
        <f>'2015 Fares Conv'!CN91</f>
        <v>152.40132160080589</v>
      </c>
      <c r="CI87" s="36">
        <f>'2015 Fares Conv'!CO91</f>
        <v>0</v>
      </c>
      <c r="CJ87" s="36">
        <f>'2015 Fares Conv'!CP91</f>
        <v>0</v>
      </c>
      <c r="CK87" s="36">
        <f>'2015 Fares Conv'!CQ91</f>
        <v>118.53436124507125</v>
      </c>
      <c r="CL87" s="36">
        <f>'2015 Fares Conv'!CR91</f>
        <v>272.96770046722122</v>
      </c>
      <c r="CM87" s="36">
        <f>'2015 Fares Conv'!CS91</f>
        <v>16.93348017786732</v>
      </c>
      <c r="CN87" s="36">
        <f>'2015 Fares Conv'!CT91</f>
        <v>83.990061682221921</v>
      </c>
      <c r="CO87" s="36">
        <f>'2015 Fares Conv'!CU91</f>
        <v>117.85702203795655</v>
      </c>
      <c r="CP87" s="36">
        <f>'2015 Fares Conv'!CV91</f>
        <v>148.33728635811775</v>
      </c>
      <c r="CQ87" s="36">
        <f>'2015 Fares Conv'!CW91</f>
        <v>108.37427313835086</v>
      </c>
      <c r="CR87" s="36">
        <f>'2015 Fares Conv'!CX91</f>
        <v>0</v>
      </c>
      <c r="CS87" s="36">
        <f>'2015 Fares Conv'!CY91</f>
        <v>0</v>
      </c>
      <c r="CT87" s="36">
        <f>'2015 Fares Conv'!CZ91</f>
        <v>306.83466082295587</v>
      </c>
      <c r="CU87" s="36">
        <f>'2015 Fares Conv'!DA91</f>
        <v>0</v>
      </c>
      <c r="CV87" s="36">
        <f>'2015 Fares Conv'!DB91</f>
        <v>0</v>
      </c>
      <c r="CW87" s="36">
        <f>'2015 Fares Conv'!DC91</f>
        <v>0</v>
      </c>
      <c r="CX87" s="36">
        <f>'2015 Fares Conv'!DD91</f>
        <v>0</v>
      </c>
      <c r="CY87" s="36">
        <f>'2015 Fares Conv'!DE91</f>
        <v>0</v>
      </c>
      <c r="CZ87" s="36">
        <f>'2015 Fares Conv'!DF91</f>
        <v>0</v>
      </c>
      <c r="DA87" s="36">
        <f>'2015 Fares Conv'!DG91</f>
        <v>0</v>
      </c>
      <c r="DB87" s="36">
        <f>'2015 Fares Conv'!DH91</f>
        <v>0</v>
      </c>
      <c r="DC87" s="36">
        <f>'2015 Fares Conv'!DI91</f>
        <v>0</v>
      </c>
      <c r="DD87" s="36">
        <f>'2015 Fares Conv'!DJ91</f>
        <v>0</v>
      </c>
      <c r="DE87" s="36">
        <f>'2015 Fares Conv'!DK91</f>
        <v>0</v>
      </c>
      <c r="DF87" s="36">
        <f>'2015 Fares Conv'!DL91</f>
        <v>118.53436124507125</v>
      </c>
      <c r="DG87" s="36">
        <f>'2015 Fares Conv'!DM91</f>
        <v>135.46784142293856</v>
      </c>
      <c r="DH87" s="36">
        <f>'2015 Fares Conv'!DN91</f>
        <v>0</v>
      </c>
      <c r="DI87" s="36">
        <f>'2015 Fares Conv'!DO91</f>
        <v>135.46784142293856</v>
      </c>
      <c r="DJ87" s="36">
        <f>'2015 Fares Conv'!DP91</f>
        <v>749.81450227596497</v>
      </c>
      <c r="DK87" s="36">
        <f>'2015 Fares Conv'!DQ91</f>
        <v>218.78056389804578</v>
      </c>
      <c r="DL87" s="36">
        <f>'2015 Fares Conv'!DR91</f>
        <v>0</v>
      </c>
      <c r="DM87" s="36">
        <f>'2015 Fares Conv'!DS91</f>
        <v>0</v>
      </c>
      <c r="DN87" s="36">
        <f>'2015 Fares Conv'!DT91</f>
        <v>0</v>
      </c>
      <c r="DO87" s="36">
        <f>'2015 Fares Conv'!DU91</f>
        <v>0</v>
      </c>
      <c r="DP87" s="36">
        <f>'2015 Fares Conv'!DV91</f>
        <v>0</v>
      </c>
      <c r="DQ87" s="36">
        <f>'2015 Fares Conv'!DW91</f>
        <v>0</v>
      </c>
      <c r="DR87" s="36">
        <f>'2015 Fares Conv'!DX91</f>
        <v>0</v>
      </c>
      <c r="DS87" s="36">
        <f>'2015 Fares Conv'!DY91</f>
        <v>0</v>
      </c>
      <c r="DT87" s="36">
        <f>'2015 Fares Conv'!DZ91</f>
        <v>0</v>
      </c>
      <c r="DU87" s="36">
        <f>'2015 Fares Conv'!EA91</f>
        <v>0</v>
      </c>
      <c r="DV87" s="36">
        <f>'2015 Fares Conv'!EB91</f>
        <v>0</v>
      </c>
      <c r="DW87" s="36">
        <f>'2015 Fares Conv'!EC91</f>
        <v>0</v>
      </c>
      <c r="DX87" s="36">
        <f>'2015 Fares Conv'!ED91</f>
        <v>0</v>
      </c>
      <c r="DY87" s="36">
        <f>'2015 Fares Conv'!EE91</f>
        <v>0</v>
      </c>
      <c r="DZ87" s="36">
        <f>'2015 Fares Conv'!EF91</f>
        <v>0</v>
      </c>
      <c r="EA87" s="36">
        <f>'2015 Fares Conv'!EG91</f>
        <v>0</v>
      </c>
      <c r="EB87" s="36">
        <f>'2015 Fares Conv'!EH91</f>
        <v>0</v>
      </c>
      <c r="EC87" s="36">
        <f>'2015 Fares Conv'!EI91</f>
        <v>0</v>
      </c>
      <c r="ED87" s="36">
        <f>'2015 Fares Conv'!EJ91</f>
        <v>0</v>
      </c>
      <c r="EE87" s="36">
        <f>'2015 Fares Conv'!EK91</f>
        <v>-101.60088106720393</v>
      </c>
      <c r="EF87" s="36">
        <f>'2015 Fares Conv'!EL91</f>
        <v>0</v>
      </c>
      <c r="EG87" s="36">
        <f>'2015 Fares Conv'!EM91</f>
        <v>0</v>
      </c>
      <c r="EH87" s="111">
        <v>0</v>
      </c>
      <c r="EI87" s="111">
        <v>0</v>
      </c>
    </row>
    <row r="88" spans="1:139" x14ac:dyDescent="0.2">
      <c r="A88" s="31" t="str">
        <f>CONCATENATE("XFARE[",ROW(),"]=",'2015 Fares Conv'!G92)</f>
        <v>XFARE[88]=0</v>
      </c>
      <c r="B88" s="36">
        <f>'2015 Fares Conv'!H92</f>
        <v>0</v>
      </c>
      <c r="C88" s="36">
        <f>'2015 Fares Conv'!I92</f>
        <v>0</v>
      </c>
      <c r="D88" s="36">
        <f>'2015 Fares Conv'!J92</f>
        <v>0</v>
      </c>
      <c r="E88" s="36">
        <f>'2015 Fares Conv'!K92</f>
        <v>0</v>
      </c>
      <c r="F88" s="36">
        <f>'2015 Fares Conv'!L92</f>
        <v>0</v>
      </c>
      <c r="G88" s="36">
        <f>'2015 Fares Conv'!M92</f>
        <v>0</v>
      </c>
      <c r="H88" s="36">
        <f>'2015 Fares Conv'!N92</f>
        <v>0</v>
      </c>
      <c r="I88" s="36">
        <f>'2015 Fares Conv'!O92</f>
        <v>0</v>
      </c>
      <c r="J88" s="36">
        <f>'2015 Fares Conv'!P92</f>
        <v>0</v>
      </c>
      <c r="K88" s="36">
        <f>'2015 Fares Conv'!Q92</f>
        <v>0</v>
      </c>
      <c r="L88" s="36">
        <f>'2015 Fares Conv'!R92</f>
        <v>0</v>
      </c>
      <c r="M88" s="36">
        <f>'2015 Fares Conv'!S92</f>
        <v>0</v>
      </c>
      <c r="N88" s="36">
        <f>'2015 Fares Conv'!T92</f>
        <v>0</v>
      </c>
      <c r="O88" s="36">
        <f>'2015 Fares Conv'!U92</f>
        <v>0</v>
      </c>
      <c r="P88" s="36">
        <f>'2015 Fares Conv'!V92</f>
        <v>0</v>
      </c>
      <c r="Q88" s="36">
        <f>'2015 Fares Conv'!W92</f>
        <v>0</v>
      </c>
      <c r="R88" s="36">
        <f>'2015 Fares Conv'!X92</f>
        <v>0</v>
      </c>
      <c r="S88" s="36">
        <f>'2015 Fares Conv'!Y92</f>
        <v>0</v>
      </c>
      <c r="T88" s="36">
        <f>'2015 Fares Conv'!Z92</f>
        <v>474.13744498028501</v>
      </c>
      <c r="U88" s="36">
        <f>'2015 Fares Conv'!AA92</f>
        <v>118.53436124507125</v>
      </c>
      <c r="V88" s="36">
        <f>'2015 Fares Conv'!AB92</f>
        <v>0</v>
      </c>
      <c r="W88" s="36">
        <f>'2015 Fares Conv'!AC92</f>
        <v>0</v>
      </c>
      <c r="X88" s="36">
        <f>'2015 Fares Conv'!AD92</f>
        <v>135.46784142293856</v>
      </c>
      <c r="Y88" s="36">
        <f>'2015 Fares Conv'!AE92</f>
        <v>0</v>
      </c>
      <c r="Z88" s="36">
        <f>'2015 Fares Conv'!AF92</f>
        <v>0</v>
      </c>
      <c r="AA88" s="36">
        <f>'2015 Fares Conv'!AG92</f>
        <v>84.667400889336605</v>
      </c>
      <c r="AB88" s="36">
        <f>'2015 Fares Conv'!AH92</f>
        <v>135.46784142293856</v>
      </c>
      <c r="AC88" s="36">
        <f>'2015 Fares Conv'!AI92</f>
        <v>0</v>
      </c>
      <c r="AD88" s="36">
        <f>'2015 Fares Conv'!AJ92</f>
        <v>0</v>
      </c>
      <c r="AE88" s="36">
        <f>'2015 Fares Conv'!AK92</f>
        <v>0</v>
      </c>
      <c r="AF88" s="36">
        <f>'2015 Fares Conv'!AL92</f>
        <v>0</v>
      </c>
      <c r="AG88" s="36">
        <f>'2015 Fares Conv'!AM92</f>
        <v>135.46784142293856</v>
      </c>
      <c r="AH88" s="36">
        <f>'2015 Fares Conv'!AN92</f>
        <v>0</v>
      </c>
      <c r="AI88" s="36">
        <f>'2015 Fares Conv'!AO92</f>
        <v>0</v>
      </c>
      <c r="AJ88" s="36">
        <f>'2015 Fares Conv'!AP92</f>
        <v>0</v>
      </c>
      <c r="AK88" s="36">
        <f>'2015 Fares Conv'!AQ92</f>
        <v>0</v>
      </c>
      <c r="AL88" s="36">
        <f>'2015 Fares Conv'!AR92</f>
        <v>135.46784142293856</v>
      </c>
      <c r="AM88" s="36">
        <f>'2015 Fares Conv'!AS92</f>
        <v>0</v>
      </c>
      <c r="AN88" s="36">
        <f>'2015 Fares Conv'!AT92</f>
        <v>0</v>
      </c>
      <c r="AO88" s="36">
        <f>'2015 Fares Conv'!AU92</f>
        <v>0</v>
      </c>
      <c r="AP88" s="36">
        <f>'2015 Fares Conv'!AV92</f>
        <v>135.46784142293856</v>
      </c>
      <c r="AQ88" s="36">
        <f>'2015 Fares Conv'!AW92</f>
        <v>0</v>
      </c>
      <c r="AR88" s="36">
        <f>'2015 Fares Conv'!AX92</f>
        <v>135.46784142293856</v>
      </c>
      <c r="AS88" s="36">
        <f>'2015 Fares Conv'!AY92</f>
        <v>0</v>
      </c>
      <c r="AT88" s="36">
        <f>'2015 Fares Conv'!AZ92</f>
        <v>52.832458154946046</v>
      </c>
      <c r="AU88" s="36">
        <f>'2015 Fares Conv'!BA92</f>
        <v>0</v>
      </c>
      <c r="AV88" s="36">
        <f>'2015 Fares Conv'!BB92</f>
        <v>0</v>
      </c>
      <c r="AW88" s="36">
        <f>'2015 Fares Conv'!BC92</f>
        <v>0</v>
      </c>
      <c r="AX88" s="36">
        <f>'2015 Fares Conv'!BD92</f>
        <v>0</v>
      </c>
      <c r="AY88" s="36">
        <f>'2015 Fares Conv'!BE92</f>
        <v>0</v>
      </c>
      <c r="AZ88" s="36">
        <f>'2015 Fares Conv'!BF92</f>
        <v>0</v>
      </c>
      <c r="BA88" s="36">
        <f>'2015 Fares Conv'!BG92</f>
        <v>0</v>
      </c>
      <c r="BB88" s="36">
        <f>'2015 Fares Conv'!BH92</f>
        <v>0</v>
      </c>
      <c r="BC88" s="36">
        <f>'2015 Fares Conv'!BI92</f>
        <v>67.733920711469281</v>
      </c>
      <c r="BD88" s="36">
        <f>'2015 Fares Conv'!BJ92</f>
        <v>0</v>
      </c>
      <c r="BE88" s="36">
        <f>'2015 Fares Conv'!BK92</f>
        <v>0</v>
      </c>
      <c r="BF88" s="36">
        <f>'2015 Fares Conv'!BL92</f>
        <v>108.37427313835086</v>
      </c>
      <c r="BG88" s="36">
        <f>'2015 Fares Conv'!BM92</f>
        <v>0</v>
      </c>
      <c r="BH88" s="36">
        <f>'2015 Fares Conv'!BN92</f>
        <v>108.37427313835086</v>
      </c>
      <c r="BI88" s="36">
        <f>'2015 Fares Conv'!BO92</f>
        <v>0</v>
      </c>
      <c r="BJ88" s="36">
        <f>'2015 Fares Conv'!BP92</f>
        <v>0</v>
      </c>
      <c r="BK88" s="36">
        <f>'2015 Fares Conv'!BQ92</f>
        <v>0</v>
      </c>
      <c r="BL88" s="36">
        <f>'2015 Fares Conv'!BR92</f>
        <v>0</v>
      </c>
      <c r="BM88" s="36">
        <f>'2015 Fares Conv'!BS92</f>
        <v>0</v>
      </c>
      <c r="BN88" s="36">
        <f>'2015 Fares Conv'!BT92</f>
        <v>0</v>
      </c>
      <c r="BO88" s="36">
        <f>'2015 Fares Conv'!BU92</f>
        <v>0</v>
      </c>
      <c r="BP88" s="36">
        <f>'2015 Fares Conv'!BV92</f>
        <v>0</v>
      </c>
      <c r="BQ88" s="36">
        <f>'2015 Fares Conv'!BW92</f>
        <v>0</v>
      </c>
      <c r="BR88" s="36">
        <f>'2015 Fares Conv'!BX92</f>
        <v>0</v>
      </c>
      <c r="BS88" s="36">
        <f>'2015 Fares Conv'!BY92</f>
        <v>0</v>
      </c>
      <c r="BT88" s="36">
        <f>'2015 Fares Conv'!BZ92</f>
        <v>0</v>
      </c>
      <c r="BU88" s="36">
        <f>'2015 Fares Conv'!CA92</f>
        <v>0</v>
      </c>
      <c r="BV88" s="36">
        <f>'2015 Fares Conv'!CB92</f>
        <v>0</v>
      </c>
      <c r="BW88" s="36">
        <f>'2015 Fares Conv'!CC92</f>
        <v>0</v>
      </c>
      <c r="BX88" s="36">
        <f>'2015 Fares Conv'!CD92</f>
        <v>0</v>
      </c>
      <c r="BY88" s="36">
        <f>'2015 Fares Conv'!CE92</f>
        <v>0</v>
      </c>
      <c r="BZ88" s="36">
        <f>'2015 Fares Conv'!CF92</f>
        <v>101.60088106720393</v>
      </c>
      <c r="CA88" s="36">
        <f>'2015 Fares Conv'!CG92</f>
        <v>0</v>
      </c>
      <c r="CB88" s="36">
        <f>'2015 Fares Conv'!CH92</f>
        <v>222.84459914073395</v>
      </c>
      <c r="CC88" s="36">
        <f>'2015 Fares Conv'!CI92</f>
        <v>270.93568284587712</v>
      </c>
      <c r="CD88" s="36">
        <f>'2015 Fares Conv'!CJ92</f>
        <v>284.48246698817098</v>
      </c>
      <c r="CE88" s="36">
        <f>'2015 Fares Conv'!CK92</f>
        <v>149.01462556523242</v>
      </c>
      <c r="CF88" s="36">
        <f>'2015 Fares Conv'!CL92</f>
        <v>149.01462556523242</v>
      </c>
      <c r="CG88" s="36">
        <f>'2015 Fares Conv'!CM92</f>
        <v>0</v>
      </c>
      <c r="CH88" s="36">
        <f>'2015 Fares Conv'!CN92</f>
        <v>152.40132160080589</v>
      </c>
      <c r="CI88" s="36">
        <f>'2015 Fares Conv'!CO92</f>
        <v>0</v>
      </c>
      <c r="CJ88" s="36">
        <f>'2015 Fares Conv'!CP92</f>
        <v>0</v>
      </c>
      <c r="CK88" s="36">
        <f>'2015 Fares Conv'!CQ92</f>
        <v>118.53436124507125</v>
      </c>
      <c r="CL88" s="36">
        <f>'2015 Fares Conv'!CR92</f>
        <v>272.96770046722122</v>
      </c>
      <c r="CM88" s="36">
        <f>'2015 Fares Conv'!CS92</f>
        <v>16.93348017786732</v>
      </c>
      <c r="CN88" s="36">
        <f>'2015 Fares Conv'!CT92</f>
        <v>83.990061682221921</v>
      </c>
      <c r="CO88" s="36">
        <f>'2015 Fares Conv'!CU92</f>
        <v>117.85702203795655</v>
      </c>
      <c r="CP88" s="36">
        <f>'2015 Fares Conv'!CV92</f>
        <v>148.33728635811775</v>
      </c>
      <c r="CQ88" s="36">
        <f>'2015 Fares Conv'!CW92</f>
        <v>108.37427313835086</v>
      </c>
      <c r="CR88" s="36">
        <f>'2015 Fares Conv'!CX92</f>
        <v>0</v>
      </c>
      <c r="CS88" s="36">
        <f>'2015 Fares Conv'!CY92</f>
        <v>0</v>
      </c>
      <c r="CT88" s="36">
        <f>'2015 Fares Conv'!CZ92</f>
        <v>306.83466082295587</v>
      </c>
      <c r="CU88" s="36">
        <f>'2015 Fares Conv'!DA92</f>
        <v>0</v>
      </c>
      <c r="CV88" s="36">
        <f>'2015 Fares Conv'!DB92</f>
        <v>0</v>
      </c>
      <c r="CW88" s="36">
        <f>'2015 Fares Conv'!DC92</f>
        <v>0</v>
      </c>
      <c r="CX88" s="36">
        <f>'2015 Fares Conv'!DD92</f>
        <v>0</v>
      </c>
      <c r="CY88" s="36">
        <f>'2015 Fares Conv'!DE92</f>
        <v>0</v>
      </c>
      <c r="CZ88" s="36">
        <f>'2015 Fares Conv'!DF92</f>
        <v>0</v>
      </c>
      <c r="DA88" s="36">
        <f>'2015 Fares Conv'!DG92</f>
        <v>0</v>
      </c>
      <c r="DB88" s="36">
        <f>'2015 Fares Conv'!DH92</f>
        <v>0</v>
      </c>
      <c r="DC88" s="36">
        <f>'2015 Fares Conv'!DI92</f>
        <v>0</v>
      </c>
      <c r="DD88" s="36">
        <f>'2015 Fares Conv'!DJ92</f>
        <v>0</v>
      </c>
      <c r="DE88" s="36">
        <f>'2015 Fares Conv'!DK92</f>
        <v>0</v>
      </c>
      <c r="DF88" s="36">
        <f>'2015 Fares Conv'!DL92</f>
        <v>118.53436124507125</v>
      </c>
      <c r="DG88" s="36">
        <f>'2015 Fares Conv'!DM92</f>
        <v>135.46784142293856</v>
      </c>
      <c r="DH88" s="36">
        <f>'2015 Fares Conv'!DN92</f>
        <v>0</v>
      </c>
      <c r="DI88" s="36">
        <f>'2015 Fares Conv'!DO92</f>
        <v>135.46784142293856</v>
      </c>
      <c r="DJ88" s="36">
        <f>'2015 Fares Conv'!DP92</f>
        <v>749.81450227596497</v>
      </c>
      <c r="DK88" s="36">
        <f>'2015 Fares Conv'!DQ92</f>
        <v>218.78056389804578</v>
      </c>
      <c r="DL88" s="36">
        <f>'2015 Fares Conv'!DR92</f>
        <v>0</v>
      </c>
      <c r="DM88" s="36">
        <f>'2015 Fares Conv'!DS92</f>
        <v>0</v>
      </c>
      <c r="DN88" s="36">
        <f>'2015 Fares Conv'!DT92</f>
        <v>0</v>
      </c>
      <c r="DO88" s="36">
        <f>'2015 Fares Conv'!DU92</f>
        <v>0</v>
      </c>
      <c r="DP88" s="36">
        <f>'2015 Fares Conv'!DV92</f>
        <v>0</v>
      </c>
      <c r="DQ88" s="36">
        <f>'2015 Fares Conv'!DW92</f>
        <v>0</v>
      </c>
      <c r="DR88" s="36">
        <f>'2015 Fares Conv'!DX92</f>
        <v>0</v>
      </c>
      <c r="DS88" s="36">
        <f>'2015 Fares Conv'!DY92</f>
        <v>0</v>
      </c>
      <c r="DT88" s="36">
        <f>'2015 Fares Conv'!DZ92</f>
        <v>0</v>
      </c>
      <c r="DU88" s="36">
        <f>'2015 Fares Conv'!EA92</f>
        <v>0</v>
      </c>
      <c r="DV88" s="36">
        <f>'2015 Fares Conv'!EB92</f>
        <v>0</v>
      </c>
      <c r="DW88" s="36">
        <f>'2015 Fares Conv'!EC92</f>
        <v>0</v>
      </c>
      <c r="DX88" s="36">
        <f>'2015 Fares Conv'!ED92</f>
        <v>0</v>
      </c>
      <c r="DY88" s="36">
        <f>'2015 Fares Conv'!EE92</f>
        <v>0</v>
      </c>
      <c r="DZ88" s="36">
        <f>'2015 Fares Conv'!EF92</f>
        <v>0</v>
      </c>
      <c r="EA88" s="36">
        <f>'2015 Fares Conv'!EG92</f>
        <v>0</v>
      </c>
      <c r="EB88" s="36">
        <f>'2015 Fares Conv'!EH92</f>
        <v>0</v>
      </c>
      <c r="EC88" s="36">
        <f>'2015 Fares Conv'!EI92</f>
        <v>0</v>
      </c>
      <c r="ED88" s="36">
        <f>'2015 Fares Conv'!EJ92</f>
        <v>0</v>
      </c>
      <c r="EE88" s="36">
        <f>'2015 Fares Conv'!EK92</f>
        <v>-101.60088106720393</v>
      </c>
      <c r="EF88" s="36">
        <f>'2015 Fares Conv'!EL92</f>
        <v>0</v>
      </c>
      <c r="EG88" s="36">
        <f>'2015 Fares Conv'!EM92</f>
        <v>0</v>
      </c>
      <c r="EH88" s="111">
        <v>0</v>
      </c>
      <c r="EI88" s="111">
        <v>0</v>
      </c>
    </row>
    <row r="89" spans="1:139" x14ac:dyDescent="0.2">
      <c r="A89" s="31" t="str">
        <f>CONCATENATE("XFARE[",ROW(),"]=",'2015 Fares Conv'!G93)</f>
        <v>XFARE[89]=0</v>
      </c>
      <c r="B89" s="36">
        <f>'2015 Fares Conv'!H93</f>
        <v>0</v>
      </c>
      <c r="C89" s="36">
        <f>'2015 Fares Conv'!I93</f>
        <v>0</v>
      </c>
      <c r="D89" s="36">
        <f>'2015 Fares Conv'!J93</f>
        <v>0</v>
      </c>
      <c r="E89" s="36">
        <f>'2015 Fares Conv'!K93</f>
        <v>0</v>
      </c>
      <c r="F89" s="36">
        <f>'2015 Fares Conv'!L93</f>
        <v>0</v>
      </c>
      <c r="G89" s="36">
        <f>'2015 Fares Conv'!M93</f>
        <v>0</v>
      </c>
      <c r="H89" s="36">
        <f>'2015 Fares Conv'!N93</f>
        <v>0</v>
      </c>
      <c r="I89" s="36">
        <f>'2015 Fares Conv'!O93</f>
        <v>0</v>
      </c>
      <c r="J89" s="36">
        <f>'2015 Fares Conv'!P93</f>
        <v>0</v>
      </c>
      <c r="K89" s="36">
        <f>'2015 Fares Conv'!Q93</f>
        <v>0</v>
      </c>
      <c r="L89" s="36">
        <f>'2015 Fares Conv'!R93</f>
        <v>0</v>
      </c>
      <c r="M89" s="36">
        <f>'2015 Fares Conv'!S93</f>
        <v>0</v>
      </c>
      <c r="N89" s="36">
        <f>'2015 Fares Conv'!T93</f>
        <v>0</v>
      </c>
      <c r="O89" s="36">
        <f>'2015 Fares Conv'!U93</f>
        <v>0</v>
      </c>
      <c r="P89" s="36">
        <f>'2015 Fares Conv'!V93</f>
        <v>0</v>
      </c>
      <c r="Q89" s="36">
        <f>'2015 Fares Conv'!W93</f>
        <v>0</v>
      </c>
      <c r="R89" s="36">
        <f>'2015 Fares Conv'!X93</f>
        <v>0</v>
      </c>
      <c r="S89" s="36">
        <f>'2015 Fares Conv'!Y93</f>
        <v>0</v>
      </c>
      <c r="T89" s="36">
        <f>'2015 Fares Conv'!Z93</f>
        <v>474.13744498028501</v>
      </c>
      <c r="U89" s="36">
        <f>'2015 Fares Conv'!AA93</f>
        <v>0</v>
      </c>
      <c r="V89" s="36">
        <f>'2015 Fares Conv'!AB93</f>
        <v>0</v>
      </c>
      <c r="W89" s="36">
        <f>'2015 Fares Conv'!AC93</f>
        <v>0</v>
      </c>
      <c r="X89" s="36">
        <f>'2015 Fares Conv'!AD93</f>
        <v>135.46784142293856</v>
      </c>
      <c r="Y89" s="36">
        <f>'2015 Fares Conv'!AE93</f>
        <v>0</v>
      </c>
      <c r="Z89" s="36">
        <f>'2015 Fares Conv'!AF93</f>
        <v>0</v>
      </c>
      <c r="AA89" s="36">
        <f>'2015 Fares Conv'!AG93</f>
        <v>0</v>
      </c>
      <c r="AB89" s="36">
        <f>'2015 Fares Conv'!AH93</f>
        <v>0</v>
      </c>
      <c r="AC89" s="36">
        <f>'2015 Fares Conv'!AI93</f>
        <v>0</v>
      </c>
      <c r="AD89" s="36">
        <f>'2015 Fares Conv'!AJ93</f>
        <v>0</v>
      </c>
      <c r="AE89" s="36">
        <f>'2015 Fares Conv'!AK93</f>
        <v>0</v>
      </c>
      <c r="AF89" s="36">
        <f>'2015 Fares Conv'!AL93</f>
        <v>0</v>
      </c>
      <c r="AG89" s="36">
        <f>'2015 Fares Conv'!AM93</f>
        <v>135.46784142293856</v>
      </c>
      <c r="AH89" s="36">
        <f>'2015 Fares Conv'!AN93</f>
        <v>0</v>
      </c>
      <c r="AI89" s="36">
        <f>'2015 Fares Conv'!AO93</f>
        <v>0</v>
      </c>
      <c r="AJ89" s="36">
        <f>'2015 Fares Conv'!AP93</f>
        <v>0</v>
      </c>
      <c r="AK89" s="36">
        <f>'2015 Fares Conv'!AQ93</f>
        <v>0</v>
      </c>
      <c r="AL89" s="36">
        <f>'2015 Fares Conv'!AR93</f>
        <v>135.46784142293856</v>
      </c>
      <c r="AM89" s="36">
        <f>'2015 Fares Conv'!AS93</f>
        <v>0</v>
      </c>
      <c r="AN89" s="36">
        <f>'2015 Fares Conv'!AT93</f>
        <v>0</v>
      </c>
      <c r="AO89" s="36">
        <f>'2015 Fares Conv'!AU93</f>
        <v>0</v>
      </c>
      <c r="AP89" s="36">
        <f>'2015 Fares Conv'!AV93</f>
        <v>135.46784142293856</v>
      </c>
      <c r="AQ89" s="36">
        <f>'2015 Fares Conv'!AW93</f>
        <v>0</v>
      </c>
      <c r="AR89" s="36">
        <f>'2015 Fares Conv'!AX93</f>
        <v>135.46784142293856</v>
      </c>
      <c r="AS89" s="36">
        <f>'2015 Fares Conv'!AY93</f>
        <v>0</v>
      </c>
      <c r="AT89" s="36">
        <f>'2015 Fares Conv'!AZ93</f>
        <v>118.53436124507125</v>
      </c>
      <c r="AU89" s="36">
        <f>'2015 Fares Conv'!BA93</f>
        <v>0</v>
      </c>
      <c r="AV89" s="36">
        <f>'2015 Fares Conv'!BB93</f>
        <v>0</v>
      </c>
      <c r="AW89" s="36">
        <f>'2015 Fares Conv'!BC93</f>
        <v>118.53436124507125</v>
      </c>
      <c r="AX89" s="36">
        <f>'2015 Fares Conv'!BD93</f>
        <v>0</v>
      </c>
      <c r="AY89" s="36">
        <f>'2015 Fares Conv'!BE93</f>
        <v>0</v>
      </c>
      <c r="AZ89" s="36">
        <f>'2015 Fares Conv'!BF93</f>
        <v>118.53436124507125</v>
      </c>
      <c r="BA89" s="36">
        <f>'2015 Fares Conv'!BG93</f>
        <v>0</v>
      </c>
      <c r="BB89" s="36">
        <f>'2015 Fares Conv'!BH93</f>
        <v>0</v>
      </c>
      <c r="BC89" s="36">
        <f>'2015 Fares Conv'!BI93</f>
        <v>67.733920711469281</v>
      </c>
      <c r="BD89" s="36">
        <f>'2015 Fares Conv'!BJ93</f>
        <v>108.37427313835086</v>
      </c>
      <c r="BE89" s="36">
        <f>'2015 Fares Conv'!BK93</f>
        <v>0</v>
      </c>
      <c r="BF89" s="36">
        <f>'2015 Fares Conv'!BL93</f>
        <v>108.37427313835086</v>
      </c>
      <c r="BG89" s="36">
        <f>'2015 Fares Conv'!BM93</f>
        <v>0</v>
      </c>
      <c r="BH89" s="36">
        <f>'2015 Fares Conv'!BN93</f>
        <v>108.37427313835086</v>
      </c>
      <c r="BI89" s="36">
        <f>'2015 Fares Conv'!BO93</f>
        <v>0</v>
      </c>
      <c r="BJ89" s="36">
        <f>'2015 Fares Conv'!BP93</f>
        <v>0</v>
      </c>
      <c r="BK89" s="36">
        <f>'2015 Fares Conv'!BQ93</f>
        <v>101.60088106720393</v>
      </c>
      <c r="BL89" s="36">
        <f>'2015 Fares Conv'!BR93</f>
        <v>0</v>
      </c>
      <c r="BM89" s="36">
        <f>'2015 Fares Conv'!BS93</f>
        <v>0</v>
      </c>
      <c r="BN89" s="36">
        <f>'2015 Fares Conv'!BT93</f>
        <v>101.60088106720393</v>
      </c>
      <c r="BO89" s="36">
        <f>'2015 Fares Conv'!BU93</f>
        <v>0</v>
      </c>
      <c r="BP89" s="36">
        <f>'2015 Fares Conv'!BV93</f>
        <v>101.60088106720393</v>
      </c>
      <c r="BQ89" s="36">
        <f>'2015 Fares Conv'!BW93</f>
        <v>0</v>
      </c>
      <c r="BR89" s="36">
        <f>'2015 Fares Conv'!BX93</f>
        <v>121.92105728064472</v>
      </c>
      <c r="BS89" s="36">
        <f>'2015 Fares Conv'!BY93</f>
        <v>0</v>
      </c>
      <c r="BT89" s="36">
        <f>'2015 Fares Conv'!BZ93</f>
        <v>0</v>
      </c>
      <c r="BU89" s="36">
        <f>'2015 Fares Conv'!CA93</f>
        <v>0</v>
      </c>
      <c r="BV89" s="36">
        <f>'2015 Fares Conv'!CB93</f>
        <v>0</v>
      </c>
      <c r="BW89" s="36">
        <f>'2015 Fares Conv'!CC93</f>
        <v>0</v>
      </c>
      <c r="BX89" s="36">
        <f>'2015 Fares Conv'!CD93</f>
        <v>0</v>
      </c>
      <c r="BY89" s="36">
        <f>'2015 Fares Conv'!CE93</f>
        <v>0</v>
      </c>
      <c r="BZ89" s="36">
        <f>'2015 Fares Conv'!CF93</f>
        <v>101.60088106720393</v>
      </c>
      <c r="CA89" s="36">
        <f>'2015 Fares Conv'!CG93</f>
        <v>0</v>
      </c>
      <c r="CB89" s="36">
        <f>'2015 Fares Conv'!CH93</f>
        <v>88.05409692491007</v>
      </c>
      <c r="CC89" s="36">
        <f>'2015 Fares Conv'!CI93</f>
        <v>135.46784142293856</v>
      </c>
      <c r="CD89" s="36">
        <f>'2015 Fares Conv'!CJ93</f>
        <v>284.48246698817098</v>
      </c>
      <c r="CE89" s="36">
        <f>'2015 Fares Conv'!CK93</f>
        <v>284.48246698817098</v>
      </c>
      <c r="CF89" s="36">
        <f>'2015 Fares Conv'!CL93</f>
        <v>284.48246698817098</v>
      </c>
      <c r="CG89" s="36">
        <f>'2015 Fares Conv'!CM93</f>
        <v>0</v>
      </c>
      <c r="CH89" s="36">
        <f>'2015 Fares Conv'!CN93</f>
        <v>152.40132160080589</v>
      </c>
      <c r="CI89" s="36">
        <f>'2015 Fares Conv'!CO93</f>
        <v>306.15732161584117</v>
      </c>
      <c r="CJ89" s="36">
        <f>'2015 Fares Conv'!CP93</f>
        <v>264.83962998184489</v>
      </c>
      <c r="CK89" s="36">
        <f>'2015 Fares Conv'!CQ93</f>
        <v>0</v>
      </c>
      <c r="CL89" s="36">
        <f>'2015 Fares Conv'!CR93</f>
        <v>338.66960355734642</v>
      </c>
      <c r="CM89" s="36">
        <f>'2015 Fares Conv'!CS93</f>
        <v>118.53436124507125</v>
      </c>
      <c r="CN89" s="36">
        <f>'2015 Fares Conv'!CT93</f>
        <v>0</v>
      </c>
      <c r="CO89" s="36">
        <f>'2015 Fares Conv'!CU93</f>
        <v>220.13524231227518</v>
      </c>
      <c r="CP89" s="36">
        <f>'2015 Fares Conv'!CV93</f>
        <v>249.93816742532167</v>
      </c>
      <c r="CQ89" s="36">
        <f>'2015 Fares Conv'!CW93</f>
        <v>108.37427313835086</v>
      </c>
      <c r="CR89" s="36">
        <f>'2015 Fares Conv'!CX93</f>
        <v>0</v>
      </c>
      <c r="CS89" s="36">
        <f>'2015 Fares Conv'!CY93</f>
        <v>0</v>
      </c>
      <c r="CT89" s="36">
        <f>'2015 Fares Conv'!CZ93</f>
        <v>306.83466082295587</v>
      </c>
      <c r="CU89" s="36">
        <f>'2015 Fares Conv'!DA93</f>
        <v>0</v>
      </c>
      <c r="CV89" s="36">
        <f>'2015 Fares Conv'!DB93</f>
        <v>0</v>
      </c>
      <c r="CW89" s="36">
        <f>'2015 Fares Conv'!DC93</f>
        <v>0</v>
      </c>
      <c r="CX89" s="36">
        <f>'2015 Fares Conv'!DD93</f>
        <v>0</v>
      </c>
      <c r="CY89" s="36">
        <f>'2015 Fares Conv'!DE93</f>
        <v>0</v>
      </c>
      <c r="CZ89" s="36">
        <f>'2015 Fares Conv'!DF93</f>
        <v>0</v>
      </c>
      <c r="DA89" s="36">
        <f>'2015 Fares Conv'!DG93</f>
        <v>0</v>
      </c>
      <c r="DB89" s="36">
        <f>'2015 Fares Conv'!DH93</f>
        <v>0</v>
      </c>
      <c r="DC89" s="36">
        <f>'2015 Fares Conv'!DI93</f>
        <v>0</v>
      </c>
      <c r="DD89" s="36">
        <f>'2015 Fares Conv'!DJ93</f>
        <v>0</v>
      </c>
      <c r="DE89" s="36">
        <f>'2015 Fares Conv'!DK93</f>
        <v>0</v>
      </c>
      <c r="DF89" s="36">
        <f>'2015 Fares Conv'!DL93</f>
        <v>0</v>
      </c>
      <c r="DG89" s="36">
        <f>'2015 Fares Conv'!DM93</f>
        <v>135.46784142293856</v>
      </c>
      <c r="DH89" s="36">
        <f>'2015 Fares Conv'!DN93</f>
        <v>0</v>
      </c>
      <c r="DI89" s="36">
        <f>'2015 Fares Conv'!DO93</f>
        <v>135.46784142293856</v>
      </c>
      <c r="DJ89" s="36">
        <f>'2015 Fares Conv'!DP93</f>
        <v>749.81450227596497</v>
      </c>
      <c r="DK89" s="36">
        <f>'2015 Fares Conv'!DQ93</f>
        <v>218.78056389804578</v>
      </c>
      <c r="DL89" s="36">
        <f>'2015 Fares Conv'!DR93</f>
        <v>0</v>
      </c>
      <c r="DM89" s="36">
        <f>'2015 Fares Conv'!DS93</f>
        <v>0</v>
      </c>
      <c r="DN89" s="36">
        <f>'2015 Fares Conv'!DT93</f>
        <v>0</v>
      </c>
      <c r="DO89" s="36">
        <f>'2015 Fares Conv'!DU93</f>
        <v>0</v>
      </c>
      <c r="DP89" s="36">
        <f>'2015 Fares Conv'!DV93</f>
        <v>0</v>
      </c>
      <c r="DQ89" s="36">
        <f>'2015 Fares Conv'!DW93</f>
        <v>0</v>
      </c>
      <c r="DR89" s="36">
        <f>'2015 Fares Conv'!DX93</f>
        <v>0</v>
      </c>
      <c r="DS89" s="36">
        <f>'2015 Fares Conv'!DY93</f>
        <v>0</v>
      </c>
      <c r="DT89" s="36">
        <f>'2015 Fares Conv'!DZ93</f>
        <v>0</v>
      </c>
      <c r="DU89" s="36">
        <f>'2015 Fares Conv'!EA93</f>
        <v>0</v>
      </c>
      <c r="DV89" s="36">
        <f>'2015 Fares Conv'!EB93</f>
        <v>0</v>
      </c>
      <c r="DW89" s="36">
        <f>'2015 Fares Conv'!EC93</f>
        <v>0</v>
      </c>
      <c r="DX89" s="36">
        <f>'2015 Fares Conv'!ED93</f>
        <v>0</v>
      </c>
      <c r="DY89" s="36">
        <f>'2015 Fares Conv'!EE93</f>
        <v>0</v>
      </c>
      <c r="DZ89" s="36">
        <f>'2015 Fares Conv'!EF93</f>
        <v>0</v>
      </c>
      <c r="EA89" s="36">
        <f>'2015 Fares Conv'!EG93</f>
        <v>0</v>
      </c>
      <c r="EB89" s="36">
        <f>'2015 Fares Conv'!EH93</f>
        <v>0</v>
      </c>
      <c r="EC89" s="36">
        <f>'2015 Fares Conv'!EI93</f>
        <v>0</v>
      </c>
      <c r="ED89" s="36">
        <f>'2015 Fares Conv'!EJ93</f>
        <v>0</v>
      </c>
      <c r="EE89" s="36">
        <f>'2015 Fares Conv'!EK93</f>
        <v>0</v>
      </c>
      <c r="EF89" s="36">
        <f>'2015 Fares Conv'!EL93</f>
        <v>0</v>
      </c>
      <c r="EG89" s="36">
        <f>'2015 Fares Conv'!EM93</f>
        <v>0</v>
      </c>
      <c r="EH89" s="111">
        <v>0</v>
      </c>
      <c r="EI89" s="111">
        <v>0</v>
      </c>
    </row>
    <row r="90" spans="1:139" x14ac:dyDescent="0.2">
      <c r="A90" s="31" t="str">
        <f>CONCATENATE("XFARE[",ROW(),"]=",'2015 Fares Conv'!G94)</f>
        <v>XFARE[90]=0</v>
      </c>
      <c r="B90" s="36">
        <f>'2015 Fares Conv'!H94</f>
        <v>0</v>
      </c>
      <c r="C90" s="36">
        <f>'2015 Fares Conv'!I94</f>
        <v>0</v>
      </c>
      <c r="D90" s="36">
        <f>'2015 Fares Conv'!J94</f>
        <v>0</v>
      </c>
      <c r="E90" s="36">
        <f>'2015 Fares Conv'!K94</f>
        <v>0</v>
      </c>
      <c r="F90" s="36">
        <f>'2015 Fares Conv'!L94</f>
        <v>0</v>
      </c>
      <c r="G90" s="36">
        <f>'2015 Fares Conv'!M94</f>
        <v>0</v>
      </c>
      <c r="H90" s="36">
        <f>'2015 Fares Conv'!N94</f>
        <v>0</v>
      </c>
      <c r="I90" s="36">
        <f>'2015 Fares Conv'!O94</f>
        <v>0</v>
      </c>
      <c r="J90" s="36">
        <f>'2015 Fares Conv'!P94</f>
        <v>0</v>
      </c>
      <c r="K90" s="36">
        <f>'2015 Fares Conv'!Q94</f>
        <v>0</v>
      </c>
      <c r="L90" s="36">
        <f>'2015 Fares Conv'!R94</f>
        <v>0</v>
      </c>
      <c r="M90" s="36">
        <f>'2015 Fares Conv'!S94</f>
        <v>0</v>
      </c>
      <c r="N90" s="36">
        <f>'2015 Fares Conv'!T94</f>
        <v>0</v>
      </c>
      <c r="O90" s="36">
        <f>'2015 Fares Conv'!U94</f>
        <v>0</v>
      </c>
      <c r="P90" s="36">
        <f>'2015 Fares Conv'!V94</f>
        <v>0</v>
      </c>
      <c r="Q90" s="36">
        <f>'2015 Fares Conv'!W94</f>
        <v>0</v>
      </c>
      <c r="R90" s="36">
        <f>'2015 Fares Conv'!X94</f>
        <v>0</v>
      </c>
      <c r="S90" s="36">
        <f>'2015 Fares Conv'!Y94</f>
        <v>0</v>
      </c>
      <c r="T90" s="36">
        <f>'2015 Fares Conv'!Z94</f>
        <v>474.13744498028501</v>
      </c>
      <c r="U90" s="36">
        <f>'2015 Fares Conv'!AA94</f>
        <v>152.40132160080589</v>
      </c>
      <c r="V90" s="36">
        <f>'2015 Fares Conv'!AB94</f>
        <v>0</v>
      </c>
      <c r="W90" s="36">
        <f>'2015 Fares Conv'!AC94</f>
        <v>0</v>
      </c>
      <c r="X90" s="36">
        <f>'2015 Fares Conv'!AD94</f>
        <v>135.46784142293856</v>
      </c>
      <c r="Y90" s="36">
        <f>'2015 Fares Conv'!AE94</f>
        <v>0</v>
      </c>
      <c r="Z90" s="36">
        <f>'2015 Fares Conv'!AF94</f>
        <v>0</v>
      </c>
      <c r="AA90" s="36">
        <f>'2015 Fares Conv'!AG94</f>
        <v>84.667400889336605</v>
      </c>
      <c r="AB90" s="36">
        <f>'2015 Fares Conv'!AH94</f>
        <v>135.46784142293856</v>
      </c>
      <c r="AC90" s="36">
        <f>'2015 Fares Conv'!AI94</f>
        <v>0</v>
      </c>
      <c r="AD90" s="36">
        <f>'2015 Fares Conv'!AJ94</f>
        <v>0</v>
      </c>
      <c r="AE90" s="36">
        <f>'2015 Fares Conv'!AK94</f>
        <v>0</v>
      </c>
      <c r="AF90" s="36">
        <f>'2015 Fares Conv'!AL94</f>
        <v>0</v>
      </c>
      <c r="AG90" s="36">
        <f>'2015 Fares Conv'!AM94</f>
        <v>0</v>
      </c>
      <c r="AH90" s="36">
        <f>'2015 Fares Conv'!AN94</f>
        <v>0</v>
      </c>
      <c r="AI90" s="36">
        <f>'2015 Fares Conv'!AO94</f>
        <v>0</v>
      </c>
      <c r="AJ90" s="36">
        <f>'2015 Fares Conv'!AP94</f>
        <v>0</v>
      </c>
      <c r="AK90" s="36">
        <f>'2015 Fares Conv'!AQ94</f>
        <v>0</v>
      </c>
      <c r="AL90" s="36">
        <f>'2015 Fares Conv'!AR94</f>
        <v>135.46784142293856</v>
      </c>
      <c r="AM90" s="36">
        <f>'2015 Fares Conv'!AS94</f>
        <v>0</v>
      </c>
      <c r="AN90" s="36">
        <f>'2015 Fares Conv'!AT94</f>
        <v>0</v>
      </c>
      <c r="AO90" s="36">
        <f>'2015 Fares Conv'!AU94</f>
        <v>0</v>
      </c>
      <c r="AP90" s="36">
        <f>'2015 Fares Conv'!AV94</f>
        <v>135.46784142293856</v>
      </c>
      <c r="AQ90" s="36">
        <f>'2015 Fares Conv'!AW94</f>
        <v>0</v>
      </c>
      <c r="AR90" s="36">
        <f>'2015 Fares Conv'!AX94</f>
        <v>135.46784142293856</v>
      </c>
      <c r="AS90" s="36">
        <f>'2015 Fares Conv'!AY94</f>
        <v>0</v>
      </c>
      <c r="AT90" s="36">
        <f>'2015 Fares Conv'!AZ94</f>
        <v>0</v>
      </c>
      <c r="AU90" s="36">
        <f>'2015 Fares Conv'!BA94</f>
        <v>0</v>
      </c>
      <c r="AV90" s="36">
        <f>'2015 Fares Conv'!BB94</f>
        <v>0</v>
      </c>
      <c r="AW90" s="36">
        <f>'2015 Fares Conv'!BC94</f>
        <v>118.53436124507125</v>
      </c>
      <c r="AX90" s="36">
        <f>'2015 Fares Conv'!BD94</f>
        <v>0</v>
      </c>
      <c r="AY90" s="36">
        <f>'2015 Fares Conv'!BE94</f>
        <v>0</v>
      </c>
      <c r="AZ90" s="36">
        <f>'2015 Fares Conv'!BF94</f>
        <v>118.53436124507125</v>
      </c>
      <c r="BA90" s="36">
        <f>'2015 Fares Conv'!BG94</f>
        <v>0</v>
      </c>
      <c r="BB90" s="36">
        <f>'2015 Fares Conv'!BH94</f>
        <v>0</v>
      </c>
      <c r="BC90" s="36">
        <f>'2015 Fares Conv'!BI94</f>
        <v>67.733920711469281</v>
      </c>
      <c r="BD90" s="36">
        <f>'2015 Fares Conv'!BJ94</f>
        <v>0</v>
      </c>
      <c r="BE90" s="36">
        <f>'2015 Fares Conv'!BK94</f>
        <v>0</v>
      </c>
      <c r="BF90" s="36">
        <f>'2015 Fares Conv'!BL94</f>
        <v>108.37427313835086</v>
      </c>
      <c r="BG90" s="36">
        <f>'2015 Fares Conv'!BM94</f>
        <v>0</v>
      </c>
      <c r="BH90" s="36">
        <f>'2015 Fares Conv'!BN94</f>
        <v>108.37427313835086</v>
      </c>
      <c r="BI90" s="36">
        <f>'2015 Fares Conv'!BO94</f>
        <v>0</v>
      </c>
      <c r="BJ90" s="36">
        <f>'2015 Fares Conv'!BP94</f>
        <v>0</v>
      </c>
      <c r="BK90" s="36">
        <f>'2015 Fares Conv'!BQ94</f>
        <v>101.60088106720393</v>
      </c>
      <c r="BL90" s="36">
        <f>'2015 Fares Conv'!BR94</f>
        <v>0</v>
      </c>
      <c r="BM90" s="36">
        <f>'2015 Fares Conv'!BS94</f>
        <v>0</v>
      </c>
      <c r="BN90" s="36">
        <f>'2015 Fares Conv'!BT94</f>
        <v>101.60088106720393</v>
      </c>
      <c r="BO90" s="36">
        <f>'2015 Fares Conv'!BU94</f>
        <v>0</v>
      </c>
      <c r="BP90" s="36">
        <f>'2015 Fares Conv'!BV94</f>
        <v>101.60088106720393</v>
      </c>
      <c r="BQ90" s="36">
        <f>'2015 Fares Conv'!BW94</f>
        <v>0</v>
      </c>
      <c r="BR90" s="36">
        <f>'2015 Fares Conv'!BX94</f>
        <v>121.92105728064472</v>
      </c>
      <c r="BS90" s="36">
        <f>'2015 Fares Conv'!BY94</f>
        <v>0</v>
      </c>
      <c r="BT90" s="36">
        <f>'2015 Fares Conv'!BZ94</f>
        <v>0</v>
      </c>
      <c r="BU90" s="36">
        <f>'2015 Fares Conv'!CA94</f>
        <v>0</v>
      </c>
      <c r="BV90" s="36">
        <f>'2015 Fares Conv'!CB94</f>
        <v>0</v>
      </c>
      <c r="BW90" s="36">
        <f>'2015 Fares Conv'!CC94</f>
        <v>0</v>
      </c>
      <c r="BX90" s="36">
        <f>'2015 Fares Conv'!CD94</f>
        <v>0</v>
      </c>
      <c r="BY90" s="36">
        <f>'2015 Fares Conv'!CE94</f>
        <v>0</v>
      </c>
      <c r="BZ90" s="36">
        <f>'2015 Fares Conv'!CF94</f>
        <v>101.60088106720393</v>
      </c>
      <c r="CA90" s="36">
        <f>'2015 Fares Conv'!CG94</f>
        <v>0</v>
      </c>
      <c r="CB90" s="36">
        <f>'2015 Fares Conv'!CH94</f>
        <v>222.84459914073395</v>
      </c>
      <c r="CC90" s="36">
        <f>'2015 Fares Conv'!CI94</f>
        <v>270.93568284587712</v>
      </c>
      <c r="CD90" s="36">
        <f>'2015 Fares Conv'!CJ94</f>
        <v>284.48246698817098</v>
      </c>
      <c r="CE90" s="36">
        <f>'2015 Fares Conv'!CK94</f>
        <v>284.48246698817098</v>
      </c>
      <c r="CF90" s="36">
        <f>'2015 Fares Conv'!CL94</f>
        <v>284.48246698817098</v>
      </c>
      <c r="CG90" s="36">
        <f>'2015 Fares Conv'!CM94</f>
        <v>0</v>
      </c>
      <c r="CH90" s="36">
        <f>'2015 Fares Conv'!CN94</f>
        <v>0</v>
      </c>
      <c r="CI90" s="36">
        <f>'2015 Fares Conv'!CO94</f>
        <v>220.13524231227518</v>
      </c>
      <c r="CJ90" s="36">
        <f>'2015 Fares Conv'!CP94</f>
        <v>179.4948898853936</v>
      </c>
      <c r="CK90" s="36">
        <f>'2015 Fares Conv'!CQ94</f>
        <v>152.40132160080589</v>
      </c>
      <c r="CL90" s="36">
        <f>'2015 Fares Conv'!CR94</f>
        <v>0</v>
      </c>
      <c r="CM90" s="36">
        <f>'2015 Fares Conv'!CS94</f>
        <v>118.53436124507125</v>
      </c>
      <c r="CN90" s="36">
        <f>'2015 Fares Conv'!CT94</f>
        <v>84.667400889336605</v>
      </c>
      <c r="CO90" s="36">
        <f>'2015 Fares Conv'!CU94</f>
        <v>220.13524231227518</v>
      </c>
      <c r="CP90" s="36">
        <f>'2015 Fares Conv'!CV94</f>
        <v>249.93816742532167</v>
      </c>
      <c r="CQ90" s="36">
        <f>'2015 Fares Conv'!CW94</f>
        <v>108.37427313835086</v>
      </c>
      <c r="CR90" s="36">
        <f>'2015 Fares Conv'!CX94</f>
        <v>0</v>
      </c>
      <c r="CS90" s="36">
        <f>'2015 Fares Conv'!CY94</f>
        <v>0</v>
      </c>
      <c r="CT90" s="36">
        <f>'2015 Fares Conv'!CZ94</f>
        <v>306.83466082295587</v>
      </c>
      <c r="CU90" s="36">
        <f>'2015 Fares Conv'!DA94</f>
        <v>0</v>
      </c>
      <c r="CV90" s="36">
        <f>'2015 Fares Conv'!DB94</f>
        <v>0</v>
      </c>
      <c r="CW90" s="36">
        <f>'2015 Fares Conv'!DC94</f>
        <v>0</v>
      </c>
      <c r="CX90" s="36">
        <f>'2015 Fares Conv'!DD94</f>
        <v>0</v>
      </c>
      <c r="CY90" s="36">
        <f>'2015 Fares Conv'!DE94</f>
        <v>0</v>
      </c>
      <c r="CZ90" s="36">
        <f>'2015 Fares Conv'!DF94</f>
        <v>0</v>
      </c>
      <c r="DA90" s="36">
        <f>'2015 Fares Conv'!DG94</f>
        <v>0</v>
      </c>
      <c r="DB90" s="36">
        <f>'2015 Fares Conv'!DH94</f>
        <v>0</v>
      </c>
      <c r="DC90" s="36">
        <f>'2015 Fares Conv'!DI94</f>
        <v>0</v>
      </c>
      <c r="DD90" s="36">
        <f>'2015 Fares Conv'!DJ94</f>
        <v>0</v>
      </c>
      <c r="DE90" s="36">
        <f>'2015 Fares Conv'!DK94</f>
        <v>0</v>
      </c>
      <c r="DF90" s="36">
        <f>'2015 Fares Conv'!DL94</f>
        <v>152.40132160080589</v>
      </c>
      <c r="DG90" s="36">
        <f>'2015 Fares Conv'!DM94</f>
        <v>135.46784142293856</v>
      </c>
      <c r="DH90" s="36">
        <f>'2015 Fares Conv'!DN94</f>
        <v>0</v>
      </c>
      <c r="DI90" s="36">
        <f>'2015 Fares Conv'!DO94</f>
        <v>135.46784142293856</v>
      </c>
      <c r="DJ90" s="36">
        <f>'2015 Fares Conv'!DP94</f>
        <v>749.81450227596497</v>
      </c>
      <c r="DK90" s="36">
        <f>'2015 Fares Conv'!DQ94</f>
        <v>218.78056389804578</v>
      </c>
      <c r="DL90" s="36">
        <f>'2015 Fares Conv'!DR94</f>
        <v>0</v>
      </c>
      <c r="DM90" s="36">
        <f>'2015 Fares Conv'!DS94</f>
        <v>0</v>
      </c>
      <c r="DN90" s="36">
        <f>'2015 Fares Conv'!DT94</f>
        <v>0</v>
      </c>
      <c r="DO90" s="36">
        <f>'2015 Fares Conv'!DU94</f>
        <v>0</v>
      </c>
      <c r="DP90" s="36">
        <f>'2015 Fares Conv'!DV94</f>
        <v>0</v>
      </c>
      <c r="DQ90" s="36">
        <f>'2015 Fares Conv'!DW94</f>
        <v>0</v>
      </c>
      <c r="DR90" s="36">
        <f>'2015 Fares Conv'!DX94</f>
        <v>0</v>
      </c>
      <c r="DS90" s="36">
        <f>'2015 Fares Conv'!DY94</f>
        <v>0</v>
      </c>
      <c r="DT90" s="36">
        <f>'2015 Fares Conv'!DZ94</f>
        <v>0</v>
      </c>
      <c r="DU90" s="36">
        <f>'2015 Fares Conv'!EA94</f>
        <v>0</v>
      </c>
      <c r="DV90" s="36">
        <f>'2015 Fares Conv'!EB94</f>
        <v>0</v>
      </c>
      <c r="DW90" s="36">
        <f>'2015 Fares Conv'!EC94</f>
        <v>0</v>
      </c>
      <c r="DX90" s="36">
        <f>'2015 Fares Conv'!ED94</f>
        <v>0</v>
      </c>
      <c r="DY90" s="36">
        <f>'2015 Fares Conv'!EE94</f>
        <v>0</v>
      </c>
      <c r="DZ90" s="36">
        <f>'2015 Fares Conv'!EF94</f>
        <v>0</v>
      </c>
      <c r="EA90" s="36">
        <f>'2015 Fares Conv'!EG94</f>
        <v>0</v>
      </c>
      <c r="EB90" s="36">
        <f>'2015 Fares Conv'!EH94</f>
        <v>0</v>
      </c>
      <c r="EC90" s="36">
        <f>'2015 Fares Conv'!EI94</f>
        <v>0</v>
      </c>
      <c r="ED90" s="36">
        <f>'2015 Fares Conv'!EJ94</f>
        <v>0</v>
      </c>
      <c r="EE90" s="36">
        <f>'2015 Fares Conv'!EK94</f>
        <v>0</v>
      </c>
      <c r="EF90" s="36">
        <f>'2015 Fares Conv'!EL94</f>
        <v>0</v>
      </c>
      <c r="EG90" s="36">
        <f>'2015 Fares Conv'!EM94</f>
        <v>0</v>
      </c>
      <c r="EH90" s="111">
        <v>0</v>
      </c>
      <c r="EI90" s="111">
        <v>0</v>
      </c>
    </row>
    <row r="91" spans="1:139" x14ac:dyDescent="0.2">
      <c r="A91" s="31" t="str">
        <f>CONCATENATE("XFARE[",ROW(),"]=",'2015 Fares Conv'!G95)</f>
        <v>XFARE[91]=0</v>
      </c>
      <c r="B91" s="36">
        <f>'2015 Fares Conv'!H95</f>
        <v>0</v>
      </c>
      <c r="C91" s="36">
        <f>'2015 Fares Conv'!I95</f>
        <v>0</v>
      </c>
      <c r="D91" s="36">
        <f>'2015 Fares Conv'!J95</f>
        <v>0</v>
      </c>
      <c r="E91" s="36">
        <f>'2015 Fares Conv'!K95</f>
        <v>0</v>
      </c>
      <c r="F91" s="36">
        <f>'2015 Fares Conv'!L95</f>
        <v>0</v>
      </c>
      <c r="G91" s="36">
        <f>'2015 Fares Conv'!M95</f>
        <v>0</v>
      </c>
      <c r="H91" s="36">
        <f>'2015 Fares Conv'!N95</f>
        <v>0</v>
      </c>
      <c r="I91" s="36">
        <f>'2015 Fares Conv'!O95</f>
        <v>0</v>
      </c>
      <c r="J91" s="36">
        <f>'2015 Fares Conv'!P95</f>
        <v>0</v>
      </c>
      <c r="K91" s="36">
        <f>'2015 Fares Conv'!Q95</f>
        <v>0</v>
      </c>
      <c r="L91" s="36">
        <f>'2015 Fares Conv'!R95</f>
        <v>0</v>
      </c>
      <c r="M91" s="36">
        <f>'2015 Fares Conv'!S95</f>
        <v>0</v>
      </c>
      <c r="N91" s="36">
        <f>'2015 Fares Conv'!T95</f>
        <v>0</v>
      </c>
      <c r="O91" s="36">
        <f>'2015 Fares Conv'!U95</f>
        <v>0</v>
      </c>
      <c r="P91" s="36">
        <f>'2015 Fares Conv'!V95</f>
        <v>0</v>
      </c>
      <c r="Q91" s="36">
        <f>'2015 Fares Conv'!W95</f>
        <v>0</v>
      </c>
      <c r="R91" s="36">
        <f>'2015 Fares Conv'!X95</f>
        <v>0</v>
      </c>
      <c r="S91" s="36">
        <f>'2015 Fares Conv'!Y95</f>
        <v>0</v>
      </c>
      <c r="T91" s="36">
        <f>'2015 Fares Conv'!Z95</f>
        <v>474.13744498028501</v>
      </c>
      <c r="U91" s="36">
        <f>'2015 Fares Conv'!AA95</f>
        <v>152.40132160080589</v>
      </c>
      <c r="V91" s="36">
        <f>'2015 Fares Conv'!AB95</f>
        <v>0</v>
      </c>
      <c r="W91" s="36">
        <f>'2015 Fares Conv'!AC95</f>
        <v>0</v>
      </c>
      <c r="X91" s="36">
        <f>'2015 Fares Conv'!AD95</f>
        <v>135.46784142293856</v>
      </c>
      <c r="Y91" s="36">
        <f>'2015 Fares Conv'!AE95</f>
        <v>0</v>
      </c>
      <c r="Z91" s="36">
        <f>'2015 Fares Conv'!AF95</f>
        <v>0</v>
      </c>
      <c r="AA91" s="36">
        <f>'2015 Fares Conv'!AG95</f>
        <v>84.667400889336605</v>
      </c>
      <c r="AB91" s="36">
        <f>'2015 Fares Conv'!AH95</f>
        <v>135.46784142293856</v>
      </c>
      <c r="AC91" s="36">
        <f>'2015 Fares Conv'!AI95</f>
        <v>0</v>
      </c>
      <c r="AD91" s="36">
        <f>'2015 Fares Conv'!AJ95</f>
        <v>135.46784142293856</v>
      </c>
      <c r="AE91" s="36">
        <f>'2015 Fares Conv'!AK95</f>
        <v>0</v>
      </c>
      <c r="AF91" s="36">
        <f>'2015 Fares Conv'!AL95</f>
        <v>0</v>
      </c>
      <c r="AG91" s="36">
        <f>'2015 Fares Conv'!AM95</f>
        <v>135.46784142293856</v>
      </c>
      <c r="AH91" s="36">
        <f>'2015 Fares Conv'!AN95</f>
        <v>0</v>
      </c>
      <c r="AI91" s="36">
        <f>'2015 Fares Conv'!AO95</f>
        <v>0</v>
      </c>
      <c r="AJ91" s="36">
        <f>'2015 Fares Conv'!AP95</f>
        <v>0</v>
      </c>
      <c r="AK91" s="36">
        <f>'2015 Fares Conv'!AQ95</f>
        <v>0</v>
      </c>
      <c r="AL91" s="36">
        <f>'2015 Fares Conv'!AR95</f>
        <v>135.46784142293856</v>
      </c>
      <c r="AM91" s="36">
        <f>'2015 Fares Conv'!AS95</f>
        <v>0</v>
      </c>
      <c r="AN91" s="36">
        <f>'2015 Fares Conv'!AT95</f>
        <v>0</v>
      </c>
      <c r="AO91" s="36">
        <f>'2015 Fares Conv'!AU95</f>
        <v>0</v>
      </c>
      <c r="AP91" s="36">
        <f>'2015 Fares Conv'!AV95</f>
        <v>135.46784142293856</v>
      </c>
      <c r="AQ91" s="36">
        <f>'2015 Fares Conv'!AW95</f>
        <v>0</v>
      </c>
      <c r="AR91" s="36">
        <f>'2015 Fares Conv'!AX95</f>
        <v>135.46784142293856</v>
      </c>
      <c r="AS91" s="36">
        <f>'2015 Fares Conv'!AY95</f>
        <v>0</v>
      </c>
      <c r="AT91" s="36">
        <f>'2015 Fares Conv'!AZ95</f>
        <v>67.733920711469281</v>
      </c>
      <c r="AU91" s="36">
        <f>'2015 Fares Conv'!BA95</f>
        <v>0</v>
      </c>
      <c r="AV91" s="36">
        <f>'2015 Fares Conv'!BB95</f>
        <v>0</v>
      </c>
      <c r="AW91" s="36">
        <f>'2015 Fares Conv'!BC95</f>
        <v>0</v>
      </c>
      <c r="AX91" s="36">
        <f>'2015 Fares Conv'!BD95</f>
        <v>0</v>
      </c>
      <c r="AY91" s="36">
        <f>'2015 Fares Conv'!BE95</f>
        <v>0</v>
      </c>
      <c r="AZ91" s="36">
        <f>'2015 Fares Conv'!BF95</f>
        <v>0</v>
      </c>
      <c r="BA91" s="36">
        <f>'2015 Fares Conv'!BG95</f>
        <v>0</v>
      </c>
      <c r="BB91" s="36">
        <f>'2015 Fares Conv'!BH95</f>
        <v>0</v>
      </c>
      <c r="BC91" s="36">
        <f>'2015 Fares Conv'!BI95</f>
        <v>16.93348017786732</v>
      </c>
      <c r="BD91" s="36">
        <f>'2015 Fares Conv'!BJ95</f>
        <v>0</v>
      </c>
      <c r="BE91" s="36">
        <f>'2015 Fares Conv'!BK95</f>
        <v>0</v>
      </c>
      <c r="BF91" s="36">
        <f>'2015 Fares Conv'!BL95</f>
        <v>108.37427313835086</v>
      </c>
      <c r="BG91" s="36">
        <f>'2015 Fares Conv'!BM95</f>
        <v>0</v>
      </c>
      <c r="BH91" s="36">
        <f>'2015 Fares Conv'!BN95</f>
        <v>108.37427313835086</v>
      </c>
      <c r="BI91" s="36">
        <f>'2015 Fares Conv'!BO95</f>
        <v>0</v>
      </c>
      <c r="BJ91" s="36">
        <f>'2015 Fares Conv'!BP95</f>
        <v>0</v>
      </c>
      <c r="BK91" s="36">
        <f>'2015 Fares Conv'!BQ95</f>
        <v>101.60088106720393</v>
      </c>
      <c r="BL91" s="36">
        <f>'2015 Fares Conv'!BR95</f>
        <v>0</v>
      </c>
      <c r="BM91" s="36">
        <f>'2015 Fares Conv'!BS95</f>
        <v>0</v>
      </c>
      <c r="BN91" s="36">
        <f>'2015 Fares Conv'!BT95</f>
        <v>101.60088106720393</v>
      </c>
      <c r="BO91" s="36">
        <f>'2015 Fares Conv'!BU95</f>
        <v>0</v>
      </c>
      <c r="BP91" s="36">
        <f>'2015 Fares Conv'!BV95</f>
        <v>101.60088106720393</v>
      </c>
      <c r="BQ91" s="36">
        <f>'2015 Fares Conv'!BW95</f>
        <v>0</v>
      </c>
      <c r="BR91" s="36">
        <f>'2015 Fares Conv'!BX95</f>
        <v>121.92105728064472</v>
      </c>
      <c r="BS91" s="36">
        <f>'2015 Fares Conv'!BY95</f>
        <v>0</v>
      </c>
      <c r="BT91" s="36">
        <f>'2015 Fares Conv'!BZ95</f>
        <v>0</v>
      </c>
      <c r="BU91" s="36">
        <f>'2015 Fares Conv'!CA95</f>
        <v>0</v>
      </c>
      <c r="BV91" s="36">
        <f>'2015 Fares Conv'!CB95</f>
        <v>0</v>
      </c>
      <c r="BW91" s="36">
        <f>'2015 Fares Conv'!CC95</f>
        <v>0</v>
      </c>
      <c r="BX91" s="36">
        <f>'2015 Fares Conv'!CD95</f>
        <v>0</v>
      </c>
      <c r="BY91" s="36">
        <f>'2015 Fares Conv'!CE95</f>
        <v>0</v>
      </c>
      <c r="BZ91" s="36">
        <f>'2015 Fares Conv'!CF95</f>
        <v>101.60088106720393</v>
      </c>
      <c r="CA91" s="36">
        <f>'2015 Fares Conv'!CG95</f>
        <v>0</v>
      </c>
      <c r="CB91" s="36">
        <f>'2015 Fares Conv'!CH95</f>
        <v>222.84459914073395</v>
      </c>
      <c r="CC91" s="36">
        <f>'2015 Fares Conv'!CI95</f>
        <v>270.93568284587712</v>
      </c>
      <c r="CD91" s="36">
        <f>'2015 Fares Conv'!CJ95</f>
        <v>284.48246698817098</v>
      </c>
      <c r="CE91" s="36">
        <f>'2015 Fares Conv'!CK95</f>
        <v>284.48246698817098</v>
      </c>
      <c r="CF91" s="36">
        <f>'2015 Fares Conv'!CL95</f>
        <v>284.48246698817098</v>
      </c>
      <c r="CG91" s="36">
        <f>'2015 Fares Conv'!CM95</f>
        <v>135.46784142293856</v>
      </c>
      <c r="CH91" s="36">
        <f>'2015 Fares Conv'!CN95</f>
        <v>0</v>
      </c>
      <c r="CI91" s="36">
        <f>'2015 Fares Conv'!CO95</f>
        <v>220.13524231227518</v>
      </c>
      <c r="CJ91" s="36">
        <f>'2015 Fares Conv'!CP95</f>
        <v>179.4948898853936</v>
      </c>
      <c r="CK91" s="36">
        <f>'2015 Fares Conv'!CQ95</f>
        <v>152.40132160080589</v>
      </c>
      <c r="CL91" s="36">
        <f>'2015 Fares Conv'!CR95</f>
        <v>338.66960355734642</v>
      </c>
      <c r="CM91" s="36">
        <f>'2015 Fares Conv'!CS95</f>
        <v>0</v>
      </c>
      <c r="CN91" s="36">
        <f>'2015 Fares Conv'!CT95</f>
        <v>0</v>
      </c>
      <c r="CO91" s="36">
        <f>'2015 Fares Conv'!CU95</f>
        <v>220.13524231227518</v>
      </c>
      <c r="CP91" s="36">
        <f>'2015 Fares Conv'!CV95</f>
        <v>0</v>
      </c>
      <c r="CQ91" s="36">
        <f>'2015 Fares Conv'!CW95</f>
        <v>108.37427313835086</v>
      </c>
      <c r="CR91" s="36">
        <f>'2015 Fares Conv'!CX95</f>
        <v>0</v>
      </c>
      <c r="CS91" s="36">
        <f>'2015 Fares Conv'!CY95</f>
        <v>0</v>
      </c>
      <c r="CT91" s="36">
        <f>'2015 Fares Conv'!CZ95</f>
        <v>306.83466082295587</v>
      </c>
      <c r="CU91" s="36">
        <f>'2015 Fares Conv'!DA95</f>
        <v>0</v>
      </c>
      <c r="CV91" s="36">
        <f>'2015 Fares Conv'!DB95</f>
        <v>0</v>
      </c>
      <c r="CW91" s="36">
        <f>'2015 Fares Conv'!DC95</f>
        <v>0</v>
      </c>
      <c r="CX91" s="36">
        <f>'2015 Fares Conv'!DD95</f>
        <v>0</v>
      </c>
      <c r="CY91" s="36">
        <f>'2015 Fares Conv'!DE95</f>
        <v>0</v>
      </c>
      <c r="CZ91" s="36">
        <f>'2015 Fares Conv'!DF95</f>
        <v>0</v>
      </c>
      <c r="DA91" s="36">
        <f>'2015 Fares Conv'!DG95</f>
        <v>0</v>
      </c>
      <c r="DB91" s="36">
        <f>'2015 Fares Conv'!DH95</f>
        <v>0</v>
      </c>
      <c r="DC91" s="36">
        <f>'2015 Fares Conv'!DI95</f>
        <v>0</v>
      </c>
      <c r="DD91" s="36">
        <f>'2015 Fares Conv'!DJ95</f>
        <v>0</v>
      </c>
      <c r="DE91" s="36">
        <f>'2015 Fares Conv'!DK95</f>
        <v>0</v>
      </c>
      <c r="DF91" s="36">
        <f>'2015 Fares Conv'!DL95</f>
        <v>152.40132160080589</v>
      </c>
      <c r="DG91" s="36">
        <f>'2015 Fares Conv'!DM95</f>
        <v>135.46784142293856</v>
      </c>
      <c r="DH91" s="36">
        <f>'2015 Fares Conv'!DN95</f>
        <v>0</v>
      </c>
      <c r="DI91" s="36">
        <f>'2015 Fares Conv'!DO95</f>
        <v>135.46784142293856</v>
      </c>
      <c r="DJ91" s="36">
        <f>'2015 Fares Conv'!DP95</f>
        <v>749.81450227596497</v>
      </c>
      <c r="DK91" s="36">
        <f>'2015 Fares Conv'!DQ95</f>
        <v>218.78056389804578</v>
      </c>
      <c r="DL91" s="36">
        <f>'2015 Fares Conv'!DR95</f>
        <v>0</v>
      </c>
      <c r="DM91" s="36">
        <f>'2015 Fares Conv'!DS95</f>
        <v>0</v>
      </c>
      <c r="DN91" s="36">
        <f>'2015 Fares Conv'!DT95</f>
        <v>0</v>
      </c>
      <c r="DO91" s="36">
        <f>'2015 Fares Conv'!DU95</f>
        <v>0</v>
      </c>
      <c r="DP91" s="36">
        <f>'2015 Fares Conv'!DV95</f>
        <v>0</v>
      </c>
      <c r="DQ91" s="36">
        <f>'2015 Fares Conv'!DW95</f>
        <v>0</v>
      </c>
      <c r="DR91" s="36">
        <f>'2015 Fares Conv'!DX95</f>
        <v>0</v>
      </c>
      <c r="DS91" s="36">
        <f>'2015 Fares Conv'!DY95</f>
        <v>0</v>
      </c>
      <c r="DT91" s="36">
        <f>'2015 Fares Conv'!DZ95</f>
        <v>0</v>
      </c>
      <c r="DU91" s="36">
        <f>'2015 Fares Conv'!EA95</f>
        <v>0</v>
      </c>
      <c r="DV91" s="36">
        <f>'2015 Fares Conv'!EB95</f>
        <v>0</v>
      </c>
      <c r="DW91" s="36">
        <f>'2015 Fares Conv'!EC95</f>
        <v>0</v>
      </c>
      <c r="DX91" s="36">
        <f>'2015 Fares Conv'!ED95</f>
        <v>0</v>
      </c>
      <c r="DY91" s="36">
        <f>'2015 Fares Conv'!EE95</f>
        <v>0</v>
      </c>
      <c r="DZ91" s="36">
        <f>'2015 Fares Conv'!EF95</f>
        <v>0</v>
      </c>
      <c r="EA91" s="36">
        <f>'2015 Fares Conv'!EG95</f>
        <v>0</v>
      </c>
      <c r="EB91" s="36">
        <f>'2015 Fares Conv'!EH95</f>
        <v>0</v>
      </c>
      <c r="EC91" s="36">
        <f>'2015 Fares Conv'!EI95</f>
        <v>0</v>
      </c>
      <c r="ED91" s="36">
        <f>'2015 Fares Conv'!EJ95</f>
        <v>0</v>
      </c>
      <c r="EE91" s="36">
        <f>'2015 Fares Conv'!EK95</f>
        <v>0</v>
      </c>
      <c r="EF91" s="36">
        <f>'2015 Fares Conv'!EL95</f>
        <v>0</v>
      </c>
      <c r="EG91" s="36">
        <f>'2015 Fares Conv'!EM95</f>
        <v>0</v>
      </c>
      <c r="EH91" s="111">
        <v>0</v>
      </c>
      <c r="EI91" s="111">
        <v>0</v>
      </c>
    </row>
    <row r="92" spans="1:139" x14ac:dyDescent="0.2">
      <c r="A92" s="31" t="str">
        <f>CONCATENATE("XFARE[",ROW(),"]=",'2015 Fares Conv'!G96)</f>
        <v>XFARE[92]=0</v>
      </c>
      <c r="B92" s="36">
        <f>'2015 Fares Conv'!H96</f>
        <v>0</v>
      </c>
      <c r="C92" s="36">
        <f>'2015 Fares Conv'!I96</f>
        <v>0</v>
      </c>
      <c r="D92" s="36">
        <f>'2015 Fares Conv'!J96</f>
        <v>0</v>
      </c>
      <c r="E92" s="36">
        <f>'2015 Fares Conv'!K96</f>
        <v>0</v>
      </c>
      <c r="F92" s="36">
        <f>'2015 Fares Conv'!L96</f>
        <v>0</v>
      </c>
      <c r="G92" s="36">
        <f>'2015 Fares Conv'!M96</f>
        <v>0</v>
      </c>
      <c r="H92" s="36">
        <f>'2015 Fares Conv'!N96</f>
        <v>0</v>
      </c>
      <c r="I92" s="36">
        <f>'2015 Fares Conv'!O96</f>
        <v>0</v>
      </c>
      <c r="J92" s="36">
        <f>'2015 Fares Conv'!P96</f>
        <v>0</v>
      </c>
      <c r="K92" s="36">
        <f>'2015 Fares Conv'!Q96</f>
        <v>0</v>
      </c>
      <c r="L92" s="36">
        <f>'2015 Fares Conv'!R96</f>
        <v>0</v>
      </c>
      <c r="M92" s="36">
        <f>'2015 Fares Conv'!S96</f>
        <v>0</v>
      </c>
      <c r="N92" s="36">
        <f>'2015 Fares Conv'!T96</f>
        <v>0</v>
      </c>
      <c r="O92" s="36">
        <f>'2015 Fares Conv'!U96</f>
        <v>0</v>
      </c>
      <c r="P92" s="36">
        <f>'2015 Fares Conv'!V96</f>
        <v>0</v>
      </c>
      <c r="Q92" s="36">
        <f>'2015 Fares Conv'!W96</f>
        <v>0</v>
      </c>
      <c r="R92" s="36">
        <f>'2015 Fares Conv'!X96</f>
        <v>0</v>
      </c>
      <c r="S92" s="36">
        <f>'2015 Fares Conv'!Y96</f>
        <v>0</v>
      </c>
      <c r="T92" s="36">
        <f>'2015 Fares Conv'!Z96</f>
        <v>474.13744498028501</v>
      </c>
      <c r="U92" s="36">
        <f>'2015 Fares Conv'!AA96</f>
        <v>152.40132160080589</v>
      </c>
      <c r="V92" s="36">
        <f>'2015 Fares Conv'!AB96</f>
        <v>0</v>
      </c>
      <c r="W92" s="36">
        <f>'2015 Fares Conv'!AC96</f>
        <v>0</v>
      </c>
      <c r="X92" s="36">
        <f>'2015 Fares Conv'!AD96</f>
        <v>135.46784142293856</v>
      </c>
      <c r="Y92" s="36">
        <f>'2015 Fares Conv'!AE96</f>
        <v>0</v>
      </c>
      <c r="Z92" s="36">
        <f>'2015 Fares Conv'!AF96</f>
        <v>0</v>
      </c>
      <c r="AA92" s="36">
        <f>'2015 Fares Conv'!AG96</f>
        <v>84.667400889336605</v>
      </c>
      <c r="AB92" s="36">
        <f>'2015 Fares Conv'!AH96</f>
        <v>135.46784142293856</v>
      </c>
      <c r="AC92" s="36">
        <f>'2015 Fares Conv'!AI96</f>
        <v>0</v>
      </c>
      <c r="AD92" s="36">
        <f>'2015 Fares Conv'!AJ96</f>
        <v>135.46784142293856</v>
      </c>
      <c r="AE92" s="36">
        <f>'2015 Fares Conv'!AK96</f>
        <v>0</v>
      </c>
      <c r="AF92" s="36">
        <f>'2015 Fares Conv'!AL96</f>
        <v>0</v>
      </c>
      <c r="AG92" s="36">
        <f>'2015 Fares Conv'!AM96</f>
        <v>135.46784142293856</v>
      </c>
      <c r="AH92" s="36">
        <f>'2015 Fares Conv'!AN96</f>
        <v>0</v>
      </c>
      <c r="AI92" s="36">
        <f>'2015 Fares Conv'!AO96</f>
        <v>0</v>
      </c>
      <c r="AJ92" s="36">
        <f>'2015 Fares Conv'!AP96</f>
        <v>0</v>
      </c>
      <c r="AK92" s="36">
        <f>'2015 Fares Conv'!AQ96</f>
        <v>0</v>
      </c>
      <c r="AL92" s="36">
        <f>'2015 Fares Conv'!AR96</f>
        <v>135.46784142293856</v>
      </c>
      <c r="AM92" s="36">
        <f>'2015 Fares Conv'!AS96</f>
        <v>0</v>
      </c>
      <c r="AN92" s="36">
        <f>'2015 Fares Conv'!AT96</f>
        <v>0</v>
      </c>
      <c r="AO92" s="36">
        <f>'2015 Fares Conv'!AU96</f>
        <v>0</v>
      </c>
      <c r="AP92" s="36">
        <f>'2015 Fares Conv'!AV96</f>
        <v>135.46784142293856</v>
      </c>
      <c r="AQ92" s="36">
        <f>'2015 Fares Conv'!AW96</f>
        <v>0</v>
      </c>
      <c r="AR92" s="36">
        <f>'2015 Fares Conv'!AX96</f>
        <v>135.46784142293856</v>
      </c>
      <c r="AS92" s="36">
        <f>'2015 Fares Conv'!AY96</f>
        <v>0</v>
      </c>
      <c r="AT92" s="36">
        <f>'2015 Fares Conv'!AZ96</f>
        <v>118.53436124507125</v>
      </c>
      <c r="AU92" s="36">
        <f>'2015 Fares Conv'!BA96</f>
        <v>0</v>
      </c>
      <c r="AV92" s="36">
        <f>'2015 Fares Conv'!BB96</f>
        <v>0</v>
      </c>
      <c r="AW92" s="36">
        <f>'2015 Fares Conv'!BC96</f>
        <v>118.53436124507125</v>
      </c>
      <c r="AX92" s="36">
        <f>'2015 Fares Conv'!BD96</f>
        <v>0</v>
      </c>
      <c r="AY92" s="36">
        <f>'2015 Fares Conv'!BE96</f>
        <v>0</v>
      </c>
      <c r="AZ92" s="36">
        <f>'2015 Fares Conv'!BF96</f>
        <v>0</v>
      </c>
      <c r="BA92" s="36">
        <f>'2015 Fares Conv'!BG96</f>
        <v>0</v>
      </c>
      <c r="BB92" s="36">
        <f>'2015 Fares Conv'!BH96</f>
        <v>0</v>
      </c>
      <c r="BC92" s="36">
        <f>'2015 Fares Conv'!BI96</f>
        <v>67.733920711469281</v>
      </c>
      <c r="BD92" s="36">
        <f>'2015 Fares Conv'!BJ96</f>
        <v>108.37427313835086</v>
      </c>
      <c r="BE92" s="36">
        <f>'2015 Fares Conv'!BK96</f>
        <v>0</v>
      </c>
      <c r="BF92" s="36">
        <f>'2015 Fares Conv'!BL96</f>
        <v>108.37427313835086</v>
      </c>
      <c r="BG92" s="36">
        <f>'2015 Fares Conv'!BM96</f>
        <v>0</v>
      </c>
      <c r="BH92" s="36">
        <f>'2015 Fares Conv'!BN96</f>
        <v>108.37427313835086</v>
      </c>
      <c r="BI92" s="36">
        <f>'2015 Fares Conv'!BO96</f>
        <v>0</v>
      </c>
      <c r="BJ92" s="36">
        <f>'2015 Fares Conv'!BP96</f>
        <v>0</v>
      </c>
      <c r="BK92" s="36">
        <f>'2015 Fares Conv'!BQ96</f>
        <v>101.60088106720393</v>
      </c>
      <c r="BL92" s="36">
        <f>'2015 Fares Conv'!BR96</f>
        <v>0</v>
      </c>
      <c r="BM92" s="36">
        <f>'2015 Fares Conv'!BS96</f>
        <v>0</v>
      </c>
      <c r="BN92" s="36">
        <f>'2015 Fares Conv'!BT96</f>
        <v>101.60088106720393</v>
      </c>
      <c r="BO92" s="36">
        <f>'2015 Fares Conv'!BU96</f>
        <v>0</v>
      </c>
      <c r="BP92" s="36">
        <f>'2015 Fares Conv'!BV96</f>
        <v>101.60088106720393</v>
      </c>
      <c r="BQ92" s="36">
        <f>'2015 Fares Conv'!BW96</f>
        <v>0</v>
      </c>
      <c r="BR92" s="36">
        <f>'2015 Fares Conv'!BX96</f>
        <v>121.92105728064472</v>
      </c>
      <c r="BS92" s="36">
        <f>'2015 Fares Conv'!BY96</f>
        <v>0</v>
      </c>
      <c r="BT92" s="36">
        <f>'2015 Fares Conv'!BZ96</f>
        <v>0</v>
      </c>
      <c r="BU92" s="36">
        <f>'2015 Fares Conv'!CA96</f>
        <v>0</v>
      </c>
      <c r="BV92" s="36">
        <f>'2015 Fares Conv'!CB96</f>
        <v>0</v>
      </c>
      <c r="BW92" s="36">
        <f>'2015 Fares Conv'!CC96</f>
        <v>0</v>
      </c>
      <c r="BX92" s="36">
        <f>'2015 Fares Conv'!CD96</f>
        <v>0</v>
      </c>
      <c r="BY92" s="36">
        <f>'2015 Fares Conv'!CE96</f>
        <v>0</v>
      </c>
      <c r="BZ92" s="36">
        <f>'2015 Fares Conv'!CF96</f>
        <v>101.60088106720393</v>
      </c>
      <c r="CA92" s="36">
        <f>'2015 Fares Conv'!CG96</f>
        <v>0</v>
      </c>
      <c r="CB92" s="36">
        <f>'2015 Fares Conv'!CH96</f>
        <v>222.84459914073395</v>
      </c>
      <c r="CC92" s="36">
        <f>'2015 Fares Conv'!CI96</f>
        <v>270.93568284587712</v>
      </c>
      <c r="CD92" s="36">
        <f>'2015 Fares Conv'!CJ96</f>
        <v>284.48246698817098</v>
      </c>
      <c r="CE92" s="36">
        <f>'2015 Fares Conv'!CK96</f>
        <v>284.48246698817098</v>
      </c>
      <c r="CF92" s="36">
        <f>'2015 Fares Conv'!CL96</f>
        <v>284.48246698817098</v>
      </c>
      <c r="CG92" s="36">
        <f>'2015 Fares Conv'!CM96</f>
        <v>135.46784142293856</v>
      </c>
      <c r="CH92" s="36">
        <f>'2015 Fares Conv'!CN96</f>
        <v>0</v>
      </c>
      <c r="CI92" s="36">
        <f>'2015 Fares Conv'!CO96</f>
        <v>220.13524231227518</v>
      </c>
      <c r="CJ92" s="36">
        <f>'2015 Fares Conv'!CP96</f>
        <v>179.4948898853936</v>
      </c>
      <c r="CK92" s="36">
        <f>'2015 Fares Conv'!CQ96</f>
        <v>152.40132160080589</v>
      </c>
      <c r="CL92" s="36">
        <f>'2015 Fares Conv'!CR96</f>
        <v>338.66960355734642</v>
      </c>
      <c r="CM92" s="36">
        <f>'2015 Fares Conv'!CS96</f>
        <v>118.53436124507125</v>
      </c>
      <c r="CN92" s="36">
        <f>'2015 Fares Conv'!CT96</f>
        <v>0</v>
      </c>
      <c r="CO92" s="36">
        <f>'2015 Fares Conv'!CU96</f>
        <v>220.13524231227518</v>
      </c>
      <c r="CP92" s="36">
        <f>'2015 Fares Conv'!CV96</f>
        <v>0</v>
      </c>
      <c r="CQ92" s="36">
        <f>'2015 Fares Conv'!CW96</f>
        <v>108.37427313835086</v>
      </c>
      <c r="CR92" s="36">
        <f>'2015 Fares Conv'!CX96</f>
        <v>0</v>
      </c>
      <c r="CS92" s="36">
        <f>'2015 Fares Conv'!CY96</f>
        <v>0</v>
      </c>
      <c r="CT92" s="36">
        <f>'2015 Fares Conv'!CZ96</f>
        <v>306.83466082295587</v>
      </c>
      <c r="CU92" s="36">
        <f>'2015 Fares Conv'!DA96</f>
        <v>0</v>
      </c>
      <c r="CV92" s="36">
        <f>'2015 Fares Conv'!DB96</f>
        <v>0</v>
      </c>
      <c r="CW92" s="36">
        <f>'2015 Fares Conv'!DC96</f>
        <v>0</v>
      </c>
      <c r="CX92" s="36">
        <f>'2015 Fares Conv'!DD96</f>
        <v>0</v>
      </c>
      <c r="CY92" s="36">
        <f>'2015 Fares Conv'!DE96</f>
        <v>0</v>
      </c>
      <c r="CZ92" s="36">
        <f>'2015 Fares Conv'!DF96</f>
        <v>0</v>
      </c>
      <c r="DA92" s="36">
        <f>'2015 Fares Conv'!DG96</f>
        <v>0</v>
      </c>
      <c r="DB92" s="36">
        <f>'2015 Fares Conv'!DH96</f>
        <v>0</v>
      </c>
      <c r="DC92" s="36">
        <f>'2015 Fares Conv'!DI96</f>
        <v>0</v>
      </c>
      <c r="DD92" s="36">
        <f>'2015 Fares Conv'!DJ96</f>
        <v>0</v>
      </c>
      <c r="DE92" s="36">
        <f>'2015 Fares Conv'!DK96</f>
        <v>0</v>
      </c>
      <c r="DF92" s="36">
        <f>'2015 Fares Conv'!DL96</f>
        <v>152.40132160080589</v>
      </c>
      <c r="DG92" s="36">
        <f>'2015 Fares Conv'!DM96</f>
        <v>135.46784142293856</v>
      </c>
      <c r="DH92" s="36">
        <f>'2015 Fares Conv'!DN96</f>
        <v>0</v>
      </c>
      <c r="DI92" s="36">
        <f>'2015 Fares Conv'!DO96</f>
        <v>135.46784142293856</v>
      </c>
      <c r="DJ92" s="36">
        <f>'2015 Fares Conv'!DP96</f>
        <v>749.81450227596497</v>
      </c>
      <c r="DK92" s="36">
        <f>'2015 Fares Conv'!DQ96</f>
        <v>218.78056389804578</v>
      </c>
      <c r="DL92" s="36">
        <f>'2015 Fares Conv'!DR96</f>
        <v>0</v>
      </c>
      <c r="DM92" s="36">
        <f>'2015 Fares Conv'!DS96</f>
        <v>0</v>
      </c>
      <c r="DN92" s="36">
        <f>'2015 Fares Conv'!DT96</f>
        <v>0</v>
      </c>
      <c r="DO92" s="36">
        <f>'2015 Fares Conv'!DU96</f>
        <v>0</v>
      </c>
      <c r="DP92" s="36">
        <f>'2015 Fares Conv'!DV96</f>
        <v>0</v>
      </c>
      <c r="DQ92" s="36">
        <f>'2015 Fares Conv'!DW96</f>
        <v>0</v>
      </c>
      <c r="DR92" s="36">
        <f>'2015 Fares Conv'!DX96</f>
        <v>0</v>
      </c>
      <c r="DS92" s="36">
        <f>'2015 Fares Conv'!DY96</f>
        <v>0</v>
      </c>
      <c r="DT92" s="36">
        <f>'2015 Fares Conv'!DZ96</f>
        <v>0</v>
      </c>
      <c r="DU92" s="36">
        <f>'2015 Fares Conv'!EA96</f>
        <v>0</v>
      </c>
      <c r="DV92" s="36">
        <f>'2015 Fares Conv'!EB96</f>
        <v>0</v>
      </c>
      <c r="DW92" s="36">
        <f>'2015 Fares Conv'!EC96</f>
        <v>0</v>
      </c>
      <c r="DX92" s="36">
        <f>'2015 Fares Conv'!ED96</f>
        <v>0</v>
      </c>
      <c r="DY92" s="36">
        <f>'2015 Fares Conv'!EE96</f>
        <v>0</v>
      </c>
      <c r="DZ92" s="36">
        <f>'2015 Fares Conv'!EF96</f>
        <v>0</v>
      </c>
      <c r="EA92" s="36">
        <f>'2015 Fares Conv'!EG96</f>
        <v>0</v>
      </c>
      <c r="EB92" s="36">
        <f>'2015 Fares Conv'!EH96</f>
        <v>0</v>
      </c>
      <c r="EC92" s="36">
        <f>'2015 Fares Conv'!EI96</f>
        <v>0</v>
      </c>
      <c r="ED92" s="36">
        <f>'2015 Fares Conv'!EJ96</f>
        <v>0</v>
      </c>
      <c r="EE92" s="36">
        <f>'2015 Fares Conv'!EK96</f>
        <v>0</v>
      </c>
      <c r="EF92" s="36">
        <f>'2015 Fares Conv'!EL96</f>
        <v>0</v>
      </c>
      <c r="EG92" s="36">
        <f>'2015 Fares Conv'!EM96</f>
        <v>0</v>
      </c>
      <c r="EH92" s="111">
        <v>0</v>
      </c>
      <c r="EI92" s="111">
        <v>0</v>
      </c>
    </row>
    <row r="93" spans="1:139" x14ac:dyDescent="0.2">
      <c r="A93" s="31" t="str">
        <f>CONCATENATE("XFARE[",ROW(),"]=",'2015 Fares Conv'!G97)</f>
        <v>XFARE[93]=0</v>
      </c>
      <c r="B93" s="36">
        <f>'2015 Fares Conv'!H97</f>
        <v>0</v>
      </c>
      <c r="C93" s="36">
        <f>'2015 Fares Conv'!I97</f>
        <v>0</v>
      </c>
      <c r="D93" s="36">
        <f>'2015 Fares Conv'!J97</f>
        <v>0</v>
      </c>
      <c r="E93" s="36">
        <f>'2015 Fares Conv'!K97</f>
        <v>0</v>
      </c>
      <c r="F93" s="36">
        <f>'2015 Fares Conv'!L97</f>
        <v>0</v>
      </c>
      <c r="G93" s="36">
        <f>'2015 Fares Conv'!M97</f>
        <v>0</v>
      </c>
      <c r="H93" s="36">
        <f>'2015 Fares Conv'!N97</f>
        <v>0</v>
      </c>
      <c r="I93" s="36">
        <f>'2015 Fares Conv'!O97</f>
        <v>0</v>
      </c>
      <c r="J93" s="36">
        <f>'2015 Fares Conv'!P97</f>
        <v>0</v>
      </c>
      <c r="K93" s="36">
        <f>'2015 Fares Conv'!Q97</f>
        <v>0</v>
      </c>
      <c r="L93" s="36">
        <f>'2015 Fares Conv'!R97</f>
        <v>0</v>
      </c>
      <c r="M93" s="36">
        <f>'2015 Fares Conv'!S97</f>
        <v>0</v>
      </c>
      <c r="N93" s="36">
        <f>'2015 Fares Conv'!T97</f>
        <v>0</v>
      </c>
      <c r="O93" s="36">
        <f>'2015 Fares Conv'!U97</f>
        <v>0</v>
      </c>
      <c r="P93" s="36">
        <f>'2015 Fares Conv'!V97</f>
        <v>0</v>
      </c>
      <c r="Q93" s="36">
        <f>'2015 Fares Conv'!W97</f>
        <v>0</v>
      </c>
      <c r="R93" s="36">
        <f>'2015 Fares Conv'!X97</f>
        <v>0</v>
      </c>
      <c r="S93" s="36">
        <f>'2015 Fares Conv'!Y97</f>
        <v>0</v>
      </c>
      <c r="T93" s="36">
        <f>'2015 Fares Conv'!Z97</f>
        <v>474.13744498028501</v>
      </c>
      <c r="U93" s="36">
        <f>'2015 Fares Conv'!AA97</f>
        <v>152.40132160080589</v>
      </c>
      <c r="V93" s="36">
        <f>'2015 Fares Conv'!AB97</f>
        <v>0</v>
      </c>
      <c r="W93" s="36">
        <f>'2015 Fares Conv'!AC97</f>
        <v>0</v>
      </c>
      <c r="X93" s="36">
        <f>'2015 Fares Conv'!AD97</f>
        <v>135.46784142293856</v>
      </c>
      <c r="Y93" s="36">
        <f>'2015 Fares Conv'!AE97</f>
        <v>0</v>
      </c>
      <c r="Z93" s="36">
        <f>'2015 Fares Conv'!AF97</f>
        <v>0</v>
      </c>
      <c r="AA93" s="36">
        <f>'2015 Fares Conv'!AG97</f>
        <v>84.667400889336605</v>
      </c>
      <c r="AB93" s="36">
        <f>'2015 Fares Conv'!AH97</f>
        <v>135.46784142293856</v>
      </c>
      <c r="AC93" s="36">
        <f>'2015 Fares Conv'!AI97</f>
        <v>0</v>
      </c>
      <c r="AD93" s="36">
        <f>'2015 Fares Conv'!AJ97</f>
        <v>135.46784142293856</v>
      </c>
      <c r="AE93" s="36">
        <f>'2015 Fares Conv'!AK97</f>
        <v>0</v>
      </c>
      <c r="AF93" s="36">
        <f>'2015 Fares Conv'!AL97</f>
        <v>0</v>
      </c>
      <c r="AG93" s="36">
        <f>'2015 Fares Conv'!AM97</f>
        <v>135.46784142293856</v>
      </c>
      <c r="AH93" s="36">
        <f>'2015 Fares Conv'!AN97</f>
        <v>0</v>
      </c>
      <c r="AI93" s="36">
        <f>'2015 Fares Conv'!AO97</f>
        <v>0</v>
      </c>
      <c r="AJ93" s="36">
        <f>'2015 Fares Conv'!AP97</f>
        <v>0</v>
      </c>
      <c r="AK93" s="36">
        <f>'2015 Fares Conv'!AQ97</f>
        <v>0</v>
      </c>
      <c r="AL93" s="36">
        <f>'2015 Fares Conv'!AR97</f>
        <v>135.46784142293856</v>
      </c>
      <c r="AM93" s="36">
        <f>'2015 Fares Conv'!AS97</f>
        <v>0</v>
      </c>
      <c r="AN93" s="36">
        <f>'2015 Fares Conv'!AT97</f>
        <v>0</v>
      </c>
      <c r="AO93" s="36">
        <f>'2015 Fares Conv'!AU97</f>
        <v>0</v>
      </c>
      <c r="AP93" s="36">
        <f>'2015 Fares Conv'!AV97</f>
        <v>135.46784142293856</v>
      </c>
      <c r="AQ93" s="36">
        <f>'2015 Fares Conv'!AW97</f>
        <v>0</v>
      </c>
      <c r="AR93" s="36">
        <f>'2015 Fares Conv'!AX97</f>
        <v>135.46784142293856</v>
      </c>
      <c r="AS93" s="36">
        <f>'2015 Fares Conv'!AY97</f>
        <v>0</v>
      </c>
      <c r="AT93" s="36">
        <f>'2015 Fares Conv'!AZ97</f>
        <v>118.53436124507125</v>
      </c>
      <c r="AU93" s="36">
        <f>'2015 Fares Conv'!BA97</f>
        <v>0</v>
      </c>
      <c r="AV93" s="36">
        <f>'2015 Fares Conv'!BB97</f>
        <v>0</v>
      </c>
      <c r="AW93" s="36">
        <f>'2015 Fares Conv'!BC97</f>
        <v>118.53436124507125</v>
      </c>
      <c r="AX93" s="36">
        <f>'2015 Fares Conv'!BD97</f>
        <v>0</v>
      </c>
      <c r="AY93" s="36">
        <f>'2015 Fares Conv'!BE97</f>
        <v>0</v>
      </c>
      <c r="AZ93" s="36">
        <f>'2015 Fares Conv'!BF97</f>
        <v>118.53436124507125</v>
      </c>
      <c r="BA93" s="36">
        <f>'2015 Fares Conv'!BG97</f>
        <v>0</v>
      </c>
      <c r="BB93" s="36">
        <f>'2015 Fares Conv'!BH97</f>
        <v>0</v>
      </c>
      <c r="BC93" s="36">
        <f>'2015 Fares Conv'!BI97</f>
        <v>67.733920711469281</v>
      </c>
      <c r="BD93" s="36">
        <f>'2015 Fares Conv'!BJ97</f>
        <v>0</v>
      </c>
      <c r="BE93" s="36">
        <f>'2015 Fares Conv'!BK97</f>
        <v>0</v>
      </c>
      <c r="BF93" s="36">
        <f>'2015 Fares Conv'!BL97</f>
        <v>108.37427313835086</v>
      </c>
      <c r="BG93" s="36">
        <f>'2015 Fares Conv'!BM97</f>
        <v>0</v>
      </c>
      <c r="BH93" s="36">
        <f>'2015 Fares Conv'!BN97</f>
        <v>0</v>
      </c>
      <c r="BI93" s="36">
        <f>'2015 Fares Conv'!BO97</f>
        <v>0</v>
      </c>
      <c r="BJ93" s="36">
        <f>'2015 Fares Conv'!BP97</f>
        <v>0</v>
      </c>
      <c r="BK93" s="36">
        <f>'2015 Fares Conv'!BQ97</f>
        <v>101.60088106720393</v>
      </c>
      <c r="BL93" s="36">
        <f>'2015 Fares Conv'!BR97</f>
        <v>0</v>
      </c>
      <c r="BM93" s="36">
        <f>'2015 Fares Conv'!BS97</f>
        <v>0</v>
      </c>
      <c r="BN93" s="36">
        <f>'2015 Fares Conv'!BT97</f>
        <v>101.60088106720393</v>
      </c>
      <c r="BO93" s="36">
        <f>'2015 Fares Conv'!BU97</f>
        <v>0</v>
      </c>
      <c r="BP93" s="36">
        <f>'2015 Fares Conv'!BV97</f>
        <v>101.60088106720393</v>
      </c>
      <c r="BQ93" s="36">
        <f>'2015 Fares Conv'!BW97</f>
        <v>0</v>
      </c>
      <c r="BR93" s="36">
        <f>'2015 Fares Conv'!BX97</f>
        <v>121.92105728064472</v>
      </c>
      <c r="BS93" s="36">
        <f>'2015 Fares Conv'!BY97</f>
        <v>0</v>
      </c>
      <c r="BT93" s="36">
        <f>'2015 Fares Conv'!BZ97</f>
        <v>0</v>
      </c>
      <c r="BU93" s="36">
        <f>'2015 Fares Conv'!CA97</f>
        <v>0</v>
      </c>
      <c r="BV93" s="36">
        <f>'2015 Fares Conv'!CB97</f>
        <v>0</v>
      </c>
      <c r="BW93" s="36">
        <f>'2015 Fares Conv'!CC97</f>
        <v>0</v>
      </c>
      <c r="BX93" s="36">
        <f>'2015 Fares Conv'!CD97</f>
        <v>0</v>
      </c>
      <c r="BY93" s="36">
        <f>'2015 Fares Conv'!CE97</f>
        <v>0</v>
      </c>
      <c r="BZ93" s="36">
        <f>'2015 Fares Conv'!CF97</f>
        <v>101.60088106720393</v>
      </c>
      <c r="CA93" s="36">
        <f>'2015 Fares Conv'!CG97</f>
        <v>0</v>
      </c>
      <c r="CB93" s="36">
        <f>'2015 Fares Conv'!CH97</f>
        <v>222.84459914073395</v>
      </c>
      <c r="CC93" s="36">
        <f>'2015 Fares Conv'!CI97</f>
        <v>270.93568284587712</v>
      </c>
      <c r="CD93" s="36">
        <f>'2015 Fares Conv'!CJ97</f>
        <v>284.48246698817098</v>
      </c>
      <c r="CE93" s="36">
        <f>'2015 Fares Conv'!CK97</f>
        <v>284.48246698817098</v>
      </c>
      <c r="CF93" s="36">
        <f>'2015 Fares Conv'!CL97</f>
        <v>284.48246698817098</v>
      </c>
      <c r="CG93" s="36">
        <f>'2015 Fares Conv'!CM97</f>
        <v>135.46784142293856</v>
      </c>
      <c r="CH93" s="36">
        <f>'2015 Fares Conv'!CN97</f>
        <v>0</v>
      </c>
      <c r="CI93" s="36">
        <f>'2015 Fares Conv'!CO97</f>
        <v>237.06872249014251</v>
      </c>
      <c r="CJ93" s="36">
        <f>'2015 Fares Conv'!CP97</f>
        <v>196.42837006326093</v>
      </c>
      <c r="CK93" s="36">
        <f>'2015 Fares Conv'!CQ97</f>
        <v>152.40132160080589</v>
      </c>
      <c r="CL93" s="36">
        <f>'2015 Fares Conv'!CR97</f>
        <v>338.66960355734642</v>
      </c>
      <c r="CM93" s="36">
        <f>'2015 Fares Conv'!CS97</f>
        <v>118.53436124507125</v>
      </c>
      <c r="CN93" s="36">
        <f>'2015 Fares Conv'!CT97</f>
        <v>84.667400889336605</v>
      </c>
      <c r="CO93" s="36">
        <f>'2015 Fares Conv'!CU97</f>
        <v>0</v>
      </c>
      <c r="CP93" s="36">
        <f>'2015 Fares Conv'!CV97</f>
        <v>0</v>
      </c>
      <c r="CQ93" s="36">
        <f>'2015 Fares Conv'!CW97</f>
        <v>108.37427313835086</v>
      </c>
      <c r="CR93" s="36">
        <f>'2015 Fares Conv'!CX97</f>
        <v>0</v>
      </c>
      <c r="CS93" s="36">
        <f>'2015 Fares Conv'!CY97</f>
        <v>0</v>
      </c>
      <c r="CT93" s="36">
        <f>'2015 Fares Conv'!CZ97</f>
        <v>306.83466082295587</v>
      </c>
      <c r="CU93" s="36">
        <f>'2015 Fares Conv'!DA97</f>
        <v>0</v>
      </c>
      <c r="CV93" s="36">
        <f>'2015 Fares Conv'!DB97</f>
        <v>0</v>
      </c>
      <c r="CW93" s="36">
        <f>'2015 Fares Conv'!DC97</f>
        <v>0</v>
      </c>
      <c r="CX93" s="36">
        <f>'2015 Fares Conv'!DD97</f>
        <v>0</v>
      </c>
      <c r="CY93" s="36">
        <f>'2015 Fares Conv'!DE97</f>
        <v>0</v>
      </c>
      <c r="CZ93" s="36">
        <f>'2015 Fares Conv'!DF97</f>
        <v>0</v>
      </c>
      <c r="DA93" s="36">
        <f>'2015 Fares Conv'!DG97</f>
        <v>0</v>
      </c>
      <c r="DB93" s="36">
        <f>'2015 Fares Conv'!DH97</f>
        <v>0</v>
      </c>
      <c r="DC93" s="36">
        <f>'2015 Fares Conv'!DI97</f>
        <v>0</v>
      </c>
      <c r="DD93" s="36">
        <f>'2015 Fares Conv'!DJ97</f>
        <v>0</v>
      </c>
      <c r="DE93" s="36">
        <f>'2015 Fares Conv'!DK97</f>
        <v>0</v>
      </c>
      <c r="DF93" s="36">
        <f>'2015 Fares Conv'!DL97</f>
        <v>152.40132160080589</v>
      </c>
      <c r="DG93" s="36">
        <f>'2015 Fares Conv'!DM97</f>
        <v>135.46784142293856</v>
      </c>
      <c r="DH93" s="36">
        <f>'2015 Fares Conv'!DN97</f>
        <v>0</v>
      </c>
      <c r="DI93" s="36">
        <f>'2015 Fares Conv'!DO97</f>
        <v>135.46784142293856</v>
      </c>
      <c r="DJ93" s="36">
        <f>'2015 Fares Conv'!DP97</f>
        <v>749.81450227596497</v>
      </c>
      <c r="DK93" s="36">
        <f>'2015 Fares Conv'!DQ97</f>
        <v>218.78056389804578</v>
      </c>
      <c r="DL93" s="36">
        <f>'2015 Fares Conv'!DR97</f>
        <v>0</v>
      </c>
      <c r="DM93" s="36">
        <f>'2015 Fares Conv'!DS97</f>
        <v>0</v>
      </c>
      <c r="DN93" s="36">
        <f>'2015 Fares Conv'!DT97</f>
        <v>0</v>
      </c>
      <c r="DO93" s="36">
        <f>'2015 Fares Conv'!DU97</f>
        <v>0</v>
      </c>
      <c r="DP93" s="36">
        <f>'2015 Fares Conv'!DV97</f>
        <v>0</v>
      </c>
      <c r="DQ93" s="36">
        <f>'2015 Fares Conv'!DW97</f>
        <v>0</v>
      </c>
      <c r="DR93" s="36">
        <f>'2015 Fares Conv'!DX97</f>
        <v>0</v>
      </c>
      <c r="DS93" s="36">
        <f>'2015 Fares Conv'!DY97</f>
        <v>0</v>
      </c>
      <c r="DT93" s="36">
        <f>'2015 Fares Conv'!DZ97</f>
        <v>0</v>
      </c>
      <c r="DU93" s="36">
        <f>'2015 Fares Conv'!EA97</f>
        <v>0</v>
      </c>
      <c r="DV93" s="36">
        <f>'2015 Fares Conv'!EB97</f>
        <v>0</v>
      </c>
      <c r="DW93" s="36">
        <f>'2015 Fares Conv'!EC97</f>
        <v>0</v>
      </c>
      <c r="DX93" s="36">
        <f>'2015 Fares Conv'!ED97</f>
        <v>0</v>
      </c>
      <c r="DY93" s="36">
        <f>'2015 Fares Conv'!EE97</f>
        <v>0</v>
      </c>
      <c r="DZ93" s="36">
        <f>'2015 Fares Conv'!EF97</f>
        <v>0</v>
      </c>
      <c r="EA93" s="36">
        <f>'2015 Fares Conv'!EG97</f>
        <v>0</v>
      </c>
      <c r="EB93" s="36">
        <f>'2015 Fares Conv'!EH97</f>
        <v>0</v>
      </c>
      <c r="EC93" s="36">
        <f>'2015 Fares Conv'!EI97</f>
        <v>0</v>
      </c>
      <c r="ED93" s="36">
        <f>'2015 Fares Conv'!EJ97</f>
        <v>0</v>
      </c>
      <c r="EE93" s="36">
        <f>'2015 Fares Conv'!EK97</f>
        <v>0</v>
      </c>
      <c r="EF93" s="36">
        <f>'2015 Fares Conv'!EL97</f>
        <v>0</v>
      </c>
      <c r="EG93" s="36">
        <f>'2015 Fares Conv'!EM97</f>
        <v>0</v>
      </c>
      <c r="EH93" s="111">
        <v>0</v>
      </c>
      <c r="EI93" s="111">
        <v>0</v>
      </c>
    </row>
    <row r="94" spans="1:139" x14ac:dyDescent="0.2">
      <c r="A94" s="31" t="str">
        <f>CONCATENATE("XFARE[",ROW(),"]=",'2015 Fares Conv'!G98)</f>
        <v>XFARE[94]=0</v>
      </c>
      <c r="B94" s="36">
        <f>'2015 Fares Conv'!H98</f>
        <v>0</v>
      </c>
      <c r="C94" s="36">
        <f>'2015 Fares Conv'!I98</f>
        <v>0</v>
      </c>
      <c r="D94" s="36">
        <f>'2015 Fares Conv'!J98</f>
        <v>0</v>
      </c>
      <c r="E94" s="36">
        <f>'2015 Fares Conv'!K98</f>
        <v>0</v>
      </c>
      <c r="F94" s="36">
        <f>'2015 Fares Conv'!L98</f>
        <v>0</v>
      </c>
      <c r="G94" s="36">
        <f>'2015 Fares Conv'!M98</f>
        <v>0</v>
      </c>
      <c r="H94" s="36">
        <f>'2015 Fares Conv'!N98</f>
        <v>0</v>
      </c>
      <c r="I94" s="36">
        <f>'2015 Fares Conv'!O98</f>
        <v>0</v>
      </c>
      <c r="J94" s="36">
        <f>'2015 Fares Conv'!P98</f>
        <v>0</v>
      </c>
      <c r="K94" s="36">
        <f>'2015 Fares Conv'!Q98</f>
        <v>0</v>
      </c>
      <c r="L94" s="36">
        <f>'2015 Fares Conv'!R98</f>
        <v>0</v>
      </c>
      <c r="M94" s="36">
        <f>'2015 Fares Conv'!S98</f>
        <v>0</v>
      </c>
      <c r="N94" s="36">
        <f>'2015 Fares Conv'!T98</f>
        <v>0</v>
      </c>
      <c r="O94" s="36">
        <f>'2015 Fares Conv'!U98</f>
        <v>0</v>
      </c>
      <c r="P94" s="36">
        <f>'2015 Fares Conv'!V98</f>
        <v>0</v>
      </c>
      <c r="Q94" s="36">
        <f>'2015 Fares Conv'!W98</f>
        <v>0</v>
      </c>
      <c r="R94" s="36">
        <f>'2015 Fares Conv'!X98</f>
        <v>0</v>
      </c>
      <c r="S94" s="36">
        <f>'2015 Fares Conv'!Y98</f>
        <v>0</v>
      </c>
      <c r="T94" s="36">
        <f>'2015 Fares Conv'!Z98</f>
        <v>474.13744498028501</v>
      </c>
      <c r="U94" s="36">
        <f>'2015 Fares Conv'!AA98</f>
        <v>152.40132160080589</v>
      </c>
      <c r="V94" s="36">
        <f>'2015 Fares Conv'!AB98</f>
        <v>0</v>
      </c>
      <c r="W94" s="36">
        <f>'2015 Fares Conv'!AC98</f>
        <v>0</v>
      </c>
      <c r="X94" s="36">
        <f>'2015 Fares Conv'!AD98</f>
        <v>135.46784142293856</v>
      </c>
      <c r="Y94" s="36">
        <f>'2015 Fares Conv'!AE98</f>
        <v>0</v>
      </c>
      <c r="Z94" s="36">
        <f>'2015 Fares Conv'!AF98</f>
        <v>0</v>
      </c>
      <c r="AA94" s="36">
        <f>'2015 Fares Conv'!AG98</f>
        <v>84.667400889336605</v>
      </c>
      <c r="AB94" s="36">
        <f>'2015 Fares Conv'!AH98</f>
        <v>135.46784142293856</v>
      </c>
      <c r="AC94" s="36">
        <f>'2015 Fares Conv'!AI98</f>
        <v>0</v>
      </c>
      <c r="AD94" s="36">
        <f>'2015 Fares Conv'!AJ98</f>
        <v>135.46784142293856</v>
      </c>
      <c r="AE94" s="36">
        <f>'2015 Fares Conv'!AK98</f>
        <v>0</v>
      </c>
      <c r="AF94" s="36">
        <f>'2015 Fares Conv'!AL98</f>
        <v>0</v>
      </c>
      <c r="AG94" s="36">
        <f>'2015 Fares Conv'!AM98</f>
        <v>135.46784142293856</v>
      </c>
      <c r="AH94" s="36">
        <f>'2015 Fares Conv'!AN98</f>
        <v>0</v>
      </c>
      <c r="AI94" s="36">
        <f>'2015 Fares Conv'!AO98</f>
        <v>0</v>
      </c>
      <c r="AJ94" s="36">
        <f>'2015 Fares Conv'!AP98</f>
        <v>0</v>
      </c>
      <c r="AK94" s="36">
        <f>'2015 Fares Conv'!AQ98</f>
        <v>0</v>
      </c>
      <c r="AL94" s="36">
        <f>'2015 Fares Conv'!AR98</f>
        <v>135.46784142293856</v>
      </c>
      <c r="AM94" s="36">
        <f>'2015 Fares Conv'!AS98</f>
        <v>0</v>
      </c>
      <c r="AN94" s="36">
        <f>'2015 Fares Conv'!AT98</f>
        <v>0</v>
      </c>
      <c r="AO94" s="36">
        <f>'2015 Fares Conv'!AU98</f>
        <v>0</v>
      </c>
      <c r="AP94" s="36">
        <f>'2015 Fares Conv'!AV98</f>
        <v>135.46784142293856</v>
      </c>
      <c r="AQ94" s="36">
        <f>'2015 Fares Conv'!AW98</f>
        <v>0</v>
      </c>
      <c r="AR94" s="36">
        <f>'2015 Fares Conv'!AX98</f>
        <v>135.46784142293856</v>
      </c>
      <c r="AS94" s="36">
        <f>'2015 Fares Conv'!AY98</f>
        <v>0</v>
      </c>
      <c r="AT94" s="36">
        <f>'2015 Fares Conv'!AZ98</f>
        <v>0</v>
      </c>
      <c r="AU94" s="36">
        <f>'2015 Fares Conv'!BA98</f>
        <v>0</v>
      </c>
      <c r="AV94" s="36">
        <f>'2015 Fares Conv'!BB98</f>
        <v>0</v>
      </c>
      <c r="AW94" s="36">
        <f>'2015 Fares Conv'!BC98</f>
        <v>0</v>
      </c>
      <c r="AX94" s="36">
        <f>'2015 Fares Conv'!BD98</f>
        <v>0</v>
      </c>
      <c r="AY94" s="36">
        <f>'2015 Fares Conv'!BE98</f>
        <v>0</v>
      </c>
      <c r="AZ94" s="36">
        <f>'2015 Fares Conv'!BF98</f>
        <v>0</v>
      </c>
      <c r="BA94" s="36">
        <f>'2015 Fares Conv'!BG98</f>
        <v>0</v>
      </c>
      <c r="BB94" s="36">
        <f>'2015 Fares Conv'!BH98</f>
        <v>0</v>
      </c>
      <c r="BC94" s="36">
        <f>'2015 Fares Conv'!BI98</f>
        <v>0</v>
      </c>
      <c r="BD94" s="36">
        <f>'2015 Fares Conv'!BJ98</f>
        <v>0</v>
      </c>
      <c r="BE94" s="36">
        <f>'2015 Fares Conv'!BK98</f>
        <v>0</v>
      </c>
      <c r="BF94" s="36">
        <f>'2015 Fares Conv'!BL98</f>
        <v>108.37427313835086</v>
      </c>
      <c r="BG94" s="36">
        <f>'2015 Fares Conv'!BM98</f>
        <v>0</v>
      </c>
      <c r="BH94" s="36">
        <f>'2015 Fares Conv'!BN98</f>
        <v>0</v>
      </c>
      <c r="BI94" s="36">
        <f>'2015 Fares Conv'!BO98</f>
        <v>0</v>
      </c>
      <c r="BJ94" s="36">
        <f>'2015 Fares Conv'!BP98</f>
        <v>0</v>
      </c>
      <c r="BK94" s="36">
        <f>'2015 Fares Conv'!BQ98</f>
        <v>0</v>
      </c>
      <c r="BL94" s="36">
        <f>'2015 Fares Conv'!BR98</f>
        <v>0</v>
      </c>
      <c r="BM94" s="36">
        <f>'2015 Fares Conv'!BS98</f>
        <v>0</v>
      </c>
      <c r="BN94" s="36">
        <f>'2015 Fares Conv'!BT98</f>
        <v>0</v>
      </c>
      <c r="BO94" s="36">
        <f>'2015 Fares Conv'!BU98</f>
        <v>0</v>
      </c>
      <c r="BP94" s="36">
        <f>'2015 Fares Conv'!BV98</f>
        <v>0</v>
      </c>
      <c r="BQ94" s="36">
        <f>'2015 Fares Conv'!BW98</f>
        <v>0</v>
      </c>
      <c r="BR94" s="36">
        <f>'2015 Fares Conv'!BX98</f>
        <v>0</v>
      </c>
      <c r="BS94" s="36">
        <f>'2015 Fares Conv'!BY98</f>
        <v>0</v>
      </c>
      <c r="BT94" s="36">
        <f>'2015 Fares Conv'!BZ98</f>
        <v>0</v>
      </c>
      <c r="BU94" s="36">
        <f>'2015 Fares Conv'!CA98</f>
        <v>0</v>
      </c>
      <c r="BV94" s="36">
        <f>'2015 Fares Conv'!CB98</f>
        <v>0</v>
      </c>
      <c r="BW94" s="36">
        <f>'2015 Fares Conv'!CC98</f>
        <v>0</v>
      </c>
      <c r="BX94" s="36">
        <f>'2015 Fares Conv'!CD98</f>
        <v>0</v>
      </c>
      <c r="BY94" s="36">
        <f>'2015 Fares Conv'!CE98</f>
        <v>0</v>
      </c>
      <c r="BZ94" s="36">
        <f>'2015 Fares Conv'!CF98</f>
        <v>101.60088106720393</v>
      </c>
      <c r="CA94" s="36">
        <f>'2015 Fares Conv'!CG98</f>
        <v>0</v>
      </c>
      <c r="CB94" s="36">
        <f>'2015 Fares Conv'!CH98</f>
        <v>222.84459914073395</v>
      </c>
      <c r="CC94" s="36">
        <f>'2015 Fares Conv'!CI98</f>
        <v>270.93568284587712</v>
      </c>
      <c r="CD94" s="36">
        <f>'2015 Fares Conv'!CJ98</f>
        <v>284.48246698817098</v>
      </c>
      <c r="CE94" s="36">
        <f>'2015 Fares Conv'!CK98</f>
        <v>284.48246698817098</v>
      </c>
      <c r="CF94" s="36">
        <f>'2015 Fares Conv'!CL98</f>
        <v>284.48246698817098</v>
      </c>
      <c r="CG94" s="36">
        <f>'2015 Fares Conv'!CM98</f>
        <v>135.46784142293856</v>
      </c>
      <c r="CH94" s="36">
        <f>'2015 Fares Conv'!CN98</f>
        <v>0</v>
      </c>
      <c r="CI94" s="36">
        <f>'2015 Fares Conv'!CO98</f>
        <v>237.06872249014251</v>
      </c>
      <c r="CJ94" s="36">
        <f>'2015 Fares Conv'!CP98</f>
        <v>196.42837006326093</v>
      </c>
      <c r="CK94" s="36">
        <f>'2015 Fares Conv'!CQ98</f>
        <v>152.40132160080589</v>
      </c>
      <c r="CL94" s="36">
        <f>'2015 Fares Conv'!CR98</f>
        <v>338.66960355734642</v>
      </c>
      <c r="CM94" s="36">
        <f>'2015 Fares Conv'!CS98</f>
        <v>118.53436124507125</v>
      </c>
      <c r="CN94" s="36">
        <f>'2015 Fares Conv'!CT98</f>
        <v>186.26828195654053</v>
      </c>
      <c r="CO94" s="36">
        <f>'2015 Fares Conv'!CU98</f>
        <v>220.13524231227518</v>
      </c>
      <c r="CP94" s="36">
        <f>'2015 Fares Conv'!CV98</f>
        <v>0</v>
      </c>
      <c r="CQ94" s="36">
        <f>'2015 Fares Conv'!CW98</f>
        <v>108.37427313835086</v>
      </c>
      <c r="CR94" s="36">
        <f>'2015 Fares Conv'!CX98</f>
        <v>0</v>
      </c>
      <c r="CS94" s="36">
        <f>'2015 Fares Conv'!CY98</f>
        <v>0</v>
      </c>
      <c r="CT94" s="36">
        <f>'2015 Fares Conv'!CZ98</f>
        <v>306.83466082295587</v>
      </c>
      <c r="CU94" s="36">
        <f>'2015 Fares Conv'!DA98</f>
        <v>0</v>
      </c>
      <c r="CV94" s="36">
        <f>'2015 Fares Conv'!DB98</f>
        <v>0</v>
      </c>
      <c r="CW94" s="36">
        <f>'2015 Fares Conv'!DC98</f>
        <v>0</v>
      </c>
      <c r="CX94" s="36">
        <f>'2015 Fares Conv'!DD98</f>
        <v>0</v>
      </c>
      <c r="CY94" s="36">
        <f>'2015 Fares Conv'!DE98</f>
        <v>0</v>
      </c>
      <c r="CZ94" s="36">
        <f>'2015 Fares Conv'!DF98</f>
        <v>0</v>
      </c>
      <c r="DA94" s="36">
        <f>'2015 Fares Conv'!DG98</f>
        <v>0</v>
      </c>
      <c r="DB94" s="36">
        <f>'2015 Fares Conv'!DH98</f>
        <v>0</v>
      </c>
      <c r="DC94" s="36">
        <f>'2015 Fares Conv'!DI98</f>
        <v>0</v>
      </c>
      <c r="DD94" s="36">
        <f>'2015 Fares Conv'!DJ98</f>
        <v>0</v>
      </c>
      <c r="DE94" s="36">
        <f>'2015 Fares Conv'!DK98</f>
        <v>0</v>
      </c>
      <c r="DF94" s="36">
        <f>'2015 Fares Conv'!DL98</f>
        <v>152.40132160080589</v>
      </c>
      <c r="DG94" s="36">
        <f>'2015 Fares Conv'!DM98</f>
        <v>135.46784142293856</v>
      </c>
      <c r="DH94" s="36">
        <f>'2015 Fares Conv'!DN98</f>
        <v>0</v>
      </c>
      <c r="DI94" s="36">
        <f>'2015 Fares Conv'!DO98</f>
        <v>135.46784142293856</v>
      </c>
      <c r="DJ94" s="36">
        <f>'2015 Fares Conv'!DP98</f>
        <v>749.81450227596497</v>
      </c>
      <c r="DK94" s="36">
        <f>'2015 Fares Conv'!DQ98</f>
        <v>218.78056389804578</v>
      </c>
      <c r="DL94" s="36">
        <f>'2015 Fares Conv'!DR98</f>
        <v>0</v>
      </c>
      <c r="DM94" s="36">
        <f>'2015 Fares Conv'!DS98</f>
        <v>0</v>
      </c>
      <c r="DN94" s="36">
        <f>'2015 Fares Conv'!DT98</f>
        <v>0</v>
      </c>
      <c r="DO94" s="36">
        <f>'2015 Fares Conv'!DU98</f>
        <v>0</v>
      </c>
      <c r="DP94" s="36">
        <f>'2015 Fares Conv'!DV98</f>
        <v>0</v>
      </c>
      <c r="DQ94" s="36">
        <f>'2015 Fares Conv'!DW98</f>
        <v>0</v>
      </c>
      <c r="DR94" s="36">
        <f>'2015 Fares Conv'!DX98</f>
        <v>0</v>
      </c>
      <c r="DS94" s="36">
        <f>'2015 Fares Conv'!DY98</f>
        <v>0</v>
      </c>
      <c r="DT94" s="36">
        <f>'2015 Fares Conv'!DZ98</f>
        <v>0</v>
      </c>
      <c r="DU94" s="36">
        <f>'2015 Fares Conv'!EA98</f>
        <v>0</v>
      </c>
      <c r="DV94" s="36">
        <f>'2015 Fares Conv'!EB98</f>
        <v>0</v>
      </c>
      <c r="DW94" s="36">
        <f>'2015 Fares Conv'!EC98</f>
        <v>0</v>
      </c>
      <c r="DX94" s="36">
        <f>'2015 Fares Conv'!ED98</f>
        <v>0</v>
      </c>
      <c r="DY94" s="36">
        <f>'2015 Fares Conv'!EE98</f>
        <v>0</v>
      </c>
      <c r="DZ94" s="36">
        <f>'2015 Fares Conv'!EF98</f>
        <v>0</v>
      </c>
      <c r="EA94" s="36">
        <f>'2015 Fares Conv'!EG98</f>
        <v>0</v>
      </c>
      <c r="EB94" s="36">
        <f>'2015 Fares Conv'!EH98</f>
        <v>0</v>
      </c>
      <c r="EC94" s="36">
        <f>'2015 Fares Conv'!EI98</f>
        <v>0</v>
      </c>
      <c r="ED94" s="36">
        <f>'2015 Fares Conv'!EJ98</f>
        <v>0</v>
      </c>
      <c r="EE94" s="36">
        <f>'2015 Fares Conv'!EK98</f>
        <v>-101.60088106720393</v>
      </c>
      <c r="EF94" s="36">
        <f>'2015 Fares Conv'!EL98</f>
        <v>0</v>
      </c>
      <c r="EG94" s="36">
        <f>'2015 Fares Conv'!EM98</f>
        <v>0</v>
      </c>
      <c r="EH94" s="111">
        <v>0</v>
      </c>
      <c r="EI94" s="111">
        <v>0</v>
      </c>
    </row>
    <row r="95" spans="1:139" x14ac:dyDescent="0.2">
      <c r="A95" s="31" t="str">
        <f>CONCATENATE("XFARE[",ROW(),"]=",'2015 Fares Conv'!G99)</f>
        <v>XFARE[95]=0</v>
      </c>
      <c r="B95" s="36">
        <f>'2015 Fares Conv'!H99</f>
        <v>0</v>
      </c>
      <c r="C95" s="36">
        <f>'2015 Fares Conv'!I99</f>
        <v>0</v>
      </c>
      <c r="D95" s="36">
        <f>'2015 Fares Conv'!J99</f>
        <v>0</v>
      </c>
      <c r="E95" s="36">
        <f>'2015 Fares Conv'!K99</f>
        <v>0</v>
      </c>
      <c r="F95" s="36">
        <f>'2015 Fares Conv'!L99</f>
        <v>0</v>
      </c>
      <c r="G95" s="36">
        <f>'2015 Fares Conv'!M99</f>
        <v>0</v>
      </c>
      <c r="H95" s="36">
        <f>'2015 Fares Conv'!N99</f>
        <v>0</v>
      </c>
      <c r="I95" s="36">
        <f>'2015 Fares Conv'!O99</f>
        <v>0</v>
      </c>
      <c r="J95" s="36">
        <f>'2015 Fares Conv'!P99</f>
        <v>0</v>
      </c>
      <c r="K95" s="36">
        <f>'2015 Fares Conv'!Q99</f>
        <v>0</v>
      </c>
      <c r="L95" s="36">
        <f>'2015 Fares Conv'!R99</f>
        <v>0</v>
      </c>
      <c r="M95" s="36">
        <f>'2015 Fares Conv'!S99</f>
        <v>0</v>
      </c>
      <c r="N95" s="36">
        <f>'2015 Fares Conv'!T99</f>
        <v>0</v>
      </c>
      <c r="O95" s="36">
        <f>'2015 Fares Conv'!U99</f>
        <v>0</v>
      </c>
      <c r="P95" s="36">
        <f>'2015 Fares Conv'!V99</f>
        <v>0</v>
      </c>
      <c r="Q95" s="36">
        <f>'2015 Fares Conv'!W99</f>
        <v>0</v>
      </c>
      <c r="R95" s="36">
        <f>'2015 Fares Conv'!X99</f>
        <v>0</v>
      </c>
      <c r="S95" s="36">
        <f>'2015 Fares Conv'!Y99</f>
        <v>0</v>
      </c>
      <c r="T95" s="36">
        <f>'2015 Fares Conv'!Z99</f>
        <v>474.13744498028501</v>
      </c>
      <c r="U95" s="36">
        <f>'2015 Fares Conv'!AA99</f>
        <v>152.40132160080589</v>
      </c>
      <c r="V95" s="36">
        <f>'2015 Fares Conv'!AB99</f>
        <v>0</v>
      </c>
      <c r="W95" s="36">
        <f>'2015 Fares Conv'!AC99</f>
        <v>0</v>
      </c>
      <c r="X95" s="36">
        <f>'2015 Fares Conv'!AD99</f>
        <v>135.46784142293856</v>
      </c>
      <c r="Y95" s="36">
        <f>'2015 Fares Conv'!AE99</f>
        <v>0</v>
      </c>
      <c r="Z95" s="36">
        <f>'2015 Fares Conv'!AF99</f>
        <v>0</v>
      </c>
      <c r="AA95" s="36">
        <f>'2015 Fares Conv'!AG99</f>
        <v>84.667400889336605</v>
      </c>
      <c r="AB95" s="36">
        <f>'2015 Fares Conv'!AH99</f>
        <v>135.46784142293856</v>
      </c>
      <c r="AC95" s="36">
        <f>'2015 Fares Conv'!AI99</f>
        <v>0</v>
      </c>
      <c r="AD95" s="36">
        <f>'2015 Fares Conv'!AJ99</f>
        <v>135.46784142293856</v>
      </c>
      <c r="AE95" s="36">
        <f>'2015 Fares Conv'!AK99</f>
        <v>0</v>
      </c>
      <c r="AF95" s="36">
        <f>'2015 Fares Conv'!AL99</f>
        <v>0</v>
      </c>
      <c r="AG95" s="36">
        <f>'2015 Fares Conv'!AM99</f>
        <v>135.46784142293856</v>
      </c>
      <c r="AH95" s="36">
        <f>'2015 Fares Conv'!AN99</f>
        <v>0</v>
      </c>
      <c r="AI95" s="36">
        <f>'2015 Fares Conv'!AO99</f>
        <v>0</v>
      </c>
      <c r="AJ95" s="36">
        <f>'2015 Fares Conv'!AP99</f>
        <v>0</v>
      </c>
      <c r="AK95" s="36">
        <f>'2015 Fares Conv'!AQ99</f>
        <v>0</v>
      </c>
      <c r="AL95" s="36">
        <f>'2015 Fares Conv'!AR99</f>
        <v>135.46784142293856</v>
      </c>
      <c r="AM95" s="36">
        <f>'2015 Fares Conv'!AS99</f>
        <v>0</v>
      </c>
      <c r="AN95" s="36">
        <f>'2015 Fares Conv'!AT99</f>
        <v>0</v>
      </c>
      <c r="AO95" s="36">
        <f>'2015 Fares Conv'!AU99</f>
        <v>0</v>
      </c>
      <c r="AP95" s="36">
        <f>'2015 Fares Conv'!AV99</f>
        <v>135.46784142293856</v>
      </c>
      <c r="AQ95" s="36">
        <f>'2015 Fares Conv'!AW99</f>
        <v>0</v>
      </c>
      <c r="AR95" s="36">
        <f>'2015 Fares Conv'!AX99</f>
        <v>135.46784142293856</v>
      </c>
      <c r="AS95" s="36">
        <f>'2015 Fares Conv'!AY99</f>
        <v>0</v>
      </c>
      <c r="AT95" s="36">
        <f>'2015 Fares Conv'!AZ99</f>
        <v>118.53436124507125</v>
      </c>
      <c r="AU95" s="36">
        <f>'2015 Fares Conv'!BA99</f>
        <v>0</v>
      </c>
      <c r="AV95" s="36">
        <f>'2015 Fares Conv'!BB99</f>
        <v>0</v>
      </c>
      <c r="AW95" s="36">
        <f>'2015 Fares Conv'!BC99</f>
        <v>118.53436124507125</v>
      </c>
      <c r="AX95" s="36">
        <f>'2015 Fares Conv'!BD99</f>
        <v>0</v>
      </c>
      <c r="AY95" s="36">
        <f>'2015 Fares Conv'!BE99</f>
        <v>0</v>
      </c>
      <c r="AZ95" s="36">
        <f>'2015 Fares Conv'!BF99</f>
        <v>118.53436124507125</v>
      </c>
      <c r="BA95" s="36">
        <f>'2015 Fares Conv'!BG99</f>
        <v>0</v>
      </c>
      <c r="BB95" s="36">
        <f>'2015 Fares Conv'!BH99</f>
        <v>0</v>
      </c>
      <c r="BC95" s="36">
        <f>'2015 Fares Conv'!BI99</f>
        <v>67.733920711469281</v>
      </c>
      <c r="BD95" s="36">
        <f>'2015 Fares Conv'!BJ99</f>
        <v>0</v>
      </c>
      <c r="BE95" s="36">
        <f>'2015 Fares Conv'!BK99</f>
        <v>0</v>
      </c>
      <c r="BF95" s="36">
        <f>'2015 Fares Conv'!BL99</f>
        <v>108.37427313835086</v>
      </c>
      <c r="BG95" s="36">
        <f>'2015 Fares Conv'!BM99</f>
        <v>0</v>
      </c>
      <c r="BH95" s="36">
        <f>'2015 Fares Conv'!BN99</f>
        <v>108.37427313835086</v>
      </c>
      <c r="BI95" s="36">
        <f>'2015 Fares Conv'!BO99</f>
        <v>0</v>
      </c>
      <c r="BJ95" s="36">
        <f>'2015 Fares Conv'!BP99</f>
        <v>0</v>
      </c>
      <c r="BK95" s="36">
        <f>'2015 Fares Conv'!BQ99</f>
        <v>101.60088106720393</v>
      </c>
      <c r="BL95" s="36">
        <f>'2015 Fares Conv'!BR99</f>
        <v>0</v>
      </c>
      <c r="BM95" s="36">
        <f>'2015 Fares Conv'!BS99</f>
        <v>0</v>
      </c>
      <c r="BN95" s="36">
        <f>'2015 Fares Conv'!BT99</f>
        <v>101.60088106720393</v>
      </c>
      <c r="BO95" s="36">
        <f>'2015 Fares Conv'!BU99</f>
        <v>0</v>
      </c>
      <c r="BP95" s="36">
        <f>'2015 Fares Conv'!BV99</f>
        <v>101.60088106720393</v>
      </c>
      <c r="BQ95" s="36">
        <f>'2015 Fares Conv'!BW99</f>
        <v>0</v>
      </c>
      <c r="BR95" s="36">
        <f>'2015 Fares Conv'!BX99</f>
        <v>121.92105728064472</v>
      </c>
      <c r="BS95" s="36">
        <f>'2015 Fares Conv'!BY99</f>
        <v>0</v>
      </c>
      <c r="BT95" s="36">
        <f>'2015 Fares Conv'!BZ99</f>
        <v>0</v>
      </c>
      <c r="BU95" s="36">
        <f>'2015 Fares Conv'!CA99</f>
        <v>0</v>
      </c>
      <c r="BV95" s="36">
        <f>'2015 Fares Conv'!CB99</f>
        <v>0</v>
      </c>
      <c r="BW95" s="36">
        <f>'2015 Fares Conv'!CC99</f>
        <v>0</v>
      </c>
      <c r="BX95" s="36">
        <f>'2015 Fares Conv'!CD99</f>
        <v>0</v>
      </c>
      <c r="BY95" s="36">
        <f>'2015 Fares Conv'!CE99</f>
        <v>0</v>
      </c>
      <c r="BZ95" s="36">
        <f>'2015 Fares Conv'!CF99</f>
        <v>101.60088106720393</v>
      </c>
      <c r="CA95" s="36">
        <f>'2015 Fares Conv'!CG99</f>
        <v>0</v>
      </c>
      <c r="CB95" s="36">
        <f>'2015 Fares Conv'!CH99</f>
        <v>222.84459914073395</v>
      </c>
      <c r="CC95" s="36">
        <f>'2015 Fares Conv'!CI99</f>
        <v>270.93568284587712</v>
      </c>
      <c r="CD95" s="36">
        <f>'2015 Fares Conv'!CJ99</f>
        <v>284.48246698817098</v>
      </c>
      <c r="CE95" s="36">
        <f>'2015 Fares Conv'!CK99</f>
        <v>284.48246698817098</v>
      </c>
      <c r="CF95" s="36">
        <f>'2015 Fares Conv'!CL99</f>
        <v>284.48246698817098</v>
      </c>
      <c r="CG95" s="36">
        <f>'2015 Fares Conv'!CM99</f>
        <v>135.46784142293856</v>
      </c>
      <c r="CH95" s="36">
        <f>'2015 Fares Conv'!CN99</f>
        <v>0</v>
      </c>
      <c r="CI95" s="36">
        <f>'2015 Fares Conv'!CO99</f>
        <v>237.06872249014251</v>
      </c>
      <c r="CJ95" s="36">
        <f>'2015 Fares Conv'!CP99</f>
        <v>196.42837006326093</v>
      </c>
      <c r="CK95" s="36">
        <f>'2015 Fares Conv'!CQ99</f>
        <v>152.40132160080589</v>
      </c>
      <c r="CL95" s="36">
        <f>'2015 Fares Conv'!CR99</f>
        <v>338.66960355734642</v>
      </c>
      <c r="CM95" s="36">
        <f>'2015 Fares Conv'!CS99</f>
        <v>118.53436124507125</v>
      </c>
      <c r="CN95" s="36">
        <f>'2015 Fares Conv'!CT99</f>
        <v>84.667400889336605</v>
      </c>
      <c r="CO95" s="36">
        <f>'2015 Fares Conv'!CU99</f>
        <v>220.13524231227518</v>
      </c>
      <c r="CP95" s="36">
        <f>'2015 Fares Conv'!CV99</f>
        <v>0</v>
      </c>
      <c r="CQ95" s="36">
        <f>'2015 Fares Conv'!CW99</f>
        <v>0</v>
      </c>
      <c r="CR95" s="36">
        <f>'2015 Fares Conv'!CX99</f>
        <v>0</v>
      </c>
      <c r="CS95" s="36">
        <f>'2015 Fares Conv'!CY99</f>
        <v>0</v>
      </c>
      <c r="CT95" s="36">
        <f>'2015 Fares Conv'!CZ99</f>
        <v>306.83466082295587</v>
      </c>
      <c r="CU95" s="36">
        <f>'2015 Fares Conv'!DA99</f>
        <v>0</v>
      </c>
      <c r="CV95" s="36">
        <f>'2015 Fares Conv'!DB99</f>
        <v>0</v>
      </c>
      <c r="CW95" s="36">
        <f>'2015 Fares Conv'!DC99</f>
        <v>0</v>
      </c>
      <c r="CX95" s="36">
        <f>'2015 Fares Conv'!DD99</f>
        <v>0</v>
      </c>
      <c r="CY95" s="36">
        <f>'2015 Fares Conv'!DE99</f>
        <v>0</v>
      </c>
      <c r="CZ95" s="36">
        <f>'2015 Fares Conv'!DF99</f>
        <v>0</v>
      </c>
      <c r="DA95" s="36">
        <f>'2015 Fares Conv'!DG99</f>
        <v>0</v>
      </c>
      <c r="DB95" s="36">
        <f>'2015 Fares Conv'!DH99</f>
        <v>0</v>
      </c>
      <c r="DC95" s="36">
        <f>'2015 Fares Conv'!DI99</f>
        <v>0</v>
      </c>
      <c r="DD95" s="36">
        <f>'2015 Fares Conv'!DJ99</f>
        <v>0</v>
      </c>
      <c r="DE95" s="36">
        <f>'2015 Fares Conv'!DK99</f>
        <v>0</v>
      </c>
      <c r="DF95" s="36">
        <f>'2015 Fares Conv'!DL99</f>
        <v>152.40132160080589</v>
      </c>
      <c r="DG95" s="36">
        <f>'2015 Fares Conv'!DM99</f>
        <v>135.46784142293856</v>
      </c>
      <c r="DH95" s="36">
        <f>'2015 Fares Conv'!DN99</f>
        <v>0</v>
      </c>
      <c r="DI95" s="36">
        <f>'2015 Fares Conv'!DO99</f>
        <v>135.46784142293856</v>
      </c>
      <c r="DJ95" s="36">
        <f>'2015 Fares Conv'!DP99</f>
        <v>749.81450227596497</v>
      </c>
      <c r="DK95" s="36">
        <f>'2015 Fares Conv'!DQ99</f>
        <v>218.78056389804578</v>
      </c>
      <c r="DL95" s="36">
        <f>'2015 Fares Conv'!DR99</f>
        <v>0</v>
      </c>
      <c r="DM95" s="36">
        <f>'2015 Fares Conv'!DS99</f>
        <v>0</v>
      </c>
      <c r="DN95" s="36">
        <f>'2015 Fares Conv'!DT99</f>
        <v>0</v>
      </c>
      <c r="DO95" s="36">
        <f>'2015 Fares Conv'!DU99</f>
        <v>0</v>
      </c>
      <c r="DP95" s="36">
        <f>'2015 Fares Conv'!DV99</f>
        <v>0</v>
      </c>
      <c r="DQ95" s="36">
        <f>'2015 Fares Conv'!DW99</f>
        <v>0</v>
      </c>
      <c r="DR95" s="36">
        <f>'2015 Fares Conv'!DX99</f>
        <v>0</v>
      </c>
      <c r="DS95" s="36">
        <f>'2015 Fares Conv'!DY99</f>
        <v>0</v>
      </c>
      <c r="DT95" s="36">
        <f>'2015 Fares Conv'!DZ99</f>
        <v>0</v>
      </c>
      <c r="DU95" s="36">
        <f>'2015 Fares Conv'!EA99</f>
        <v>0</v>
      </c>
      <c r="DV95" s="36">
        <f>'2015 Fares Conv'!EB99</f>
        <v>0</v>
      </c>
      <c r="DW95" s="36">
        <f>'2015 Fares Conv'!EC99</f>
        <v>0</v>
      </c>
      <c r="DX95" s="36">
        <f>'2015 Fares Conv'!ED99</f>
        <v>0</v>
      </c>
      <c r="DY95" s="36">
        <f>'2015 Fares Conv'!EE99</f>
        <v>0</v>
      </c>
      <c r="DZ95" s="36">
        <f>'2015 Fares Conv'!EF99</f>
        <v>0</v>
      </c>
      <c r="EA95" s="36">
        <f>'2015 Fares Conv'!EG99</f>
        <v>0</v>
      </c>
      <c r="EB95" s="36">
        <f>'2015 Fares Conv'!EH99</f>
        <v>0</v>
      </c>
      <c r="EC95" s="36">
        <f>'2015 Fares Conv'!EI99</f>
        <v>0</v>
      </c>
      <c r="ED95" s="36">
        <f>'2015 Fares Conv'!EJ99</f>
        <v>0</v>
      </c>
      <c r="EE95" s="36">
        <f>'2015 Fares Conv'!EK99</f>
        <v>0</v>
      </c>
      <c r="EF95" s="36">
        <f>'2015 Fares Conv'!EL99</f>
        <v>0</v>
      </c>
      <c r="EG95" s="36">
        <f>'2015 Fares Conv'!EM99</f>
        <v>0</v>
      </c>
      <c r="EH95" s="111">
        <v>0</v>
      </c>
      <c r="EI95" s="111">
        <v>0</v>
      </c>
    </row>
    <row r="96" spans="1:139" x14ac:dyDescent="0.2">
      <c r="A96" s="31" t="str">
        <f>CONCATENATE("XFARE[",ROW(),"]=",'2015 Fares Conv'!G100)</f>
        <v>XFARE[96]=0</v>
      </c>
      <c r="B96" s="36">
        <f>'2015 Fares Conv'!H100</f>
        <v>0</v>
      </c>
      <c r="C96" s="36">
        <f>'2015 Fares Conv'!I100</f>
        <v>0</v>
      </c>
      <c r="D96" s="36">
        <f>'2015 Fares Conv'!J100</f>
        <v>0</v>
      </c>
      <c r="E96" s="36">
        <f>'2015 Fares Conv'!K100</f>
        <v>0</v>
      </c>
      <c r="F96" s="36">
        <f>'2015 Fares Conv'!L100</f>
        <v>0</v>
      </c>
      <c r="G96" s="36">
        <f>'2015 Fares Conv'!M100</f>
        <v>0</v>
      </c>
      <c r="H96" s="36">
        <f>'2015 Fares Conv'!N100</f>
        <v>0</v>
      </c>
      <c r="I96" s="36">
        <f>'2015 Fares Conv'!O100</f>
        <v>0</v>
      </c>
      <c r="J96" s="36">
        <f>'2015 Fares Conv'!P100</f>
        <v>0</v>
      </c>
      <c r="K96" s="36">
        <f>'2015 Fares Conv'!Q100</f>
        <v>0</v>
      </c>
      <c r="L96" s="36">
        <f>'2015 Fares Conv'!R100</f>
        <v>0</v>
      </c>
      <c r="M96" s="36">
        <f>'2015 Fares Conv'!S100</f>
        <v>0</v>
      </c>
      <c r="N96" s="36">
        <f>'2015 Fares Conv'!T100</f>
        <v>0</v>
      </c>
      <c r="O96" s="36">
        <f>'2015 Fares Conv'!U100</f>
        <v>0</v>
      </c>
      <c r="P96" s="36">
        <f>'2015 Fares Conv'!V100</f>
        <v>0</v>
      </c>
      <c r="Q96" s="36">
        <f>'2015 Fares Conv'!W100</f>
        <v>0</v>
      </c>
      <c r="R96" s="36">
        <f>'2015 Fares Conv'!X100</f>
        <v>0</v>
      </c>
      <c r="S96" s="36">
        <f>'2015 Fares Conv'!Y100</f>
        <v>0</v>
      </c>
      <c r="T96" s="36">
        <f>'2015 Fares Conv'!Z100</f>
        <v>474.13744498028501</v>
      </c>
      <c r="U96" s="36">
        <f>'2015 Fares Conv'!AA100</f>
        <v>152.40132160080589</v>
      </c>
      <c r="V96" s="36">
        <f>'2015 Fares Conv'!AB100</f>
        <v>0</v>
      </c>
      <c r="W96" s="36">
        <f>'2015 Fares Conv'!AC100</f>
        <v>0</v>
      </c>
      <c r="X96" s="36">
        <f>'2015 Fares Conv'!AD100</f>
        <v>135.46784142293856</v>
      </c>
      <c r="Y96" s="36">
        <f>'2015 Fares Conv'!AE100</f>
        <v>0</v>
      </c>
      <c r="Z96" s="36">
        <f>'2015 Fares Conv'!AF100</f>
        <v>0</v>
      </c>
      <c r="AA96" s="36">
        <f>'2015 Fares Conv'!AG100</f>
        <v>84.667400889336605</v>
      </c>
      <c r="AB96" s="36">
        <f>'2015 Fares Conv'!AH100</f>
        <v>135.46784142293856</v>
      </c>
      <c r="AC96" s="36">
        <f>'2015 Fares Conv'!AI100</f>
        <v>0</v>
      </c>
      <c r="AD96" s="36">
        <f>'2015 Fares Conv'!AJ100</f>
        <v>135.46784142293856</v>
      </c>
      <c r="AE96" s="36">
        <f>'2015 Fares Conv'!AK100</f>
        <v>0</v>
      </c>
      <c r="AF96" s="36">
        <f>'2015 Fares Conv'!AL100</f>
        <v>0</v>
      </c>
      <c r="AG96" s="36">
        <f>'2015 Fares Conv'!AM100</f>
        <v>135.46784142293856</v>
      </c>
      <c r="AH96" s="36">
        <f>'2015 Fares Conv'!AN100</f>
        <v>0</v>
      </c>
      <c r="AI96" s="36">
        <f>'2015 Fares Conv'!AO100</f>
        <v>0</v>
      </c>
      <c r="AJ96" s="36">
        <f>'2015 Fares Conv'!AP100</f>
        <v>0</v>
      </c>
      <c r="AK96" s="36">
        <f>'2015 Fares Conv'!AQ100</f>
        <v>0</v>
      </c>
      <c r="AL96" s="36">
        <f>'2015 Fares Conv'!AR100</f>
        <v>135.46784142293856</v>
      </c>
      <c r="AM96" s="36">
        <f>'2015 Fares Conv'!AS100</f>
        <v>0</v>
      </c>
      <c r="AN96" s="36">
        <f>'2015 Fares Conv'!AT100</f>
        <v>0</v>
      </c>
      <c r="AO96" s="36">
        <f>'2015 Fares Conv'!AU100</f>
        <v>0</v>
      </c>
      <c r="AP96" s="36">
        <f>'2015 Fares Conv'!AV100</f>
        <v>135.46784142293856</v>
      </c>
      <c r="AQ96" s="36">
        <f>'2015 Fares Conv'!AW100</f>
        <v>0</v>
      </c>
      <c r="AR96" s="36">
        <f>'2015 Fares Conv'!AX100</f>
        <v>135.46784142293856</v>
      </c>
      <c r="AS96" s="36">
        <f>'2015 Fares Conv'!AY100</f>
        <v>0</v>
      </c>
      <c r="AT96" s="36">
        <f>'2015 Fares Conv'!AZ100</f>
        <v>118.53436124507125</v>
      </c>
      <c r="AU96" s="36">
        <f>'2015 Fares Conv'!BA100</f>
        <v>0</v>
      </c>
      <c r="AV96" s="36">
        <f>'2015 Fares Conv'!BB100</f>
        <v>0</v>
      </c>
      <c r="AW96" s="36">
        <f>'2015 Fares Conv'!BC100</f>
        <v>118.53436124507125</v>
      </c>
      <c r="AX96" s="36">
        <f>'2015 Fares Conv'!BD100</f>
        <v>0</v>
      </c>
      <c r="AY96" s="36">
        <f>'2015 Fares Conv'!BE100</f>
        <v>0</v>
      </c>
      <c r="AZ96" s="36">
        <f>'2015 Fares Conv'!BF100</f>
        <v>118.53436124507125</v>
      </c>
      <c r="BA96" s="36">
        <f>'2015 Fares Conv'!BG100</f>
        <v>0</v>
      </c>
      <c r="BB96" s="36">
        <f>'2015 Fares Conv'!BH100</f>
        <v>0</v>
      </c>
      <c r="BC96" s="36">
        <f>'2015 Fares Conv'!BI100</f>
        <v>67.733920711469281</v>
      </c>
      <c r="BD96" s="36">
        <f>'2015 Fares Conv'!BJ100</f>
        <v>108.37427313835086</v>
      </c>
      <c r="BE96" s="36">
        <f>'2015 Fares Conv'!BK100</f>
        <v>0</v>
      </c>
      <c r="BF96" s="36">
        <f>'2015 Fares Conv'!BL100</f>
        <v>108.37427313835086</v>
      </c>
      <c r="BG96" s="36">
        <f>'2015 Fares Conv'!BM100</f>
        <v>0</v>
      </c>
      <c r="BH96" s="36">
        <f>'2015 Fares Conv'!BN100</f>
        <v>108.37427313835086</v>
      </c>
      <c r="BI96" s="36">
        <f>'2015 Fares Conv'!BO100</f>
        <v>0</v>
      </c>
      <c r="BJ96" s="36">
        <f>'2015 Fares Conv'!BP100</f>
        <v>0</v>
      </c>
      <c r="BK96" s="36">
        <f>'2015 Fares Conv'!BQ100</f>
        <v>101.60088106720393</v>
      </c>
      <c r="BL96" s="36">
        <f>'2015 Fares Conv'!BR100</f>
        <v>0</v>
      </c>
      <c r="BM96" s="36">
        <f>'2015 Fares Conv'!BS100</f>
        <v>0</v>
      </c>
      <c r="BN96" s="36">
        <f>'2015 Fares Conv'!BT100</f>
        <v>101.60088106720393</v>
      </c>
      <c r="BO96" s="36">
        <f>'2015 Fares Conv'!BU100</f>
        <v>0</v>
      </c>
      <c r="BP96" s="36">
        <f>'2015 Fares Conv'!BV100</f>
        <v>101.60088106720393</v>
      </c>
      <c r="BQ96" s="36">
        <f>'2015 Fares Conv'!BW100</f>
        <v>0</v>
      </c>
      <c r="BR96" s="36">
        <f>'2015 Fares Conv'!BX100</f>
        <v>121.92105728064472</v>
      </c>
      <c r="BS96" s="36">
        <f>'2015 Fares Conv'!BY100</f>
        <v>0</v>
      </c>
      <c r="BT96" s="36">
        <f>'2015 Fares Conv'!BZ100</f>
        <v>0</v>
      </c>
      <c r="BU96" s="36">
        <f>'2015 Fares Conv'!CA100</f>
        <v>0</v>
      </c>
      <c r="BV96" s="36">
        <f>'2015 Fares Conv'!CB100</f>
        <v>0</v>
      </c>
      <c r="BW96" s="36">
        <f>'2015 Fares Conv'!CC100</f>
        <v>0</v>
      </c>
      <c r="BX96" s="36">
        <f>'2015 Fares Conv'!CD100</f>
        <v>0</v>
      </c>
      <c r="BY96" s="36">
        <f>'2015 Fares Conv'!CE100</f>
        <v>0</v>
      </c>
      <c r="BZ96" s="36">
        <f>'2015 Fares Conv'!CF100</f>
        <v>101.60088106720393</v>
      </c>
      <c r="CA96" s="36">
        <f>'2015 Fares Conv'!CG100</f>
        <v>0</v>
      </c>
      <c r="CB96" s="36">
        <f>'2015 Fares Conv'!CH100</f>
        <v>222.84459914073395</v>
      </c>
      <c r="CC96" s="36">
        <f>'2015 Fares Conv'!CI100</f>
        <v>270.93568284587712</v>
      </c>
      <c r="CD96" s="36">
        <f>'2015 Fares Conv'!CJ100</f>
        <v>284.48246698817098</v>
      </c>
      <c r="CE96" s="36">
        <f>'2015 Fares Conv'!CK100</f>
        <v>284.48246698817098</v>
      </c>
      <c r="CF96" s="36">
        <f>'2015 Fares Conv'!CL100</f>
        <v>284.48246698817098</v>
      </c>
      <c r="CG96" s="36">
        <f>'2015 Fares Conv'!CM100</f>
        <v>135.46784142293856</v>
      </c>
      <c r="CH96" s="36">
        <f>'2015 Fares Conv'!CN100</f>
        <v>152.40132160080589</v>
      </c>
      <c r="CI96" s="36">
        <f>'2015 Fares Conv'!CO100</f>
        <v>338.66960355734642</v>
      </c>
      <c r="CJ96" s="36">
        <f>'2015 Fares Conv'!CP100</f>
        <v>298.02925113046484</v>
      </c>
      <c r="CK96" s="36">
        <f>'2015 Fares Conv'!CQ100</f>
        <v>152.40132160080589</v>
      </c>
      <c r="CL96" s="36">
        <f>'2015 Fares Conv'!CR100</f>
        <v>338.66960355734642</v>
      </c>
      <c r="CM96" s="36">
        <f>'2015 Fares Conv'!CS100</f>
        <v>118.53436124507125</v>
      </c>
      <c r="CN96" s="36">
        <f>'2015 Fares Conv'!CT100</f>
        <v>186.26828195654053</v>
      </c>
      <c r="CO96" s="36">
        <f>'2015 Fares Conv'!CU100</f>
        <v>220.13524231227518</v>
      </c>
      <c r="CP96" s="36">
        <f>'2015 Fares Conv'!CV100</f>
        <v>249.93816742532167</v>
      </c>
      <c r="CQ96" s="36">
        <f>'2015 Fares Conv'!CW100</f>
        <v>108.37427313835086</v>
      </c>
      <c r="CR96" s="36">
        <f>'2015 Fares Conv'!CX100</f>
        <v>0</v>
      </c>
      <c r="CS96" s="36">
        <f>'2015 Fares Conv'!CY100</f>
        <v>0</v>
      </c>
      <c r="CT96" s="36">
        <f>'2015 Fares Conv'!CZ100</f>
        <v>306.83466082295587</v>
      </c>
      <c r="CU96" s="36">
        <f>'2015 Fares Conv'!DA100</f>
        <v>0</v>
      </c>
      <c r="CV96" s="36">
        <f>'2015 Fares Conv'!DB100</f>
        <v>0</v>
      </c>
      <c r="CW96" s="36">
        <f>'2015 Fares Conv'!DC100</f>
        <v>0</v>
      </c>
      <c r="CX96" s="36">
        <f>'2015 Fares Conv'!DD100</f>
        <v>0</v>
      </c>
      <c r="CY96" s="36">
        <f>'2015 Fares Conv'!DE100</f>
        <v>0</v>
      </c>
      <c r="CZ96" s="36">
        <f>'2015 Fares Conv'!DF100</f>
        <v>0</v>
      </c>
      <c r="DA96" s="36">
        <f>'2015 Fares Conv'!DG100</f>
        <v>0</v>
      </c>
      <c r="DB96" s="36">
        <f>'2015 Fares Conv'!DH100</f>
        <v>0</v>
      </c>
      <c r="DC96" s="36">
        <f>'2015 Fares Conv'!DI100</f>
        <v>0</v>
      </c>
      <c r="DD96" s="36">
        <f>'2015 Fares Conv'!DJ100</f>
        <v>0</v>
      </c>
      <c r="DE96" s="36">
        <f>'2015 Fares Conv'!DK100</f>
        <v>0</v>
      </c>
      <c r="DF96" s="36">
        <f>'2015 Fares Conv'!DL100</f>
        <v>152.40132160080589</v>
      </c>
      <c r="DG96" s="36">
        <f>'2015 Fares Conv'!DM100</f>
        <v>135.46784142293856</v>
      </c>
      <c r="DH96" s="36">
        <f>'2015 Fares Conv'!DN100</f>
        <v>0</v>
      </c>
      <c r="DI96" s="36">
        <f>'2015 Fares Conv'!DO100</f>
        <v>135.46784142293856</v>
      </c>
      <c r="DJ96" s="36">
        <f>'2015 Fares Conv'!DP100</f>
        <v>749.81450227596497</v>
      </c>
      <c r="DK96" s="36">
        <f>'2015 Fares Conv'!DQ100</f>
        <v>218.78056389804578</v>
      </c>
      <c r="DL96" s="36">
        <f>'2015 Fares Conv'!DR100</f>
        <v>0</v>
      </c>
      <c r="DM96" s="36">
        <f>'2015 Fares Conv'!DS100</f>
        <v>0</v>
      </c>
      <c r="DN96" s="36">
        <f>'2015 Fares Conv'!DT100</f>
        <v>0</v>
      </c>
      <c r="DO96" s="36">
        <f>'2015 Fares Conv'!DU100</f>
        <v>0</v>
      </c>
      <c r="DP96" s="36">
        <f>'2015 Fares Conv'!DV100</f>
        <v>0</v>
      </c>
      <c r="DQ96" s="36">
        <f>'2015 Fares Conv'!DW100</f>
        <v>0</v>
      </c>
      <c r="DR96" s="36">
        <f>'2015 Fares Conv'!DX100</f>
        <v>0</v>
      </c>
      <c r="DS96" s="36">
        <f>'2015 Fares Conv'!DY100</f>
        <v>0</v>
      </c>
      <c r="DT96" s="36">
        <f>'2015 Fares Conv'!DZ100</f>
        <v>0</v>
      </c>
      <c r="DU96" s="36">
        <f>'2015 Fares Conv'!EA100</f>
        <v>0</v>
      </c>
      <c r="DV96" s="36">
        <f>'2015 Fares Conv'!EB100</f>
        <v>0</v>
      </c>
      <c r="DW96" s="36">
        <f>'2015 Fares Conv'!EC100</f>
        <v>0</v>
      </c>
      <c r="DX96" s="36">
        <f>'2015 Fares Conv'!ED100</f>
        <v>0</v>
      </c>
      <c r="DY96" s="36">
        <f>'2015 Fares Conv'!EE100</f>
        <v>0</v>
      </c>
      <c r="DZ96" s="36">
        <f>'2015 Fares Conv'!EF100</f>
        <v>0</v>
      </c>
      <c r="EA96" s="36">
        <f>'2015 Fares Conv'!EG100</f>
        <v>0</v>
      </c>
      <c r="EB96" s="36">
        <f>'2015 Fares Conv'!EH100</f>
        <v>0</v>
      </c>
      <c r="EC96" s="36">
        <f>'2015 Fares Conv'!EI100</f>
        <v>0</v>
      </c>
      <c r="ED96" s="36">
        <f>'2015 Fares Conv'!EJ100</f>
        <v>0</v>
      </c>
      <c r="EE96" s="36">
        <f>'2015 Fares Conv'!EK100</f>
        <v>0</v>
      </c>
      <c r="EF96" s="36">
        <f>'2015 Fares Conv'!EL100</f>
        <v>0</v>
      </c>
      <c r="EG96" s="36">
        <f>'2015 Fares Conv'!EM100</f>
        <v>0</v>
      </c>
      <c r="EH96" s="111">
        <v>0</v>
      </c>
      <c r="EI96" s="111">
        <v>0</v>
      </c>
    </row>
    <row r="97" spans="1:139" x14ac:dyDescent="0.2">
      <c r="A97" s="31" t="str">
        <f>CONCATENATE("XFARE[",ROW(),"]=",'2015 Fares Conv'!G101)</f>
        <v>XFARE[97]=0</v>
      </c>
      <c r="B97" s="36">
        <f>'2015 Fares Conv'!H101</f>
        <v>0</v>
      </c>
      <c r="C97" s="36">
        <f>'2015 Fares Conv'!I101</f>
        <v>0</v>
      </c>
      <c r="D97" s="36">
        <f>'2015 Fares Conv'!J101</f>
        <v>0</v>
      </c>
      <c r="E97" s="36">
        <f>'2015 Fares Conv'!K101</f>
        <v>0</v>
      </c>
      <c r="F97" s="36">
        <f>'2015 Fares Conv'!L101</f>
        <v>0</v>
      </c>
      <c r="G97" s="36">
        <f>'2015 Fares Conv'!M101</f>
        <v>0</v>
      </c>
      <c r="H97" s="36">
        <f>'2015 Fares Conv'!N101</f>
        <v>0</v>
      </c>
      <c r="I97" s="36">
        <f>'2015 Fares Conv'!O101</f>
        <v>0</v>
      </c>
      <c r="J97" s="36">
        <f>'2015 Fares Conv'!P101</f>
        <v>0</v>
      </c>
      <c r="K97" s="36">
        <f>'2015 Fares Conv'!Q101</f>
        <v>0</v>
      </c>
      <c r="L97" s="36">
        <f>'2015 Fares Conv'!R101</f>
        <v>0</v>
      </c>
      <c r="M97" s="36">
        <f>'2015 Fares Conv'!S101</f>
        <v>0</v>
      </c>
      <c r="N97" s="36">
        <f>'2015 Fares Conv'!T101</f>
        <v>0</v>
      </c>
      <c r="O97" s="36">
        <f>'2015 Fares Conv'!U101</f>
        <v>0</v>
      </c>
      <c r="P97" s="36">
        <f>'2015 Fares Conv'!V101</f>
        <v>0</v>
      </c>
      <c r="Q97" s="36">
        <f>'2015 Fares Conv'!W101</f>
        <v>0</v>
      </c>
      <c r="R97" s="36">
        <f>'2015 Fares Conv'!X101</f>
        <v>0</v>
      </c>
      <c r="S97" s="36">
        <f>'2015 Fares Conv'!Y101</f>
        <v>0</v>
      </c>
      <c r="T97" s="36">
        <f>'2015 Fares Conv'!Z101</f>
        <v>474.13744498028501</v>
      </c>
      <c r="U97" s="36">
        <f>'2015 Fares Conv'!AA101</f>
        <v>152.40132160080589</v>
      </c>
      <c r="V97" s="36">
        <f>'2015 Fares Conv'!AB101</f>
        <v>0</v>
      </c>
      <c r="W97" s="36">
        <f>'2015 Fares Conv'!AC101</f>
        <v>0</v>
      </c>
      <c r="X97" s="36">
        <f>'2015 Fares Conv'!AD101</f>
        <v>135.46784142293856</v>
      </c>
      <c r="Y97" s="36">
        <f>'2015 Fares Conv'!AE101</f>
        <v>0</v>
      </c>
      <c r="Z97" s="36">
        <f>'2015 Fares Conv'!AF101</f>
        <v>0</v>
      </c>
      <c r="AA97" s="36">
        <f>'2015 Fares Conv'!AG101</f>
        <v>84.667400889336605</v>
      </c>
      <c r="AB97" s="36">
        <f>'2015 Fares Conv'!AH101</f>
        <v>135.46784142293856</v>
      </c>
      <c r="AC97" s="36">
        <f>'2015 Fares Conv'!AI101</f>
        <v>0</v>
      </c>
      <c r="AD97" s="36">
        <f>'2015 Fares Conv'!AJ101</f>
        <v>135.46784142293856</v>
      </c>
      <c r="AE97" s="36">
        <f>'2015 Fares Conv'!AK101</f>
        <v>0</v>
      </c>
      <c r="AF97" s="36">
        <f>'2015 Fares Conv'!AL101</f>
        <v>0</v>
      </c>
      <c r="AG97" s="36">
        <f>'2015 Fares Conv'!AM101</f>
        <v>135.46784142293856</v>
      </c>
      <c r="AH97" s="36">
        <f>'2015 Fares Conv'!AN101</f>
        <v>0</v>
      </c>
      <c r="AI97" s="36">
        <f>'2015 Fares Conv'!AO101</f>
        <v>0</v>
      </c>
      <c r="AJ97" s="36">
        <f>'2015 Fares Conv'!AP101</f>
        <v>0</v>
      </c>
      <c r="AK97" s="36">
        <f>'2015 Fares Conv'!AQ101</f>
        <v>0</v>
      </c>
      <c r="AL97" s="36">
        <f>'2015 Fares Conv'!AR101</f>
        <v>135.46784142293856</v>
      </c>
      <c r="AM97" s="36">
        <f>'2015 Fares Conv'!AS101</f>
        <v>0</v>
      </c>
      <c r="AN97" s="36">
        <f>'2015 Fares Conv'!AT101</f>
        <v>0</v>
      </c>
      <c r="AO97" s="36">
        <f>'2015 Fares Conv'!AU101</f>
        <v>0</v>
      </c>
      <c r="AP97" s="36">
        <f>'2015 Fares Conv'!AV101</f>
        <v>135.46784142293856</v>
      </c>
      <c r="AQ97" s="36">
        <f>'2015 Fares Conv'!AW101</f>
        <v>0</v>
      </c>
      <c r="AR97" s="36">
        <f>'2015 Fares Conv'!AX101</f>
        <v>135.46784142293856</v>
      </c>
      <c r="AS97" s="36">
        <f>'2015 Fares Conv'!AY101</f>
        <v>0</v>
      </c>
      <c r="AT97" s="36">
        <f>'2015 Fares Conv'!AZ101</f>
        <v>118.53436124507125</v>
      </c>
      <c r="AU97" s="36">
        <f>'2015 Fares Conv'!BA101</f>
        <v>0</v>
      </c>
      <c r="AV97" s="36">
        <f>'2015 Fares Conv'!BB101</f>
        <v>0</v>
      </c>
      <c r="AW97" s="36">
        <f>'2015 Fares Conv'!BC101</f>
        <v>118.53436124507125</v>
      </c>
      <c r="AX97" s="36">
        <f>'2015 Fares Conv'!BD101</f>
        <v>0</v>
      </c>
      <c r="AY97" s="36">
        <f>'2015 Fares Conv'!BE101</f>
        <v>0</v>
      </c>
      <c r="AZ97" s="36">
        <f>'2015 Fares Conv'!BF101</f>
        <v>118.53436124507125</v>
      </c>
      <c r="BA97" s="36">
        <f>'2015 Fares Conv'!BG101</f>
        <v>0</v>
      </c>
      <c r="BB97" s="36">
        <f>'2015 Fares Conv'!BH101</f>
        <v>0</v>
      </c>
      <c r="BC97" s="36">
        <f>'2015 Fares Conv'!BI101</f>
        <v>67.733920711469281</v>
      </c>
      <c r="BD97" s="36">
        <f>'2015 Fares Conv'!BJ101</f>
        <v>108.37427313835086</v>
      </c>
      <c r="BE97" s="36">
        <f>'2015 Fares Conv'!BK101</f>
        <v>0</v>
      </c>
      <c r="BF97" s="36">
        <f>'2015 Fares Conv'!BL101</f>
        <v>108.37427313835086</v>
      </c>
      <c r="BG97" s="36">
        <f>'2015 Fares Conv'!BM101</f>
        <v>0</v>
      </c>
      <c r="BH97" s="36">
        <f>'2015 Fares Conv'!BN101</f>
        <v>108.37427313835086</v>
      </c>
      <c r="BI97" s="36">
        <f>'2015 Fares Conv'!BO101</f>
        <v>0</v>
      </c>
      <c r="BJ97" s="36">
        <f>'2015 Fares Conv'!BP101</f>
        <v>0</v>
      </c>
      <c r="BK97" s="36">
        <f>'2015 Fares Conv'!BQ101</f>
        <v>101.60088106720393</v>
      </c>
      <c r="BL97" s="36">
        <f>'2015 Fares Conv'!BR101</f>
        <v>0</v>
      </c>
      <c r="BM97" s="36">
        <f>'2015 Fares Conv'!BS101</f>
        <v>0</v>
      </c>
      <c r="BN97" s="36">
        <f>'2015 Fares Conv'!BT101</f>
        <v>101.60088106720393</v>
      </c>
      <c r="BO97" s="36">
        <f>'2015 Fares Conv'!BU101</f>
        <v>0</v>
      </c>
      <c r="BP97" s="36">
        <f>'2015 Fares Conv'!BV101</f>
        <v>101.60088106720393</v>
      </c>
      <c r="BQ97" s="36">
        <f>'2015 Fares Conv'!BW101</f>
        <v>0</v>
      </c>
      <c r="BR97" s="36">
        <f>'2015 Fares Conv'!BX101</f>
        <v>121.92105728064472</v>
      </c>
      <c r="BS97" s="36">
        <f>'2015 Fares Conv'!BY101</f>
        <v>0</v>
      </c>
      <c r="BT97" s="36">
        <f>'2015 Fares Conv'!BZ101</f>
        <v>0</v>
      </c>
      <c r="BU97" s="36">
        <f>'2015 Fares Conv'!CA101</f>
        <v>0</v>
      </c>
      <c r="BV97" s="36">
        <f>'2015 Fares Conv'!CB101</f>
        <v>0</v>
      </c>
      <c r="BW97" s="36">
        <f>'2015 Fares Conv'!CC101</f>
        <v>0</v>
      </c>
      <c r="BX97" s="36">
        <f>'2015 Fares Conv'!CD101</f>
        <v>0</v>
      </c>
      <c r="BY97" s="36">
        <f>'2015 Fares Conv'!CE101</f>
        <v>0</v>
      </c>
      <c r="BZ97" s="36">
        <f>'2015 Fares Conv'!CF101</f>
        <v>101.60088106720393</v>
      </c>
      <c r="CA97" s="36">
        <f>'2015 Fares Conv'!CG101</f>
        <v>0</v>
      </c>
      <c r="CB97" s="36">
        <f>'2015 Fares Conv'!CH101</f>
        <v>222.84459914073395</v>
      </c>
      <c r="CC97" s="36">
        <f>'2015 Fares Conv'!CI101</f>
        <v>270.93568284587712</v>
      </c>
      <c r="CD97" s="36">
        <f>'2015 Fares Conv'!CJ101</f>
        <v>284.48246698817098</v>
      </c>
      <c r="CE97" s="36">
        <f>'2015 Fares Conv'!CK101</f>
        <v>284.48246698817098</v>
      </c>
      <c r="CF97" s="36">
        <f>'2015 Fares Conv'!CL101</f>
        <v>284.48246698817098</v>
      </c>
      <c r="CG97" s="36">
        <f>'2015 Fares Conv'!CM101</f>
        <v>135.46784142293856</v>
      </c>
      <c r="CH97" s="36">
        <f>'2015 Fares Conv'!CN101</f>
        <v>152.40132160080589</v>
      </c>
      <c r="CI97" s="36">
        <f>'2015 Fares Conv'!CO101</f>
        <v>338.66960355734642</v>
      </c>
      <c r="CJ97" s="36">
        <f>'2015 Fares Conv'!CP101</f>
        <v>298.02925113046484</v>
      </c>
      <c r="CK97" s="36">
        <f>'2015 Fares Conv'!CQ101</f>
        <v>152.40132160080589</v>
      </c>
      <c r="CL97" s="36">
        <f>'2015 Fares Conv'!CR101</f>
        <v>338.66960355734642</v>
      </c>
      <c r="CM97" s="36">
        <f>'2015 Fares Conv'!CS101</f>
        <v>118.53436124507125</v>
      </c>
      <c r="CN97" s="36">
        <f>'2015 Fares Conv'!CT101</f>
        <v>186.26828195654053</v>
      </c>
      <c r="CO97" s="36">
        <f>'2015 Fares Conv'!CU101</f>
        <v>220.13524231227518</v>
      </c>
      <c r="CP97" s="36">
        <f>'2015 Fares Conv'!CV101</f>
        <v>249.93816742532167</v>
      </c>
      <c r="CQ97" s="36">
        <f>'2015 Fares Conv'!CW101</f>
        <v>108.37427313835086</v>
      </c>
      <c r="CR97" s="36">
        <f>'2015 Fares Conv'!CX101</f>
        <v>0</v>
      </c>
      <c r="CS97" s="36">
        <f>'2015 Fares Conv'!CY101</f>
        <v>0</v>
      </c>
      <c r="CT97" s="36">
        <f>'2015 Fares Conv'!CZ101</f>
        <v>306.83466082295587</v>
      </c>
      <c r="CU97" s="36">
        <f>'2015 Fares Conv'!DA101</f>
        <v>0</v>
      </c>
      <c r="CV97" s="36">
        <f>'2015 Fares Conv'!DB101</f>
        <v>0</v>
      </c>
      <c r="CW97" s="36">
        <f>'2015 Fares Conv'!DC101</f>
        <v>0</v>
      </c>
      <c r="CX97" s="36">
        <f>'2015 Fares Conv'!DD101</f>
        <v>0</v>
      </c>
      <c r="CY97" s="36">
        <f>'2015 Fares Conv'!DE101</f>
        <v>0</v>
      </c>
      <c r="CZ97" s="36">
        <f>'2015 Fares Conv'!DF101</f>
        <v>0</v>
      </c>
      <c r="DA97" s="36">
        <f>'2015 Fares Conv'!DG101</f>
        <v>0</v>
      </c>
      <c r="DB97" s="36">
        <f>'2015 Fares Conv'!DH101</f>
        <v>0</v>
      </c>
      <c r="DC97" s="36">
        <f>'2015 Fares Conv'!DI101</f>
        <v>0</v>
      </c>
      <c r="DD97" s="36">
        <f>'2015 Fares Conv'!DJ101</f>
        <v>0</v>
      </c>
      <c r="DE97" s="36">
        <f>'2015 Fares Conv'!DK101</f>
        <v>0</v>
      </c>
      <c r="DF97" s="36">
        <f>'2015 Fares Conv'!DL101</f>
        <v>152.40132160080589</v>
      </c>
      <c r="DG97" s="36">
        <f>'2015 Fares Conv'!DM101</f>
        <v>135.46784142293856</v>
      </c>
      <c r="DH97" s="36">
        <f>'2015 Fares Conv'!DN101</f>
        <v>0</v>
      </c>
      <c r="DI97" s="36">
        <f>'2015 Fares Conv'!DO101</f>
        <v>135.46784142293856</v>
      </c>
      <c r="DJ97" s="36">
        <f>'2015 Fares Conv'!DP101</f>
        <v>749.81450227596497</v>
      </c>
      <c r="DK97" s="36">
        <f>'2015 Fares Conv'!DQ101</f>
        <v>218.78056389804578</v>
      </c>
      <c r="DL97" s="36">
        <f>'2015 Fares Conv'!DR101</f>
        <v>0</v>
      </c>
      <c r="DM97" s="36">
        <f>'2015 Fares Conv'!DS101</f>
        <v>0</v>
      </c>
      <c r="DN97" s="36">
        <f>'2015 Fares Conv'!DT101</f>
        <v>0</v>
      </c>
      <c r="DO97" s="36">
        <f>'2015 Fares Conv'!DU101</f>
        <v>0</v>
      </c>
      <c r="DP97" s="36">
        <f>'2015 Fares Conv'!DV101</f>
        <v>0</v>
      </c>
      <c r="DQ97" s="36">
        <f>'2015 Fares Conv'!DW101</f>
        <v>0</v>
      </c>
      <c r="DR97" s="36">
        <f>'2015 Fares Conv'!DX101</f>
        <v>0</v>
      </c>
      <c r="DS97" s="36">
        <f>'2015 Fares Conv'!DY101</f>
        <v>0</v>
      </c>
      <c r="DT97" s="36">
        <f>'2015 Fares Conv'!DZ101</f>
        <v>0</v>
      </c>
      <c r="DU97" s="36">
        <f>'2015 Fares Conv'!EA101</f>
        <v>0</v>
      </c>
      <c r="DV97" s="36">
        <f>'2015 Fares Conv'!EB101</f>
        <v>0</v>
      </c>
      <c r="DW97" s="36">
        <f>'2015 Fares Conv'!EC101</f>
        <v>0</v>
      </c>
      <c r="DX97" s="36">
        <f>'2015 Fares Conv'!ED101</f>
        <v>0</v>
      </c>
      <c r="DY97" s="36">
        <f>'2015 Fares Conv'!EE101</f>
        <v>0</v>
      </c>
      <c r="DZ97" s="36">
        <f>'2015 Fares Conv'!EF101</f>
        <v>0</v>
      </c>
      <c r="EA97" s="36">
        <f>'2015 Fares Conv'!EG101</f>
        <v>0</v>
      </c>
      <c r="EB97" s="36">
        <f>'2015 Fares Conv'!EH101</f>
        <v>0</v>
      </c>
      <c r="EC97" s="36">
        <f>'2015 Fares Conv'!EI101</f>
        <v>0</v>
      </c>
      <c r="ED97" s="36">
        <f>'2015 Fares Conv'!EJ101</f>
        <v>0</v>
      </c>
      <c r="EE97" s="36">
        <f>'2015 Fares Conv'!EK101</f>
        <v>0</v>
      </c>
      <c r="EF97" s="36">
        <f>'2015 Fares Conv'!EL101</f>
        <v>0</v>
      </c>
      <c r="EG97" s="36">
        <f>'2015 Fares Conv'!EM101</f>
        <v>0</v>
      </c>
      <c r="EH97" s="111">
        <v>0</v>
      </c>
      <c r="EI97" s="111">
        <v>0</v>
      </c>
    </row>
    <row r="98" spans="1:139" x14ac:dyDescent="0.2">
      <c r="A98" s="31" t="str">
        <f>CONCATENATE("XFARE[",ROW(),"]=",'2015 Fares Conv'!G102)</f>
        <v>XFARE[98]=0</v>
      </c>
      <c r="B98" s="36">
        <f>'2015 Fares Conv'!H102</f>
        <v>0</v>
      </c>
      <c r="C98" s="36">
        <f>'2015 Fares Conv'!I102</f>
        <v>0</v>
      </c>
      <c r="D98" s="36">
        <f>'2015 Fares Conv'!J102</f>
        <v>0</v>
      </c>
      <c r="E98" s="36">
        <f>'2015 Fares Conv'!K102</f>
        <v>0</v>
      </c>
      <c r="F98" s="36">
        <f>'2015 Fares Conv'!L102</f>
        <v>0</v>
      </c>
      <c r="G98" s="36">
        <f>'2015 Fares Conv'!M102</f>
        <v>0</v>
      </c>
      <c r="H98" s="36">
        <f>'2015 Fares Conv'!N102</f>
        <v>0</v>
      </c>
      <c r="I98" s="36">
        <f>'2015 Fares Conv'!O102</f>
        <v>0</v>
      </c>
      <c r="J98" s="36">
        <f>'2015 Fares Conv'!P102</f>
        <v>0</v>
      </c>
      <c r="K98" s="36">
        <f>'2015 Fares Conv'!Q102</f>
        <v>0</v>
      </c>
      <c r="L98" s="36">
        <f>'2015 Fares Conv'!R102</f>
        <v>0</v>
      </c>
      <c r="M98" s="36">
        <f>'2015 Fares Conv'!S102</f>
        <v>0</v>
      </c>
      <c r="N98" s="36">
        <f>'2015 Fares Conv'!T102</f>
        <v>0</v>
      </c>
      <c r="O98" s="36">
        <f>'2015 Fares Conv'!U102</f>
        <v>0</v>
      </c>
      <c r="P98" s="36">
        <f>'2015 Fares Conv'!V102</f>
        <v>0</v>
      </c>
      <c r="Q98" s="36">
        <f>'2015 Fares Conv'!W102</f>
        <v>0</v>
      </c>
      <c r="R98" s="36">
        <f>'2015 Fares Conv'!X102</f>
        <v>0</v>
      </c>
      <c r="S98" s="36">
        <f>'2015 Fares Conv'!Y102</f>
        <v>0</v>
      </c>
      <c r="T98" s="36">
        <f>'2015 Fares Conv'!Z102</f>
        <v>474.13744498028501</v>
      </c>
      <c r="U98" s="36">
        <f>'2015 Fares Conv'!AA102</f>
        <v>152.40132160080589</v>
      </c>
      <c r="V98" s="36">
        <f>'2015 Fares Conv'!AB102</f>
        <v>0</v>
      </c>
      <c r="W98" s="36">
        <f>'2015 Fares Conv'!AC102</f>
        <v>0</v>
      </c>
      <c r="X98" s="36">
        <f>'2015 Fares Conv'!AD102</f>
        <v>135.46784142293856</v>
      </c>
      <c r="Y98" s="36">
        <f>'2015 Fares Conv'!AE102</f>
        <v>0</v>
      </c>
      <c r="Z98" s="36">
        <f>'2015 Fares Conv'!AF102</f>
        <v>0</v>
      </c>
      <c r="AA98" s="36">
        <f>'2015 Fares Conv'!AG102</f>
        <v>84.667400889336605</v>
      </c>
      <c r="AB98" s="36">
        <f>'2015 Fares Conv'!AH102</f>
        <v>135.46784142293856</v>
      </c>
      <c r="AC98" s="36">
        <f>'2015 Fares Conv'!AI102</f>
        <v>0</v>
      </c>
      <c r="AD98" s="36">
        <f>'2015 Fares Conv'!AJ102</f>
        <v>135.46784142293856</v>
      </c>
      <c r="AE98" s="36">
        <f>'2015 Fares Conv'!AK102</f>
        <v>0</v>
      </c>
      <c r="AF98" s="36">
        <f>'2015 Fares Conv'!AL102</f>
        <v>0</v>
      </c>
      <c r="AG98" s="36">
        <f>'2015 Fares Conv'!AM102</f>
        <v>135.46784142293856</v>
      </c>
      <c r="AH98" s="36">
        <f>'2015 Fares Conv'!AN102</f>
        <v>0</v>
      </c>
      <c r="AI98" s="36">
        <f>'2015 Fares Conv'!AO102</f>
        <v>0</v>
      </c>
      <c r="AJ98" s="36">
        <f>'2015 Fares Conv'!AP102</f>
        <v>0</v>
      </c>
      <c r="AK98" s="36">
        <f>'2015 Fares Conv'!AQ102</f>
        <v>0</v>
      </c>
      <c r="AL98" s="36">
        <f>'2015 Fares Conv'!AR102</f>
        <v>135.46784142293856</v>
      </c>
      <c r="AM98" s="36">
        <f>'2015 Fares Conv'!AS102</f>
        <v>0</v>
      </c>
      <c r="AN98" s="36">
        <f>'2015 Fares Conv'!AT102</f>
        <v>0</v>
      </c>
      <c r="AO98" s="36">
        <f>'2015 Fares Conv'!AU102</f>
        <v>0</v>
      </c>
      <c r="AP98" s="36">
        <f>'2015 Fares Conv'!AV102</f>
        <v>135.46784142293856</v>
      </c>
      <c r="AQ98" s="36">
        <f>'2015 Fares Conv'!AW102</f>
        <v>0</v>
      </c>
      <c r="AR98" s="36">
        <f>'2015 Fares Conv'!AX102</f>
        <v>135.46784142293856</v>
      </c>
      <c r="AS98" s="36">
        <f>'2015 Fares Conv'!AY102</f>
        <v>0</v>
      </c>
      <c r="AT98" s="36">
        <f>'2015 Fares Conv'!AZ102</f>
        <v>118.53436124507125</v>
      </c>
      <c r="AU98" s="36">
        <f>'2015 Fares Conv'!BA102</f>
        <v>0</v>
      </c>
      <c r="AV98" s="36">
        <f>'2015 Fares Conv'!BB102</f>
        <v>0</v>
      </c>
      <c r="AW98" s="36">
        <f>'2015 Fares Conv'!BC102</f>
        <v>118.53436124507125</v>
      </c>
      <c r="AX98" s="36">
        <f>'2015 Fares Conv'!BD102</f>
        <v>0</v>
      </c>
      <c r="AY98" s="36">
        <f>'2015 Fares Conv'!BE102</f>
        <v>0</v>
      </c>
      <c r="AZ98" s="36">
        <f>'2015 Fares Conv'!BF102</f>
        <v>118.53436124507125</v>
      </c>
      <c r="BA98" s="36">
        <f>'2015 Fares Conv'!BG102</f>
        <v>0</v>
      </c>
      <c r="BB98" s="36">
        <f>'2015 Fares Conv'!BH102</f>
        <v>0</v>
      </c>
      <c r="BC98" s="36">
        <f>'2015 Fares Conv'!BI102</f>
        <v>67.733920711469281</v>
      </c>
      <c r="BD98" s="36">
        <f>'2015 Fares Conv'!BJ102</f>
        <v>108.37427313835086</v>
      </c>
      <c r="BE98" s="36">
        <f>'2015 Fares Conv'!BK102</f>
        <v>0</v>
      </c>
      <c r="BF98" s="36">
        <f>'2015 Fares Conv'!BL102</f>
        <v>108.37427313835086</v>
      </c>
      <c r="BG98" s="36">
        <f>'2015 Fares Conv'!BM102</f>
        <v>0</v>
      </c>
      <c r="BH98" s="36">
        <f>'2015 Fares Conv'!BN102</f>
        <v>108.37427313835086</v>
      </c>
      <c r="BI98" s="36">
        <f>'2015 Fares Conv'!BO102</f>
        <v>0</v>
      </c>
      <c r="BJ98" s="36">
        <f>'2015 Fares Conv'!BP102</f>
        <v>0</v>
      </c>
      <c r="BK98" s="36">
        <f>'2015 Fares Conv'!BQ102</f>
        <v>101.60088106720393</v>
      </c>
      <c r="BL98" s="36">
        <f>'2015 Fares Conv'!BR102</f>
        <v>0</v>
      </c>
      <c r="BM98" s="36">
        <f>'2015 Fares Conv'!BS102</f>
        <v>0</v>
      </c>
      <c r="BN98" s="36">
        <f>'2015 Fares Conv'!BT102</f>
        <v>101.60088106720393</v>
      </c>
      <c r="BO98" s="36">
        <f>'2015 Fares Conv'!BU102</f>
        <v>0</v>
      </c>
      <c r="BP98" s="36">
        <f>'2015 Fares Conv'!BV102</f>
        <v>101.60088106720393</v>
      </c>
      <c r="BQ98" s="36">
        <f>'2015 Fares Conv'!BW102</f>
        <v>0</v>
      </c>
      <c r="BR98" s="36">
        <f>'2015 Fares Conv'!BX102</f>
        <v>121.92105728064472</v>
      </c>
      <c r="BS98" s="36">
        <f>'2015 Fares Conv'!BY102</f>
        <v>0</v>
      </c>
      <c r="BT98" s="36">
        <f>'2015 Fares Conv'!BZ102</f>
        <v>0</v>
      </c>
      <c r="BU98" s="36">
        <f>'2015 Fares Conv'!CA102</f>
        <v>0</v>
      </c>
      <c r="BV98" s="36">
        <f>'2015 Fares Conv'!CB102</f>
        <v>0</v>
      </c>
      <c r="BW98" s="36">
        <f>'2015 Fares Conv'!CC102</f>
        <v>0</v>
      </c>
      <c r="BX98" s="36">
        <f>'2015 Fares Conv'!CD102</f>
        <v>0</v>
      </c>
      <c r="BY98" s="36">
        <f>'2015 Fares Conv'!CE102</f>
        <v>0</v>
      </c>
      <c r="BZ98" s="36">
        <f>'2015 Fares Conv'!CF102</f>
        <v>101.60088106720393</v>
      </c>
      <c r="CA98" s="36">
        <f>'2015 Fares Conv'!CG102</f>
        <v>0</v>
      </c>
      <c r="CB98" s="36">
        <f>'2015 Fares Conv'!CH102</f>
        <v>222.84459914073395</v>
      </c>
      <c r="CC98" s="36">
        <f>'2015 Fares Conv'!CI102</f>
        <v>270.93568284587712</v>
      </c>
      <c r="CD98" s="36">
        <f>'2015 Fares Conv'!CJ102</f>
        <v>284.48246698817098</v>
      </c>
      <c r="CE98" s="36">
        <f>'2015 Fares Conv'!CK102</f>
        <v>284.48246698817098</v>
      </c>
      <c r="CF98" s="36">
        <f>'2015 Fares Conv'!CL102</f>
        <v>284.48246698817098</v>
      </c>
      <c r="CG98" s="36">
        <f>'2015 Fares Conv'!CM102</f>
        <v>135.46784142293856</v>
      </c>
      <c r="CH98" s="36">
        <f>'2015 Fares Conv'!CN102</f>
        <v>152.40132160080589</v>
      </c>
      <c r="CI98" s="36">
        <f>'2015 Fares Conv'!CO102</f>
        <v>338.66960355734642</v>
      </c>
      <c r="CJ98" s="36">
        <f>'2015 Fares Conv'!CP102</f>
        <v>298.02925113046484</v>
      </c>
      <c r="CK98" s="36">
        <f>'2015 Fares Conv'!CQ102</f>
        <v>152.40132160080589</v>
      </c>
      <c r="CL98" s="36">
        <f>'2015 Fares Conv'!CR102</f>
        <v>338.66960355734642</v>
      </c>
      <c r="CM98" s="36">
        <f>'2015 Fares Conv'!CS102</f>
        <v>118.53436124507125</v>
      </c>
      <c r="CN98" s="36">
        <f>'2015 Fares Conv'!CT102</f>
        <v>186.26828195654053</v>
      </c>
      <c r="CO98" s="36">
        <f>'2015 Fares Conv'!CU102</f>
        <v>220.13524231227518</v>
      </c>
      <c r="CP98" s="36">
        <f>'2015 Fares Conv'!CV102</f>
        <v>249.93816742532167</v>
      </c>
      <c r="CQ98" s="36">
        <f>'2015 Fares Conv'!CW102</f>
        <v>108.37427313835086</v>
      </c>
      <c r="CR98" s="36">
        <f>'2015 Fares Conv'!CX102</f>
        <v>0</v>
      </c>
      <c r="CS98" s="36">
        <f>'2015 Fares Conv'!CY102</f>
        <v>0</v>
      </c>
      <c r="CT98" s="36">
        <f>'2015 Fares Conv'!CZ102</f>
        <v>306.83466082295587</v>
      </c>
      <c r="CU98" s="36">
        <f>'2015 Fares Conv'!DA102</f>
        <v>0</v>
      </c>
      <c r="CV98" s="36">
        <f>'2015 Fares Conv'!DB102</f>
        <v>0</v>
      </c>
      <c r="CW98" s="36">
        <f>'2015 Fares Conv'!DC102</f>
        <v>0</v>
      </c>
      <c r="CX98" s="36">
        <f>'2015 Fares Conv'!DD102</f>
        <v>0</v>
      </c>
      <c r="CY98" s="36">
        <f>'2015 Fares Conv'!DE102</f>
        <v>0</v>
      </c>
      <c r="CZ98" s="36">
        <f>'2015 Fares Conv'!DF102</f>
        <v>0</v>
      </c>
      <c r="DA98" s="36">
        <f>'2015 Fares Conv'!DG102</f>
        <v>0</v>
      </c>
      <c r="DB98" s="36">
        <f>'2015 Fares Conv'!DH102</f>
        <v>0</v>
      </c>
      <c r="DC98" s="36">
        <f>'2015 Fares Conv'!DI102</f>
        <v>0</v>
      </c>
      <c r="DD98" s="36">
        <f>'2015 Fares Conv'!DJ102</f>
        <v>0</v>
      </c>
      <c r="DE98" s="36">
        <f>'2015 Fares Conv'!DK102</f>
        <v>0</v>
      </c>
      <c r="DF98" s="36">
        <f>'2015 Fares Conv'!DL102</f>
        <v>152.40132160080589</v>
      </c>
      <c r="DG98" s="36">
        <f>'2015 Fares Conv'!DM102</f>
        <v>135.46784142293856</v>
      </c>
      <c r="DH98" s="36">
        <f>'2015 Fares Conv'!DN102</f>
        <v>0</v>
      </c>
      <c r="DI98" s="36">
        <f>'2015 Fares Conv'!DO102</f>
        <v>135.46784142293856</v>
      </c>
      <c r="DJ98" s="36">
        <f>'2015 Fares Conv'!DP102</f>
        <v>749.81450227596497</v>
      </c>
      <c r="DK98" s="36">
        <f>'2015 Fares Conv'!DQ102</f>
        <v>218.78056389804578</v>
      </c>
      <c r="DL98" s="36">
        <f>'2015 Fares Conv'!DR102</f>
        <v>0</v>
      </c>
      <c r="DM98" s="36">
        <f>'2015 Fares Conv'!DS102</f>
        <v>0</v>
      </c>
      <c r="DN98" s="36">
        <f>'2015 Fares Conv'!DT102</f>
        <v>0</v>
      </c>
      <c r="DO98" s="36">
        <f>'2015 Fares Conv'!DU102</f>
        <v>0</v>
      </c>
      <c r="DP98" s="36">
        <f>'2015 Fares Conv'!DV102</f>
        <v>0</v>
      </c>
      <c r="DQ98" s="36">
        <f>'2015 Fares Conv'!DW102</f>
        <v>0</v>
      </c>
      <c r="DR98" s="36">
        <f>'2015 Fares Conv'!DX102</f>
        <v>0</v>
      </c>
      <c r="DS98" s="36">
        <f>'2015 Fares Conv'!DY102</f>
        <v>0</v>
      </c>
      <c r="DT98" s="36">
        <f>'2015 Fares Conv'!DZ102</f>
        <v>0</v>
      </c>
      <c r="DU98" s="36">
        <f>'2015 Fares Conv'!EA102</f>
        <v>0</v>
      </c>
      <c r="DV98" s="36">
        <f>'2015 Fares Conv'!EB102</f>
        <v>0</v>
      </c>
      <c r="DW98" s="36">
        <f>'2015 Fares Conv'!EC102</f>
        <v>0</v>
      </c>
      <c r="DX98" s="36">
        <f>'2015 Fares Conv'!ED102</f>
        <v>0</v>
      </c>
      <c r="DY98" s="36">
        <f>'2015 Fares Conv'!EE102</f>
        <v>0</v>
      </c>
      <c r="DZ98" s="36">
        <f>'2015 Fares Conv'!EF102</f>
        <v>0</v>
      </c>
      <c r="EA98" s="36">
        <f>'2015 Fares Conv'!EG102</f>
        <v>0</v>
      </c>
      <c r="EB98" s="36">
        <f>'2015 Fares Conv'!EH102</f>
        <v>0</v>
      </c>
      <c r="EC98" s="36">
        <f>'2015 Fares Conv'!EI102</f>
        <v>0</v>
      </c>
      <c r="ED98" s="36">
        <f>'2015 Fares Conv'!EJ102</f>
        <v>0</v>
      </c>
      <c r="EE98" s="36">
        <f>'2015 Fares Conv'!EK102</f>
        <v>0</v>
      </c>
      <c r="EF98" s="36">
        <f>'2015 Fares Conv'!EL102</f>
        <v>0</v>
      </c>
      <c r="EG98" s="36">
        <f>'2015 Fares Conv'!EM102</f>
        <v>0</v>
      </c>
      <c r="EH98" s="111">
        <v>0</v>
      </c>
      <c r="EI98" s="111">
        <v>0</v>
      </c>
    </row>
    <row r="99" spans="1:139" x14ac:dyDescent="0.2">
      <c r="A99" s="31" t="str">
        <f>CONCATENATE("XFARE[",ROW(),"]=",'2015 Fares Conv'!G103)</f>
        <v>XFARE[99]=0</v>
      </c>
      <c r="B99" s="36">
        <f>'2015 Fares Conv'!H103</f>
        <v>0</v>
      </c>
      <c r="C99" s="36">
        <f>'2015 Fares Conv'!I103</f>
        <v>0</v>
      </c>
      <c r="D99" s="36">
        <f>'2015 Fares Conv'!J103</f>
        <v>0</v>
      </c>
      <c r="E99" s="36">
        <f>'2015 Fares Conv'!K103</f>
        <v>0</v>
      </c>
      <c r="F99" s="36">
        <f>'2015 Fares Conv'!L103</f>
        <v>0</v>
      </c>
      <c r="G99" s="36">
        <f>'2015 Fares Conv'!M103</f>
        <v>0</v>
      </c>
      <c r="H99" s="36">
        <f>'2015 Fares Conv'!N103</f>
        <v>0</v>
      </c>
      <c r="I99" s="36">
        <f>'2015 Fares Conv'!O103</f>
        <v>0</v>
      </c>
      <c r="J99" s="36">
        <f>'2015 Fares Conv'!P103</f>
        <v>0</v>
      </c>
      <c r="K99" s="36">
        <f>'2015 Fares Conv'!Q103</f>
        <v>0</v>
      </c>
      <c r="L99" s="36">
        <f>'2015 Fares Conv'!R103</f>
        <v>0</v>
      </c>
      <c r="M99" s="36">
        <f>'2015 Fares Conv'!S103</f>
        <v>0</v>
      </c>
      <c r="N99" s="36">
        <f>'2015 Fares Conv'!T103</f>
        <v>0</v>
      </c>
      <c r="O99" s="36">
        <f>'2015 Fares Conv'!U103</f>
        <v>0</v>
      </c>
      <c r="P99" s="36">
        <f>'2015 Fares Conv'!V103</f>
        <v>0</v>
      </c>
      <c r="Q99" s="36">
        <f>'2015 Fares Conv'!W103</f>
        <v>0</v>
      </c>
      <c r="R99" s="36">
        <f>'2015 Fares Conv'!X103</f>
        <v>0</v>
      </c>
      <c r="S99" s="36">
        <f>'2015 Fares Conv'!Y103</f>
        <v>0</v>
      </c>
      <c r="T99" s="36">
        <f>'2015 Fares Conv'!Z103</f>
        <v>474.13744498028501</v>
      </c>
      <c r="U99" s="36">
        <f>'2015 Fares Conv'!AA103</f>
        <v>119.21170045218594</v>
      </c>
      <c r="V99" s="36">
        <f>'2015 Fares Conv'!AB103</f>
        <v>-33.189621148619949</v>
      </c>
      <c r="W99" s="36">
        <f>'2015 Fares Conv'!AC103</f>
        <v>-33.189621148619949</v>
      </c>
      <c r="X99" s="36">
        <f>'2015 Fares Conv'!AD103</f>
        <v>102.27822027431863</v>
      </c>
      <c r="Y99" s="36">
        <f>'2015 Fares Conv'!AE103</f>
        <v>-33.189621148619949</v>
      </c>
      <c r="Z99" s="36">
        <f>'2015 Fares Conv'!AF103</f>
        <v>-33.189621148619949</v>
      </c>
      <c r="AA99" s="36">
        <f>'2015 Fares Conv'!AG103</f>
        <v>52.155118947831347</v>
      </c>
      <c r="AB99" s="36">
        <f>'2015 Fares Conv'!AH103</f>
        <v>102.27822027431863</v>
      </c>
      <c r="AC99" s="36">
        <f>'2015 Fares Conv'!AI103</f>
        <v>-33.189621148619949</v>
      </c>
      <c r="AD99" s="36">
        <f>'2015 Fares Conv'!AJ103</f>
        <v>102.27822027431863</v>
      </c>
      <c r="AE99" s="36">
        <f>'2015 Fares Conv'!AK103</f>
        <v>-33.189621148619949</v>
      </c>
      <c r="AF99" s="36">
        <f>'2015 Fares Conv'!AL103</f>
        <v>-33.189621148619949</v>
      </c>
      <c r="AG99" s="36">
        <f>'2015 Fares Conv'!AM103</f>
        <v>102.27822027431863</v>
      </c>
      <c r="AH99" s="36">
        <f>'2015 Fares Conv'!AN103</f>
        <v>-33.189621148619949</v>
      </c>
      <c r="AI99" s="36">
        <f>'2015 Fares Conv'!AO103</f>
        <v>-33.189621148619949</v>
      </c>
      <c r="AJ99" s="36">
        <f>'2015 Fares Conv'!AP103</f>
        <v>-33.189621148619949</v>
      </c>
      <c r="AK99" s="36">
        <f>'2015 Fares Conv'!AQ103</f>
        <v>-33.189621148619949</v>
      </c>
      <c r="AL99" s="36">
        <f>'2015 Fares Conv'!AR103</f>
        <v>102.27822027431863</v>
      </c>
      <c r="AM99" s="36">
        <f>'2015 Fares Conv'!AS103</f>
        <v>-33.189621148619949</v>
      </c>
      <c r="AN99" s="36">
        <f>'2015 Fares Conv'!AT103</f>
        <v>-33.189621148619949</v>
      </c>
      <c r="AO99" s="36">
        <f>'2015 Fares Conv'!AU103</f>
        <v>-33.189621148619949</v>
      </c>
      <c r="AP99" s="36">
        <f>'2015 Fares Conv'!AV103</f>
        <v>102.27822027431863</v>
      </c>
      <c r="AQ99" s="36">
        <f>'2015 Fares Conv'!AW103</f>
        <v>-33.189621148619949</v>
      </c>
      <c r="AR99" s="36">
        <f>'2015 Fares Conv'!AX103</f>
        <v>102.27822027431863</v>
      </c>
      <c r="AS99" s="36">
        <f>'2015 Fares Conv'!AY103</f>
        <v>-33.189621148619949</v>
      </c>
      <c r="AT99" s="36">
        <f>'2015 Fares Conv'!AZ103</f>
        <v>86.022079303565988</v>
      </c>
      <c r="AU99" s="36">
        <f>'2015 Fares Conv'!BA103</f>
        <v>-33.189621148619949</v>
      </c>
      <c r="AV99" s="36">
        <f>'2015 Fares Conv'!BB103</f>
        <v>-33.189621148619949</v>
      </c>
      <c r="AW99" s="36">
        <f>'2015 Fares Conv'!BC103</f>
        <v>86.022079303565988</v>
      </c>
      <c r="AX99" s="36">
        <f>'2015 Fares Conv'!BD103</f>
        <v>-33.189621148619949</v>
      </c>
      <c r="AY99" s="36">
        <f>'2015 Fares Conv'!BE103</f>
        <v>-33.189621148619949</v>
      </c>
      <c r="AZ99" s="36">
        <f>'2015 Fares Conv'!BF103</f>
        <v>86.022079303565988</v>
      </c>
      <c r="BA99" s="36">
        <f>'2015 Fares Conv'!BG103</f>
        <v>-33.189621148619949</v>
      </c>
      <c r="BB99" s="36">
        <f>'2015 Fares Conv'!BH103</f>
        <v>-33.189621148619949</v>
      </c>
      <c r="BC99" s="36">
        <f>'2015 Fares Conv'!BI103</f>
        <v>34.544299562849339</v>
      </c>
      <c r="BD99" s="36">
        <f>'2015 Fares Conv'!BJ103</f>
        <v>75.184651989730909</v>
      </c>
      <c r="BE99" s="36">
        <f>'2015 Fares Conv'!BK103</f>
        <v>-33.189621148619949</v>
      </c>
      <c r="BF99" s="36">
        <f>'2015 Fares Conv'!BL103</f>
        <v>75.184651989730909</v>
      </c>
      <c r="BG99" s="36">
        <f>'2015 Fares Conv'!BM103</f>
        <v>-33.189621148619949</v>
      </c>
      <c r="BH99" s="36">
        <f>'2015 Fares Conv'!BN103</f>
        <v>75.184651989730909</v>
      </c>
      <c r="BI99" s="36">
        <f>'2015 Fares Conv'!BO103</f>
        <v>-33.189621148619949</v>
      </c>
      <c r="BJ99" s="36">
        <f>'2015 Fares Conv'!BP103</f>
        <v>-33.189621148619949</v>
      </c>
      <c r="BK99" s="36">
        <f>'2015 Fares Conv'!BQ103</f>
        <v>69.088599125698678</v>
      </c>
      <c r="BL99" s="36">
        <f>'2015 Fares Conv'!BR103</f>
        <v>-33.189621148619949</v>
      </c>
      <c r="BM99" s="36">
        <f>'2015 Fares Conv'!BS103</f>
        <v>-33.189621148619949</v>
      </c>
      <c r="BN99" s="36">
        <f>'2015 Fares Conv'!BT103</f>
        <v>69.088599125698678</v>
      </c>
      <c r="BO99" s="36">
        <f>'2015 Fares Conv'!BU103</f>
        <v>-33.189621148619949</v>
      </c>
      <c r="BP99" s="36">
        <f>'2015 Fares Conv'!BV103</f>
        <v>69.088599125698678</v>
      </c>
      <c r="BQ99" s="36">
        <f>'2015 Fares Conv'!BW103</f>
        <v>-33.189621148619949</v>
      </c>
      <c r="BR99" s="36">
        <f>'2015 Fares Conv'!BX103</f>
        <v>88.731436132024768</v>
      </c>
      <c r="BS99" s="36">
        <f>'2015 Fares Conv'!BY103</f>
        <v>-33.189621148619949</v>
      </c>
      <c r="BT99" s="36">
        <f>'2015 Fares Conv'!BZ103</f>
        <v>-33.189621148619949</v>
      </c>
      <c r="BU99" s="36">
        <f>'2015 Fares Conv'!CA103</f>
        <v>-33.189621148619949</v>
      </c>
      <c r="BV99" s="36">
        <f>'2015 Fares Conv'!CB103</f>
        <v>-33.189621148619949</v>
      </c>
      <c r="BW99" s="36">
        <f>'2015 Fares Conv'!CC103</f>
        <v>-33.189621148619949</v>
      </c>
      <c r="BX99" s="36">
        <f>'2015 Fares Conv'!CD103</f>
        <v>-33.189621148619949</v>
      </c>
      <c r="BY99" s="36">
        <f>'2015 Fares Conv'!CE103</f>
        <v>-33.189621148619949</v>
      </c>
      <c r="BZ99" s="36">
        <f>'2015 Fares Conv'!CF103</f>
        <v>0</v>
      </c>
      <c r="CA99" s="36">
        <f>'2015 Fares Conv'!CG103</f>
        <v>-33.189621148619949</v>
      </c>
      <c r="CB99" s="36">
        <f>'2015 Fares Conv'!CH103</f>
        <v>189.654977992114</v>
      </c>
      <c r="CC99" s="36">
        <f>'2015 Fares Conv'!CI103</f>
        <v>237.7460616972572</v>
      </c>
      <c r="CD99" s="36">
        <f>'2015 Fares Conv'!CJ103</f>
        <v>251.29284583955106</v>
      </c>
      <c r="CE99" s="36">
        <f>'2015 Fares Conv'!CK103</f>
        <v>251.29284583955106</v>
      </c>
      <c r="CF99" s="36">
        <f>'2015 Fares Conv'!CL103</f>
        <v>251.29284583955106</v>
      </c>
      <c r="CG99" s="36">
        <f>'2015 Fares Conv'!CM103</f>
        <v>102.27822027431863</v>
      </c>
      <c r="CH99" s="36">
        <f>'2015 Fares Conv'!CN103</f>
        <v>119.21170045218594</v>
      </c>
      <c r="CI99" s="36">
        <f>'2015 Fares Conv'!CO103</f>
        <v>306.15732161584117</v>
      </c>
      <c r="CJ99" s="36">
        <f>'2015 Fares Conv'!CP103</f>
        <v>264.83962998184489</v>
      </c>
      <c r="CK99" s="36">
        <f>'2015 Fares Conv'!CQ103</f>
        <v>119.21170045218594</v>
      </c>
      <c r="CL99" s="36">
        <f>'2015 Fares Conv'!CR103</f>
        <v>306.15732161584117</v>
      </c>
      <c r="CM99" s="36">
        <f>'2015 Fares Conv'!CS103</f>
        <v>86.022079303565988</v>
      </c>
      <c r="CN99" s="36">
        <f>'2015 Fares Conv'!CT103</f>
        <v>153.07866080792058</v>
      </c>
      <c r="CO99" s="36">
        <f>'2015 Fares Conv'!CU103</f>
        <v>186.94562116365523</v>
      </c>
      <c r="CP99" s="36">
        <f>'2015 Fares Conv'!CV103</f>
        <v>216.74854627670172</v>
      </c>
      <c r="CQ99" s="36">
        <f>'2015 Fares Conv'!CW103</f>
        <v>75.184651989730909</v>
      </c>
      <c r="CR99" s="36">
        <f>'2015 Fares Conv'!CX103</f>
        <v>-33.189621148619949</v>
      </c>
      <c r="CS99" s="36">
        <f>'2015 Fares Conv'!CY103</f>
        <v>-33.189621148619949</v>
      </c>
      <c r="CT99" s="36">
        <f>'2015 Fares Conv'!CZ103</f>
        <v>0</v>
      </c>
      <c r="CU99" s="36">
        <f>'2015 Fares Conv'!DA103</f>
        <v>-33.189621148619949</v>
      </c>
      <c r="CV99" s="36">
        <f>'2015 Fares Conv'!DB103</f>
        <v>-33.189621148619949</v>
      </c>
      <c r="CW99" s="36">
        <f>'2015 Fares Conv'!DC103</f>
        <v>-33.189621148619949</v>
      </c>
      <c r="CX99" s="36">
        <f>'2015 Fares Conv'!DD103</f>
        <v>-33.189621148619949</v>
      </c>
      <c r="CY99" s="36">
        <f>'2015 Fares Conv'!DE103</f>
        <v>-33.189621148619949</v>
      </c>
      <c r="CZ99" s="36">
        <f>'2015 Fares Conv'!DF103</f>
        <v>-33.189621148619949</v>
      </c>
      <c r="DA99" s="36">
        <f>'2015 Fares Conv'!DG103</f>
        <v>-33.189621148619949</v>
      </c>
      <c r="DB99" s="36">
        <f>'2015 Fares Conv'!DH103</f>
        <v>-33.189621148619949</v>
      </c>
      <c r="DC99" s="36">
        <f>'2015 Fares Conv'!DI103</f>
        <v>-33.189621148619949</v>
      </c>
      <c r="DD99" s="36">
        <f>'2015 Fares Conv'!DJ103</f>
        <v>-33.189621148619949</v>
      </c>
      <c r="DE99" s="36">
        <f>'2015 Fares Conv'!DK103</f>
        <v>-33.189621148619949</v>
      </c>
      <c r="DF99" s="36">
        <f>'2015 Fares Conv'!DL103</f>
        <v>119.21170045218594</v>
      </c>
      <c r="DG99" s="36">
        <f>'2015 Fares Conv'!DM103</f>
        <v>102.27822027431863</v>
      </c>
      <c r="DH99" s="36">
        <f>'2015 Fares Conv'!DN103</f>
        <v>-33.189621148619949</v>
      </c>
      <c r="DI99" s="36">
        <f>'2015 Fares Conv'!DO103</f>
        <v>102.27822027431863</v>
      </c>
      <c r="DJ99" s="36">
        <f>'2015 Fares Conv'!DP103</f>
        <v>716.62488112734502</v>
      </c>
      <c r="DK99" s="36">
        <f>'2015 Fares Conv'!DQ103</f>
        <v>185.59094274942584</v>
      </c>
      <c r="DL99" s="36">
        <f>'2015 Fares Conv'!DR103</f>
        <v>0</v>
      </c>
      <c r="DM99" s="36">
        <f>'2015 Fares Conv'!DS103</f>
        <v>0</v>
      </c>
      <c r="DN99" s="36">
        <f>'2015 Fares Conv'!DT103</f>
        <v>0</v>
      </c>
      <c r="DO99" s="36">
        <f>'2015 Fares Conv'!DU103</f>
        <v>0</v>
      </c>
      <c r="DP99" s="36">
        <f>'2015 Fares Conv'!DV103</f>
        <v>0</v>
      </c>
      <c r="DQ99" s="36">
        <f>'2015 Fares Conv'!DW103</f>
        <v>0</v>
      </c>
      <c r="DR99" s="36">
        <f>'2015 Fares Conv'!DX103</f>
        <v>0</v>
      </c>
      <c r="DS99" s="36">
        <f>'2015 Fares Conv'!DY103</f>
        <v>0</v>
      </c>
      <c r="DT99" s="36">
        <f>'2015 Fares Conv'!DZ103</f>
        <v>0</v>
      </c>
      <c r="DU99" s="36">
        <f>'2015 Fares Conv'!EA103</f>
        <v>0</v>
      </c>
      <c r="DV99" s="36">
        <f>'2015 Fares Conv'!EB103</f>
        <v>0</v>
      </c>
      <c r="DW99" s="36">
        <f>'2015 Fares Conv'!EC103</f>
        <v>0</v>
      </c>
      <c r="DX99" s="36">
        <f>'2015 Fares Conv'!ED103</f>
        <v>0</v>
      </c>
      <c r="DY99" s="36">
        <f>'2015 Fares Conv'!EE103</f>
        <v>0</v>
      </c>
      <c r="DZ99" s="36">
        <f>'2015 Fares Conv'!EF103</f>
        <v>0</v>
      </c>
      <c r="EA99" s="36">
        <f>'2015 Fares Conv'!EG103</f>
        <v>0</v>
      </c>
      <c r="EB99" s="36">
        <f>'2015 Fares Conv'!EH103</f>
        <v>0</v>
      </c>
      <c r="EC99" s="36">
        <f>'2015 Fares Conv'!EI103</f>
        <v>0</v>
      </c>
      <c r="ED99" s="36">
        <f>'2015 Fares Conv'!EJ103</f>
        <v>0</v>
      </c>
      <c r="EE99" s="36">
        <f>'2015 Fares Conv'!EK103</f>
        <v>-33.189621148619949</v>
      </c>
      <c r="EF99" s="36">
        <f>'2015 Fares Conv'!EL103</f>
        <v>0</v>
      </c>
      <c r="EG99" s="36">
        <f>'2015 Fares Conv'!EM103</f>
        <v>0</v>
      </c>
      <c r="EH99" s="111">
        <v>0</v>
      </c>
      <c r="EI99" s="111">
        <v>0</v>
      </c>
    </row>
    <row r="100" spans="1:139" x14ac:dyDescent="0.2">
      <c r="A100" s="31" t="str">
        <f>CONCATENATE("XFARE[",ROW(),"]=",'2015 Fares Conv'!G104)</f>
        <v>XFARE[100]=0</v>
      </c>
      <c r="B100" s="36">
        <f>'2015 Fares Conv'!H104</f>
        <v>0</v>
      </c>
      <c r="C100" s="36">
        <f>'2015 Fares Conv'!I104</f>
        <v>0</v>
      </c>
      <c r="D100" s="36">
        <f>'2015 Fares Conv'!J104</f>
        <v>0</v>
      </c>
      <c r="E100" s="36">
        <f>'2015 Fares Conv'!K104</f>
        <v>0</v>
      </c>
      <c r="F100" s="36">
        <f>'2015 Fares Conv'!L104</f>
        <v>0</v>
      </c>
      <c r="G100" s="36">
        <f>'2015 Fares Conv'!M104</f>
        <v>0</v>
      </c>
      <c r="H100" s="36">
        <f>'2015 Fares Conv'!N104</f>
        <v>0</v>
      </c>
      <c r="I100" s="36">
        <f>'2015 Fares Conv'!O104</f>
        <v>0</v>
      </c>
      <c r="J100" s="36">
        <f>'2015 Fares Conv'!P104</f>
        <v>0</v>
      </c>
      <c r="K100" s="36">
        <f>'2015 Fares Conv'!Q104</f>
        <v>0</v>
      </c>
      <c r="L100" s="36">
        <f>'2015 Fares Conv'!R104</f>
        <v>0</v>
      </c>
      <c r="M100" s="36">
        <f>'2015 Fares Conv'!S104</f>
        <v>0</v>
      </c>
      <c r="N100" s="36">
        <f>'2015 Fares Conv'!T104</f>
        <v>0</v>
      </c>
      <c r="O100" s="36">
        <f>'2015 Fares Conv'!U104</f>
        <v>0</v>
      </c>
      <c r="P100" s="36">
        <f>'2015 Fares Conv'!V104</f>
        <v>0</v>
      </c>
      <c r="Q100" s="36">
        <f>'2015 Fares Conv'!W104</f>
        <v>0</v>
      </c>
      <c r="R100" s="36">
        <f>'2015 Fares Conv'!X104</f>
        <v>0</v>
      </c>
      <c r="S100" s="36">
        <f>'2015 Fares Conv'!Y104</f>
        <v>0</v>
      </c>
      <c r="T100" s="36">
        <f>'2015 Fares Conv'!Z104</f>
        <v>474.13744498028501</v>
      </c>
      <c r="U100" s="36">
        <f>'2015 Fares Conv'!AA104</f>
        <v>118.53436124507125</v>
      </c>
      <c r="V100" s="36">
        <f>'2015 Fares Conv'!AB104</f>
        <v>0</v>
      </c>
      <c r="W100" s="36">
        <f>'2015 Fares Conv'!AC104</f>
        <v>0</v>
      </c>
      <c r="X100" s="36">
        <f>'2015 Fares Conv'!AD104</f>
        <v>135.46784142293856</v>
      </c>
      <c r="Y100" s="36">
        <f>'2015 Fares Conv'!AE104</f>
        <v>0</v>
      </c>
      <c r="Z100" s="36">
        <f>'2015 Fares Conv'!AF104</f>
        <v>0</v>
      </c>
      <c r="AA100" s="36">
        <f>'2015 Fares Conv'!AG104</f>
        <v>84.667400889336605</v>
      </c>
      <c r="AB100" s="36">
        <f>'2015 Fares Conv'!AH104</f>
        <v>135.46784142293856</v>
      </c>
      <c r="AC100" s="36">
        <f>'2015 Fares Conv'!AI104</f>
        <v>0</v>
      </c>
      <c r="AD100" s="36">
        <f>'2015 Fares Conv'!AJ104</f>
        <v>0</v>
      </c>
      <c r="AE100" s="36">
        <f>'2015 Fares Conv'!AK104</f>
        <v>0</v>
      </c>
      <c r="AF100" s="36">
        <f>'2015 Fares Conv'!AL104</f>
        <v>0</v>
      </c>
      <c r="AG100" s="36">
        <f>'2015 Fares Conv'!AM104</f>
        <v>135.46784142293856</v>
      </c>
      <c r="AH100" s="36">
        <f>'2015 Fares Conv'!AN104</f>
        <v>0</v>
      </c>
      <c r="AI100" s="36">
        <f>'2015 Fares Conv'!AO104</f>
        <v>0</v>
      </c>
      <c r="AJ100" s="36">
        <f>'2015 Fares Conv'!AP104</f>
        <v>0</v>
      </c>
      <c r="AK100" s="36">
        <f>'2015 Fares Conv'!AQ104</f>
        <v>0</v>
      </c>
      <c r="AL100" s="36">
        <f>'2015 Fares Conv'!AR104</f>
        <v>135.46784142293856</v>
      </c>
      <c r="AM100" s="36">
        <f>'2015 Fares Conv'!AS104</f>
        <v>0</v>
      </c>
      <c r="AN100" s="36">
        <f>'2015 Fares Conv'!AT104</f>
        <v>0</v>
      </c>
      <c r="AO100" s="36">
        <f>'2015 Fares Conv'!AU104</f>
        <v>0</v>
      </c>
      <c r="AP100" s="36">
        <f>'2015 Fares Conv'!AV104</f>
        <v>135.46784142293856</v>
      </c>
      <c r="AQ100" s="36">
        <f>'2015 Fares Conv'!AW104</f>
        <v>0</v>
      </c>
      <c r="AR100" s="36">
        <f>'2015 Fares Conv'!AX104</f>
        <v>135.46784142293856</v>
      </c>
      <c r="AS100" s="36">
        <f>'2015 Fares Conv'!AY104</f>
        <v>0</v>
      </c>
      <c r="AT100" s="36">
        <f>'2015 Fares Conv'!AZ104</f>
        <v>0</v>
      </c>
      <c r="AU100" s="36">
        <f>'2015 Fares Conv'!BA104</f>
        <v>0</v>
      </c>
      <c r="AV100" s="36">
        <f>'2015 Fares Conv'!BB104</f>
        <v>0</v>
      </c>
      <c r="AW100" s="36">
        <f>'2015 Fares Conv'!BC104</f>
        <v>118.53436124507125</v>
      </c>
      <c r="AX100" s="36">
        <f>'2015 Fares Conv'!BD104</f>
        <v>0</v>
      </c>
      <c r="AY100" s="36">
        <f>'2015 Fares Conv'!BE104</f>
        <v>0</v>
      </c>
      <c r="AZ100" s="36">
        <f>'2015 Fares Conv'!BF104</f>
        <v>118.53436124507125</v>
      </c>
      <c r="BA100" s="36">
        <f>'2015 Fares Conv'!BG104</f>
        <v>0</v>
      </c>
      <c r="BB100" s="36">
        <f>'2015 Fares Conv'!BH104</f>
        <v>0</v>
      </c>
      <c r="BC100" s="36">
        <f>'2015 Fares Conv'!BI104</f>
        <v>67.733920711469281</v>
      </c>
      <c r="BD100" s="36">
        <f>'2015 Fares Conv'!BJ104</f>
        <v>108.37427313835086</v>
      </c>
      <c r="BE100" s="36">
        <f>'2015 Fares Conv'!BK104</f>
        <v>0</v>
      </c>
      <c r="BF100" s="36">
        <f>'2015 Fares Conv'!BL104</f>
        <v>108.37427313835086</v>
      </c>
      <c r="BG100" s="36">
        <f>'2015 Fares Conv'!BM104</f>
        <v>0</v>
      </c>
      <c r="BH100" s="36">
        <f>'2015 Fares Conv'!BN104</f>
        <v>108.37427313835086</v>
      </c>
      <c r="BI100" s="36">
        <f>'2015 Fares Conv'!BO104</f>
        <v>0</v>
      </c>
      <c r="BJ100" s="36">
        <f>'2015 Fares Conv'!BP104</f>
        <v>0</v>
      </c>
      <c r="BK100" s="36">
        <f>'2015 Fares Conv'!BQ104</f>
        <v>101.60088106720393</v>
      </c>
      <c r="BL100" s="36">
        <f>'2015 Fares Conv'!BR104</f>
        <v>0</v>
      </c>
      <c r="BM100" s="36">
        <f>'2015 Fares Conv'!BS104</f>
        <v>0</v>
      </c>
      <c r="BN100" s="36">
        <f>'2015 Fares Conv'!BT104</f>
        <v>101.60088106720393</v>
      </c>
      <c r="BO100" s="36">
        <f>'2015 Fares Conv'!BU104</f>
        <v>0</v>
      </c>
      <c r="BP100" s="36">
        <f>'2015 Fares Conv'!BV104</f>
        <v>101.60088106720393</v>
      </c>
      <c r="BQ100" s="36">
        <f>'2015 Fares Conv'!BW104</f>
        <v>0</v>
      </c>
      <c r="BR100" s="36">
        <f>'2015 Fares Conv'!BX104</f>
        <v>121.92105728064472</v>
      </c>
      <c r="BS100" s="36">
        <f>'2015 Fares Conv'!BY104</f>
        <v>0</v>
      </c>
      <c r="BT100" s="36">
        <f>'2015 Fares Conv'!BZ104</f>
        <v>0</v>
      </c>
      <c r="BU100" s="36">
        <f>'2015 Fares Conv'!CA104</f>
        <v>0</v>
      </c>
      <c r="BV100" s="36">
        <f>'2015 Fares Conv'!CB104</f>
        <v>0</v>
      </c>
      <c r="BW100" s="36">
        <f>'2015 Fares Conv'!CC104</f>
        <v>0</v>
      </c>
      <c r="BX100" s="36">
        <f>'2015 Fares Conv'!CD104</f>
        <v>0</v>
      </c>
      <c r="BY100" s="36">
        <f>'2015 Fares Conv'!CE104</f>
        <v>0</v>
      </c>
      <c r="BZ100" s="36">
        <f>'2015 Fares Conv'!CF104</f>
        <v>101.60088106720393</v>
      </c>
      <c r="CA100" s="36">
        <f>'2015 Fares Conv'!CG104</f>
        <v>0</v>
      </c>
      <c r="CB100" s="36">
        <f>'2015 Fares Conv'!CH104</f>
        <v>222.84459914073395</v>
      </c>
      <c r="CC100" s="36">
        <f>'2015 Fares Conv'!CI104</f>
        <v>270.93568284587712</v>
      </c>
      <c r="CD100" s="36">
        <f>'2015 Fares Conv'!CJ104</f>
        <v>284.48246698817098</v>
      </c>
      <c r="CE100" s="36">
        <f>'2015 Fares Conv'!CK104</f>
        <v>284.48246698817098</v>
      </c>
      <c r="CF100" s="36">
        <f>'2015 Fares Conv'!CL104</f>
        <v>284.48246698817098</v>
      </c>
      <c r="CG100" s="36">
        <f>'2015 Fares Conv'!CM104</f>
        <v>0</v>
      </c>
      <c r="CH100" s="36">
        <f>'2015 Fares Conv'!CN104</f>
        <v>0</v>
      </c>
      <c r="CI100" s="36">
        <f>'2015 Fares Conv'!CO104</f>
        <v>338.66960355734642</v>
      </c>
      <c r="CJ100" s="36">
        <f>'2015 Fares Conv'!CP104</f>
        <v>298.02925113046484</v>
      </c>
      <c r="CK100" s="36">
        <f>'2015 Fares Conv'!CQ104</f>
        <v>118.53436124507125</v>
      </c>
      <c r="CL100" s="36">
        <f>'2015 Fares Conv'!CR104</f>
        <v>338.66960355734642</v>
      </c>
      <c r="CM100" s="36">
        <f>'2015 Fares Conv'!CS104</f>
        <v>118.53436124507125</v>
      </c>
      <c r="CN100" s="36">
        <f>'2015 Fares Conv'!CT104</f>
        <v>186.26828195654053</v>
      </c>
      <c r="CO100" s="36">
        <f>'2015 Fares Conv'!CU104</f>
        <v>220.13524231227518</v>
      </c>
      <c r="CP100" s="36">
        <f>'2015 Fares Conv'!CV104</f>
        <v>249.93816742532167</v>
      </c>
      <c r="CQ100" s="36">
        <f>'2015 Fares Conv'!CW104</f>
        <v>108.37427313835086</v>
      </c>
      <c r="CR100" s="36">
        <f>'2015 Fares Conv'!CX104</f>
        <v>0</v>
      </c>
      <c r="CS100" s="36">
        <f>'2015 Fares Conv'!CY104</f>
        <v>0</v>
      </c>
      <c r="CT100" s="36">
        <f>'2015 Fares Conv'!CZ104</f>
        <v>306.83466082295587</v>
      </c>
      <c r="CU100" s="36">
        <f>'2015 Fares Conv'!DA104</f>
        <v>0</v>
      </c>
      <c r="CV100" s="36">
        <f>'2015 Fares Conv'!DB104</f>
        <v>0</v>
      </c>
      <c r="CW100" s="36">
        <f>'2015 Fares Conv'!DC104</f>
        <v>0</v>
      </c>
      <c r="CX100" s="36">
        <f>'2015 Fares Conv'!DD104</f>
        <v>0</v>
      </c>
      <c r="CY100" s="36">
        <f>'2015 Fares Conv'!DE104</f>
        <v>0</v>
      </c>
      <c r="CZ100" s="36">
        <f>'2015 Fares Conv'!DF104</f>
        <v>0</v>
      </c>
      <c r="DA100" s="36">
        <f>'2015 Fares Conv'!DG104</f>
        <v>0</v>
      </c>
      <c r="DB100" s="36">
        <f>'2015 Fares Conv'!DH104</f>
        <v>0</v>
      </c>
      <c r="DC100" s="36">
        <f>'2015 Fares Conv'!DI104</f>
        <v>0</v>
      </c>
      <c r="DD100" s="36">
        <f>'2015 Fares Conv'!DJ104</f>
        <v>0</v>
      </c>
      <c r="DE100" s="36">
        <f>'2015 Fares Conv'!DK104</f>
        <v>0</v>
      </c>
      <c r="DF100" s="36">
        <f>'2015 Fares Conv'!DL104</f>
        <v>118.53436124507125</v>
      </c>
      <c r="DG100" s="36">
        <f>'2015 Fares Conv'!DM104</f>
        <v>135.46784142293856</v>
      </c>
      <c r="DH100" s="36">
        <f>'2015 Fares Conv'!DN104</f>
        <v>0</v>
      </c>
      <c r="DI100" s="36">
        <f>'2015 Fares Conv'!DO104</f>
        <v>0</v>
      </c>
      <c r="DJ100" s="36">
        <f>'2015 Fares Conv'!DP104</f>
        <v>749.81450227596497</v>
      </c>
      <c r="DK100" s="36">
        <f>'2015 Fares Conv'!DQ104</f>
        <v>218.78056389804578</v>
      </c>
      <c r="DL100" s="36">
        <f>'2015 Fares Conv'!DR104</f>
        <v>0</v>
      </c>
      <c r="DM100" s="36">
        <f>'2015 Fares Conv'!DS104</f>
        <v>0</v>
      </c>
      <c r="DN100" s="36">
        <f>'2015 Fares Conv'!DT104</f>
        <v>0</v>
      </c>
      <c r="DO100" s="36">
        <f>'2015 Fares Conv'!DU104</f>
        <v>0</v>
      </c>
      <c r="DP100" s="36">
        <f>'2015 Fares Conv'!DV104</f>
        <v>0</v>
      </c>
      <c r="DQ100" s="36">
        <f>'2015 Fares Conv'!DW104</f>
        <v>0</v>
      </c>
      <c r="DR100" s="36">
        <f>'2015 Fares Conv'!DX104</f>
        <v>0</v>
      </c>
      <c r="DS100" s="36">
        <f>'2015 Fares Conv'!DY104</f>
        <v>0</v>
      </c>
      <c r="DT100" s="36">
        <f>'2015 Fares Conv'!DZ104</f>
        <v>0</v>
      </c>
      <c r="DU100" s="36">
        <f>'2015 Fares Conv'!EA104</f>
        <v>0</v>
      </c>
      <c r="DV100" s="36">
        <f>'2015 Fares Conv'!EB104</f>
        <v>0</v>
      </c>
      <c r="DW100" s="36">
        <f>'2015 Fares Conv'!EC104</f>
        <v>0</v>
      </c>
      <c r="DX100" s="36">
        <f>'2015 Fares Conv'!ED104</f>
        <v>0</v>
      </c>
      <c r="DY100" s="36">
        <f>'2015 Fares Conv'!EE104</f>
        <v>0</v>
      </c>
      <c r="DZ100" s="36">
        <f>'2015 Fares Conv'!EF104</f>
        <v>0</v>
      </c>
      <c r="EA100" s="36">
        <f>'2015 Fares Conv'!EG104</f>
        <v>0</v>
      </c>
      <c r="EB100" s="36">
        <f>'2015 Fares Conv'!EH104</f>
        <v>0</v>
      </c>
      <c r="EC100" s="36">
        <f>'2015 Fares Conv'!EI104</f>
        <v>0</v>
      </c>
      <c r="ED100" s="36">
        <f>'2015 Fares Conv'!EJ104</f>
        <v>0</v>
      </c>
      <c r="EE100" s="36">
        <f>'2015 Fares Conv'!EK104</f>
        <v>0</v>
      </c>
      <c r="EF100" s="36">
        <f>'2015 Fares Conv'!EL104</f>
        <v>0</v>
      </c>
      <c r="EG100" s="36">
        <f>'2015 Fares Conv'!EM104</f>
        <v>0</v>
      </c>
      <c r="EH100" s="111">
        <v>0</v>
      </c>
      <c r="EI100" s="111">
        <v>0</v>
      </c>
    </row>
    <row r="101" spans="1:139" x14ac:dyDescent="0.2">
      <c r="A101" s="31" t="str">
        <f>CONCATENATE("XFARE[",ROW(),"]=",'2015 Fares Conv'!G105)</f>
        <v>XFARE[101]=0</v>
      </c>
      <c r="B101" s="36">
        <f>'2015 Fares Conv'!H105</f>
        <v>0</v>
      </c>
      <c r="C101" s="36">
        <f>'2015 Fares Conv'!I105</f>
        <v>0</v>
      </c>
      <c r="D101" s="36">
        <f>'2015 Fares Conv'!J105</f>
        <v>0</v>
      </c>
      <c r="E101" s="36">
        <f>'2015 Fares Conv'!K105</f>
        <v>0</v>
      </c>
      <c r="F101" s="36">
        <f>'2015 Fares Conv'!L105</f>
        <v>0</v>
      </c>
      <c r="G101" s="36">
        <f>'2015 Fares Conv'!M105</f>
        <v>0</v>
      </c>
      <c r="H101" s="36">
        <f>'2015 Fares Conv'!N105</f>
        <v>0</v>
      </c>
      <c r="I101" s="36">
        <f>'2015 Fares Conv'!O105</f>
        <v>0</v>
      </c>
      <c r="J101" s="36">
        <f>'2015 Fares Conv'!P105</f>
        <v>0</v>
      </c>
      <c r="K101" s="36">
        <f>'2015 Fares Conv'!Q105</f>
        <v>0</v>
      </c>
      <c r="L101" s="36">
        <f>'2015 Fares Conv'!R105</f>
        <v>0</v>
      </c>
      <c r="M101" s="36">
        <f>'2015 Fares Conv'!S105</f>
        <v>0</v>
      </c>
      <c r="N101" s="36">
        <f>'2015 Fares Conv'!T105</f>
        <v>0</v>
      </c>
      <c r="O101" s="36">
        <f>'2015 Fares Conv'!U105</f>
        <v>0</v>
      </c>
      <c r="P101" s="36">
        <f>'2015 Fares Conv'!V105</f>
        <v>0</v>
      </c>
      <c r="Q101" s="36">
        <f>'2015 Fares Conv'!W105</f>
        <v>0</v>
      </c>
      <c r="R101" s="36">
        <f>'2015 Fares Conv'!X105</f>
        <v>0</v>
      </c>
      <c r="S101" s="36">
        <f>'2015 Fares Conv'!Y105</f>
        <v>0</v>
      </c>
      <c r="T101" s="36">
        <f>'2015 Fares Conv'!Z105</f>
        <v>474.13744498028501</v>
      </c>
      <c r="U101" s="36">
        <f>'2015 Fares Conv'!AA105</f>
        <v>118.53436124507125</v>
      </c>
      <c r="V101" s="36">
        <f>'2015 Fares Conv'!AB105</f>
        <v>0</v>
      </c>
      <c r="W101" s="36">
        <f>'2015 Fares Conv'!AC105</f>
        <v>0</v>
      </c>
      <c r="X101" s="36">
        <f>'2015 Fares Conv'!AD105</f>
        <v>135.46784142293856</v>
      </c>
      <c r="Y101" s="36">
        <f>'2015 Fares Conv'!AE105</f>
        <v>0</v>
      </c>
      <c r="Z101" s="36">
        <f>'2015 Fares Conv'!AF105</f>
        <v>0</v>
      </c>
      <c r="AA101" s="36">
        <f>'2015 Fares Conv'!AG105</f>
        <v>84.667400889336605</v>
      </c>
      <c r="AB101" s="36">
        <f>'2015 Fares Conv'!AH105</f>
        <v>135.46784142293856</v>
      </c>
      <c r="AC101" s="36">
        <f>'2015 Fares Conv'!AI105</f>
        <v>0</v>
      </c>
      <c r="AD101" s="36">
        <f>'2015 Fares Conv'!AJ105</f>
        <v>135.46784142293856</v>
      </c>
      <c r="AE101" s="36">
        <f>'2015 Fares Conv'!AK105</f>
        <v>0</v>
      </c>
      <c r="AF101" s="36">
        <f>'2015 Fares Conv'!AL105</f>
        <v>0</v>
      </c>
      <c r="AG101" s="36">
        <f>'2015 Fares Conv'!AM105</f>
        <v>135.46784142293856</v>
      </c>
      <c r="AH101" s="36">
        <f>'2015 Fares Conv'!AN105</f>
        <v>0</v>
      </c>
      <c r="AI101" s="36">
        <f>'2015 Fares Conv'!AO105</f>
        <v>0</v>
      </c>
      <c r="AJ101" s="36">
        <f>'2015 Fares Conv'!AP105</f>
        <v>0</v>
      </c>
      <c r="AK101" s="36">
        <f>'2015 Fares Conv'!AQ105</f>
        <v>0</v>
      </c>
      <c r="AL101" s="36">
        <f>'2015 Fares Conv'!AR105</f>
        <v>135.46784142293856</v>
      </c>
      <c r="AM101" s="36">
        <f>'2015 Fares Conv'!AS105</f>
        <v>0</v>
      </c>
      <c r="AN101" s="36">
        <f>'2015 Fares Conv'!AT105</f>
        <v>0</v>
      </c>
      <c r="AO101" s="36">
        <f>'2015 Fares Conv'!AU105</f>
        <v>0</v>
      </c>
      <c r="AP101" s="36">
        <f>'2015 Fares Conv'!AV105</f>
        <v>135.46784142293856</v>
      </c>
      <c r="AQ101" s="36">
        <f>'2015 Fares Conv'!AW105</f>
        <v>0</v>
      </c>
      <c r="AR101" s="36">
        <f>'2015 Fares Conv'!AX105</f>
        <v>135.46784142293856</v>
      </c>
      <c r="AS101" s="36">
        <f>'2015 Fares Conv'!AY105</f>
        <v>0</v>
      </c>
      <c r="AT101" s="36">
        <f>'2015 Fares Conv'!AZ105</f>
        <v>0</v>
      </c>
      <c r="AU101" s="36">
        <f>'2015 Fares Conv'!BA105</f>
        <v>0</v>
      </c>
      <c r="AV101" s="36">
        <f>'2015 Fares Conv'!BB105</f>
        <v>0</v>
      </c>
      <c r="AW101" s="36">
        <f>'2015 Fares Conv'!BC105</f>
        <v>118.53436124507125</v>
      </c>
      <c r="AX101" s="36">
        <f>'2015 Fares Conv'!BD105</f>
        <v>0</v>
      </c>
      <c r="AY101" s="36">
        <f>'2015 Fares Conv'!BE105</f>
        <v>0</v>
      </c>
      <c r="AZ101" s="36">
        <f>'2015 Fares Conv'!BF105</f>
        <v>118.53436124507125</v>
      </c>
      <c r="BA101" s="36">
        <f>'2015 Fares Conv'!BG105</f>
        <v>0</v>
      </c>
      <c r="BB101" s="36">
        <f>'2015 Fares Conv'!BH105</f>
        <v>0</v>
      </c>
      <c r="BC101" s="36">
        <f>'2015 Fares Conv'!BI105</f>
        <v>67.733920711469281</v>
      </c>
      <c r="BD101" s="36">
        <f>'2015 Fares Conv'!BJ105</f>
        <v>108.37427313835086</v>
      </c>
      <c r="BE101" s="36">
        <f>'2015 Fares Conv'!BK105</f>
        <v>0</v>
      </c>
      <c r="BF101" s="36">
        <f>'2015 Fares Conv'!BL105</f>
        <v>108.37427313835086</v>
      </c>
      <c r="BG101" s="36">
        <f>'2015 Fares Conv'!BM105</f>
        <v>0</v>
      </c>
      <c r="BH101" s="36">
        <f>'2015 Fares Conv'!BN105</f>
        <v>108.37427313835086</v>
      </c>
      <c r="BI101" s="36">
        <f>'2015 Fares Conv'!BO105</f>
        <v>0</v>
      </c>
      <c r="BJ101" s="36">
        <f>'2015 Fares Conv'!BP105</f>
        <v>0</v>
      </c>
      <c r="BK101" s="36">
        <f>'2015 Fares Conv'!BQ105</f>
        <v>101.60088106720393</v>
      </c>
      <c r="BL101" s="36">
        <f>'2015 Fares Conv'!BR105</f>
        <v>0</v>
      </c>
      <c r="BM101" s="36">
        <f>'2015 Fares Conv'!BS105</f>
        <v>0</v>
      </c>
      <c r="BN101" s="36">
        <f>'2015 Fares Conv'!BT105</f>
        <v>101.60088106720393</v>
      </c>
      <c r="BO101" s="36">
        <f>'2015 Fares Conv'!BU105</f>
        <v>0</v>
      </c>
      <c r="BP101" s="36">
        <f>'2015 Fares Conv'!BV105</f>
        <v>101.60088106720393</v>
      </c>
      <c r="BQ101" s="36">
        <f>'2015 Fares Conv'!BW105</f>
        <v>0</v>
      </c>
      <c r="BR101" s="36">
        <f>'2015 Fares Conv'!BX105</f>
        <v>0</v>
      </c>
      <c r="BS101" s="36">
        <f>'2015 Fares Conv'!BY105</f>
        <v>0</v>
      </c>
      <c r="BT101" s="36">
        <f>'2015 Fares Conv'!BZ105</f>
        <v>0</v>
      </c>
      <c r="BU101" s="36">
        <f>'2015 Fares Conv'!CA105</f>
        <v>0</v>
      </c>
      <c r="BV101" s="36">
        <f>'2015 Fares Conv'!CB105</f>
        <v>0</v>
      </c>
      <c r="BW101" s="36">
        <f>'2015 Fares Conv'!CC105</f>
        <v>0</v>
      </c>
      <c r="BX101" s="36">
        <f>'2015 Fares Conv'!CD105</f>
        <v>0</v>
      </c>
      <c r="BY101" s="36">
        <f>'2015 Fares Conv'!CE105</f>
        <v>0</v>
      </c>
      <c r="BZ101" s="36">
        <f>'2015 Fares Conv'!CF105</f>
        <v>101.60088106720393</v>
      </c>
      <c r="CA101" s="36">
        <f>'2015 Fares Conv'!CG105</f>
        <v>0</v>
      </c>
      <c r="CB101" s="36">
        <f>'2015 Fares Conv'!CH105</f>
        <v>222.84459914073395</v>
      </c>
      <c r="CC101" s="36">
        <f>'2015 Fares Conv'!CI105</f>
        <v>270.93568284587712</v>
      </c>
      <c r="CD101" s="36">
        <f>'2015 Fares Conv'!CJ105</f>
        <v>284.48246698817098</v>
      </c>
      <c r="CE101" s="36">
        <f>'2015 Fares Conv'!CK105</f>
        <v>284.48246698817098</v>
      </c>
      <c r="CF101" s="36">
        <f>'2015 Fares Conv'!CL105</f>
        <v>284.48246698817098</v>
      </c>
      <c r="CG101" s="36">
        <f>'2015 Fares Conv'!CM105</f>
        <v>135.46784142293856</v>
      </c>
      <c r="CH101" s="36">
        <f>'2015 Fares Conv'!CN105</f>
        <v>152.40132160080589</v>
      </c>
      <c r="CI101" s="36">
        <f>'2015 Fares Conv'!CO105</f>
        <v>0</v>
      </c>
      <c r="CJ101" s="36">
        <f>'2015 Fares Conv'!CP105</f>
        <v>0</v>
      </c>
      <c r="CK101" s="36">
        <f>'2015 Fares Conv'!CQ105</f>
        <v>118.53436124507125</v>
      </c>
      <c r="CL101" s="36">
        <f>'2015 Fares Conv'!CR105</f>
        <v>338.66960355734642</v>
      </c>
      <c r="CM101" s="36">
        <f>'2015 Fares Conv'!CS105</f>
        <v>118.53436124507125</v>
      </c>
      <c r="CN101" s="36">
        <f>'2015 Fares Conv'!CT105</f>
        <v>186.26828195654053</v>
      </c>
      <c r="CO101" s="36">
        <f>'2015 Fares Conv'!CU105</f>
        <v>220.13524231227518</v>
      </c>
      <c r="CP101" s="36">
        <f>'2015 Fares Conv'!CV105</f>
        <v>249.93816742532167</v>
      </c>
      <c r="CQ101" s="36">
        <f>'2015 Fares Conv'!CW105</f>
        <v>108.37427313835086</v>
      </c>
      <c r="CR101" s="36">
        <f>'2015 Fares Conv'!CX105</f>
        <v>0</v>
      </c>
      <c r="CS101" s="36">
        <f>'2015 Fares Conv'!CY105</f>
        <v>0</v>
      </c>
      <c r="CT101" s="36">
        <f>'2015 Fares Conv'!CZ105</f>
        <v>306.83466082295587</v>
      </c>
      <c r="CU101" s="36">
        <f>'2015 Fares Conv'!DA105</f>
        <v>0</v>
      </c>
      <c r="CV101" s="36">
        <f>'2015 Fares Conv'!DB105</f>
        <v>0</v>
      </c>
      <c r="CW101" s="36">
        <f>'2015 Fares Conv'!DC105</f>
        <v>0</v>
      </c>
      <c r="CX101" s="36">
        <f>'2015 Fares Conv'!DD105</f>
        <v>0</v>
      </c>
      <c r="CY101" s="36">
        <f>'2015 Fares Conv'!DE105</f>
        <v>0</v>
      </c>
      <c r="CZ101" s="36">
        <f>'2015 Fares Conv'!DF105</f>
        <v>0</v>
      </c>
      <c r="DA101" s="36">
        <f>'2015 Fares Conv'!DG105</f>
        <v>0</v>
      </c>
      <c r="DB101" s="36">
        <f>'2015 Fares Conv'!DH105</f>
        <v>0</v>
      </c>
      <c r="DC101" s="36">
        <f>'2015 Fares Conv'!DI105</f>
        <v>0</v>
      </c>
      <c r="DD101" s="36">
        <f>'2015 Fares Conv'!DJ105</f>
        <v>0</v>
      </c>
      <c r="DE101" s="36">
        <f>'2015 Fares Conv'!DK105</f>
        <v>0</v>
      </c>
      <c r="DF101" s="36">
        <f>'2015 Fares Conv'!DL105</f>
        <v>118.53436124507125</v>
      </c>
      <c r="DG101" s="36">
        <f>'2015 Fares Conv'!DM105</f>
        <v>135.46784142293856</v>
      </c>
      <c r="DH101" s="36">
        <f>'2015 Fares Conv'!DN105</f>
        <v>0</v>
      </c>
      <c r="DI101" s="36">
        <f>'2015 Fares Conv'!DO105</f>
        <v>135.46784142293856</v>
      </c>
      <c r="DJ101" s="36">
        <f>'2015 Fares Conv'!DP105</f>
        <v>749.81450227596497</v>
      </c>
      <c r="DK101" s="36">
        <f>'2015 Fares Conv'!DQ105</f>
        <v>218.78056389804578</v>
      </c>
      <c r="DL101" s="36">
        <f>'2015 Fares Conv'!DR105</f>
        <v>0</v>
      </c>
      <c r="DM101" s="36">
        <f>'2015 Fares Conv'!DS105</f>
        <v>0</v>
      </c>
      <c r="DN101" s="36">
        <f>'2015 Fares Conv'!DT105</f>
        <v>0</v>
      </c>
      <c r="DO101" s="36">
        <f>'2015 Fares Conv'!DU105</f>
        <v>0</v>
      </c>
      <c r="DP101" s="36">
        <f>'2015 Fares Conv'!DV105</f>
        <v>0</v>
      </c>
      <c r="DQ101" s="36">
        <f>'2015 Fares Conv'!DW105</f>
        <v>0</v>
      </c>
      <c r="DR101" s="36">
        <f>'2015 Fares Conv'!DX105</f>
        <v>0</v>
      </c>
      <c r="DS101" s="36">
        <f>'2015 Fares Conv'!DY105</f>
        <v>0</v>
      </c>
      <c r="DT101" s="36">
        <f>'2015 Fares Conv'!DZ105</f>
        <v>0</v>
      </c>
      <c r="DU101" s="36">
        <f>'2015 Fares Conv'!EA105</f>
        <v>0</v>
      </c>
      <c r="DV101" s="36">
        <f>'2015 Fares Conv'!EB105</f>
        <v>0</v>
      </c>
      <c r="DW101" s="36">
        <f>'2015 Fares Conv'!EC105</f>
        <v>0</v>
      </c>
      <c r="DX101" s="36">
        <f>'2015 Fares Conv'!ED105</f>
        <v>0</v>
      </c>
      <c r="DY101" s="36">
        <f>'2015 Fares Conv'!EE105</f>
        <v>0</v>
      </c>
      <c r="DZ101" s="36">
        <f>'2015 Fares Conv'!EF105</f>
        <v>0</v>
      </c>
      <c r="EA101" s="36">
        <f>'2015 Fares Conv'!EG105</f>
        <v>0</v>
      </c>
      <c r="EB101" s="36">
        <f>'2015 Fares Conv'!EH105</f>
        <v>0</v>
      </c>
      <c r="EC101" s="36">
        <f>'2015 Fares Conv'!EI105</f>
        <v>0</v>
      </c>
      <c r="ED101" s="36">
        <f>'2015 Fares Conv'!EJ105</f>
        <v>0</v>
      </c>
      <c r="EE101" s="36">
        <f>'2015 Fares Conv'!EK105</f>
        <v>0</v>
      </c>
      <c r="EF101" s="36">
        <f>'2015 Fares Conv'!EL105</f>
        <v>0</v>
      </c>
      <c r="EG101" s="36">
        <f>'2015 Fares Conv'!EM105</f>
        <v>0</v>
      </c>
      <c r="EH101" s="111">
        <v>0</v>
      </c>
      <c r="EI101" s="111">
        <v>0</v>
      </c>
    </row>
    <row r="102" spans="1:139" x14ac:dyDescent="0.2">
      <c r="A102" s="31" t="str">
        <f>CONCATENATE("XFARE[",ROW(),"]=",'2015 Fares Conv'!G106)</f>
        <v>XFARE[102]=0</v>
      </c>
      <c r="B102" s="36">
        <f>'2015 Fares Conv'!H106</f>
        <v>0</v>
      </c>
      <c r="C102" s="36">
        <f>'2015 Fares Conv'!I106</f>
        <v>0</v>
      </c>
      <c r="D102" s="36">
        <f>'2015 Fares Conv'!J106</f>
        <v>0</v>
      </c>
      <c r="E102" s="36">
        <f>'2015 Fares Conv'!K106</f>
        <v>0</v>
      </c>
      <c r="F102" s="36">
        <f>'2015 Fares Conv'!L106</f>
        <v>0</v>
      </c>
      <c r="G102" s="36">
        <f>'2015 Fares Conv'!M106</f>
        <v>0</v>
      </c>
      <c r="H102" s="36">
        <f>'2015 Fares Conv'!N106</f>
        <v>0</v>
      </c>
      <c r="I102" s="36">
        <f>'2015 Fares Conv'!O106</f>
        <v>0</v>
      </c>
      <c r="J102" s="36">
        <f>'2015 Fares Conv'!P106</f>
        <v>0</v>
      </c>
      <c r="K102" s="36">
        <f>'2015 Fares Conv'!Q106</f>
        <v>0</v>
      </c>
      <c r="L102" s="36">
        <f>'2015 Fares Conv'!R106</f>
        <v>0</v>
      </c>
      <c r="M102" s="36">
        <f>'2015 Fares Conv'!S106</f>
        <v>0</v>
      </c>
      <c r="N102" s="36">
        <f>'2015 Fares Conv'!T106</f>
        <v>0</v>
      </c>
      <c r="O102" s="36">
        <f>'2015 Fares Conv'!U106</f>
        <v>0</v>
      </c>
      <c r="P102" s="36">
        <f>'2015 Fares Conv'!V106</f>
        <v>0</v>
      </c>
      <c r="Q102" s="36">
        <f>'2015 Fares Conv'!W106</f>
        <v>0</v>
      </c>
      <c r="R102" s="36">
        <f>'2015 Fares Conv'!X106</f>
        <v>0</v>
      </c>
      <c r="S102" s="36">
        <f>'2015 Fares Conv'!Y106</f>
        <v>0</v>
      </c>
      <c r="T102" s="36">
        <f>'2015 Fares Conv'!Z106</f>
        <v>474.13744498028501</v>
      </c>
      <c r="U102" s="36">
        <f>'2015 Fares Conv'!AA106</f>
        <v>118.53436124507125</v>
      </c>
      <c r="V102" s="36">
        <f>'2015 Fares Conv'!AB106</f>
        <v>0</v>
      </c>
      <c r="W102" s="36">
        <f>'2015 Fares Conv'!AC106</f>
        <v>0</v>
      </c>
      <c r="X102" s="36">
        <f>'2015 Fares Conv'!AD106</f>
        <v>135.46784142293856</v>
      </c>
      <c r="Y102" s="36">
        <f>'2015 Fares Conv'!AE106</f>
        <v>0</v>
      </c>
      <c r="Z102" s="36">
        <f>'2015 Fares Conv'!AF106</f>
        <v>0</v>
      </c>
      <c r="AA102" s="36">
        <f>'2015 Fares Conv'!AG106</f>
        <v>84.667400889336605</v>
      </c>
      <c r="AB102" s="36">
        <f>'2015 Fares Conv'!AH106</f>
        <v>135.46784142293856</v>
      </c>
      <c r="AC102" s="36">
        <f>'2015 Fares Conv'!AI106</f>
        <v>0</v>
      </c>
      <c r="AD102" s="36">
        <f>'2015 Fares Conv'!AJ106</f>
        <v>135.46784142293856</v>
      </c>
      <c r="AE102" s="36">
        <f>'2015 Fares Conv'!AK106</f>
        <v>0</v>
      </c>
      <c r="AF102" s="36">
        <f>'2015 Fares Conv'!AL106</f>
        <v>0</v>
      </c>
      <c r="AG102" s="36">
        <f>'2015 Fares Conv'!AM106</f>
        <v>135.46784142293856</v>
      </c>
      <c r="AH102" s="36">
        <f>'2015 Fares Conv'!AN106</f>
        <v>0</v>
      </c>
      <c r="AI102" s="36">
        <f>'2015 Fares Conv'!AO106</f>
        <v>0</v>
      </c>
      <c r="AJ102" s="36">
        <f>'2015 Fares Conv'!AP106</f>
        <v>0</v>
      </c>
      <c r="AK102" s="36">
        <f>'2015 Fares Conv'!AQ106</f>
        <v>0</v>
      </c>
      <c r="AL102" s="36">
        <f>'2015 Fares Conv'!AR106</f>
        <v>135.46784142293856</v>
      </c>
      <c r="AM102" s="36">
        <f>'2015 Fares Conv'!AS106</f>
        <v>0</v>
      </c>
      <c r="AN102" s="36">
        <f>'2015 Fares Conv'!AT106</f>
        <v>0</v>
      </c>
      <c r="AO102" s="36">
        <f>'2015 Fares Conv'!AU106</f>
        <v>0</v>
      </c>
      <c r="AP102" s="36">
        <f>'2015 Fares Conv'!AV106</f>
        <v>135.46784142293856</v>
      </c>
      <c r="AQ102" s="36">
        <f>'2015 Fares Conv'!AW106</f>
        <v>0</v>
      </c>
      <c r="AR102" s="36">
        <f>'2015 Fares Conv'!AX106</f>
        <v>135.46784142293856</v>
      </c>
      <c r="AS102" s="36">
        <f>'2015 Fares Conv'!AY106</f>
        <v>0</v>
      </c>
      <c r="AT102" s="36">
        <f>'2015 Fares Conv'!AZ106</f>
        <v>0</v>
      </c>
      <c r="AU102" s="36">
        <f>'2015 Fares Conv'!BA106</f>
        <v>0</v>
      </c>
      <c r="AV102" s="36">
        <f>'2015 Fares Conv'!BB106</f>
        <v>0</v>
      </c>
      <c r="AW102" s="36">
        <f>'2015 Fares Conv'!BC106</f>
        <v>118.53436124507125</v>
      </c>
      <c r="AX102" s="36">
        <f>'2015 Fares Conv'!BD106</f>
        <v>0</v>
      </c>
      <c r="AY102" s="36">
        <f>'2015 Fares Conv'!BE106</f>
        <v>0</v>
      </c>
      <c r="AZ102" s="36">
        <f>'2015 Fares Conv'!BF106</f>
        <v>118.53436124507125</v>
      </c>
      <c r="BA102" s="36">
        <f>'2015 Fares Conv'!BG106</f>
        <v>0</v>
      </c>
      <c r="BB102" s="36">
        <f>'2015 Fares Conv'!BH106</f>
        <v>0</v>
      </c>
      <c r="BC102" s="36">
        <f>'2015 Fares Conv'!BI106</f>
        <v>67.733920711469281</v>
      </c>
      <c r="BD102" s="36">
        <f>'2015 Fares Conv'!BJ106</f>
        <v>108.37427313835086</v>
      </c>
      <c r="BE102" s="36">
        <f>'2015 Fares Conv'!BK106</f>
        <v>0</v>
      </c>
      <c r="BF102" s="36">
        <f>'2015 Fares Conv'!BL106</f>
        <v>108.37427313835086</v>
      </c>
      <c r="BG102" s="36">
        <f>'2015 Fares Conv'!BM106</f>
        <v>0</v>
      </c>
      <c r="BH102" s="36">
        <f>'2015 Fares Conv'!BN106</f>
        <v>108.37427313835086</v>
      </c>
      <c r="BI102" s="36">
        <f>'2015 Fares Conv'!BO106</f>
        <v>0</v>
      </c>
      <c r="BJ102" s="36">
        <f>'2015 Fares Conv'!BP106</f>
        <v>0</v>
      </c>
      <c r="BK102" s="36">
        <f>'2015 Fares Conv'!BQ106</f>
        <v>101.60088106720393</v>
      </c>
      <c r="BL102" s="36">
        <f>'2015 Fares Conv'!BR106</f>
        <v>0</v>
      </c>
      <c r="BM102" s="36">
        <f>'2015 Fares Conv'!BS106</f>
        <v>0</v>
      </c>
      <c r="BN102" s="36">
        <f>'2015 Fares Conv'!BT106</f>
        <v>101.60088106720393</v>
      </c>
      <c r="BO102" s="36">
        <f>'2015 Fares Conv'!BU106</f>
        <v>0</v>
      </c>
      <c r="BP102" s="36">
        <f>'2015 Fares Conv'!BV106</f>
        <v>101.60088106720393</v>
      </c>
      <c r="BQ102" s="36">
        <f>'2015 Fares Conv'!BW106</f>
        <v>0</v>
      </c>
      <c r="BR102" s="36">
        <f>'2015 Fares Conv'!BX106</f>
        <v>0</v>
      </c>
      <c r="BS102" s="36">
        <f>'2015 Fares Conv'!BY106</f>
        <v>0</v>
      </c>
      <c r="BT102" s="36">
        <f>'2015 Fares Conv'!BZ106</f>
        <v>0</v>
      </c>
      <c r="BU102" s="36">
        <f>'2015 Fares Conv'!CA106</f>
        <v>0</v>
      </c>
      <c r="BV102" s="36">
        <f>'2015 Fares Conv'!CB106</f>
        <v>0</v>
      </c>
      <c r="BW102" s="36">
        <f>'2015 Fares Conv'!CC106</f>
        <v>0</v>
      </c>
      <c r="BX102" s="36">
        <f>'2015 Fares Conv'!CD106</f>
        <v>0</v>
      </c>
      <c r="BY102" s="36">
        <f>'2015 Fares Conv'!CE106</f>
        <v>0</v>
      </c>
      <c r="BZ102" s="36">
        <f>'2015 Fares Conv'!CF106</f>
        <v>101.60088106720393</v>
      </c>
      <c r="CA102" s="36">
        <f>'2015 Fares Conv'!CG106</f>
        <v>0</v>
      </c>
      <c r="CB102" s="36">
        <f>'2015 Fares Conv'!CH106</f>
        <v>222.84459914073395</v>
      </c>
      <c r="CC102" s="36">
        <f>'2015 Fares Conv'!CI106</f>
        <v>270.93568284587712</v>
      </c>
      <c r="CD102" s="36">
        <f>'2015 Fares Conv'!CJ106</f>
        <v>284.48246698817098</v>
      </c>
      <c r="CE102" s="36">
        <f>'2015 Fares Conv'!CK106</f>
        <v>284.48246698817098</v>
      </c>
      <c r="CF102" s="36">
        <f>'2015 Fares Conv'!CL106</f>
        <v>284.48246698817098</v>
      </c>
      <c r="CG102" s="36">
        <f>'2015 Fares Conv'!CM106</f>
        <v>135.46784142293856</v>
      </c>
      <c r="CH102" s="36">
        <f>'2015 Fares Conv'!CN106</f>
        <v>152.40132160080589</v>
      </c>
      <c r="CI102" s="36">
        <f>'2015 Fares Conv'!CO106</f>
        <v>0</v>
      </c>
      <c r="CJ102" s="36">
        <f>'2015 Fares Conv'!CP106</f>
        <v>0</v>
      </c>
      <c r="CK102" s="36">
        <f>'2015 Fares Conv'!CQ106</f>
        <v>118.53436124507125</v>
      </c>
      <c r="CL102" s="36">
        <f>'2015 Fares Conv'!CR106</f>
        <v>338.66960355734642</v>
      </c>
      <c r="CM102" s="36">
        <f>'2015 Fares Conv'!CS106</f>
        <v>118.53436124507125</v>
      </c>
      <c r="CN102" s="36">
        <f>'2015 Fares Conv'!CT106</f>
        <v>186.26828195654053</v>
      </c>
      <c r="CO102" s="36">
        <f>'2015 Fares Conv'!CU106</f>
        <v>220.13524231227518</v>
      </c>
      <c r="CP102" s="36">
        <f>'2015 Fares Conv'!CV106</f>
        <v>249.93816742532167</v>
      </c>
      <c r="CQ102" s="36">
        <f>'2015 Fares Conv'!CW106</f>
        <v>108.37427313835086</v>
      </c>
      <c r="CR102" s="36">
        <f>'2015 Fares Conv'!CX106</f>
        <v>0</v>
      </c>
      <c r="CS102" s="36">
        <f>'2015 Fares Conv'!CY106</f>
        <v>0</v>
      </c>
      <c r="CT102" s="36">
        <f>'2015 Fares Conv'!CZ106</f>
        <v>306.83466082295587</v>
      </c>
      <c r="CU102" s="36">
        <f>'2015 Fares Conv'!DA106</f>
        <v>0</v>
      </c>
      <c r="CV102" s="36">
        <f>'2015 Fares Conv'!DB106</f>
        <v>0</v>
      </c>
      <c r="CW102" s="36">
        <f>'2015 Fares Conv'!DC106</f>
        <v>0</v>
      </c>
      <c r="CX102" s="36">
        <f>'2015 Fares Conv'!DD106</f>
        <v>0</v>
      </c>
      <c r="CY102" s="36">
        <f>'2015 Fares Conv'!DE106</f>
        <v>0</v>
      </c>
      <c r="CZ102" s="36">
        <f>'2015 Fares Conv'!DF106</f>
        <v>0</v>
      </c>
      <c r="DA102" s="36">
        <f>'2015 Fares Conv'!DG106</f>
        <v>0</v>
      </c>
      <c r="DB102" s="36">
        <f>'2015 Fares Conv'!DH106</f>
        <v>0</v>
      </c>
      <c r="DC102" s="36">
        <f>'2015 Fares Conv'!DI106</f>
        <v>0</v>
      </c>
      <c r="DD102" s="36">
        <f>'2015 Fares Conv'!DJ106</f>
        <v>0</v>
      </c>
      <c r="DE102" s="36">
        <f>'2015 Fares Conv'!DK106</f>
        <v>0</v>
      </c>
      <c r="DF102" s="36">
        <f>'2015 Fares Conv'!DL106</f>
        <v>118.53436124507125</v>
      </c>
      <c r="DG102" s="36">
        <f>'2015 Fares Conv'!DM106</f>
        <v>135.46784142293856</v>
      </c>
      <c r="DH102" s="36">
        <f>'2015 Fares Conv'!DN106</f>
        <v>0</v>
      </c>
      <c r="DI102" s="36">
        <f>'2015 Fares Conv'!DO106</f>
        <v>135.46784142293856</v>
      </c>
      <c r="DJ102" s="36">
        <f>'2015 Fares Conv'!DP106</f>
        <v>749.81450227596497</v>
      </c>
      <c r="DK102" s="36">
        <f>'2015 Fares Conv'!DQ106</f>
        <v>218.78056389804578</v>
      </c>
      <c r="DL102" s="36">
        <f>'2015 Fares Conv'!DR106</f>
        <v>0</v>
      </c>
      <c r="DM102" s="36">
        <f>'2015 Fares Conv'!DS106</f>
        <v>0</v>
      </c>
      <c r="DN102" s="36">
        <f>'2015 Fares Conv'!DT106</f>
        <v>0</v>
      </c>
      <c r="DO102" s="36">
        <f>'2015 Fares Conv'!DU106</f>
        <v>0</v>
      </c>
      <c r="DP102" s="36">
        <f>'2015 Fares Conv'!DV106</f>
        <v>0</v>
      </c>
      <c r="DQ102" s="36">
        <f>'2015 Fares Conv'!DW106</f>
        <v>0</v>
      </c>
      <c r="DR102" s="36">
        <f>'2015 Fares Conv'!DX106</f>
        <v>0</v>
      </c>
      <c r="DS102" s="36">
        <f>'2015 Fares Conv'!DY106</f>
        <v>0</v>
      </c>
      <c r="DT102" s="36">
        <f>'2015 Fares Conv'!DZ106</f>
        <v>0</v>
      </c>
      <c r="DU102" s="36">
        <f>'2015 Fares Conv'!EA106</f>
        <v>0</v>
      </c>
      <c r="DV102" s="36">
        <f>'2015 Fares Conv'!EB106</f>
        <v>0</v>
      </c>
      <c r="DW102" s="36">
        <f>'2015 Fares Conv'!EC106</f>
        <v>0</v>
      </c>
      <c r="DX102" s="36">
        <f>'2015 Fares Conv'!ED106</f>
        <v>0</v>
      </c>
      <c r="DY102" s="36">
        <f>'2015 Fares Conv'!EE106</f>
        <v>0</v>
      </c>
      <c r="DZ102" s="36">
        <f>'2015 Fares Conv'!EF106</f>
        <v>0</v>
      </c>
      <c r="EA102" s="36">
        <f>'2015 Fares Conv'!EG106</f>
        <v>0</v>
      </c>
      <c r="EB102" s="36">
        <f>'2015 Fares Conv'!EH106</f>
        <v>0</v>
      </c>
      <c r="EC102" s="36">
        <f>'2015 Fares Conv'!EI106</f>
        <v>0</v>
      </c>
      <c r="ED102" s="36">
        <f>'2015 Fares Conv'!EJ106</f>
        <v>0</v>
      </c>
      <c r="EE102" s="36">
        <f>'2015 Fares Conv'!EK106</f>
        <v>0</v>
      </c>
      <c r="EF102" s="36">
        <f>'2015 Fares Conv'!EL106</f>
        <v>0</v>
      </c>
      <c r="EG102" s="36">
        <f>'2015 Fares Conv'!EM106</f>
        <v>0</v>
      </c>
      <c r="EH102" s="111">
        <v>0</v>
      </c>
      <c r="EI102" s="111">
        <v>0</v>
      </c>
    </row>
    <row r="103" spans="1:139" x14ac:dyDescent="0.2">
      <c r="A103" s="31" t="str">
        <f>CONCATENATE("XFARE[",ROW(),"]=",'2015 Fares Conv'!G107)</f>
        <v>XFARE[103]=0</v>
      </c>
      <c r="B103" s="36">
        <f>'2015 Fares Conv'!H107</f>
        <v>0</v>
      </c>
      <c r="C103" s="36">
        <f>'2015 Fares Conv'!I107</f>
        <v>0</v>
      </c>
      <c r="D103" s="36">
        <f>'2015 Fares Conv'!J107</f>
        <v>0</v>
      </c>
      <c r="E103" s="36">
        <f>'2015 Fares Conv'!K107</f>
        <v>0</v>
      </c>
      <c r="F103" s="36">
        <f>'2015 Fares Conv'!L107</f>
        <v>0</v>
      </c>
      <c r="G103" s="36">
        <f>'2015 Fares Conv'!M107</f>
        <v>0</v>
      </c>
      <c r="H103" s="36">
        <f>'2015 Fares Conv'!N107</f>
        <v>0</v>
      </c>
      <c r="I103" s="36">
        <f>'2015 Fares Conv'!O107</f>
        <v>0</v>
      </c>
      <c r="J103" s="36">
        <f>'2015 Fares Conv'!P107</f>
        <v>0</v>
      </c>
      <c r="K103" s="36">
        <f>'2015 Fares Conv'!Q107</f>
        <v>0</v>
      </c>
      <c r="L103" s="36">
        <f>'2015 Fares Conv'!R107</f>
        <v>0</v>
      </c>
      <c r="M103" s="36">
        <f>'2015 Fares Conv'!S107</f>
        <v>0</v>
      </c>
      <c r="N103" s="36">
        <f>'2015 Fares Conv'!T107</f>
        <v>0</v>
      </c>
      <c r="O103" s="36">
        <f>'2015 Fares Conv'!U107</f>
        <v>0</v>
      </c>
      <c r="P103" s="36">
        <f>'2015 Fares Conv'!V107</f>
        <v>0</v>
      </c>
      <c r="Q103" s="36">
        <f>'2015 Fares Conv'!W107</f>
        <v>0</v>
      </c>
      <c r="R103" s="36">
        <f>'2015 Fares Conv'!X107</f>
        <v>0</v>
      </c>
      <c r="S103" s="36">
        <f>'2015 Fares Conv'!Y107</f>
        <v>0</v>
      </c>
      <c r="T103" s="36">
        <f>'2015 Fares Conv'!Z107</f>
        <v>474.13744498028501</v>
      </c>
      <c r="U103" s="36">
        <f>'2015 Fares Conv'!AA107</f>
        <v>118.53436124507125</v>
      </c>
      <c r="V103" s="36">
        <f>'2015 Fares Conv'!AB107</f>
        <v>0</v>
      </c>
      <c r="W103" s="36">
        <f>'2015 Fares Conv'!AC107</f>
        <v>0</v>
      </c>
      <c r="X103" s="36">
        <f>'2015 Fares Conv'!AD107</f>
        <v>135.46784142293856</v>
      </c>
      <c r="Y103" s="36">
        <f>'2015 Fares Conv'!AE107</f>
        <v>0</v>
      </c>
      <c r="Z103" s="36">
        <f>'2015 Fares Conv'!AF107</f>
        <v>0</v>
      </c>
      <c r="AA103" s="36">
        <f>'2015 Fares Conv'!AG107</f>
        <v>84.667400889336605</v>
      </c>
      <c r="AB103" s="36">
        <f>'2015 Fares Conv'!AH107</f>
        <v>135.46784142293856</v>
      </c>
      <c r="AC103" s="36">
        <f>'2015 Fares Conv'!AI107</f>
        <v>0</v>
      </c>
      <c r="AD103" s="36">
        <f>'2015 Fares Conv'!AJ107</f>
        <v>135.46784142293856</v>
      </c>
      <c r="AE103" s="36">
        <f>'2015 Fares Conv'!AK107</f>
        <v>0</v>
      </c>
      <c r="AF103" s="36">
        <f>'2015 Fares Conv'!AL107</f>
        <v>0</v>
      </c>
      <c r="AG103" s="36">
        <f>'2015 Fares Conv'!AM107</f>
        <v>135.46784142293856</v>
      </c>
      <c r="AH103" s="36">
        <f>'2015 Fares Conv'!AN107</f>
        <v>0</v>
      </c>
      <c r="AI103" s="36">
        <f>'2015 Fares Conv'!AO107</f>
        <v>0</v>
      </c>
      <c r="AJ103" s="36">
        <f>'2015 Fares Conv'!AP107</f>
        <v>0</v>
      </c>
      <c r="AK103" s="36">
        <f>'2015 Fares Conv'!AQ107</f>
        <v>0</v>
      </c>
      <c r="AL103" s="36">
        <f>'2015 Fares Conv'!AR107</f>
        <v>135.46784142293856</v>
      </c>
      <c r="AM103" s="36">
        <f>'2015 Fares Conv'!AS107</f>
        <v>0</v>
      </c>
      <c r="AN103" s="36">
        <f>'2015 Fares Conv'!AT107</f>
        <v>0</v>
      </c>
      <c r="AO103" s="36">
        <f>'2015 Fares Conv'!AU107</f>
        <v>0</v>
      </c>
      <c r="AP103" s="36">
        <f>'2015 Fares Conv'!AV107</f>
        <v>135.46784142293856</v>
      </c>
      <c r="AQ103" s="36">
        <f>'2015 Fares Conv'!AW107</f>
        <v>0</v>
      </c>
      <c r="AR103" s="36">
        <f>'2015 Fares Conv'!AX107</f>
        <v>135.46784142293856</v>
      </c>
      <c r="AS103" s="36">
        <f>'2015 Fares Conv'!AY107</f>
        <v>0</v>
      </c>
      <c r="AT103" s="36">
        <f>'2015 Fares Conv'!AZ107</f>
        <v>0</v>
      </c>
      <c r="AU103" s="36">
        <f>'2015 Fares Conv'!BA107</f>
        <v>0</v>
      </c>
      <c r="AV103" s="36">
        <f>'2015 Fares Conv'!BB107</f>
        <v>0</v>
      </c>
      <c r="AW103" s="36">
        <f>'2015 Fares Conv'!BC107</f>
        <v>118.53436124507125</v>
      </c>
      <c r="AX103" s="36">
        <f>'2015 Fares Conv'!BD107</f>
        <v>0</v>
      </c>
      <c r="AY103" s="36">
        <f>'2015 Fares Conv'!BE107</f>
        <v>0</v>
      </c>
      <c r="AZ103" s="36">
        <f>'2015 Fares Conv'!BF107</f>
        <v>118.53436124507125</v>
      </c>
      <c r="BA103" s="36">
        <f>'2015 Fares Conv'!BG107</f>
        <v>0</v>
      </c>
      <c r="BB103" s="36">
        <f>'2015 Fares Conv'!BH107</f>
        <v>0</v>
      </c>
      <c r="BC103" s="36">
        <f>'2015 Fares Conv'!BI107</f>
        <v>67.733920711469281</v>
      </c>
      <c r="BD103" s="36">
        <f>'2015 Fares Conv'!BJ107</f>
        <v>108.37427313835086</v>
      </c>
      <c r="BE103" s="36">
        <f>'2015 Fares Conv'!BK107</f>
        <v>0</v>
      </c>
      <c r="BF103" s="36">
        <f>'2015 Fares Conv'!BL107</f>
        <v>108.37427313835086</v>
      </c>
      <c r="BG103" s="36">
        <f>'2015 Fares Conv'!BM107</f>
        <v>0</v>
      </c>
      <c r="BH103" s="36">
        <f>'2015 Fares Conv'!BN107</f>
        <v>108.37427313835086</v>
      </c>
      <c r="BI103" s="36">
        <f>'2015 Fares Conv'!BO107</f>
        <v>0</v>
      </c>
      <c r="BJ103" s="36">
        <f>'2015 Fares Conv'!BP107</f>
        <v>0</v>
      </c>
      <c r="BK103" s="36">
        <f>'2015 Fares Conv'!BQ107</f>
        <v>101.60088106720393</v>
      </c>
      <c r="BL103" s="36">
        <f>'2015 Fares Conv'!BR107</f>
        <v>0</v>
      </c>
      <c r="BM103" s="36">
        <f>'2015 Fares Conv'!BS107</f>
        <v>0</v>
      </c>
      <c r="BN103" s="36">
        <f>'2015 Fares Conv'!BT107</f>
        <v>101.60088106720393</v>
      </c>
      <c r="BO103" s="36">
        <f>'2015 Fares Conv'!BU107</f>
        <v>0</v>
      </c>
      <c r="BP103" s="36">
        <f>'2015 Fares Conv'!BV107</f>
        <v>101.60088106720393</v>
      </c>
      <c r="BQ103" s="36">
        <f>'2015 Fares Conv'!BW107</f>
        <v>0</v>
      </c>
      <c r="BR103" s="36">
        <f>'2015 Fares Conv'!BX107</f>
        <v>0</v>
      </c>
      <c r="BS103" s="36">
        <f>'2015 Fares Conv'!BY107</f>
        <v>0</v>
      </c>
      <c r="BT103" s="36">
        <f>'2015 Fares Conv'!BZ107</f>
        <v>0</v>
      </c>
      <c r="BU103" s="36">
        <f>'2015 Fares Conv'!CA107</f>
        <v>0</v>
      </c>
      <c r="BV103" s="36">
        <f>'2015 Fares Conv'!CB107</f>
        <v>0</v>
      </c>
      <c r="BW103" s="36">
        <f>'2015 Fares Conv'!CC107</f>
        <v>0</v>
      </c>
      <c r="BX103" s="36">
        <f>'2015 Fares Conv'!CD107</f>
        <v>0</v>
      </c>
      <c r="BY103" s="36">
        <f>'2015 Fares Conv'!CE107</f>
        <v>0</v>
      </c>
      <c r="BZ103" s="36">
        <f>'2015 Fares Conv'!CF107</f>
        <v>101.60088106720393</v>
      </c>
      <c r="CA103" s="36">
        <f>'2015 Fares Conv'!CG107</f>
        <v>0</v>
      </c>
      <c r="CB103" s="36">
        <f>'2015 Fares Conv'!CH107</f>
        <v>222.84459914073395</v>
      </c>
      <c r="CC103" s="36">
        <f>'2015 Fares Conv'!CI107</f>
        <v>270.93568284587712</v>
      </c>
      <c r="CD103" s="36">
        <f>'2015 Fares Conv'!CJ107</f>
        <v>284.48246698817098</v>
      </c>
      <c r="CE103" s="36">
        <f>'2015 Fares Conv'!CK107</f>
        <v>284.48246698817098</v>
      </c>
      <c r="CF103" s="36">
        <f>'2015 Fares Conv'!CL107</f>
        <v>284.48246698817098</v>
      </c>
      <c r="CG103" s="36">
        <f>'2015 Fares Conv'!CM107</f>
        <v>135.46784142293856</v>
      </c>
      <c r="CH103" s="36">
        <f>'2015 Fares Conv'!CN107</f>
        <v>152.40132160080589</v>
      </c>
      <c r="CI103" s="36">
        <f>'2015 Fares Conv'!CO107</f>
        <v>135.46784142293856</v>
      </c>
      <c r="CJ103" s="36">
        <f>'2015 Fares Conv'!CP107</f>
        <v>135.46784142293856</v>
      </c>
      <c r="CK103" s="36">
        <f>'2015 Fares Conv'!CQ107</f>
        <v>118.53436124507125</v>
      </c>
      <c r="CL103" s="36">
        <f>'2015 Fares Conv'!CR107</f>
        <v>338.66960355734642</v>
      </c>
      <c r="CM103" s="36">
        <f>'2015 Fares Conv'!CS107</f>
        <v>118.53436124507125</v>
      </c>
      <c r="CN103" s="36">
        <f>'2015 Fares Conv'!CT107</f>
        <v>186.26828195654053</v>
      </c>
      <c r="CO103" s="36">
        <f>'2015 Fares Conv'!CU107</f>
        <v>220.13524231227518</v>
      </c>
      <c r="CP103" s="36">
        <f>'2015 Fares Conv'!CV107</f>
        <v>249.93816742532167</v>
      </c>
      <c r="CQ103" s="36">
        <f>'2015 Fares Conv'!CW107</f>
        <v>108.37427313835086</v>
      </c>
      <c r="CR103" s="36">
        <f>'2015 Fares Conv'!CX107</f>
        <v>0</v>
      </c>
      <c r="CS103" s="36">
        <f>'2015 Fares Conv'!CY107</f>
        <v>0</v>
      </c>
      <c r="CT103" s="36">
        <f>'2015 Fares Conv'!CZ107</f>
        <v>306.83466082295587</v>
      </c>
      <c r="CU103" s="36">
        <f>'2015 Fares Conv'!DA107</f>
        <v>0</v>
      </c>
      <c r="CV103" s="36">
        <f>'2015 Fares Conv'!DB107</f>
        <v>0</v>
      </c>
      <c r="CW103" s="36">
        <f>'2015 Fares Conv'!DC107</f>
        <v>0</v>
      </c>
      <c r="CX103" s="36">
        <f>'2015 Fares Conv'!DD107</f>
        <v>0</v>
      </c>
      <c r="CY103" s="36">
        <f>'2015 Fares Conv'!DE107</f>
        <v>0</v>
      </c>
      <c r="CZ103" s="36">
        <f>'2015 Fares Conv'!DF107</f>
        <v>0</v>
      </c>
      <c r="DA103" s="36">
        <f>'2015 Fares Conv'!DG107</f>
        <v>0</v>
      </c>
      <c r="DB103" s="36">
        <f>'2015 Fares Conv'!DH107</f>
        <v>0</v>
      </c>
      <c r="DC103" s="36">
        <f>'2015 Fares Conv'!DI107</f>
        <v>0</v>
      </c>
      <c r="DD103" s="36">
        <f>'2015 Fares Conv'!DJ107</f>
        <v>0</v>
      </c>
      <c r="DE103" s="36">
        <f>'2015 Fares Conv'!DK107</f>
        <v>0</v>
      </c>
      <c r="DF103" s="36">
        <f>'2015 Fares Conv'!DL107</f>
        <v>118.53436124507125</v>
      </c>
      <c r="DG103" s="36">
        <f>'2015 Fares Conv'!DM107</f>
        <v>135.46784142293856</v>
      </c>
      <c r="DH103" s="36">
        <f>'2015 Fares Conv'!DN107</f>
        <v>0</v>
      </c>
      <c r="DI103" s="36">
        <f>'2015 Fares Conv'!DO107</f>
        <v>135.46784142293856</v>
      </c>
      <c r="DJ103" s="36">
        <f>'2015 Fares Conv'!DP107</f>
        <v>749.81450227596497</v>
      </c>
      <c r="DK103" s="36">
        <f>'2015 Fares Conv'!DQ107</f>
        <v>218.78056389804578</v>
      </c>
      <c r="DL103" s="36">
        <f>'2015 Fares Conv'!DR107</f>
        <v>0</v>
      </c>
      <c r="DM103" s="36">
        <f>'2015 Fares Conv'!DS107</f>
        <v>0</v>
      </c>
      <c r="DN103" s="36">
        <f>'2015 Fares Conv'!DT107</f>
        <v>0</v>
      </c>
      <c r="DO103" s="36">
        <f>'2015 Fares Conv'!DU107</f>
        <v>0</v>
      </c>
      <c r="DP103" s="36">
        <f>'2015 Fares Conv'!DV107</f>
        <v>0</v>
      </c>
      <c r="DQ103" s="36">
        <f>'2015 Fares Conv'!DW107</f>
        <v>0</v>
      </c>
      <c r="DR103" s="36">
        <f>'2015 Fares Conv'!DX107</f>
        <v>0</v>
      </c>
      <c r="DS103" s="36">
        <f>'2015 Fares Conv'!DY107</f>
        <v>0</v>
      </c>
      <c r="DT103" s="36">
        <f>'2015 Fares Conv'!DZ107</f>
        <v>0</v>
      </c>
      <c r="DU103" s="36">
        <f>'2015 Fares Conv'!EA107</f>
        <v>0</v>
      </c>
      <c r="DV103" s="36">
        <f>'2015 Fares Conv'!EB107</f>
        <v>0</v>
      </c>
      <c r="DW103" s="36">
        <f>'2015 Fares Conv'!EC107</f>
        <v>0</v>
      </c>
      <c r="DX103" s="36">
        <f>'2015 Fares Conv'!ED107</f>
        <v>0</v>
      </c>
      <c r="DY103" s="36">
        <f>'2015 Fares Conv'!EE107</f>
        <v>0</v>
      </c>
      <c r="DZ103" s="36">
        <f>'2015 Fares Conv'!EF107</f>
        <v>0</v>
      </c>
      <c r="EA103" s="36">
        <f>'2015 Fares Conv'!EG107</f>
        <v>0</v>
      </c>
      <c r="EB103" s="36">
        <f>'2015 Fares Conv'!EH107</f>
        <v>0</v>
      </c>
      <c r="EC103" s="36">
        <f>'2015 Fares Conv'!EI107</f>
        <v>0</v>
      </c>
      <c r="ED103" s="36">
        <f>'2015 Fares Conv'!EJ107</f>
        <v>0</v>
      </c>
      <c r="EE103" s="36">
        <f>'2015 Fares Conv'!EK107</f>
        <v>0</v>
      </c>
      <c r="EF103" s="36">
        <f>'2015 Fares Conv'!EL107</f>
        <v>0</v>
      </c>
      <c r="EG103" s="36">
        <f>'2015 Fares Conv'!EM107</f>
        <v>0</v>
      </c>
      <c r="EH103" s="111">
        <v>0</v>
      </c>
      <c r="EI103" s="111">
        <v>0</v>
      </c>
    </row>
    <row r="104" spans="1:139" x14ac:dyDescent="0.2">
      <c r="A104" s="31" t="str">
        <f>CONCATENATE("XFARE[",ROW(),"]=",'2015 Fares Conv'!G108)</f>
        <v>XFARE[104]=0</v>
      </c>
      <c r="B104" s="36">
        <f>'2015 Fares Conv'!H108</f>
        <v>0</v>
      </c>
      <c r="C104" s="36">
        <f>'2015 Fares Conv'!I108</f>
        <v>0</v>
      </c>
      <c r="D104" s="36">
        <f>'2015 Fares Conv'!J108</f>
        <v>0</v>
      </c>
      <c r="E104" s="36">
        <f>'2015 Fares Conv'!K108</f>
        <v>0</v>
      </c>
      <c r="F104" s="36">
        <f>'2015 Fares Conv'!L108</f>
        <v>0</v>
      </c>
      <c r="G104" s="36">
        <f>'2015 Fares Conv'!M108</f>
        <v>0</v>
      </c>
      <c r="H104" s="36">
        <f>'2015 Fares Conv'!N108</f>
        <v>0</v>
      </c>
      <c r="I104" s="36">
        <f>'2015 Fares Conv'!O108</f>
        <v>0</v>
      </c>
      <c r="J104" s="36">
        <f>'2015 Fares Conv'!P108</f>
        <v>0</v>
      </c>
      <c r="K104" s="36">
        <f>'2015 Fares Conv'!Q108</f>
        <v>0</v>
      </c>
      <c r="L104" s="36">
        <f>'2015 Fares Conv'!R108</f>
        <v>0</v>
      </c>
      <c r="M104" s="36">
        <f>'2015 Fares Conv'!S108</f>
        <v>0</v>
      </c>
      <c r="N104" s="36">
        <f>'2015 Fares Conv'!T108</f>
        <v>0</v>
      </c>
      <c r="O104" s="36">
        <f>'2015 Fares Conv'!U108</f>
        <v>0</v>
      </c>
      <c r="P104" s="36">
        <f>'2015 Fares Conv'!V108</f>
        <v>0</v>
      </c>
      <c r="Q104" s="36">
        <f>'2015 Fares Conv'!W108</f>
        <v>0</v>
      </c>
      <c r="R104" s="36">
        <f>'2015 Fares Conv'!X108</f>
        <v>0</v>
      </c>
      <c r="S104" s="36">
        <f>'2015 Fares Conv'!Y108</f>
        <v>0</v>
      </c>
      <c r="T104" s="36">
        <f>'2015 Fares Conv'!Z108</f>
        <v>474.13744498028501</v>
      </c>
      <c r="U104" s="36">
        <f>'2015 Fares Conv'!AA108</f>
        <v>118.53436124507125</v>
      </c>
      <c r="V104" s="36">
        <f>'2015 Fares Conv'!AB108</f>
        <v>0</v>
      </c>
      <c r="W104" s="36">
        <f>'2015 Fares Conv'!AC108</f>
        <v>0</v>
      </c>
      <c r="X104" s="36">
        <f>'2015 Fares Conv'!AD108</f>
        <v>135.46784142293856</v>
      </c>
      <c r="Y104" s="36">
        <f>'2015 Fares Conv'!AE108</f>
        <v>0</v>
      </c>
      <c r="Z104" s="36">
        <f>'2015 Fares Conv'!AF108</f>
        <v>0</v>
      </c>
      <c r="AA104" s="36">
        <f>'2015 Fares Conv'!AG108</f>
        <v>84.667400889336605</v>
      </c>
      <c r="AB104" s="36">
        <f>'2015 Fares Conv'!AH108</f>
        <v>135.46784142293856</v>
      </c>
      <c r="AC104" s="36">
        <f>'2015 Fares Conv'!AI108</f>
        <v>0</v>
      </c>
      <c r="AD104" s="36">
        <f>'2015 Fares Conv'!AJ108</f>
        <v>0</v>
      </c>
      <c r="AE104" s="36">
        <f>'2015 Fares Conv'!AK108</f>
        <v>0</v>
      </c>
      <c r="AF104" s="36">
        <f>'2015 Fares Conv'!AL108</f>
        <v>0</v>
      </c>
      <c r="AG104" s="36">
        <f>'2015 Fares Conv'!AM108</f>
        <v>135.46784142293856</v>
      </c>
      <c r="AH104" s="36">
        <f>'2015 Fares Conv'!AN108</f>
        <v>0</v>
      </c>
      <c r="AI104" s="36">
        <f>'2015 Fares Conv'!AO108</f>
        <v>0</v>
      </c>
      <c r="AJ104" s="36">
        <f>'2015 Fares Conv'!AP108</f>
        <v>0</v>
      </c>
      <c r="AK104" s="36">
        <f>'2015 Fares Conv'!AQ108</f>
        <v>0</v>
      </c>
      <c r="AL104" s="36">
        <f>'2015 Fares Conv'!AR108</f>
        <v>135.46784142293856</v>
      </c>
      <c r="AM104" s="36">
        <f>'2015 Fares Conv'!AS108</f>
        <v>0</v>
      </c>
      <c r="AN104" s="36">
        <f>'2015 Fares Conv'!AT108</f>
        <v>0</v>
      </c>
      <c r="AO104" s="36">
        <f>'2015 Fares Conv'!AU108</f>
        <v>0</v>
      </c>
      <c r="AP104" s="36">
        <f>'2015 Fares Conv'!AV108</f>
        <v>135.46784142293856</v>
      </c>
      <c r="AQ104" s="36">
        <f>'2015 Fares Conv'!AW108</f>
        <v>0</v>
      </c>
      <c r="AR104" s="36">
        <f>'2015 Fares Conv'!AX108</f>
        <v>135.46784142293856</v>
      </c>
      <c r="AS104" s="36">
        <f>'2015 Fares Conv'!AY108</f>
        <v>0</v>
      </c>
      <c r="AT104" s="36">
        <f>'2015 Fares Conv'!AZ108</f>
        <v>0</v>
      </c>
      <c r="AU104" s="36">
        <f>'2015 Fares Conv'!BA108</f>
        <v>0</v>
      </c>
      <c r="AV104" s="36">
        <f>'2015 Fares Conv'!BB108</f>
        <v>0</v>
      </c>
      <c r="AW104" s="36">
        <f>'2015 Fares Conv'!BC108</f>
        <v>0</v>
      </c>
      <c r="AX104" s="36">
        <f>'2015 Fares Conv'!BD108</f>
        <v>0</v>
      </c>
      <c r="AY104" s="36">
        <f>'2015 Fares Conv'!BE108</f>
        <v>0</v>
      </c>
      <c r="AZ104" s="36">
        <f>'2015 Fares Conv'!BF108</f>
        <v>118.53436124507125</v>
      </c>
      <c r="BA104" s="36">
        <f>'2015 Fares Conv'!BG108</f>
        <v>0</v>
      </c>
      <c r="BB104" s="36">
        <f>'2015 Fares Conv'!BH108</f>
        <v>0</v>
      </c>
      <c r="BC104" s="36">
        <f>'2015 Fares Conv'!BI108</f>
        <v>67.733920711469281</v>
      </c>
      <c r="BD104" s="36">
        <f>'2015 Fares Conv'!BJ108</f>
        <v>108.37427313835086</v>
      </c>
      <c r="BE104" s="36">
        <f>'2015 Fares Conv'!BK108</f>
        <v>0</v>
      </c>
      <c r="BF104" s="36">
        <f>'2015 Fares Conv'!BL108</f>
        <v>108.37427313835086</v>
      </c>
      <c r="BG104" s="36">
        <f>'2015 Fares Conv'!BM108</f>
        <v>0</v>
      </c>
      <c r="BH104" s="36">
        <f>'2015 Fares Conv'!BN108</f>
        <v>108.37427313835086</v>
      </c>
      <c r="BI104" s="36">
        <f>'2015 Fares Conv'!BO108</f>
        <v>0</v>
      </c>
      <c r="BJ104" s="36">
        <f>'2015 Fares Conv'!BP108</f>
        <v>0</v>
      </c>
      <c r="BK104" s="36">
        <f>'2015 Fares Conv'!BQ108</f>
        <v>101.60088106720393</v>
      </c>
      <c r="BL104" s="36">
        <f>'2015 Fares Conv'!BR108</f>
        <v>0</v>
      </c>
      <c r="BM104" s="36">
        <f>'2015 Fares Conv'!BS108</f>
        <v>0</v>
      </c>
      <c r="BN104" s="36">
        <f>'2015 Fares Conv'!BT108</f>
        <v>101.60088106720393</v>
      </c>
      <c r="BO104" s="36">
        <f>'2015 Fares Conv'!BU108</f>
        <v>0</v>
      </c>
      <c r="BP104" s="36">
        <f>'2015 Fares Conv'!BV108</f>
        <v>101.60088106720393</v>
      </c>
      <c r="BQ104" s="36">
        <f>'2015 Fares Conv'!BW108</f>
        <v>0</v>
      </c>
      <c r="BR104" s="36">
        <f>'2015 Fares Conv'!BX108</f>
        <v>121.92105728064472</v>
      </c>
      <c r="BS104" s="36">
        <f>'2015 Fares Conv'!BY108</f>
        <v>0</v>
      </c>
      <c r="BT104" s="36">
        <f>'2015 Fares Conv'!BZ108</f>
        <v>0</v>
      </c>
      <c r="BU104" s="36">
        <f>'2015 Fares Conv'!CA108</f>
        <v>0</v>
      </c>
      <c r="BV104" s="36">
        <f>'2015 Fares Conv'!CB108</f>
        <v>0</v>
      </c>
      <c r="BW104" s="36">
        <f>'2015 Fares Conv'!CC108</f>
        <v>0</v>
      </c>
      <c r="BX104" s="36">
        <f>'2015 Fares Conv'!CD108</f>
        <v>0</v>
      </c>
      <c r="BY104" s="36">
        <f>'2015 Fares Conv'!CE108</f>
        <v>0</v>
      </c>
      <c r="BZ104" s="36">
        <f>'2015 Fares Conv'!CF108</f>
        <v>101.60088106720393</v>
      </c>
      <c r="CA104" s="36">
        <f>'2015 Fares Conv'!CG108</f>
        <v>0</v>
      </c>
      <c r="CB104" s="36">
        <f>'2015 Fares Conv'!CH108</f>
        <v>222.84459914073395</v>
      </c>
      <c r="CC104" s="36">
        <f>'2015 Fares Conv'!CI108</f>
        <v>270.93568284587712</v>
      </c>
      <c r="CD104" s="36">
        <f>'2015 Fares Conv'!CJ108</f>
        <v>284.48246698817098</v>
      </c>
      <c r="CE104" s="36">
        <f>'2015 Fares Conv'!CK108</f>
        <v>284.48246698817098</v>
      </c>
      <c r="CF104" s="36">
        <f>'2015 Fares Conv'!CL108</f>
        <v>284.48246698817098</v>
      </c>
      <c r="CG104" s="36">
        <f>'2015 Fares Conv'!CM108</f>
        <v>135.46784142293856</v>
      </c>
      <c r="CH104" s="36">
        <f>'2015 Fares Conv'!CN108</f>
        <v>0</v>
      </c>
      <c r="CI104" s="36">
        <f>'2015 Fares Conv'!CO108</f>
        <v>338.66960355734642</v>
      </c>
      <c r="CJ104" s="36">
        <f>'2015 Fares Conv'!CP108</f>
        <v>298.02925113046484</v>
      </c>
      <c r="CK104" s="36">
        <f>'2015 Fares Conv'!CQ108</f>
        <v>118.53436124507125</v>
      </c>
      <c r="CL104" s="36">
        <f>'2015 Fares Conv'!CR108</f>
        <v>338.66960355734642</v>
      </c>
      <c r="CM104" s="36">
        <f>'2015 Fares Conv'!CS108</f>
        <v>-118.53436124507125</v>
      </c>
      <c r="CN104" s="36">
        <f>'2015 Fares Conv'!CT108</f>
        <v>186.26828195654053</v>
      </c>
      <c r="CO104" s="36">
        <f>'2015 Fares Conv'!CU108</f>
        <v>220.13524231227518</v>
      </c>
      <c r="CP104" s="36">
        <f>'2015 Fares Conv'!CV108</f>
        <v>249.93816742532167</v>
      </c>
      <c r="CQ104" s="36">
        <f>'2015 Fares Conv'!CW108</f>
        <v>108.37427313835086</v>
      </c>
      <c r="CR104" s="36">
        <f>'2015 Fares Conv'!CX108</f>
        <v>0</v>
      </c>
      <c r="CS104" s="36">
        <f>'2015 Fares Conv'!CY108</f>
        <v>0</v>
      </c>
      <c r="CT104" s="36">
        <f>'2015 Fares Conv'!CZ108</f>
        <v>306.83466082295587</v>
      </c>
      <c r="CU104" s="36">
        <f>'2015 Fares Conv'!DA108</f>
        <v>0</v>
      </c>
      <c r="CV104" s="36">
        <f>'2015 Fares Conv'!DB108</f>
        <v>0</v>
      </c>
      <c r="CW104" s="36">
        <f>'2015 Fares Conv'!DC108</f>
        <v>0</v>
      </c>
      <c r="CX104" s="36">
        <f>'2015 Fares Conv'!DD108</f>
        <v>0</v>
      </c>
      <c r="CY104" s="36">
        <f>'2015 Fares Conv'!DE108</f>
        <v>0</v>
      </c>
      <c r="CZ104" s="36">
        <f>'2015 Fares Conv'!DF108</f>
        <v>0</v>
      </c>
      <c r="DA104" s="36">
        <f>'2015 Fares Conv'!DG108</f>
        <v>0</v>
      </c>
      <c r="DB104" s="36">
        <f>'2015 Fares Conv'!DH108</f>
        <v>0</v>
      </c>
      <c r="DC104" s="36">
        <f>'2015 Fares Conv'!DI108</f>
        <v>0</v>
      </c>
      <c r="DD104" s="36">
        <f>'2015 Fares Conv'!DJ108</f>
        <v>0</v>
      </c>
      <c r="DE104" s="36">
        <f>'2015 Fares Conv'!DK108</f>
        <v>0</v>
      </c>
      <c r="DF104" s="36">
        <f>'2015 Fares Conv'!DL108</f>
        <v>118.53436124507125</v>
      </c>
      <c r="DG104" s="36">
        <f>'2015 Fares Conv'!DM108</f>
        <v>135.46784142293856</v>
      </c>
      <c r="DH104" s="36">
        <f>'2015 Fares Conv'!DN108</f>
        <v>0</v>
      </c>
      <c r="DI104" s="36">
        <f>'2015 Fares Conv'!DO108</f>
        <v>0</v>
      </c>
      <c r="DJ104" s="36">
        <f>'2015 Fares Conv'!DP108</f>
        <v>749.81450227596497</v>
      </c>
      <c r="DK104" s="36">
        <f>'2015 Fares Conv'!DQ108</f>
        <v>218.78056389804578</v>
      </c>
      <c r="DL104" s="36">
        <f>'2015 Fares Conv'!DR108</f>
        <v>0</v>
      </c>
      <c r="DM104" s="36">
        <f>'2015 Fares Conv'!DS108</f>
        <v>0</v>
      </c>
      <c r="DN104" s="36">
        <f>'2015 Fares Conv'!DT108</f>
        <v>0</v>
      </c>
      <c r="DO104" s="36">
        <f>'2015 Fares Conv'!DU108</f>
        <v>0</v>
      </c>
      <c r="DP104" s="36">
        <f>'2015 Fares Conv'!DV108</f>
        <v>0</v>
      </c>
      <c r="DQ104" s="36">
        <f>'2015 Fares Conv'!DW108</f>
        <v>0</v>
      </c>
      <c r="DR104" s="36">
        <f>'2015 Fares Conv'!DX108</f>
        <v>0</v>
      </c>
      <c r="DS104" s="36">
        <f>'2015 Fares Conv'!DY108</f>
        <v>0</v>
      </c>
      <c r="DT104" s="36">
        <f>'2015 Fares Conv'!DZ108</f>
        <v>0</v>
      </c>
      <c r="DU104" s="36">
        <f>'2015 Fares Conv'!EA108</f>
        <v>0</v>
      </c>
      <c r="DV104" s="36">
        <f>'2015 Fares Conv'!EB108</f>
        <v>0</v>
      </c>
      <c r="DW104" s="36">
        <f>'2015 Fares Conv'!EC108</f>
        <v>0</v>
      </c>
      <c r="DX104" s="36">
        <f>'2015 Fares Conv'!ED108</f>
        <v>0</v>
      </c>
      <c r="DY104" s="36">
        <f>'2015 Fares Conv'!EE108</f>
        <v>0</v>
      </c>
      <c r="DZ104" s="36">
        <f>'2015 Fares Conv'!EF108</f>
        <v>0</v>
      </c>
      <c r="EA104" s="36">
        <f>'2015 Fares Conv'!EG108</f>
        <v>0</v>
      </c>
      <c r="EB104" s="36">
        <f>'2015 Fares Conv'!EH108</f>
        <v>0</v>
      </c>
      <c r="EC104" s="36">
        <f>'2015 Fares Conv'!EI108</f>
        <v>0</v>
      </c>
      <c r="ED104" s="36">
        <f>'2015 Fares Conv'!EJ108</f>
        <v>0</v>
      </c>
      <c r="EE104" s="36">
        <f>'2015 Fares Conv'!EK108</f>
        <v>0</v>
      </c>
      <c r="EF104" s="36">
        <f>'2015 Fares Conv'!EL108</f>
        <v>0</v>
      </c>
      <c r="EG104" s="36">
        <f>'2015 Fares Conv'!EM108</f>
        <v>0</v>
      </c>
      <c r="EH104" s="111">
        <v>0</v>
      </c>
      <c r="EI104" s="111">
        <v>0</v>
      </c>
    </row>
    <row r="105" spans="1:139" x14ac:dyDescent="0.2">
      <c r="A105" s="31" t="str">
        <f>CONCATENATE("XFARE[",ROW(),"]=",'2015 Fares Conv'!G109)</f>
        <v>XFARE[105]=0</v>
      </c>
      <c r="B105" s="36">
        <f>'2015 Fares Conv'!H109</f>
        <v>0</v>
      </c>
      <c r="C105" s="36">
        <f>'2015 Fares Conv'!I109</f>
        <v>0</v>
      </c>
      <c r="D105" s="36">
        <f>'2015 Fares Conv'!J109</f>
        <v>0</v>
      </c>
      <c r="E105" s="36">
        <f>'2015 Fares Conv'!K109</f>
        <v>0</v>
      </c>
      <c r="F105" s="36">
        <f>'2015 Fares Conv'!L109</f>
        <v>0</v>
      </c>
      <c r="G105" s="36">
        <f>'2015 Fares Conv'!M109</f>
        <v>0</v>
      </c>
      <c r="H105" s="36">
        <f>'2015 Fares Conv'!N109</f>
        <v>0</v>
      </c>
      <c r="I105" s="36">
        <f>'2015 Fares Conv'!O109</f>
        <v>0</v>
      </c>
      <c r="J105" s="36">
        <f>'2015 Fares Conv'!P109</f>
        <v>0</v>
      </c>
      <c r="K105" s="36">
        <f>'2015 Fares Conv'!Q109</f>
        <v>0</v>
      </c>
      <c r="L105" s="36">
        <f>'2015 Fares Conv'!R109</f>
        <v>0</v>
      </c>
      <c r="M105" s="36">
        <f>'2015 Fares Conv'!S109</f>
        <v>0</v>
      </c>
      <c r="N105" s="36">
        <f>'2015 Fares Conv'!T109</f>
        <v>0</v>
      </c>
      <c r="O105" s="36">
        <f>'2015 Fares Conv'!U109</f>
        <v>0</v>
      </c>
      <c r="P105" s="36">
        <f>'2015 Fares Conv'!V109</f>
        <v>0</v>
      </c>
      <c r="Q105" s="36">
        <f>'2015 Fares Conv'!W109</f>
        <v>0</v>
      </c>
      <c r="R105" s="36">
        <f>'2015 Fares Conv'!X109</f>
        <v>0</v>
      </c>
      <c r="S105" s="36">
        <f>'2015 Fares Conv'!Y109</f>
        <v>0</v>
      </c>
      <c r="T105" s="36">
        <f>'2015 Fares Conv'!Z109</f>
        <v>474.13744498028501</v>
      </c>
      <c r="U105" s="36">
        <f>'2015 Fares Conv'!AA109</f>
        <v>118.53436124507125</v>
      </c>
      <c r="V105" s="36">
        <f>'2015 Fares Conv'!AB109</f>
        <v>0</v>
      </c>
      <c r="W105" s="36">
        <f>'2015 Fares Conv'!AC109</f>
        <v>0</v>
      </c>
      <c r="X105" s="36">
        <f>'2015 Fares Conv'!AD109</f>
        <v>135.46784142293856</v>
      </c>
      <c r="Y105" s="36">
        <f>'2015 Fares Conv'!AE109</f>
        <v>0</v>
      </c>
      <c r="Z105" s="36">
        <f>'2015 Fares Conv'!AF109</f>
        <v>0</v>
      </c>
      <c r="AA105" s="36">
        <f>'2015 Fares Conv'!AG109</f>
        <v>84.667400889336605</v>
      </c>
      <c r="AB105" s="36">
        <f>'2015 Fares Conv'!AH109</f>
        <v>135.46784142293856</v>
      </c>
      <c r="AC105" s="36">
        <f>'2015 Fares Conv'!AI109</f>
        <v>0</v>
      </c>
      <c r="AD105" s="36">
        <f>'2015 Fares Conv'!AJ109</f>
        <v>0</v>
      </c>
      <c r="AE105" s="36">
        <f>'2015 Fares Conv'!AK109</f>
        <v>0</v>
      </c>
      <c r="AF105" s="36">
        <f>'2015 Fares Conv'!AL109</f>
        <v>0</v>
      </c>
      <c r="AG105" s="36">
        <f>'2015 Fares Conv'!AM109</f>
        <v>135.46784142293856</v>
      </c>
      <c r="AH105" s="36">
        <f>'2015 Fares Conv'!AN109</f>
        <v>0</v>
      </c>
      <c r="AI105" s="36">
        <f>'2015 Fares Conv'!AO109</f>
        <v>0</v>
      </c>
      <c r="AJ105" s="36">
        <f>'2015 Fares Conv'!AP109</f>
        <v>0</v>
      </c>
      <c r="AK105" s="36">
        <f>'2015 Fares Conv'!AQ109</f>
        <v>0</v>
      </c>
      <c r="AL105" s="36">
        <f>'2015 Fares Conv'!AR109</f>
        <v>135.46784142293856</v>
      </c>
      <c r="AM105" s="36">
        <f>'2015 Fares Conv'!AS109</f>
        <v>0</v>
      </c>
      <c r="AN105" s="36">
        <f>'2015 Fares Conv'!AT109</f>
        <v>0</v>
      </c>
      <c r="AO105" s="36">
        <f>'2015 Fares Conv'!AU109</f>
        <v>0</v>
      </c>
      <c r="AP105" s="36">
        <f>'2015 Fares Conv'!AV109</f>
        <v>135.46784142293856</v>
      </c>
      <c r="AQ105" s="36">
        <f>'2015 Fares Conv'!AW109</f>
        <v>0</v>
      </c>
      <c r="AR105" s="36">
        <f>'2015 Fares Conv'!AX109</f>
        <v>135.46784142293856</v>
      </c>
      <c r="AS105" s="36">
        <f>'2015 Fares Conv'!AY109</f>
        <v>0</v>
      </c>
      <c r="AT105" s="36">
        <f>'2015 Fares Conv'!AZ109</f>
        <v>0</v>
      </c>
      <c r="AU105" s="36">
        <f>'2015 Fares Conv'!BA109</f>
        <v>0</v>
      </c>
      <c r="AV105" s="36">
        <f>'2015 Fares Conv'!BB109</f>
        <v>0</v>
      </c>
      <c r="AW105" s="36">
        <f>'2015 Fares Conv'!BC109</f>
        <v>118.53436124507125</v>
      </c>
      <c r="AX105" s="36">
        <f>'2015 Fares Conv'!BD109</f>
        <v>0</v>
      </c>
      <c r="AY105" s="36">
        <f>'2015 Fares Conv'!BE109</f>
        <v>0</v>
      </c>
      <c r="AZ105" s="36">
        <f>'2015 Fares Conv'!BF109</f>
        <v>118.53436124507125</v>
      </c>
      <c r="BA105" s="36">
        <f>'2015 Fares Conv'!BG109</f>
        <v>0</v>
      </c>
      <c r="BB105" s="36">
        <f>'2015 Fares Conv'!BH109</f>
        <v>0</v>
      </c>
      <c r="BC105" s="36">
        <f>'2015 Fares Conv'!BI109</f>
        <v>67.733920711469281</v>
      </c>
      <c r="BD105" s="36">
        <f>'2015 Fares Conv'!BJ109</f>
        <v>108.37427313835086</v>
      </c>
      <c r="BE105" s="36">
        <f>'2015 Fares Conv'!BK109</f>
        <v>0</v>
      </c>
      <c r="BF105" s="36">
        <f>'2015 Fares Conv'!BL109</f>
        <v>108.37427313835086</v>
      </c>
      <c r="BG105" s="36">
        <f>'2015 Fares Conv'!BM109</f>
        <v>0</v>
      </c>
      <c r="BH105" s="36">
        <f>'2015 Fares Conv'!BN109</f>
        <v>108.37427313835086</v>
      </c>
      <c r="BI105" s="36">
        <f>'2015 Fares Conv'!BO109</f>
        <v>0</v>
      </c>
      <c r="BJ105" s="36">
        <f>'2015 Fares Conv'!BP109</f>
        <v>0</v>
      </c>
      <c r="BK105" s="36">
        <f>'2015 Fares Conv'!BQ109</f>
        <v>101.60088106720393</v>
      </c>
      <c r="BL105" s="36">
        <f>'2015 Fares Conv'!BR109</f>
        <v>0</v>
      </c>
      <c r="BM105" s="36">
        <f>'2015 Fares Conv'!BS109</f>
        <v>0</v>
      </c>
      <c r="BN105" s="36">
        <f>'2015 Fares Conv'!BT109</f>
        <v>101.60088106720393</v>
      </c>
      <c r="BO105" s="36">
        <f>'2015 Fares Conv'!BU109</f>
        <v>0</v>
      </c>
      <c r="BP105" s="36">
        <f>'2015 Fares Conv'!BV109</f>
        <v>101.60088106720393</v>
      </c>
      <c r="BQ105" s="36">
        <f>'2015 Fares Conv'!BW109</f>
        <v>0</v>
      </c>
      <c r="BR105" s="36">
        <f>'2015 Fares Conv'!BX109</f>
        <v>121.92105728064472</v>
      </c>
      <c r="BS105" s="36">
        <f>'2015 Fares Conv'!BY109</f>
        <v>0</v>
      </c>
      <c r="BT105" s="36">
        <f>'2015 Fares Conv'!BZ109</f>
        <v>0</v>
      </c>
      <c r="BU105" s="36">
        <f>'2015 Fares Conv'!CA109</f>
        <v>0</v>
      </c>
      <c r="BV105" s="36">
        <f>'2015 Fares Conv'!CB109</f>
        <v>0</v>
      </c>
      <c r="BW105" s="36">
        <f>'2015 Fares Conv'!CC109</f>
        <v>0</v>
      </c>
      <c r="BX105" s="36">
        <f>'2015 Fares Conv'!CD109</f>
        <v>0</v>
      </c>
      <c r="BY105" s="36">
        <f>'2015 Fares Conv'!CE109</f>
        <v>0</v>
      </c>
      <c r="BZ105" s="36">
        <f>'2015 Fares Conv'!CF109</f>
        <v>101.60088106720393</v>
      </c>
      <c r="CA105" s="36">
        <f>'2015 Fares Conv'!CG109</f>
        <v>0</v>
      </c>
      <c r="CB105" s="36">
        <f>'2015 Fares Conv'!CH109</f>
        <v>222.84459914073395</v>
      </c>
      <c r="CC105" s="36">
        <f>'2015 Fares Conv'!CI109</f>
        <v>270.93568284587712</v>
      </c>
      <c r="CD105" s="36">
        <f>'2015 Fares Conv'!CJ109</f>
        <v>284.48246698817098</v>
      </c>
      <c r="CE105" s="36">
        <f>'2015 Fares Conv'!CK109</f>
        <v>284.48246698817098</v>
      </c>
      <c r="CF105" s="36">
        <f>'2015 Fares Conv'!CL109</f>
        <v>284.48246698817098</v>
      </c>
      <c r="CG105" s="36">
        <f>'2015 Fares Conv'!CM109</f>
        <v>0</v>
      </c>
      <c r="CH105" s="36">
        <f>'2015 Fares Conv'!CN109</f>
        <v>0</v>
      </c>
      <c r="CI105" s="36">
        <f>'2015 Fares Conv'!CO109</f>
        <v>338.66960355734642</v>
      </c>
      <c r="CJ105" s="36">
        <f>'2015 Fares Conv'!CP109</f>
        <v>298.02925113046484</v>
      </c>
      <c r="CK105" s="36">
        <f>'2015 Fares Conv'!CQ109</f>
        <v>118.53436124507125</v>
      </c>
      <c r="CL105" s="36">
        <f>'2015 Fares Conv'!CR109</f>
        <v>338.66960355734642</v>
      </c>
      <c r="CM105" s="36">
        <f>'2015 Fares Conv'!CS109</f>
        <v>118.53436124507125</v>
      </c>
      <c r="CN105" s="36">
        <f>'2015 Fares Conv'!CT109</f>
        <v>186.26828195654053</v>
      </c>
      <c r="CO105" s="36">
        <f>'2015 Fares Conv'!CU109</f>
        <v>220.13524231227518</v>
      </c>
      <c r="CP105" s="36">
        <f>'2015 Fares Conv'!CV109</f>
        <v>249.93816742532167</v>
      </c>
      <c r="CQ105" s="36">
        <f>'2015 Fares Conv'!CW109</f>
        <v>108.37427313835086</v>
      </c>
      <c r="CR105" s="36">
        <f>'2015 Fares Conv'!CX109</f>
        <v>0</v>
      </c>
      <c r="CS105" s="36">
        <f>'2015 Fares Conv'!CY109</f>
        <v>0</v>
      </c>
      <c r="CT105" s="36">
        <f>'2015 Fares Conv'!CZ109</f>
        <v>306.83466082295587</v>
      </c>
      <c r="CU105" s="36">
        <f>'2015 Fares Conv'!DA109</f>
        <v>0</v>
      </c>
      <c r="CV105" s="36">
        <f>'2015 Fares Conv'!DB109</f>
        <v>0</v>
      </c>
      <c r="CW105" s="36">
        <f>'2015 Fares Conv'!DC109</f>
        <v>0</v>
      </c>
      <c r="CX105" s="36">
        <f>'2015 Fares Conv'!DD109</f>
        <v>0</v>
      </c>
      <c r="CY105" s="36">
        <f>'2015 Fares Conv'!DE109</f>
        <v>0</v>
      </c>
      <c r="CZ105" s="36">
        <f>'2015 Fares Conv'!DF109</f>
        <v>0</v>
      </c>
      <c r="DA105" s="36">
        <f>'2015 Fares Conv'!DG109</f>
        <v>0</v>
      </c>
      <c r="DB105" s="36">
        <f>'2015 Fares Conv'!DH109</f>
        <v>0</v>
      </c>
      <c r="DC105" s="36">
        <f>'2015 Fares Conv'!DI109</f>
        <v>0</v>
      </c>
      <c r="DD105" s="36">
        <f>'2015 Fares Conv'!DJ109</f>
        <v>0</v>
      </c>
      <c r="DE105" s="36">
        <f>'2015 Fares Conv'!DK109</f>
        <v>0</v>
      </c>
      <c r="DF105" s="36">
        <f>'2015 Fares Conv'!DL109</f>
        <v>118.53436124507125</v>
      </c>
      <c r="DG105" s="36">
        <f>'2015 Fares Conv'!DM109</f>
        <v>135.46784142293856</v>
      </c>
      <c r="DH105" s="36">
        <f>'2015 Fares Conv'!DN109</f>
        <v>0</v>
      </c>
      <c r="DI105" s="36">
        <f>'2015 Fares Conv'!DO109</f>
        <v>0</v>
      </c>
      <c r="DJ105" s="36">
        <f>'2015 Fares Conv'!DP109</f>
        <v>749.81450227596497</v>
      </c>
      <c r="DK105" s="36">
        <f>'2015 Fares Conv'!DQ109</f>
        <v>218.78056389804578</v>
      </c>
      <c r="DL105" s="36">
        <f>'2015 Fares Conv'!DR109</f>
        <v>0</v>
      </c>
      <c r="DM105" s="36">
        <f>'2015 Fares Conv'!DS109</f>
        <v>0</v>
      </c>
      <c r="DN105" s="36">
        <f>'2015 Fares Conv'!DT109</f>
        <v>0</v>
      </c>
      <c r="DO105" s="36">
        <f>'2015 Fares Conv'!DU109</f>
        <v>0</v>
      </c>
      <c r="DP105" s="36">
        <f>'2015 Fares Conv'!DV109</f>
        <v>0</v>
      </c>
      <c r="DQ105" s="36">
        <f>'2015 Fares Conv'!DW109</f>
        <v>0</v>
      </c>
      <c r="DR105" s="36">
        <f>'2015 Fares Conv'!DX109</f>
        <v>0</v>
      </c>
      <c r="DS105" s="36">
        <f>'2015 Fares Conv'!DY109</f>
        <v>0</v>
      </c>
      <c r="DT105" s="36">
        <f>'2015 Fares Conv'!DZ109</f>
        <v>0</v>
      </c>
      <c r="DU105" s="36">
        <f>'2015 Fares Conv'!EA109</f>
        <v>0</v>
      </c>
      <c r="DV105" s="36">
        <f>'2015 Fares Conv'!EB109</f>
        <v>0</v>
      </c>
      <c r="DW105" s="36">
        <f>'2015 Fares Conv'!EC109</f>
        <v>0</v>
      </c>
      <c r="DX105" s="36">
        <f>'2015 Fares Conv'!ED109</f>
        <v>0</v>
      </c>
      <c r="DY105" s="36">
        <f>'2015 Fares Conv'!EE109</f>
        <v>0</v>
      </c>
      <c r="DZ105" s="36">
        <f>'2015 Fares Conv'!EF109</f>
        <v>0</v>
      </c>
      <c r="EA105" s="36">
        <f>'2015 Fares Conv'!EG109</f>
        <v>0</v>
      </c>
      <c r="EB105" s="36">
        <f>'2015 Fares Conv'!EH109</f>
        <v>0</v>
      </c>
      <c r="EC105" s="36">
        <f>'2015 Fares Conv'!EI109</f>
        <v>0</v>
      </c>
      <c r="ED105" s="36">
        <f>'2015 Fares Conv'!EJ109</f>
        <v>0</v>
      </c>
      <c r="EE105" s="36">
        <f>'2015 Fares Conv'!EK109</f>
        <v>0</v>
      </c>
      <c r="EF105" s="36">
        <f>'2015 Fares Conv'!EL109</f>
        <v>0</v>
      </c>
      <c r="EG105" s="36">
        <f>'2015 Fares Conv'!EM109</f>
        <v>0</v>
      </c>
      <c r="EH105" s="111">
        <v>0</v>
      </c>
      <c r="EI105" s="111">
        <v>0</v>
      </c>
    </row>
    <row r="106" spans="1:139" x14ac:dyDescent="0.2">
      <c r="A106" s="31" t="str">
        <f>CONCATENATE("XFARE[",ROW(),"]=",'2015 Fares Conv'!G110)</f>
        <v>XFARE[106]=0</v>
      </c>
      <c r="B106" s="36">
        <f>'2015 Fares Conv'!H110</f>
        <v>0</v>
      </c>
      <c r="C106" s="36">
        <f>'2015 Fares Conv'!I110</f>
        <v>0</v>
      </c>
      <c r="D106" s="36">
        <f>'2015 Fares Conv'!J110</f>
        <v>0</v>
      </c>
      <c r="E106" s="36">
        <f>'2015 Fares Conv'!K110</f>
        <v>0</v>
      </c>
      <c r="F106" s="36">
        <f>'2015 Fares Conv'!L110</f>
        <v>0</v>
      </c>
      <c r="G106" s="36">
        <f>'2015 Fares Conv'!M110</f>
        <v>0</v>
      </c>
      <c r="H106" s="36">
        <f>'2015 Fares Conv'!N110</f>
        <v>0</v>
      </c>
      <c r="I106" s="36">
        <f>'2015 Fares Conv'!O110</f>
        <v>0</v>
      </c>
      <c r="J106" s="36">
        <f>'2015 Fares Conv'!P110</f>
        <v>0</v>
      </c>
      <c r="K106" s="36">
        <f>'2015 Fares Conv'!Q110</f>
        <v>0</v>
      </c>
      <c r="L106" s="36">
        <f>'2015 Fares Conv'!R110</f>
        <v>0</v>
      </c>
      <c r="M106" s="36">
        <f>'2015 Fares Conv'!S110</f>
        <v>0</v>
      </c>
      <c r="N106" s="36">
        <f>'2015 Fares Conv'!T110</f>
        <v>0</v>
      </c>
      <c r="O106" s="36">
        <f>'2015 Fares Conv'!U110</f>
        <v>0</v>
      </c>
      <c r="P106" s="36">
        <f>'2015 Fares Conv'!V110</f>
        <v>0</v>
      </c>
      <c r="Q106" s="36">
        <f>'2015 Fares Conv'!W110</f>
        <v>0</v>
      </c>
      <c r="R106" s="36">
        <f>'2015 Fares Conv'!X110</f>
        <v>0</v>
      </c>
      <c r="S106" s="36">
        <f>'2015 Fares Conv'!Y110</f>
        <v>0</v>
      </c>
      <c r="T106" s="36">
        <f>'2015 Fares Conv'!Z110</f>
        <v>474.13744498028501</v>
      </c>
      <c r="U106" s="36">
        <f>'2015 Fares Conv'!AA110</f>
        <v>152.40132160080589</v>
      </c>
      <c r="V106" s="36">
        <f>'2015 Fares Conv'!AB110</f>
        <v>0</v>
      </c>
      <c r="W106" s="36">
        <f>'2015 Fares Conv'!AC110</f>
        <v>0</v>
      </c>
      <c r="X106" s="36">
        <f>'2015 Fares Conv'!AD110</f>
        <v>135.46784142293856</v>
      </c>
      <c r="Y106" s="36">
        <f>'2015 Fares Conv'!AE110</f>
        <v>0</v>
      </c>
      <c r="Z106" s="36">
        <f>'2015 Fares Conv'!AF110</f>
        <v>0</v>
      </c>
      <c r="AA106" s="36">
        <f>'2015 Fares Conv'!AG110</f>
        <v>84.667400889336605</v>
      </c>
      <c r="AB106" s="36">
        <f>'2015 Fares Conv'!AH110</f>
        <v>135.46784142293856</v>
      </c>
      <c r="AC106" s="36">
        <f>'2015 Fares Conv'!AI110</f>
        <v>0</v>
      </c>
      <c r="AD106" s="36">
        <f>'2015 Fares Conv'!AJ110</f>
        <v>135.46784142293856</v>
      </c>
      <c r="AE106" s="36">
        <f>'2015 Fares Conv'!AK110</f>
        <v>0</v>
      </c>
      <c r="AF106" s="36">
        <f>'2015 Fares Conv'!AL110</f>
        <v>0</v>
      </c>
      <c r="AG106" s="36">
        <f>'2015 Fares Conv'!AM110</f>
        <v>135.46784142293856</v>
      </c>
      <c r="AH106" s="36">
        <f>'2015 Fares Conv'!AN110</f>
        <v>0</v>
      </c>
      <c r="AI106" s="36">
        <f>'2015 Fares Conv'!AO110</f>
        <v>0</v>
      </c>
      <c r="AJ106" s="36">
        <f>'2015 Fares Conv'!AP110</f>
        <v>0</v>
      </c>
      <c r="AK106" s="36">
        <f>'2015 Fares Conv'!AQ110</f>
        <v>0</v>
      </c>
      <c r="AL106" s="36">
        <f>'2015 Fares Conv'!AR110</f>
        <v>135.46784142293856</v>
      </c>
      <c r="AM106" s="36">
        <f>'2015 Fares Conv'!AS110</f>
        <v>0</v>
      </c>
      <c r="AN106" s="36">
        <f>'2015 Fares Conv'!AT110</f>
        <v>0</v>
      </c>
      <c r="AO106" s="36">
        <f>'2015 Fares Conv'!AU110</f>
        <v>0</v>
      </c>
      <c r="AP106" s="36">
        <f>'2015 Fares Conv'!AV110</f>
        <v>135.46784142293856</v>
      </c>
      <c r="AQ106" s="36">
        <f>'2015 Fares Conv'!AW110</f>
        <v>0</v>
      </c>
      <c r="AR106" s="36">
        <f>'2015 Fares Conv'!AX110</f>
        <v>135.46784142293856</v>
      </c>
      <c r="AS106" s="36">
        <f>'2015 Fares Conv'!AY110</f>
        <v>0</v>
      </c>
      <c r="AT106" s="36">
        <f>'2015 Fares Conv'!AZ110</f>
        <v>118.53436124507125</v>
      </c>
      <c r="AU106" s="36">
        <f>'2015 Fares Conv'!BA110</f>
        <v>0</v>
      </c>
      <c r="AV106" s="36">
        <f>'2015 Fares Conv'!BB110</f>
        <v>0</v>
      </c>
      <c r="AW106" s="36">
        <f>'2015 Fares Conv'!BC110</f>
        <v>118.53436124507125</v>
      </c>
      <c r="AX106" s="36">
        <f>'2015 Fares Conv'!BD110</f>
        <v>0</v>
      </c>
      <c r="AY106" s="36">
        <f>'2015 Fares Conv'!BE110</f>
        <v>0</v>
      </c>
      <c r="AZ106" s="36">
        <f>'2015 Fares Conv'!BF110</f>
        <v>118.53436124507125</v>
      </c>
      <c r="BA106" s="36">
        <f>'2015 Fares Conv'!BG110</f>
        <v>0</v>
      </c>
      <c r="BB106" s="36">
        <f>'2015 Fares Conv'!BH110</f>
        <v>0</v>
      </c>
      <c r="BC106" s="36">
        <f>'2015 Fares Conv'!BI110</f>
        <v>67.733920711469281</v>
      </c>
      <c r="BD106" s="36">
        <f>'2015 Fares Conv'!BJ110</f>
        <v>108.37427313835086</v>
      </c>
      <c r="BE106" s="36">
        <f>'2015 Fares Conv'!BK110</f>
        <v>0</v>
      </c>
      <c r="BF106" s="36">
        <f>'2015 Fares Conv'!BL110</f>
        <v>108.37427313835086</v>
      </c>
      <c r="BG106" s="36">
        <f>'2015 Fares Conv'!BM110</f>
        <v>0</v>
      </c>
      <c r="BH106" s="36">
        <f>'2015 Fares Conv'!BN110</f>
        <v>108.37427313835086</v>
      </c>
      <c r="BI106" s="36">
        <f>'2015 Fares Conv'!BO110</f>
        <v>0</v>
      </c>
      <c r="BJ106" s="36">
        <f>'2015 Fares Conv'!BP110</f>
        <v>0</v>
      </c>
      <c r="BK106" s="36">
        <f>'2015 Fares Conv'!BQ110</f>
        <v>101.60088106720393</v>
      </c>
      <c r="BL106" s="36">
        <f>'2015 Fares Conv'!BR110</f>
        <v>0</v>
      </c>
      <c r="BM106" s="36">
        <f>'2015 Fares Conv'!BS110</f>
        <v>0</v>
      </c>
      <c r="BN106" s="36">
        <f>'2015 Fares Conv'!BT110</f>
        <v>101.60088106720393</v>
      </c>
      <c r="BO106" s="36">
        <f>'2015 Fares Conv'!BU110</f>
        <v>0</v>
      </c>
      <c r="BP106" s="36">
        <f>'2015 Fares Conv'!BV110</f>
        <v>101.60088106720393</v>
      </c>
      <c r="BQ106" s="36">
        <f>'2015 Fares Conv'!BW110</f>
        <v>0</v>
      </c>
      <c r="BR106" s="36">
        <f>'2015 Fares Conv'!BX110</f>
        <v>121.92105728064472</v>
      </c>
      <c r="BS106" s="36">
        <f>'2015 Fares Conv'!BY110</f>
        <v>0</v>
      </c>
      <c r="BT106" s="36">
        <f>'2015 Fares Conv'!BZ110</f>
        <v>0</v>
      </c>
      <c r="BU106" s="36">
        <f>'2015 Fares Conv'!CA110</f>
        <v>0</v>
      </c>
      <c r="BV106" s="36">
        <f>'2015 Fares Conv'!CB110</f>
        <v>0</v>
      </c>
      <c r="BW106" s="36">
        <f>'2015 Fares Conv'!CC110</f>
        <v>0</v>
      </c>
      <c r="BX106" s="36">
        <f>'2015 Fares Conv'!CD110</f>
        <v>0</v>
      </c>
      <c r="BY106" s="36">
        <f>'2015 Fares Conv'!CE110</f>
        <v>0</v>
      </c>
      <c r="BZ106" s="36">
        <f>'2015 Fares Conv'!CF110</f>
        <v>101.60088106720393</v>
      </c>
      <c r="CA106" s="36">
        <f>'2015 Fares Conv'!CG110</f>
        <v>0</v>
      </c>
      <c r="CB106" s="36">
        <f>'2015 Fares Conv'!CH110</f>
        <v>222.84459914073395</v>
      </c>
      <c r="CC106" s="36">
        <f>'2015 Fares Conv'!CI110</f>
        <v>270.93568284587712</v>
      </c>
      <c r="CD106" s="36">
        <f>'2015 Fares Conv'!CJ110</f>
        <v>284.48246698817098</v>
      </c>
      <c r="CE106" s="36">
        <f>'2015 Fares Conv'!CK110</f>
        <v>284.48246698817098</v>
      </c>
      <c r="CF106" s="36">
        <f>'2015 Fares Conv'!CL110</f>
        <v>284.48246698817098</v>
      </c>
      <c r="CG106" s="36">
        <f>'2015 Fares Conv'!CM110</f>
        <v>135.46784142293856</v>
      </c>
      <c r="CH106" s="36">
        <f>'2015 Fares Conv'!CN110</f>
        <v>152.40132160080589</v>
      </c>
      <c r="CI106" s="36">
        <f>'2015 Fares Conv'!CO110</f>
        <v>338.66960355734642</v>
      </c>
      <c r="CJ106" s="36">
        <f>'2015 Fares Conv'!CP110</f>
        <v>298.02925113046484</v>
      </c>
      <c r="CK106" s="36">
        <f>'2015 Fares Conv'!CQ110</f>
        <v>152.40132160080589</v>
      </c>
      <c r="CL106" s="36">
        <f>'2015 Fares Conv'!CR110</f>
        <v>338.66960355734642</v>
      </c>
      <c r="CM106" s="36">
        <f>'2015 Fares Conv'!CS110</f>
        <v>118.53436124507125</v>
      </c>
      <c r="CN106" s="36">
        <f>'2015 Fares Conv'!CT110</f>
        <v>186.26828195654053</v>
      </c>
      <c r="CO106" s="36">
        <f>'2015 Fares Conv'!CU110</f>
        <v>220.13524231227518</v>
      </c>
      <c r="CP106" s="36">
        <f>'2015 Fares Conv'!CV110</f>
        <v>249.93816742532167</v>
      </c>
      <c r="CQ106" s="36">
        <f>'2015 Fares Conv'!CW110</f>
        <v>108.37427313835086</v>
      </c>
      <c r="CR106" s="36">
        <f>'2015 Fares Conv'!CX110</f>
        <v>0</v>
      </c>
      <c r="CS106" s="36">
        <f>'2015 Fares Conv'!CY110</f>
        <v>0</v>
      </c>
      <c r="CT106" s="36">
        <f>'2015 Fares Conv'!CZ110</f>
        <v>306.83466082295587</v>
      </c>
      <c r="CU106" s="36">
        <f>'2015 Fares Conv'!DA110</f>
        <v>0</v>
      </c>
      <c r="CV106" s="36">
        <f>'2015 Fares Conv'!DB110</f>
        <v>0</v>
      </c>
      <c r="CW106" s="36">
        <f>'2015 Fares Conv'!DC110</f>
        <v>0</v>
      </c>
      <c r="CX106" s="36">
        <f>'2015 Fares Conv'!DD110</f>
        <v>0</v>
      </c>
      <c r="CY106" s="36">
        <f>'2015 Fares Conv'!DE110</f>
        <v>0</v>
      </c>
      <c r="CZ106" s="36">
        <f>'2015 Fares Conv'!DF110</f>
        <v>0</v>
      </c>
      <c r="DA106" s="36">
        <f>'2015 Fares Conv'!DG110</f>
        <v>0</v>
      </c>
      <c r="DB106" s="36">
        <f>'2015 Fares Conv'!DH110</f>
        <v>0</v>
      </c>
      <c r="DC106" s="36">
        <f>'2015 Fares Conv'!DI110</f>
        <v>0</v>
      </c>
      <c r="DD106" s="36">
        <f>'2015 Fares Conv'!DJ110</f>
        <v>0</v>
      </c>
      <c r="DE106" s="36">
        <f>'2015 Fares Conv'!DK110</f>
        <v>0</v>
      </c>
      <c r="DF106" s="36">
        <f>'2015 Fares Conv'!DL110</f>
        <v>152.40132160080589</v>
      </c>
      <c r="DG106" s="36">
        <f>'2015 Fares Conv'!DM110</f>
        <v>135.46784142293856</v>
      </c>
      <c r="DH106" s="36">
        <f>'2015 Fares Conv'!DN110</f>
        <v>0</v>
      </c>
      <c r="DI106" s="36">
        <f>'2015 Fares Conv'!DO110</f>
        <v>135.46784142293856</v>
      </c>
      <c r="DJ106" s="36">
        <f>'2015 Fares Conv'!DP110</f>
        <v>749.81450227596497</v>
      </c>
      <c r="DK106" s="36">
        <f>'2015 Fares Conv'!DQ110</f>
        <v>218.78056389804578</v>
      </c>
      <c r="DL106" s="36">
        <f>'2015 Fares Conv'!DR110</f>
        <v>0</v>
      </c>
      <c r="DM106" s="36">
        <f>'2015 Fares Conv'!DS110</f>
        <v>0</v>
      </c>
      <c r="DN106" s="36">
        <f>'2015 Fares Conv'!DT110</f>
        <v>0</v>
      </c>
      <c r="DO106" s="36">
        <f>'2015 Fares Conv'!DU110</f>
        <v>0</v>
      </c>
      <c r="DP106" s="36">
        <f>'2015 Fares Conv'!DV110</f>
        <v>0</v>
      </c>
      <c r="DQ106" s="36">
        <f>'2015 Fares Conv'!DW110</f>
        <v>0</v>
      </c>
      <c r="DR106" s="36">
        <f>'2015 Fares Conv'!DX110</f>
        <v>0</v>
      </c>
      <c r="DS106" s="36">
        <f>'2015 Fares Conv'!DY110</f>
        <v>0</v>
      </c>
      <c r="DT106" s="36">
        <f>'2015 Fares Conv'!DZ110</f>
        <v>0</v>
      </c>
      <c r="DU106" s="36">
        <f>'2015 Fares Conv'!EA110</f>
        <v>0</v>
      </c>
      <c r="DV106" s="36">
        <f>'2015 Fares Conv'!EB110</f>
        <v>0</v>
      </c>
      <c r="DW106" s="36">
        <f>'2015 Fares Conv'!EC110</f>
        <v>0</v>
      </c>
      <c r="DX106" s="36">
        <f>'2015 Fares Conv'!ED110</f>
        <v>0</v>
      </c>
      <c r="DY106" s="36">
        <f>'2015 Fares Conv'!EE110</f>
        <v>0</v>
      </c>
      <c r="DZ106" s="36">
        <f>'2015 Fares Conv'!EF110</f>
        <v>0</v>
      </c>
      <c r="EA106" s="36">
        <f>'2015 Fares Conv'!EG110</f>
        <v>0</v>
      </c>
      <c r="EB106" s="36">
        <f>'2015 Fares Conv'!EH110</f>
        <v>0</v>
      </c>
      <c r="EC106" s="36">
        <f>'2015 Fares Conv'!EI110</f>
        <v>0</v>
      </c>
      <c r="ED106" s="36">
        <f>'2015 Fares Conv'!EJ110</f>
        <v>0</v>
      </c>
      <c r="EE106" s="36">
        <f>'2015 Fares Conv'!EK110</f>
        <v>0</v>
      </c>
      <c r="EF106" s="36">
        <f>'2015 Fares Conv'!EL110</f>
        <v>0</v>
      </c>
      <c r="EG106" s="36">
        <f>'2015 Fares Conv'!EM110</f>
        <v>0</v>
      </c>
      <c r="EH106" s="111">
        <v>0</v>
      </c>
      <c r="EI106" s="111">
        <v>0</v>
      </c>
    </row>
    <row r="107" spans="1:139" x14ac:dyDescent="0.2">
      <c r="A107" s="31" t="str">
        <f>CONCATENATE("XFARE[",ROW(),"]=",'2015 Fares Conv'!G111)</f>
        <v>XFARE[107]=0</v>
      </c>
      <c r="B107" s="36">
        <f>'2015 Fares Conv'!H111</f>
        <v>0</v>
      </c>
      <c r="C107" s="36">
        <f>'2015 Fares Conv'!I111</f>
        <v>0</v>
      </c>
      <c r="D107" s="36">
        <f>'2015 Fares Conv'!J111</f>
        <v>0</v>
      </c>
      <c r="E107" s="36">
        <f>'2015 Fares Conv'!K111</f>
        <v>0</v>
      </c>
      <c r="F107" s="36">
        <f>'2015 Fares Conv'!L111</f>
        <v>0</v>
      </c>
      <c r="G107" s="36">
        <f>'2015 Fares Conv'!M111</f>
        <v>0</v>
      </c>
      <c r="H107" s="36">
        <f>'2015 Fares Conv'!N111</f>
        <v>0</v>
      </c>
      <c r="I107" s="36">
        <f>'2015 Fares Conv'!O111</f>
        <v>0</v>
      </c>
      <c r="J107" s="36">
        <f>'2015 Fares Conv'!P111</f>
        <v>0</v>
      </c>
      <c r="K107" s="36">
        <f>'2015 Fares Conv'!Q111</f>
        <v>0</v>
      </c>
      <c r="L107" s="36">
        <f>'2015 Fares Conv'!R111</f>
        <v>0</v>
      </c>
      <c r="M107" s="36">
        <f>'2015 Fares Conv'!S111</f>
        <v>0</v>
      </c>
      <c r="N107" s="36">
        <f>'2015 Fares Conv'!T111</f>
        <v>0</v>
      </c>
      <c r="O107" s="36">
        <f>'2015 Fares Conv'!U111</f>
        <v>0</v>
      </c>
      <c r="P107" s="36">
        <f>'2015 Fares Conv'!V111</f>
        <v>0</v>
      </c>
      <c r="Q107" s="36">
        <f>'2015 Fares Conv'!W111</f>
        <v>0</v>
      </c>
      <c r="R107" s="36">
        <f>'2015 Fares Conv'!X111</f>
        <v>0</v>
      </c>
      <c r="S107" s="36">
        <f>'2015 Fares Conv'!Y111</f>
        <v>0</v>
      </c>
      <c r="T107" s="36">
        <f>'2015 Fares Conv'!Z111</f>
        <v>474.13744498028501</v>
      </c>
      <c r="U107" s="36">
        <f>'2015 Fares Conv'!AA111</f>
        <v>152.40132160080589</v>
      </c>
      <c r="V107" s="36">
        <f>'2015 Fares Conv'!AB111</f>
        <v>0</v>
      </c>
      <c r="W107" s="36">
        <f>'2015 Fares Conv'!AC111</f>
        <v>0</v>
      </c>
      <c r="X107" s="36">
        <f>'2015 Fares Conv'!AD111</f>
        <v>135.46784142293856</v>
      </c>
      <c r="Y107" s="36">
        <f>'2015 Fares Conv'!AE111</f>
        <v>0</v>
      </c>
      <c r="Z107" s="36">
        <f>'2015 Fares Conv'!AF111</f>
        <v>0</v>
      </c>
      <c r="AA107" s="36">
        <f>'2015 Fares Conv'!AG111</f>
        <v>84.667400889336605</v>
      </c>
      <c r="AB107" s="36">
        <f>'2015 Fares Conv'!AH111</f>
        <v>135.46784142293856</v>
      </c>
      <c r="AC107" s="36">
        <f>'2015 Fares Conv'!AI111</f>
        <v>0</v>
      </c>
      <c r="AD107" s="36">
        <f>'2015 Fares Conv'!AJ111</f>
        <v>135.46784142293856</v>
      </c>
      <c r="AE107" s="36">
        <f>'2015 Fares Conv'!AK111</f>
        <v>0</v>
      </c>
      <c r="AF107" s="36">
        <f>'2015 Fares Conv'!AL111</f>
        <v>0</v>
      </c>
      <c r="AG107" s="36">
        <f>'2015 Fares Conv'!AM111</f>
        <v>135.46784142293856</v>
      </c>
      <c r="AH107" s="36">
        <f>'2015 Fares Conv'!AN111</f>
        <v>0</v>
      </c>
      <c r="AI107" s="36">
        <f>'2015 Fares Conv'!AO111</f>
        <v>0</v>
      </c>
      <c r="AJ107" s="36">
        <f>'2015 Fares Conv'!AP111</f>
        <v>0</v>
      </c>
      <c r="AK107" s="36">
        <f>'2015 Fares Conv'!AQ111</f>
        <v>0</v>
      </c>
      <c r="AL107" s="36">
        <f>'2015 Fares Conv'!AR111</f>
        <v>135.46784142293856</v>
      </c>
      <c r="AM107" s="36">
        <f>'2015 Fares Conv'!AS111</f>
        <v>0</v>
      </c>
      <c r="AN107" s="36">
        <f>'2015 Fares Conv'!AT111</f>
        <v>0</v>
      </c>
      <c r="AO107" s="36">
        <f>'2015 Fares Conv'!AU111</f>
        <v>0</v>
      </c>
      <c r="AP107" s="36">
        <f>'2015 Fares Conv'!AV111</f>
        <v>135.46784142293856</v>
      </c>
      <c r="AQ107" s="36">
        <f>'2015 Fares Conv'!AW111</f>
        <v>0</v>
      </c>
      <c r="AR107" s="36">
        <f>'2015 Fares Conv'!AX111</f>
        <v>135.46784142293856</v>
      </c>
      <c r="AS107" s="36">
        <f>'2015 Fares Conv'!AY111</f>
        <v>0</v>
      </c>
      <c r="AT107" s="36">
        <f>'2015 Fares Conv'!AZ111</f>
        <v>118.53436124507125</v>
      </c>
      <c r="AU107" s="36">
        <f>'2015 Fares Conv'!BA111</f>
        <v>0</v>
      </c>
      <c r="AV107" s="36">
        <f>'2015 Fares Conv'!BB111</f>
        <v>0</v>
      </c>
      <c r="AW107" s="36">
        <f>'2015 Fares Conv'!BC111</f>
        <v>118.53436124507125</v>
      </c>
      <c r="AX107" s="36">
        <f>'2015 Fares Conv'!BD111</f>
        <v>0</v>
      </c>
      <c r="AY107" s="36">
        <f>'2015 Fares Conv'!BE111</f>
        <v>0</v>
      </c>
      <c r="AZ107" s="36">
        <f>'2015 Fares Conv'!BF111</f>
        <v>118.53436124507125</v>
      </c>
      <c r="BA107" s="36">
        <f>'2015 Fares Conv'!BG111</f>
        <v>0</v>
      </c>
      <c r="BB107" s="36">
        <f>'2015 Fares Conv'!BH111</f>
        <v>0</v>
      </c>
      <c r="BC107" s="36">
        <f>'2015 Fares Conv'!BI111</f>
        <v>67.733920711469281</v>
      </c>
      <c r="BD107" s="36">
        <f>'2015 Fares Conv'!BJ111</f>
        <v>108.37427313835086</v>
      </c>
      <c r="BE107" s="36">
        <f>'2015 Fares Conv'!BK111</f>
        <v>0</v>
      </c>
      <c r="BF107" s="36">
        <f>'2015 Fares Conv'!BL111</f>
        <v>108.37427313835086</v>
      </c>
      <c r="BG107" s="36">
        <f>'2015 Fares Conv'!BM111</f>
        <v>0</v>
      </c>
      <c r="BH107" s="36">
        <f>'2015 Fares Conv'!BN111</f>
        <v>108.37427313835086</v>
      </c>
      <c r="BI107" s="36">
        <f>'2015 Fares Conv'!BO111</f>
        <v>0</v>
      </c>
      <c r="BJ107" s="36">
        <f>'2015 Fares Conv'!BP111</f>
        <v>0</v>
      </c>
      <c r="BK107" s="36">
        <f>'2015 Fares Conv'!BQ111</f>
        <v>101.60088106720393</v>
      </c>
      <c r="BL107" s="36">
        <f>'2015 Fares Conv'!BR111</f>
        <v>0</v>
      </c>
      <c r="BM107" s="36">
        <f>'2015 Fares Conv'!BS111</f>
        <v>0</v>
      </c>
      <c r="BN107" s="36">
        <f>'2015 Fares Conv'!BT111</f>
        <v>101.60088106720393</v>
      </c>
      <c r="BO107" s="36">
        <f>'2015 Fares Conv'!BU111</f>
        <v>0</v>
      </c>
      <c r="BP107" s="36">
        <f>'2015 Fares Conv'!BV111</f>
        <v>101.60088106720393</v>
      </c>
      <c r="BQ107" s="36">
        <f>'2015 Fares Conv'!BW111</f>
        <v>0</v>
      </c>
      <c r="BR107" s="36">
        <f>'2015 Fares Conv'!BX111</f>
        <v>121.92105728064472</v>
      </c>
      <c r="BS107" s="36">
        <f>'2015 Fares Conv'!BY111</f>
        <v>0</v>
      </c>
      <c r="BT107" s="36">
        <f>'2015 Fares Conv'!BZ111</f>
        <v>0</v>
      </c>
      <c r="BU107" s="36">
        <f>'2015 Fares Conv'!CA111</f>
        <v>0</v>
      </c>
      <c r="BV107" s="36">
        <f>'2015 Fares Conv'!CB111</f>
        <v>0</v>
      </c>
      <c r="BW107" s="36">
        <f>'2015 Fares Conv'!CC111</f>
        <v>0</v>
      </c>
      <c r="BX107" s="36">
        <f>'2015 Fares Conv'!CD111</f>
        <v>0</v>
      </c>
      <c r="BY107" s="36">
        <f>'2015 Fares Conv'!CE111</f>
        <v>0</v>
      </c>
      <c r="BZ107" s="36">
        <f>'2015 Fares Conv'!CF111</f>
        <v>101.60088106720393</v>
      </c>
      <c r="CA107" s="36">
        <f>'2015 Fares Conv'!CG111</f>
        <v>0</v>
      </c>
      <c r="CB107" s="36">
        <f>'2015 Fares Conv'!CH111</f>
        <v>222.84459914073395</v>
      </c>
      <c r="CC107" s="36">
        <f>'2015 Fares Conv'!CI111</f>
        <v>270.93568284587712</v>
      </c>
      <c r="CD107" s="36">
        <f>'2015 Fares Conv'!CJ111</f>
        <v>284.48246698817098</v>
      </c>
      <c r="CE107" s="36">
        <f>'2015 Fares Conv'!CK111</f>
        <v>284.48246698817098</v>
      </c>
      <c r="CF107" s="36">
        <f>'2015 Fares Conv'!CL111</f>
        <v>284.48246698817098</v>
      </c>
      <c r="CG107" s="36">
        <f>'2015 Fares Conv'!CM111</f>
        <v>135.46784142293856</v>
      </c>
      <c r="CH107" s="36">
        <f>'2015 Fares Conv'!CN111</f>
        <v>152.40132160080589</v>
      </c>
      <c r="CI107" s="36">
        <f>'2015 Fares Conv'!CO111</f>
        <v>338.66960355734642</v>
      </c>
      <c r="CJ107" s="36">
        <f>'2015 Fares Conv'!CP111</f>
        <v>298.02925113046484</v>
      </c>
      <c r="CK107" s="36">
        <f>'2015 Fares Conv'!CQ111</f>
        <v>152.40132160080589</v>
      </c>
      <c r="CL107" s="36">
        <f>'2015 Fares Conv'!CR111</f>
        <v>338.66960355734642</v>
      </c>
      <c r="CM107" s="36">
        <f>'2015 Fares Conv'!CS111</f>
        <v>118.53436124507125</v>
      </c>
      <c r="CN107" s="36">
        <f>'2015 Fares Conv'!CT111</f>
        <v>186.26828195654053</v>
      </c>
      <c r="CO107" s="36">
        <f>'2015 Fares Conv'!CU111</f>
        <v>220.13524231227518</v>
      </c>
      <c r="CP107" s="36">
        <f>'2015 Fares Conv'!CV111</f>
        <v>249.93816742532167</v>
      </c>
      <c r="CQ107" s="36">
        <f>'2015 Fares Conv'!CW111</f>
        <v>108.37427313835086</v>
      </c>
      <c r="CR107" s="36">
        <f>'2015 Fares Conv'!CX111</f>
        <v>0</v>
      </c>
      <c r="CS107" s="36">
        <f>'2015 Fares Conv'!CY111</f>
        <v>0</v>
      </c>
      <c r="CT107" s="36">
        <f>'2015 Fares Conv'!CZ111</f>
        <v>306.83466082295587</v>
      </c>
      <c r="CU107" s="36">
        <f>'2015 Fares Conv'!DA111</f>
        <v>0</v>
      </c>
      <c r="CV107" s="36">
        <f>'2015 Fares Conv'!DB111</f>
        <v>0</v>
      </c>
      <c r="CW107" s="36">
        <f>'2015 Fares Conv'!DC111</f>
        <v>0</v>
      </c>
      <c r="CX107" s="36">
        <f>'2015 Fares Conv'!DD111</f>
        <v>0</v>
      </c>
      <c r="CY107" s="36">
        <f>'2015 Fares Conv'!DE111</f>
        <v>0</v>
      </c>
      <c r="CZ107" s="36">
        <f>'2015 Fares Conv'!DF111</f>
        <v>0</v>
      </c>
      <c r="DA107" s="36">
        <f>'2015 Fares Conv'!DG111</f>
        <v>0</v>
      </c>
      <c r="DB107" s="36">
        <f>'2015 Fares Conv'!DH111</f>
        <v>0</v>
      </c>
      <c r="DC107" s="36">
        <f>'2015 Fares Conv'!DI111</f>
        <v>0</v>
      </c>
      <c r="DD107" s="36">
        <f>'2015 Fares Conv'!DJ111</f>
        <v>0</v>
      </c>
      <c r="DE107" s="36">
        <f>'2015 Fares Conv'!DK111</f>
        <v>0</v>
      </c>
      <c r="DF107" s="36">
        <f>'2015 Fares Conv'!DL111</f>
        <v>152.40132160080589</v>
      </c>
      <c r="DG107" s="36">
        <f>'2015 Fares Conv'!DM111</f>
        <v>135.46784142293856</v>
      </c>
      <c r="DH107" s="36">
        <f>'2015 Fares Conv'!DN111</f>
        <v>0</v>
      </c>
      <c r="DI107" s="36">
        <f>'2015 Fares Conv'!DO111</f>
        <v>135.46784142293856</v>
      </c>
      <c r="DJ107" s="36">
        <f>'2015 Fares Conv'!DP111</f>
        <v>749.81450227596497</v>
      </c>
      <c r="DK107" s="36">
        <f>'2015 Fares Conv'!DQ111</f>
        <v>218.78056389804578</v>
      </c>
      <c r="DL107" s="36">
        <f>'2015 Fares Conv'!DR111</f>
        <v>0</v>
      </c>
      <c r="DM107" s="36">
        <f>'2015 Fares Conv'!DS111</f>
        <v>0</v>
      </c>
      <c r="DN107" s="36">
        <f>'2015 Fares Conv'!DT111</f>
        <v>0</v>
      </c>
      <c r="DO107" s="36">
        <f>'2015 Fares Conv'!DU111</f>
        <v>0</v>
      </c>
      <c r="DP107" s="36">
        <f>'2015 Fares Conv'!DV111</f>
        <v>0</v>
      </c>
      <c r="DQ107" s="36">
        <f>'2015 Fares Conv'!DW111</f>
        <v>0</v>
      </c>
      <c r="DR107" s="36">
        <f>'2015 Fares Conv'!DX111</f>
        <v>0</v>
      </c>
      <c r="DS107" s="36">
        <f>'2015 Fares Conv'!DY111</f>
        <v>0</v>
      </c>
      <c r="DT107" s="36">
        <f>'2015 Fares Conv'!DZ111</f>
        <v>0</v>
      </c>
      <c r="DU107" s="36">
        <f>'2015 Fares Conv'!EA111</f>
        <v>0</v>
      </c>
      <c r="DV107" s="36">
        <f>'2015 Fares Conv'!EB111</f>
        <v>0</v>
      </c>
      <c r="DW107" s="36">
        <f>'2015 Fares Conv'!EC111</f>
        <v>0</v>
      </c>
      <c r="DX107" s="36">
        <f>'2015 Fares Conv'!ED111</f>
        <v>0</v>
      </c>
      <c r="DY107" s="36">
        <f>'2015 Fares Conv'!EE111</f>
        <v>0</v>
      </c>
      <c r="DZ107" s="36">
        <f>'2015 Fares Conv'!EF111</f>
        <v>0</v>
      </c>
      <c r="EA107" s="36">
        <f>'2015 Fares Conv'!EG111</f>
        <v>0</v>
      </c>
      <c r="EB107" s="36">
        <f>'2015 Fares Conv'!EH111</f>
        <v>0</v>
      </c>
      <c r="EC107" s="36">
        <f>'2015 Fares Conv'!EI111</f>
        <v>0</v>
      </c>
      <c r="ED107" s="36">
        <f>'2015 Fares Conv'!EJ111</f>
        <v>0</v>
      </c>
      <c r="EE107" s="36">
        <f>'2015 Fares Conv'!EK111</f>
        <v>0</v>
      </c>
      <c r="EF107" s="36">
        <f>'2015 Fares Conv'!EL111</f>
        <v>0</v>
      </c>
      <c r="EG107" s="36">
        <f>'2015 Fares Conv'!EM111</f>
        <v>0</v>
      </c>
      <c r="EH107" s="111">
        <v>0</v>
      </c>
      <c r="EI107" s="111">
        <v>0</v>
      </c>
    </row>
    <row r="108" spans="1:139" x14ac:dyDescent="0.2">
      <c r="A108" s="31" t="str">
        <f>CONCATENATE("XFARE[",ROW(),"]=",'2015 Fares Conv'!G112)</f>
        <v>XFARE[108]=0</v>
      </c>
      <c r="B108" s="36">
        <f>'2015 Fares Conv'!H112</f>
        <v>0</v>
      </c>
      <c r="C108" s="36">
        <f>'2015 Fares Conv'!I112</f>
        <v>0</v>
      </c>
      <c r="D108" s="36">
        <f>'2015 Fares Conv'!J112</f>
        <v>0</v>
      </c>
      <c r="E108" s="36">
        <f>'2015 Fares Conv'!K112</f>
        <v>0</v>
      </c>
      <c r="F108" s="36">
        <f>'2015 Fares Conv'!L112</f>
        <v>0</v>
      </c>
      <c r="G108" s="36">
        <f>'2015 Fares Conv'!M112</f>
        <v>0</v>
      </c>
      <c r="H108" s="36">
        <f>'2015 Fares Conv'!N112</f>
        <v>0</v>
      </c>
      <c r="I108" s="36">
        <f>'2015 Fares Conv'!O112</f>
        <v>0</v>
      </c>
      <c r="J108" s="36">
        <f>'2015 Fares Conv'!P112</f>
        <v>0</v>
      </c>
      <c r="K108" s="36">
        <f>'2015 Fares Conv'!Q112</f>
        <v>0</v>
      </c>
      <c r="L108" s="36">
        <f>'2015 Fares Conv'!R112</f>
        <v>0</v>
      </c>
      <c r="M108" s="36">
        <f>'2015 Fares Conv'!S112</f>
        <v>0</v>
      </c>
      <c r="N108" s="36">
        <f>'2015 Fares Conv'!T112</f>
        <v>0</v>
      </c>
      <c r="O108" s="36">
        <f>'2015 Fares Conv'!U112</f>
        <v>0</v>
      </c>
      <c r="P108" s="36">
        <f>'2015 Fares Conv'!V112</f>
        <v>0</v>
      </c>
      <c r="Q108" s="36">
        <f>'2015 Fares Conv'!W112</f>
        <v>0</v>
      </c>
      <c r="R108" s="36">
        <f>'2015 Fares Conv'!X112</f>
        <v>0</v>
      </c>
      <c r="S108" s="36">
        <f>'2015 Fares Conv'!Y112</f>
        <v>0</v>
      </c>
      <c r="T108" s="36">
        <f>'2015 Fares Conv'!Z112</f>
        <v>474.13744498028501</v>
      </c>
      <c r="U108" s="36">
        <f>'2015 Fares Conv'!AA112</f>
        <v>152.40132160080589</v>
      </c>
      <c r="V108" s="36">
        <f>'2015 Fares Conv'!AB112</f>
        <v>0</v>
      </c>
      <c r="W108" s="36">
        <f>'2015 Fares Conv'!AC112</f>
        <v>0</v>
      </c>
      <c r="X108" s="36">
        <f>'2015 Fares Conv'!AD112</f>
        <v>135.46784142293856</v>
      </c>
      <c r="Y108" s="36">
        <f>'2015 Fares Conv'!AE112</f>
        <v>0</v>
      </c>
      <c r="Z108" s="36">
        <f>'2015 Fares Conv'!AF112</f>
        <v>0</v>
      </c>
      <c r="AA108" s="36">
        <f>'2015 Fares Conv'!AG112</f>
        <v>84.667400889336605</v>
      </c>
      <c r="AB108" s="36">
        <f>'2015 Fares Conv'!AH112</f>
        <v>135.46784142293856</v>
      </c>
      <c r="AC108" s="36">
        <f>'2015 Fares Conv'!AI112</f>
        <v>0</v>
      </c>
      <c r="AD108" s="36">
        <f>'2015 Fares Conv'!AJ112</f>
        <v>135.46784142293856</v>
      </c>
      <c r="AE108" s="36">
        <f>'2015 Fares Conv'!AK112</f>
        <v>0</v>
      </c>
      <c r="AF108" s="36">
        <f>'2015 Fares Conv'!AL112</f>
        <v>0</v>
      </c>
      <c r="AG108" s="36">
        <f>'2015 Fares Conv'!AM112</f>
        <v>135.46784142293856</v>
      </c>
      <c r="AH108" s="36">
        <f>'2015 Fares Conv'!AN112</f>
        <v>0</v>
      </c>
      <c r="AI108" s="36">
        <f>'2015 Fares Conv'!AO112</f>
        <v>0</v>
      </c>
      <c r="AJ108" s="36">
        <f>'2015 Fares Conv'!AP112</f>
        <v>0</v>
      </c>
      <c r="AK108" s="36">
        <f>'2015 Fares Conv'!AQ112</f>
        <v>0</v>
      </c>
      <c r="AL108" s="36">
        <f>'2015 Fares Conv'!AR112</f>
        <v>135.46784142293856</v>
      </c>
      <c r="AM108" s="36">
        <f>'2015 Fares Conv'!AS112</f>
        <v>0</v>
      </c>
      <c r="AN108" s="36">
        <f>'2015 Fares Conv'!AT112</f>
        <v>0</v>
      </c>
      <c r="AO108" s="36">
        <f>'2015 Fares Conv'!AU112</f>
        <v>0</v>
      </c>
      <c r="AP108" s="36">
        <f>'2015 Fares Conv'!AV112</f>
        <v>135.46784142293856</v>
      </c>
      <c r="AQ108" s="36">
        <f>'2015 Fares Conv'!AW112</f>
        <v>0</v>
      </c>
      <c r="AR108" s="36">
        <f>'2015 Fares Conv'!AX112</f>
        <v>135.46784142293856</v>
      </c>
      <c r="AS108" s="36">
        <f>'2015 Fares Conv'!AY112</f>
        <v>0</v>
      </c>
      <c r="AT108" s="36">
        <f>'2015 Fares Conv'!AZ112</f>
        <v>118.53436124507125</v>
      </c>
      <c r="AU108" s="36">
        <f>'2015 Fares Conv'!BA112</f>
        <v>0</v>
      </c>
      <c r="AV108" s="36">
        <f>'2015 Fares Conv'!BB112</f>
        <v>0</v>
      </c>
      <c r="AW108" s="36">
        <f>'2015 Fares Conv'!BC112</f>
        <v>118.53436124507125</v>
      </c>
      <c r="AX108" s="36">
        <f>'2015 Fares Conv'!BD112</f>
        <v>0</v>
      </c>
      <c r="AY108" s="36">
        <f>'2015 Fares Conv'!BE112</f>
        <v>0</v>
      </c>
      <c r="AZ108" s="36">
        <f>'2015 Fares Conv'!BF112</f>
        <v>118.53436124507125</v>
      </c>
      <c r="BA108" s="36">
        <f>'2015 Fares Conv'!BG112</f>
        <v>0</v>
      </c>
      <c r="BB108" s="36">
        <f>'2015 Fares Conv'!BH112</f>
        <v>0</v>
      </c>
      <c r="BC108" s="36">
        <f>'2015 Fares Conv'!BI112</f>
        <v>67.733920711469281</v>
      </c>
      <c r="BD108" s="36">
        <f>'2015 Fares Conv'!BJ112</f>
        <v>108.37427313835086</v>
      </c>
      <c r="BE108" s="36">
        <f>'2015 Fares Conv'!BK112</f>
        <v>0</v>
      </c>
      <c r="BF108" s="36">
        <f>'2015 Fares Conv'!BL112</f>
        <v>108.37427313835086</v>
      </c>
      <c r="BG108" s="36">
        <f>'2015 Fares Conv'!BM112</f>
        <v>0</v>
      </c>
      <c r="BH108" s="36">
        <f>'2015 Fares Conv'!BN112</f>
        <v>108.37427313835086</v>
      </c>
      <c r="BI108" s="36">
        <f>'2015 Fares Conv'!BO112</f>
        <v>0</v>
      </c>
      <c r="BJ108" s="36">
        <f>'2015 Fares Conv'!BP112</f>
        <v>0</v>
      </c>
      <c r="BK108" s="36">
        <f>'2015 Fares Conv'!BQ112</f>
        <v>101.60088106720393</v>
      </c>
      <c r="BL108" s="36">
        <f>'2015 Fares Conv'!BR112</f>
        <v>0</v>
      </c>
      <c r="BM108" s="36">
        <f>'2015 Fares Conv'!BS112</f>
        <v>0</v>
      </c>
      <c r="BN108" s="36">
        <f>'2015 Fares Conv'!BT112</f>
        <v>101.60088106720393</v>
      </c>
      <c r="BO108" s="36">
        <f>'2015 Fares Conv'!BU112</f>
        <v>0</v>
      </c>
      <c r="BP108" s="36">
        <f>'2015 Fares Conv'!BV112</f>
        <v>101.60088106720393</v>
      </c>
      <c r="BQ108" s="36">
        <f>'2015 Fares Conv'!BW112</f>
        <v>0</v>
      </c>
      <c r="BR108" s="36">
        <f>'2015 Fares Conv'!BX112</f>
        <v>121.92105728064472</v>
      </c>
      <c r="BS108" s="36">
        <f>'2015 Fares Conv'!BY112</f>
        <v>0</v>
      </c>
      <c r="BT108" s="36">
        <f>'2015 Fares Conv'!BZ112</f>
        <v>0</v>
      </c>
      <c r="BU108" s="36">
        <f>'2015 Fares Conv'!CA112</f>
        <v>0</v>
      </c>
      <c r="BV108" s="36">
        <f>'2015 Fares Conv'!CB112</f>
        <v>0</v>
      </c>
      <c r="BW108" s="36">
        <f>'2015 Fares Conv'!CC112</f>
        <v>0</v>
      </c>
      <c r="BX108" s="36">
        <f>'2015 Fares Conv'!CD112</f>
        <v>0</v>
      </c>
      <c r="BY108" s="36">
        <f>'2015 Fares Conv'!CE112</f>
        <v>0</v>
      </c>
      <c r="BZ108" s="36">
        <f>'2015 Fares Conv'!CF112</f>
        <v>101.60088106720393</v>
      </c>
      <c r="CA108" s="36">
        <f>'2015 Fares Conv'!CG112</f>
        <v>0</v>
      </c>
      <c r="CB108" s="36">
        <f>'2015 Fares Conv'!CH112</f>
        <v>222.84459914073395</v>
      </c>
      <c r="CC108" s="36">
        <f>'2015 Fares Conv'!CI112</f>
        <v>270.93568284587712</v>
      </c>
      <c r="CD108" s="36">
        <f>'2015 Fares Conv'!CJ112</f>
        <v>284.48246698817098</v>
      </c>
      <c r="CE108" s="36">
        <f>'2015 Fares Conv'!CK112</f>
        <v>284.48246698817098</v>
      </c>
      <c r="CF108" s="36">
        <f>'2015 Fares Conv'!CL112</f>
        <v>284.48246698817098</v>
      </c>
      <c r="CG108" s="36">
        <f>'2015 Fares Conv'!CM112</f>
        <v>135.46784142293856</v>
      </c>
      <c r="CH108" s="36">
        <f>'2015 Fares Conv'!CN112</f>
        <v>152.40132160080589</v>
      </c>
      <c r="CI108" s="36">
        <f>'2015 Fares Conv'!CO112</f>
        <v>338.66960355734642</v>
      </c>
      <c r="CJ108" s="36">
        <f>'2015 Fares Conv'!CP112</f>
        <v>298.02925113046484</v>
      </c>
      <c r="CK108" s="36">
        <f>'2015 Fares Conv'!CQ112</f>
        <v>152.40132160080589</v>
      </c>
      <c r="CL108" s="36">
        <f>'2015 Fares Conv'!CR112</f>
        <v>338.66960355734642</v>
      </c>
      <c r="CM108" s="36">
        <f>'2015 Fares Conv'!CS112</f>
        <v>118.53436124507125</v>
      </c>
      <c r="CN108" s="36">
        <f>'2015 Fares Conv'!CT112</f>
        <v>186.26828195654053</v>
      </c>
      <c r="CO108" s="36">
        <f>'2015 Fares Conv'!CU112</f>
        <v>220.13524231227518</v>
      </c>
      <c r="CP108" s="36">
        <f>'2015 Fares Conv'!CV112</f>
        <v>249.93816742532167</v>
      </c>
      <c r="CQ108" s="36">
        <f>'2015 Fares Conv'!CW112</f>
        <v>108.37427313835086</v>
      </c>
      <c r="CR108" s="36">
        <f>'2015 Fares Conv'!CX112</f>
        <v>0</v>
      </c>
      <c r="CS108" s="36">
        <f>'2015 Fares Conv'!CY112</f>
        <v>0</v>
      </c>
      <c r="CT108" s="36">
        <f>'2015 Fares Conv'!CZ112</f>
        <v>306.83466082295587</v>
      </c>
      <c r="CU108" s="36">
        <f>'2015 Fares Conv'!DA112</f>
        <v>0</v>
      </c>
      <c r="CV108" s="36">
        <f>'2015 Fares Conv'!DB112</f>
        <v>0</v>
      </c>
      <c r="CW108" s="36">
        <f>'2015 Fares Conv'!DC112</f>
        <v>0</v>
      </c>
      <c r="CX108" s="36">
        <f>'2015 Fares Conv'!DD112</f>
        <v>0</v>
      </c>
      <c r="CY108" s="36">
        <f>'2015 Fares Conv'!DE112</f>
        <v>0</v>
      </c>
      <c r="CZ108" s="36">
        <f>'2015 Fares Conv'!DF112</f>
        <v>0</v>
      </c>
      <c r="DA108" s="36">
        <f>'2015 Fares Conv'!DG112</f>
        <v>0</v>
      </c>
      <c r="DB108" s="36">
        <f>'2015 Fares Conv'!DH112</f>
        <v>0</v>
      </c>
      <c r="DC108" s="36">
        <f>'2015 Fares Conv'!DI112</f>
        <v>0</v>
      </c>
      <c r="DD108" s="36">
        <f>'2015 Fares Conv'!DJ112</f>
        <v>0</v>
      </c>
      <c r="DE108" s="36">
        <f>'2015 Fares Conv'!DK112</f>
        <v>0</v>
      </c>
      <c r="DF108" s="36">
        <f>'2015 Fares Conv'!DL112</f>
        <v>152.40132160080589</v>
      </c>
      <c r="DG108" s="36">
        <f>'2015 Fares Conv'!DM112</f>
        <v>135.46784142293856</v>
      </c>
      <c r="DH108" s="36">
        <f>'2015 Fares Conv'!DN112</f>
        <v>0</v>
      </c>
      <c r="DI108" s="36">
        <f>'2015 Fares Conv'!DO112</f>
        <v>135.46784142293856</v>
      </c>
      <c r="DJ108" s="36">
        <f>'2015 Fares Conv'!DP112</f>
        <v>749.81450227596497</v>
      </c>
      <c r="DK108" s="36">
        <f>'2015 Fares Conv'!DQ112</f>
        <v>218.78056389804578</v>
      </c>
      <c r="DL108" s="36">
        <f>'2015 Fares Conv'!DR112</f>
        <v>0</v>
      </c>
      <c r="DM108" s="36">
        <f>'2015 Fares Conv'!DS112</f>
        <v>0</v>
      </c>
      <c r="DN108" s="36">
        <f>'2015 Fares Conv'!DT112</f>
        <v>0</v>
      </c>
      <c r="DO108" s="36">
        <f>'2015 Fares Conv'!DU112</f>
        <v>0</v>
      </c>
      <c r="DP108" s="36">
        <f>'2015 Fares Conv'!DV112</f>
        <v>0</v>
      </c>
      <c r="DQ108" s="36">
        <f>'2015 Fares Conv'!DW112</f>
        <v>0</v>
      </c>
      <c r="DR108" s="36">
        <f>'2015 Fares Conv'!DX112</f>
        <v>0</v>
      </c>
      <c r="DS108" s="36">
        <f>'2015 Fares Conv'!DY112</f>
        <v>0</v>
      </c>
      <c r="DT108" s="36">
        <f>'2015 Fares Conv'!DZ112</f>
        <v>0</v>
      </c>
      <c r="DU108" s="36">
        <f>'2015 Fares Conv'!EA112</f>
        <v>0</v>
      </c>
      <c r="DV108" s="36">
        <f>'2015 Fares Conv'!EB112</f>
        <v>0</v>
      </c>
      <c r="DW108" s="36">
        <f>'2015 Fares Conv'!EC112</f>
        <v>0</v>
      </c>
      <c r="DX108" s="36">
        <f>'2015 Fares Conv'!ED112</f>
        <v>0</v>
      </c>
      <c r="DY108" s="36">
        <f>'2015 Fares Conv'!EE112</f>
        <v>0</v>
      </c>
      <c r="DZ108" s="36">
        <f>'2015 Fares Conv'!EF112</f>
        <v>0</v>
      </c>
      <c r="EA108" s="36">
        <f>'2015 Fares Conv'!EG112</f>
        <v>0</v>
      </c>
      <c r="EB108" s="36">
        <f>'2015 Fares Conv'!EH112</f>
        <v>0</v>
      </c>
      <c r="EC108" s="36">
        <f>'2015 Fares Conv'!EI112</f>
        <v>0</v>
      </c>
      <c r="ED108" s="36">
        <f>'2015 Fares Conv'!EJ112</f>
        <v>0</v>
      </c>
      <c r="EE108" s="36">
        <f>'2015 Fares Conv'!EK112</f>
        <v>0</v>
      </c>
      <c r="EF108" s="36">
        <f>'2015 Fares Conv'!EL112</f>
        <v>0</v>
      </c>
      <c r="EG108" s="36">
        <f>'2015 Fares Conv'!EM112</f>
        <v>0</v>
      </c>
      <c r="EH108" s="111">
        <v>0</v>
      </c>
      <c r="EI108" s="111">
        <v>0</v>
      </c>
    </row>
    <row r="109" spans="1:139" x14ac:dyDescent="0.2">
      <c r="A109" s="31" t="str">
        <f>CONCATENATE("XFARE[",ROW(),"]=",'2015 Fares Conv'!G113)</f>
        <v>XFARE[109]=0</v>
      </c>
      <c r="B109" s="36">
        <f>'2015 Fares Conv'!H113</f>
        <v>0</v>
      </c>
      <c r="C109" s="36">
        <f>'2015 Fares Conv'!I113</f>
        <v>0</v>
      </c>
      <c r="D109" s="36">
        <f>'2015 Fares Conv'!J113</f>
        <v>0</v>
      </c>
      <c r="E109" s="36">
        <f>'2015 Fares Conv'!K113</f>
        <v>0</v>
      </c>
      <c r="F109" s="36">
        <f>'2015 Fares Conv'!L113</f>
        <v>0</v>
      </c>
      <c r="G109" s="36">
        <f>'2015 Fares Conv'!M113</f>
        <v>0</v>
      </c>
      <c r="H109" s="36">
        <f>'2015 Fares Conv'!N113</f>
        <v>0</v>
      </c>
      <c r="I109" s="36">
        <f>'2015 Fares Conv'!O113</f>
        <v>0</v>
      </c>
      <c r="J109" s="36">
        <f>'2015 Fares Conv'!P113</f>
        <v>0</v>
      </c>
      <c r="K109" s="36">
        <f>'2015 Fares Conv'!Q113</f>
        <v>0</v>
      </c>
      <c r="L109" s="36">
        <f>'2015 Fares Conv'!R113</f>
        <v>0</v>
      </c>
      <c r="M109" s="36">
        <f>'2015 Fares Conv'!S113</f>
        <v>0</v>
      </c>
      <c r="N109" s="36">
        <f>'2015 Fares Conv'!T113</f>
        <v>0</v>
      </c>
      <c r="O109" s="36">
        <f>'2015 Fares Conv'!U113</f>
        <v>0</v>
      </c>
      <c r="P109" s="36">
        <f>'2015 Fares Conv'!V113</f>
        <v>0</v>
      </c>
      <c r="Q109" s="36">
        <f>'2015 Fares Conv'!W113</f>
        <v>0</v>
      </c>
      <c r="R109" s="36">
        <f>'2015 Fares Conv'!X113</f>
        <v>0</v>
      </c>
      <c r="S109" s="36">
        <f>'2015 Fares Conv'!Y113</f>
        <v>0</v>
      </c>
      <c r="T109" s="36">
        <f>'2015 Fares Conv'!Z113</f>
        <v>474.13744498028501</v>
      </c>
      <c r="U109" s="36">
        <f>'2015 Fares Conv'!AA113</f>
        <v>152.40132160080589</v>
      </c>
      <c r="V109" s="36">
        <f>'2015 Fares Conv'!AB113</f>
        <v>0</v>
      </c>
      <c r="W109" s="36">
        <f>'2015 Fares Conv'!AC113</f>
        <v>0</v>
      </c>
      <c r="X109" s="36">
        <f>'2015 Fares Conv'!AD113</f>
        <v>135.46784142293856</v>
      </c>
      <c r="Y109" s="36">
        <f>'2015 Fares Conv'!AE113</f>
        <v>0</v>
      </c>
      <c r="Z109" s="36">
        <f>'2015 Fares Conv'!AF113</f>
        <v>0</v>
      </c>
      <c r="AA109" s="36">
        <f>'2015 Fares Conv'!AG113</f>
        <v>84.667400889336605</v>
      </c>
      <c r="AB109" s="36">
        <f>'2015 Fares Conv'!AH113</f>
        <v>135.46784142293856</v>
      </c>
      <c r="AC109" s="36">
        <f>'2015 Fares Conv'!AI113</f>
        <v>0</v>
      </c>
      <c r="AD109" s="36">
        <f>'2015 Fares Conv'!AJ113</f>
        <v>135.46784142293856</v>
      </c>
      <c r="AE109" s="36">
        <f>'2015 Fares Conv'!AK113</f>
        <v>0</v>
      </c>
      <c r="AF109" s="36">
        <f>'2015 Fares Conv'!AL113</f>
        <v>0</v>
      </c>
      <c r="AG109" s="36">
        <f>'2015 Fares Conv'!AM113</f>
        <v>135.46784142293856</v>
      </c>
      <c r="AH109" s="36">
        <f>'2015 Fares Conv'!AN113</f>
        <v>0</v>
      </c>
      <c r="AI109" s="36">
        <f>'2015 Fares Conv'!AO113</f>
        <v>0</v>
      </c>
      <c r="AJ109" s="36">
        <f>'2015 Fares Conv'!AP113</f>
        <v>0</v>
      </c>
      <c r="AK109" s="36">
        <f>'2015 Fares Conv'!AQ113</f>
        <v>0</v>
      </c>
      <c r="AL109" s="36">
        <f>'2015 Fares Conv'!AR113</f>
        <v>135.46784142293856</v>
      </c>
      <c r="AM109" s="36">
        <f>'2015 Fares Conv'!AS113</f>
        <v>0</v>
      </c>
      <c r="AN109" s="36">
        <f>'2015 Fares Conv'!AT113</f>
        <v>0</v>
      </c>
      <c r="AO109" s="36">
        <f>'2015 Fares Conv'!AU113</f>
        <v>0</v>
      </c>
      <c r="AP109" s="36">
        <f>'2015 Fares Conv'!AV113</f>
        <v>135.46784142293856</v>
      </c>
      <c r="AQ109" s="36">
        <f>'2015 Fares Conv'!AW113</f>
        <v>0</v>
      </c>
      <c r="AR109" s="36">
        <f>'2015 Fares Conv'!AX113</f>
        <v>135.46784142293856</v>
      </c>
      <c r="AS109" s="36">
        <f>'2015 Fares Conv'!AY113</f>
        <v>0</v>
      </c>
      <c r="AT109" s="36">
        <f>'2015 Fares Conv'!AZ113</f>
        <v>118.53436124507125</v>
      </c>
      <c r="AU109" s="36">
        <f>'2015 Fares Conv'!BA113</f>
        <v>0</v>
      </c>
      <c r="AV109" s="36">
        <f>'2015 Fares Conv'!BB113</f>
        <v>0</v>
      </c>
      <c r="AW109" s="36">
        <f>'2015 Fares Conv'!BC113</f>
        <v>118.53436124507125</v>
      </c>
      <c r="AX109" s="36">
        <f>'2015 Fares Conv'!BD113</f>
        <v>0</v>
      </c>
      <c r="AY109" s="36">
        <f>'2015 Fares Conv'!BE113</f>
        <v>0</v>
      </c>
      <c r="AZ109" s="36">
        <f>'2015 Fares Conv'!BF113</f>
        <v>118.53436124507125</v>
      </c>
      <c r="BA109" s="36">
        <f>'2015 Fares Conv'!BG113</f>
        <v>0</v>
      </c>
      <c r="BB109" s="36">
        <f>'2015 Fares Conv'!BH113</f>
        <v>0</v>
      </c>
      <c r="BC109" s="36">
        <f>'2015 Fares Conv'!BI113</f>
        <v>67.733920711469281</v>
      </c>
      <c r="BD109" s="36">
        <f>'2015 Fares Conv'!BJ113</f>
        <v>108.37427313835086</v>
      </c>
      <c r="BE109" s="36">
        <f>'2015 Fares Conv'!BK113</f>
        <v>0</v>
      </c>
      <c r="BF109" s="36">
        <f>'2015 Fares Conv'!BL113</f>
        <v>108.37427313835086</v>
      </c>
      <c r="BG109" s="36">
        <f>'2015 Fares Conv'!BM113</f>
        <v>0</v>
      </c>
      <c r="BH109" s="36">
        <f>'2015 Fares Conv'!BN113</f>
        <v>108.37427313835086</v>
      </c>
      <c r="BI109" s="36">
        <f>'2015 Fares Conv'!BO113</f>
        <v>0</v>
      </c>
      <c r="BJ109" s="36">
        <f>'2015 Fares Conv'!BP113</f>
        <v>0</v>
      </c>
      <c r="BK109" s="36">
        <f>'2015 Fares Conv'!BQ113</f>
        <v>101.60088106720393</v>
      </c>
      <c r="BL109" s="36">
        <f>'2015 Fares Conv'!BR113</f>
        <v>0</v>
      </c>
      <c r="BM109" s="36">
        <f>'2015 Fares Conv'!BS113</f>
        <v>0</v>
      </c>
      <c r="BN109" s="36">
        <f>'2015 Fares Conv'!BT113</f>
        <v>101.60088106720393</v>
      </c>
      <c r="BO109" s="36">
        <f>'2015 Fares Conv'!BU113</f>
        <v>0</v>
      </c>
      <c r="BP109" s="36">
        <f>'2015 Fares Conv'!BV113</f>
        <v>101.60088106720393</v>
      </c>
      <c r="BQ109" s="36">
        <f>'2015 Fares Conv'!BW113</f>
        <v>0</v>
      </c>
      <c r="BR109" s="36">
        <f>'2015 Fares Conv'!BX113</f>
        <v>121.92105728064472</v>
      </c>
      <c r="BS109" s="36">
        <f>'2015 Fares Conv'!BY113</f>
        <v>0</v>
      </c>
      <c r="BT109" s="36">
        <f>'2015 Fares Conv'!BZ113</f>
        <v>0</v>
      </c>
      <c r="BU109" s="36">
        <f>'2015 Fares Conv'!CA113</f>
        <v>0</v>
      </c>
      <c r="BV109" s="36">
        <f>'2015 Fares Conv'!CB113</f>
        <v>0</v>
      </c>
      <c r="BW109" s="36">
        <f>'2015 Fares Conv'!CC113</f>
        <v>0</v>
      </c>
      <c r="BX109" s="36">
        <f>'2015 Fares Conv'!CD113</f>
        <v>0</v>
      </c>
      <c r="BY109" s="36">
        <f>'2015 Fares Conv'!CE113</f>
        <v>0</v>
      </c>
      <c r="BZ109" s="36">
        <f>'2015 Fares Conv'!CF113</f>
        <v>101.60088106720393</v>
      </c>
      <c r="CA109" s="36">
        <f>'2015 Fares Conv'!CG113</f>
        <v>0</v>
      </c>
      <c r="CB109" s="36">
        <f>'2015 Fares Conv'!CH113</f>
        <v>222.84459914073395</v>
      </c>
      <c r="CC109" s="36">
        <f>'2015 Fares Conv'!CI113</f>
        <v>270.93568284587712</v>
      </c>
      <c r="CD109" s="36">
        <f>'2015 Fares Conv'!CJ113</f>
        <v>284.48246698817098</v>
      </c>
      <c r="CE109" s="36">
        <f>'2015 Fares Conv'!CK113</f>
        <v>284.48246698817098</v>
      </c>
      <c r="CF109" s="36">
        <f>'2015 Fares Conv'!CL113</f>
        <v>284.48246698817098</v>
      </c>
      <c r="CG109" s="36">
        <f>'2015 Fares Conv'!CM113</f>
        <v>135.46784142293856</v>
      </c>
      <c r="CH109" s="36">
        <f>'2015 Fares Conv'!CN113</f>
        <v>152.40132160080589</v>
      </c>
      <c r="CI109" s="36">
        <f>'2015 Fares Conv'!CO113</f>
        <v>338.66960355734642</v>
      </c>
      <c r="CJ109" s="36">
        <f>'2015 Fares Conv'!CP113</f>
        <v>298.02925113046484</v>
      </c>
      <c r="CK109" s="36">
        <f>'2015 Fares Conv'!CQ113</f>
        <v>152.40132160080589</v>
      </c>
      <c r="CL109" s="36">
        <f>'2015 Fares Conv'!CR113</f>
        <v>338.66960355734642</v>
      </c>
      <c r="CM109" s="36">
        <f>'2015 Fares Conv'!CS113</f>
        <v>118.53436124507125</v>
      </c>
      <c r="CN109" s="36">
        <f>'2015 Fares Conv'!CT113</f>
        <v>186.26828195654053</v>
      </c>
      <c r="CO109" s="36">
        <f>'2015 Fares Conv'!CU113</f>
        <v>220.13524231227518</v>
      </c>
      <c r="CP109" s="36">
        <f>'2015 Fares Conv'!CV113</f>
        <v>249.93816742532167</v>
      </c>
      <c r="CQ109" s="36">
        <f>'2015 Fares Conv'!CW113</f>
        <v>108.37427313835086</v>
      </c>
      <c r="CR109" s="36">
        <f>'2015 Fares Conv'!CX113</f>
        <v>0</v>
      </c>
      <c r="CS109" s="36">
        <f>'2015 Fares Conv'!CY113</f>
        <v>0</v>
      </c>
      <c r="CT109" s="36">
        <f>'2015 Fares Conv'!CZ113</f>
        <v>306.83466082295587</v>
      </c>
      <c r="CU109" s="36">
        <f>'2015 Fares Conv'!DA113</f>
        <v>0</v>
      </c>
      <c r="CV109" s="36">
        <f>'2015 Fares Conv'!DB113</f>
        <v>0</v>
      </c>
      <c r="CW109" s="36">
        <f>'2015 Fares Conv'!DC113</f>
        <v>0</v>
      </c>
      <c r="CX109" s="36">
        <f>'2015 Fares Conv'!DD113</f>
        <v>0</v>
      </c>
      <c r="CY109" s="36">
        <f>'2015 Fares Conv'!DE113</f>
        <v>0</v>
      </c>
      <c r="CZ109" s="36">
        <f>'2015 Fares Conv'!DF113</f>
        <v>0</v>
      </c>
      <c r="DA109" s="36">
        <f>'2015 Fares Conv'!DG113</f>
        <v>0</v>
      </c>
      <c r="DB109" s="36">
        <f>'2015 Fares Conv'!DH113</f>
        <v>0</v>
      </c>
      <c r="DC109" s="36">
        <f>'2015 Fares Conv'!DI113</f>
        <v>0</v>
      </c>
      <c r="DD109" s="36">
        <f>'2015 Fares Conv'!DJ113</f>
        <v>0</v>
      </c>
      <c r="DE109" s="36">
        <f>'2015 Fares Conv'!DK113</f>
        <v>0</v>
      </c>
      <c r="DF109" s="36">
        <f>'2015 Fares Conv'!DL113</f>
        <v>152.40132160080589</v>
      </c>
      <c r="DG109" s="36">
        <f>'2015 Fares Conv'!DM113</f>
        <v>135.46784142293856</v>
      </c>
      <c r="DH109" s="36">
        <f>'2015 Fares Conv'!DN113</f>
        <v>0</v>
      </c>
      <c r="DI109" s="36">
        <f>'2015 Fares Conv'!DO113</f>
        <v>135.46784142293856</v>
      </c>
      <c r="DJ109" s="36">
        <f>'2015 Fares Conv'!DP113</f>
        <v>749.81450227596497</v>
      </c>
      <c r="DK109" s="36">
        <f>'2015 Fares Conv'!DQ113</f>
        <v>218.78056389804578</v>
      </c>
      <c r="DL109" s="36">
        <f>'2015 Fares Conv'!DR113</f>
        <v>0</v>
      </c>
      <c r="DM109" s="36">
        <f>'2015 Fares Conv'!DS113</f>
        <v>0</v>
      </c>
      <c r="DN109" s="36">
        <f>'2015 Fares Conv'!DT113</f>
        <v>0</v>
      </c>
      <c r="DO109" s="36">
        <f>'2015 Fares Conv'!DU113</f>
        <v>0</v>
      </c>
      <c r="DP109" s="36">
        <f>'2015 Fares Conv'!DV113</f>
        <v>0</v>
      </c>
      <c r="DQ109" s="36">
        <f>'2015 Fares Conv'!DW113</f>
        <v>0</v>
      </c>
      <c r="DR109" s="36">
        <f>'2015 Fares Conv'!DX113</f>
        <v>0</v>
      </c>
      <c r="DS109" s="36">
        <f>'2015 Fares Conv'!DY113</f>
        <v>0</v>
      </c>
      <c r="DT109" s="36">
        <f>'2015 Fares Conv'!DZ113</f>
        <v>0</v>
      </c>
      <c r="DU109" s="36">
        <f>'2015 Fares Conv'!EA113</f>
        <v>0</v>
      </c>
      <c r="DV109" s="36">
        <f>'2015 Fares Conv'!EB113</f>
        <v>0</v>
      </c>
      <c r="DW109" s="36">
        <f>'2015 Fares Conv'!EC113</f>
        <v>0</v>
      </c>
      <c r="DX109" s="36">
        <f>'2015 Fares Conv'!ED113</f>
        <v>0</v>
      </c>
      <c r="DY109" s="36">
        <f>'2015 Fares Conv'!EE113</f>
        <v>0</v>
      </c>
      <c r="DZ109" s="36">
        <f>'2015 Fares Conv'!EF113</f>
        <v>0</v>
      </c>
      <c r="EA109" s="36">
        <f>'2015 Fares Conv'!EG113</f>
        <v>0</v>
      </c>
      <c r="EB109" s="36">
        <f>'2015 Fares Conv'!EH113</f>
        <v>0</v>
      </c>
      <c r="EC109" s="36">
        <f>'2015 Fares Conv'!EI113</f>
        <v>0</v>
      </c>
      <c r="ED109" s="36">
        <f>'2015 Fares Conv'!EJ113</f>
        <v>0</v>
      </c>
      <c r="EE109" s="36">
        <f>'2015 Fares Conv'!EK113</f>
        <v>0</v>
      </c>
      <c r="EF109" s="36">
        <f>'2015 Fares Conv'!EL113</f>
        <v>0</v>
      </c>
      <c r="EG109" s="36">
        <f>'2015 Fares Conv'!EM113</f>
        <v>0</v>
      </c>
      <c r="EH109" s="111">
        <v>0</v>
      </c>
      <c r="EI109" s="111">
        <v>0</v>
      </c>
    </row>
    <row r="110" spans="1:139" x14ac:dyDescent="0.2">
      <c r="A110" s="31" t="str">
        <f>CONCATENATE("XFARE[",ROW(),"]=",'2015 Fares Conv'!G114)</f>
        <v>XFARE[110]=0</v>
      </c>
      <c r="B110" s="36">
        <f>'2015 Fares Conv'!H114</f>
        <v>0</v>
      </c>
      <c r="C110" s="36">
        <f>'2015 Fares Conv'!I114</f>
        <v>0</v>
      </c>
      <c r="D110" s="36">
        <f>'2015 Fares Conv'!J114</f>
        <v>0</v>
      </c>
      <c r="E110" s="36">
        <f>'2015 Fares Conv'!K114</f>
        <v>0</v>
      </c>
      <c r="F110" s="36">
        <f>'2015 Fares Conv'!L114</f>
        <v>0</v>
      </c>
      <c r="G110" s="36">
        <f>'2015 Fares Conv'!M114</f>
        <v>0</v>
      </c>
      <c r="H110" s="36">
        <f>'2015 Fares Conv'!N114</f>
        <v>0</v>
      </c>
      <c r="I110" s="36">
        <f>'2015 Fares Conv'!O114</f>
        <v>0</v>
      </c>
      <c r="J110" s="36">
        <f>'2015 Fares Conv'!P114</f>
        <v>0</v>
      </c>
      <c r="K110" s="36">
        <f>'2015 Fares Conv'!Q114</f>
        <v>0</v>
      </c>
      <c r="L110" s="36">
        <f>'2015 Fares Conv'!R114</f>
        <v>0</v>
      </c>
      <c r="M110" s="36">
        <f>'2015 Fares Conv'!S114</f>
        <v>0</v>
      </c>
      <c r="N110" s="36">
        <f>'2015 Fares Conv'!T114</f>
        <v>0</v>
      </c>
      <c r="O110" s="36">
        <f>'2015 Fares Conv'!U114</f>
        <v>0</v>
      </c>
      <c r="P110" s="36">
        <f>'2015 Fares Conv'!V114</f>
        <v>0</v>
      </c>
      <c r="Q110" s="36">
        <f>'2015 Fares Conv'!W114</f>
        <v>0</v>
      </c>
      <c r="R110" s="36">
        <f>'2015 Fares Conv'!X114</f>
        <v>0</v>
      </c>
      <c r="S110" s="36">
        <f>'2015 Fares Conv'!Y114</f>
        <v>0</v>
      </c>
      <c r="T110" s="36">
        <f>'2015 Fares Conv'!Z114</f>
        <v>474.13744498028501</v>
      </c>
      <c r="U110" s="36">
        <f>'2015 Fares Conv'!AA114</f>
        <v>0</v>
      </c>
      <c r="V110" s="36">
        <f>'2015 Fares Conv'!AB114</f>
        <v>0</v>
      </c>
      <c r="W110" s="36">
        <f>'2015 Fares Conv'!AC114</f>
        <v>0</v>
      </c>
      <c r="X110" s="36">
        <f>'2015 Fares Conv'!AD114</f>
        <v>135.46784142293856</v>
      </c>
      <c r="Y110" s="36">
        <f>'2015 Fares Conv'!AE114</f>
        <v>0</v>
      </c>
      <c r="Z110" s="36">
        <f>'2015 Fares Conv'!AF114</f>
        <v>0</v>
      </c>
      <c r="AA110" s="36">
        <f>'2015 Fares Conv'!AG114</f>
        <v>84.667400889336605</v>
      </c>
      <c r="AB110" s="36">
        <f>'2015 Fares Conv'!AH114</f>
        <v>135.46784142293856</v>
      </c>
      <c r="AC110" s="36">
        <f>'2015 Fares Conv'!AI114</f>
        <v>0</v>
      </c>
      <c r="AD110" s="36">
        <f>'2015 Fares Conv'!AJ114</f>
        <v>135.46784142293856</v>
      </c>
      <c r="AE110" s="36">
        <f>'2015 Fares Conv'!AK114</f>
        <v>0</v>
      </c>
      <c r="AF110" s="36">
        <f>'2015 Fares Conv'!AL114</f>
        <v>0</v>
      </c>
      <c r="AG110" s="36">
        <f>'2015 Fares Conv'!AM114</f>
        <v>135.46784142293856</v>
      </c>
      <c r="AH110" s="36">
        <f>'2015 Fares Conv'!AN114</f>
        <v>0</v>
      </c>
      <c r="AI110" s="36">
        <f>'2015 Fares Conv'!AO114</f>
        <v>0</v>
      </c>
      <c r="AJ110" s="36">
        <f>'2015 Fares Conv'!AP114</f>
        <v>0</v>
      </c>
      <c r="AK110" s="36">
        <f>'2015 Fares Conv'!AQ114</f>
        <v>0</v>
      </c>
      <c r="AL110" s="36">
        <f>'2015 Fares Conv'!AR114</f>
        <v>135.46784142293856</v>
      </c>
      <c r="AM110" s="36">
        <f>'2015 Fares Conv'!AS114</f>
        <v>0</v>
      </c>
      <c r="AN110" s="36">
        <f>'2015 Fares Conv'!AT114</f>
        <v>0</v>
      </c>
      <c r="AO110" s="36">
        <f>'2015 Fares Conv'!AU114</f>
        <v>0</v>
      </c>
      <c r="AP110" s="36">
        <f>'2015 Fares Conv'!AV114</f>
        <v>135.46784142293856</v>
      </c>
      <c r="AQ110" s="36">
        <f>'2015 Fares Conv'!AW114</f>
        <v>0</v>
      </c>
      <c r="AR110" s="36">
        <f>'2015 Fares Conv'!AX114</f>
        <v>135.46784142293856</v>
      </c>
      <c r="AS110" s="36">
        <f>'2015 Fares Conv'!AY114</f>
        <v>0</v>
      </c>
      <c r="AT110" s="36">
        <f>'2015 Fares Conv'!AZ114</f>
        <v>118.53436124507125</v>
      </c>
      <c r="AU110" s="36">
        <f>'2015 Fares Conv'!BA114</f>
        <v>0</v>
      </c>
      <c r="AV110" s="36">
        <f>'2015 Fares Conv'!BB114</f>
        <v>0</v>
      </c>
      <c r="AW110" s="36">
        <f>'2015 Fares Conv'!BC114</f>
        <v>118.53436124507125</v>
      </c>
      <c r="AX110" s="36">
        <f>'2015 Fares Conv'!BD114</f>
        <v>0</v>
      </c>
      <c r="AY110" s="36">
        <f>'2015 Fares Conv'!BE114</f>
        <v>0</v>
      </c>
      <c r="AZ110" s="36">
        <f>'2015 Fares Conv'!BF114</f>
        <v>118.53436124507125</v>
      </c>
      <c r="BA110" s="36">
        <f>'2015 Fares Conv'!BG114</f>
        <v>0</v>
      </c>
      <c r="BB110" s="36">
        <f>'2015 Fares Conv'!BH114</f>
        <v>0</v>
      </c>
      <c r="BC110" s="36">
        <f>'2015 Fares Conv'!BI114</f>
        <v>67.733920711469281</v>
      </c>
      <c r="BD110" s="36">
        <f>'2015 Fares Conv'!BJ114</f>
        <v>108.37427313835086</v>
      </c>
      <c r="BE110" s="36">
        <f>'2015 Fares Conv'!BK114</f>
        <v>0</v>
      </c>
      <c r="BF110" s="36">
        <f>'2015 Fares Conv'!BL114</f>
        <v>108.37427313835086</v>
      </c>
      <c r="BG110" s="36">
        <f>'2015 Fares Conv'!BM114</f>
        <v>0</v>
      </c>
      <c r="BH110" s="36">
        <f>'2015 Fares Conv'!BN114</f>
        <v>108.37427313835086</v>
      </c>
      <c r="BI110" s="36">
        <f>'2015 Fares Conv'!BO114</f>
        <v>0</v>
      </c>
      <c r="BJ110" s="36">
        <f>'2015 Fares Conv'!BP114</f>
        <v>0</v>
      </c>
      <c r="BK110" s="36">
        <f>'2015 Fares Conv'!BQ114</f>
        <v>101.60088106720393</v>
      </c>
      <c r="BL110" s="36">
        <f>'2015 Fares Conv'!BR114</f>
        <v>0</v>
      </c>
      <c r="BM110" s="36">
        <f>'2015 Fares Conv'!BS114</f>
        <v>0</v>
      </c>
      <c r="BN110" s="36">
        <f>'2015 Fares Conv'!BT114</f>
        <v>101.60088106720393</v>
      </c>
      <c r="BO110" s="36">
        <f>'2015 Fares Conv'!BU114</f>
        <v>0</v>
      </c>
      <c r="BP110" s="36">
        <f>'2015 Fares Conv'!BV114</f>
        <v>101.60088106720393</v>
      </c>
      <c r="BQ110" s="36">
        <f>'2015 Fares Conv'!BW114</f>
        <v>0</v>
      </c>
      <c r="BR110" s="36">
        <f>'2015 Fares Conv'!BX114</f>
        <v>121.92105728064472</v>
      </c>
      <c r="BS110" s="36">
        <f>'2015 Fares Conv'!BY114</f>
        <v>0</v>
      </c>
      <c r="BT110" s="36">
        <f>'2015 Fares Conv'!BZ114</f>
        <v>0</v>
      </c>
      <c r="BU110" s="36">
        <f>'2015 Fares Conv'!CA114</f>
        <v>0</v>
      </c>
      <c r="BV110" s="36">
        <f>'2015 Fares Conv'!CB114</f>
        <v>0</v>
      </c>
      <c r="BW110" s="36">
        <f>'2015 Fares Conv'!CC114</f>
        <v>0</v>
      </c>
      <c r="BX110" s="36">
        <f>'2015 Fares Conv'!CD114</f>
        <v>0</v>
      </c>
      <c r="BY110" s="36">
        <f>'2015 Fares Conv'!CE114</f>
        <v>0</v>
      </c>
      <c r="BZ110" s="36">
        <f>'2015 Fares Conv'!CF114</f>
        <v>101.60088106720393</v>
      </c>
      <c r="CA110" s="36">
        <f>'2015 Fares Conv'!CG114</f>
        <v>0</v>
      </c>
      <c r="CB110" s="36">
        <f>'2015 Fares Conv'!CH114</f>
        <v>222.84459914073395</v>
      </c>
      <c r="CC110" s="36">
        <f>'2015 Fares Conv'!CI114</f>
        <v>270.93568284587712</v>
      </c>
      <c r="CD110" s="36">
        <f>'2015 Fares Conv'!CJ114</f>
        <v>284.48246698817098</v>
      </c>
      <c r="CE110" s="36">
        <f>'2015 Fares Conv'!CK114</f>
        <v>284.48246698817098</v>
      </c>
      <c r="CF110" s="36">
        <f>'2015 Fares Conv'!CL114</f>
        <v>284.48246698817098</v>
      </c>
      <c r="CG110" s="36">
        <f>'2015 Fares Conv'!CM114</f>
        <v>135.46784142293856</v>
      </c>
      <c r="CH110" s="36">
        <f>'2015 Fares Conv'!CN114</f>
        <v>0</v>
      </c>
      <c r="CI110" s="36">
        <f>'2015 Fares Conv'!CO114</f>
        <v>306.15732161584117</v>
      </c>
      <c r="CJ110" s="36">
        <f>'2015 Fares Conv'!CP114</f>
        <v>264.83962998184489</v>
      </c>
      <c r="CK110" s="36">
        <f>'2015 Fares Conv'!CQ114</f>
        <v>0</v>
      </c>
      <c r="CL110" s="36">
        <f>'2015 Fares Conv'!CR114</f>
        <v>338.66960355734642</v>
      </c>
      <c r="CM110" s="36">
        <f>'2015 Fares Conv'!CS114</f>
        <v>118.53436124507125</v>
      </c>
      <c r="CN110" s="36">
        <f>'2015 Fares Conv'!CT114</f>
        <v>186.26828195654053</v>
      </c>
      <c r="CO110" s="36">
        <f>'2015 Fares Conv'!CU114</f>
        <v>220.13524231227518</v>
      </c>
      <c r="CP110" s="36">
        <f>'2015 Fares Conv'!CV114</f>
        <v>249.93816742532167</v>
      </c>
      <c r="CQ110" s="36">
        <f>'2015 Fares Conv'!CW114</f>
        <v>108.37427313835086</v>
      </c>
      <c r="CR110" s="36">
        <f>'2015 Fares Conv'!CX114</f>
        <v>0</v>
      </c>
      <c r="CS110" s="36">
        <f>'2015 Fares Conv'!CY114</f>
        <v>0</v>
      </c>
      <c r="CT110" s="36">
        <f>'2015 Fares Conv'!CZ114</f>
        <v>306.83466082295587</v>
      </c>
      <c r="CU110" s="36">
        <f>'2015 Fares Conv'!DA114</f>
        <v>0</v>
      </c>
      <c r="CV110" s="36">
        <f>'2015 Fares Conv'!DB114</f>
        <v>0</v>
      </c>
      <c r="CW110" s="36">
        <f>'2015 Fares Conv'!DC114</f>
        <v>-33.189621148619949</v>
      </c>
      <c r="CX110" s="36">
        <f>'2015 Fares Conv'!DD114</f>
        <v>-33.189621148619949</v>
      </c>
      <c r="CY110" s="36">
        <f>'2015 Fares Conv'!DE114</f>
        <v>0</v>
      </c>
      <c r="CZ110" s="36">
        <f>'2015 Fares Conv'!DF114</f>
        <v>0</v>
      </c>
      <c r="DA110" s="36">
        <f>'2015 Fares Conv'!DG114</f>
        <v>0</v>
      </c>
      <c r="DB110" s="36">
        <f>'2015 Fares Conv'!DH114</f>
        <v>0</v>
      </c>
      <c r="DC110" s="36">
        <f>'2015 Fares Conv'!DI114</f>
        <v>0</v>
      </c>
      <c r="DD110" s="36">
        <f>'2015 Fares Conv'!DJ114</f>
        <v>0</v>
      </c>
      <c r="DE110" s="36">
        <f>'2015 Fares Conv'!DK114</f>
        <v>0</v>
      </c>
      <c r="DF110" s="36">
        <f>'2015 Fares Conv'!DL114</f>
        <v>0</v>
      </c>
      <c r="DG110" s="36">
        <f>'2015 Fares Conv'!DM114</f>
        <v>135.46784142293856</v>
      </c>
      <c r="DH110" s="36">
        <f>'2015 Fares Conv'!DN114</f>
        <v>0</v>
      </c>
      <c r="DI110" s="36">
        <f>'2015 Fares Conv'!DO114</f>
        <v>135.46784142293856</v>
      </c>
      <c r="DJ110" s="36">
        <f>'2015 Fares Conv'!DP114</f>
        <v>749.81450227596497</v>
      </c>
      <c r="DK110" s="36">
        <f>'2015 Fares Conv'!DQ114</f>
        <v>218.78056389804578</v>
      </c>
      <c r="DL110" s="36">
        <f>'2015 Fares Conv'!DR114</f>
        <v>0</v>
      </c>
      <c r="DM110" s="36">
        <f>'2015 Fares Conv'!DS114</f>
        <v>0</v>
      </c>
      <c r="DN110" s="36">
        <f>'2015 Fares Conv'!DT114</f>
        <v>0</v>
      </c>
      <c r="DO110" s="36">
        <f>'2015 Fares Conv'!DU114</f>
        <v>0</v>
      </c>
      <c r="DP110" s="36">
        <f>'2015 Fares Conv'!DV114</f>
        <v>0</v>
      </c>
      <c r="DQ110" s="36">
        <f>'2015 Fares Conv'!DW114</f>
        <v>0</v>
      </c>
      <c r="DR110" s="36">
        <f>'2015 Fares Conv'!DX114</f>
        <v>0</v>
      </c>
      <c r="DS110" s="36">
        <f>'2015 Fares Conv'!DY114</f>
        <v>0</v>
      </c>
      <c r="DT110" s="36">
        <f>'2015 Fares Conv'!DZ114</f>
        <v>0</v>
      </c>
      <c r="DU110" s="36">
        <f>'2015 Fares Conv'!EA114</f>
        <v>0</v>
      </c>
      <c r="DV110" s="36">
        <f>'2015 Fares Conv'!EB114</f>
        <v>0</v>
      </c>
      <c r="DW110" s="36">
        <f>'2015 Fares Conv'!EC114</f>
        <v>0</v>
      </c>
      <c r="DX110" s="36">
        <f>'2015 Fares Conv'!ED114</f>
        <v>0</v>
      </c>
      <c r="DY110" s="36">
        <f>'2015 Fares Conv'!EE114</f>
        <v>0</v>
      </c>
      <c r="DZ110" s="36">
        <f>'2015 Fares Conv'!EF114</f>
        <v>0</v>
      </c>
      <c r="EA110" s="36">
        <f>'2015 Fares Conv'!EG114</f>
        <v>0</v>
      </c>
      <c r="EB110" s="36">
        <f>'2015 Fares Conv'!EH114</f>
        <v>0</v>
      </c>
      <c r="EC110" s="36">
        <f>'2015 Fares Conv'!EI114</f>
        <v>0</v>
      </c>
      <c r="ED110" s="36">
        <f>'2015 Fares Conv'!EJ114</f>
        <v>0</v>
      </c>
      <c r="EE110" s="36">
        <f>'2015 Fares Conv'!EK114</f>
        <v>0</v>
      </c>
      <c r="EF110" s="36">
        <f>'2015 Fares Conv'!EL114</f>
        <v>0</v>
      </c>
      <c r="EG110" s="36">
        <f>'2015 Fares Conv'!EM114</f>
        <v>0</v>
      </c>
      <c r="EH110" s="111">
        <v>0</v>
      </c>
      <c r="EI110" s="111">
        <v>0</v>
      </c>
    </row>
    <row r="111" spans="1:139" x14ac:dyDescent="0.2">
      <c r="A111" s="31" t="str">
        <f>CONCATENATE("XFARE[",ROW(),"]=",'2015 Fares Conv'!G115)</f>
        <v>XFARE[111]=0</v>
      </c>
      <c r="B111" s="36">
        <f>'2015 Fares Conv'!H115</f>
        <v>0</v>
      </c>
      <c r="C111" s="36">
        <f>'2015 Fares Conv'!I115</f>
        <v>0</v>
      </c>
      <c r="D111" s="36">
        <f>'2015 Fares Conv'!J115</f>
        <v>0</v>
      </c>
      <c r="E111" s="36">
        <f>'2015 Fares Conv'!K115</f>
        <v>0</v>
      </c>
      <c r="F111" s="36">
        <f>'2015 Fares Conv'!L115</f>
        <v>0</v>
      </c>
      <c r="G111" s="36">
        <f>'2015 Fares Conv'!M115</f>
        <v>0</v>
      </c>
      <c r="H111" s="36">
        <f>'2015 Fares Conv'!N115</f>
        <v>0</v>
      </c>
      <c r="I111" s="36">
        <f>'2015 Fares Conv'!O115</f>
        <v>0</v>
      </c>
      <c r="J111" s="36">
        <f>'2015 Fares Conv'!P115</f>
        <v>0</v>
      </c>
      <c r="K111" s="36">
        <f>'2015 Fares Conv'!Q115</f>
        <v>0</v>
      </c>
      <c r="L111" s="36">
        <f>'2015 Fares Conv'!R115</f>
        <v>0</v>
      </c>
      <c r="M111" s="36">
        <f>'2015 Fares Conv'!S115</f>
        <v>0</v>
      </c>
      <c r="N111" s="36">
        <f>'2015 Fares Conv'!T115</f>
        <v>0</v>
      </c>
      <c r="O111" s="36">
        <f>'2015 Fares Conv'!U115</f>
        <v>0</v>
      </c>
      <c r="P111" s="36">
        <f>'2015 Fares Conv'!V115</f>
        <v>0</v>
      </c>
      <c r="Q111" s="36">
        <f>'2015 Fares Conv'!W115</f>
        <v>0</v>
      </c>
      <c r="R111" s="36">
        <f>'2015 Fares Conv'!X115</f>
        <v>0</v>
      </c>
      <c r="S111" s="36">
        <f>'2015 Fares Conv'!Y115</f>
        <v>0</v>
      </c>
      <c r="T111" s="36">
        <f>'2015 Fares Conv'!Z115</f>
        <v>474.13744498028501</v>
      </c>
      <c r="U111" s="36">
        <f>'2015 Fares Conv'!AA115</f>
        <v>152.40132160080589</v>
      </c>
      <c r="V111" s="36">
        <f>'2015 Fares Conv'!AB115</f>
        <v>0</v>
      </c>
      <c r="W111" s="36">
        <f>'2015 Fares Conv'!AC115</f>
        <v>0</v>
      </c>
      <c r="X111" s="36">
        <f>'2015 Fares Conv'!AD115</f>
        <v>135.46784142293856</v>
      </c>
      <c r="Y111" s="36">
        <f>'2015 Fares Conv'!AE115</f>
        <v>0</v>
      </c>
      <c r="Z111" s="36">
        <f>'2015 Fares Conv'!AF115</f>
        <v>0</v>
      </c>
      <c r="AA111" s="36">
        <f>'2015 Fares Conv'!AG115</f>
        <v>0</v>
      </c>
      <c r="AB111" s="36">
        <f>'2015 Fares Conv'!AH115</f>
        <v>0</v>
      </c>
      <c r="AC111" s="36">
        <f>'2015 Fares Conv'!AI115</f>
        <v>0</v>
      </c>
      <c r="AD111" s="36">
        <f>'2015 Fares Conv'!AJ115</f>
        <v>135.46784142293856</v>
      </c>
      <c r="AE111" s="36">
        <f>'2015 Fares Conv'!AK115</f>
        <v>0</v>
      </c>
      <c r="AF111" s="36">
        <f>'2015 Fares Conv'!AL115</f>
        <v>0</v>
      </c>
      <c r="AG111" s="36">
        <f>'2015 Fares Conv'!AM115</f>
        <v>135.46784142293856</v>
      </c>
      <c r="AH111" s="36">
        <f>'2015 Fares Conv'!AN115</f>
        <v>0</v>
      </c>
      <c r="AI111" s="36">
        <f>'2015 Fares Conv'!AO115</f>
        <v>0</v>
      </c>
      <c r="AJ111" s="36">
        <f>'2015 Fares Conv'!AP115</f>
        <v>0</v>
      </c>
      <c r="AK111" s="36">
        <f>'2015 Fares Conv'!AQ115</f>
        <v>0</v>
      </c>
      <c r="AL111" s="36">
        <f>'2015 Fares Conv'!AR115</f>
        <v>135.46784142293856</v>
      </c>
      <c r="AM111" s="36">
        <f>'2015 Fares Conv'!AS115</f>
        <v>0</v>
      </c>
      <c r="AN111" s="36">
        <f>'2015 Fares Conv'!AT115</f>
        <v>0</v>
      </c>
      <c r="AO111" s="36">
        <f>'2015 Fares Conv'!AU115</f>
        <v>0</v>
      </c>
      <c r="AP111" s="36">
        <f>'2015 Fares Conv'!AV115</f>
        <v>135.46784142293856</v>
      </c>
      <c r="AQ111" s="36">
        <f>'2015 Fares Conv'!AW115</f>
        <v>0</v>
      </c>
      <c r="AR111" s="36">
        <f>'2015 Fares Conv'!AX115</f>
        <v>135.46784142293856</v>
      </c>
      <c r="AS111" s="36">
        <f>'2015 Fares Conv'!AY115</f>
        <v>0</v>
      </c>
      <c r="AT111" s="36">
        <f>'2015 Fares Conv'!AZ115</f>
        <v>118.53436124507125</v>
      </c>
      <c r="AU111" s="36">
        <f>'2015 Fares Conv'!BA115</f>
        <v>0</v>
      </c>
      <c r="AV111" s="36">
        <f>'2015 Fares Conv'!BB115</f>
        <v>0</v>
      </c>
      <c r="AW111" s="36">
        <f>'2015 Fares Conv'!BC115</f>
        <v>118.53436124507125</v>
      </c>
      <c r="AX111" s="36">
        <f>'2015 Fares Conv'!BD115</f>
        <v>0</v>
      </c>
      <c r="AY111" s="36">
        <f>'2015 Fares Conv'!BE115</f>
        <v>0</v>
      </c>
      <c r="AZ111" s="36">
        <f>'2015 Fares Conv'!BF115</f>
        <v>118.53436124507125</v>
      </c>
      <c r="BA111" s="36">
        <f>'2015 Fares Conv'!BG115</f>
        <v>0</v>
      </c>
      <c r="BB111" s="36">
        <f>'2015 Fares Conv'!BH115</f>
        <v>0</v>
      </c>
      <c r="BC111" s="36">
        <f>'2015 Fares Conv'!BI115</f>
        <v>67.733920711469281</v>
      </c>
      <c r="BD111" s="36">
        <f>'2015 Fares Conv'!BJ115</f>
        <v>108.37427313835086</v>
      </c>
      <c r="BE111" s="36">
        <f>'2015 Fares Conv'!BK115</f>
        <v>0</v>
      </c>
      <c r="BF111" s="36">
        <f>'2015 Fares Conv'!BL115</f>
        <v>108.37427313835086</v>
      </c>
      <c r="BG111" s="36">
        <f>'2015 Fares Conv'!BM115</f>
        <v>0</v>
      </c>
      <c r="BH111" s="36">
        <f>'2015 Fares Conv'!BN115</f>
        <v>108.37427313835086</v>
      </c>
      <c r="BI111" s="36">
        <f>'2015 Fares Conv'!BO115</f>
        <v>0</v>
      </c>
      <c r="BJ111" s="36">
        <f>'2015 Fares Conv'!BP115</f>
        <v>0</v>
      </c>
      <c r="BK111" s="36">
        <f>'2015 Fares Conv'!BQ115</f>
        <v>101.60088106720393</v>
      </c>
      <c r="BL111" s="36">
        <f>'2015 Fares Conv'!BR115</f>
        <v>0</v>
      </c>
      <c r="BM111" s="36">
        <f>'2015 Fares Conv'!BS115</f>
        <v>0</v>
      </c>
      <c r="BN111" s="36">
        <f>'2015 Fares Conv'!BT115</f>
        <v>101.60088106720393</v>
      </c>
      <c r="BO111" s="36">
        <f>'2015 Fares Conv'!BU115</f>
        <v>0</v>
      </c>
      <c r="BP111" s="36">
        <f>'2015 Fares Conv'!BV115</f>
        <v>101.60088106720393</v>
      </c>
      <c r="BQ111" s="36">
        <f>'2015 Fares Conv'!BW115</f>
        <v>0</v>
      </c>
      <c r="BR111" s="36">
        <f>'2015 Fares Conv'!BX115</f>
        <v>121.92105728064472</v>
      </c>
      <c r="BS111" s="36">
        <f>'2015 Fares Conv'!BY115</f>
        <v>0</v>
      </c>
      <c r="BT111" s="36">
        <f>'2015 Fares Conv'!BZ115</f>
        <v>0</v>
      </c>
      <c r="BU111" s="36">
        <f>'2015 Fares Conv'!CA115</f>
        <v>0</v>
      </c>
      <c r="BV111" s="36">
        <f>'2015 Fares Conv'!CB115</f>
        <v>0</v>
      </c>
      <c r="BW111" s="36">
        <f>'2015 Fares Conv'!CC115</f>
        <v>0</v>
      </c>
      <c r="BX111" s="36">
        <f>'2015 Fares Conv'!CD115</f>
        <v>0</v>
      </c>
      <c r="BY111" s="36">
        <f>'2015 Fares Conv'!CE115</f>
        <v>0</v>
      </c>
      <c r="BZ111" s="36">
        <f>'2015 Fares Conv'!CF115</f>
        <v>101.60088106720393</v>
      </c>
      <c r="CA111" s="36">
        <f>'2015 Fares Conv'!CG115</f>
        <v>0</v>
      </c>
      <c r="CB111" s="36">
        <f>'2015 Fares Conv'!CH115</f>
        <v>222.84459914073395</v>
      </c>
      <c r="CC111" s="36">
        <f>'2015 Fares Conv'!CI115</f>
        <v>136.14518063005326</v>
      </c>
      <c r="CD111" s="36">
        <f>'2015 Fares Conv'!CJ115</f>
        <v>284.48246698817098</v>
      </c>
      <c r="CE111" s="36">
        <f>'2015 Fares Conv'!CK115</f>
        <v>284.48246698817098</v>
      </c>
      <c r="CF111" s="36">
        <f>'2015 Fares Conv'!CL115</f>
        <v>284.48246698817098</v>
      </c>
      <c r="CG111" s="36">
        <f>'2015 Fares Conv'!CM115</f>
        <v>135.46784142293856</v>
      </c>
      <c r="CH111" s="36">
        <f>'2015 Fares Conv'!CN115</f>
        <v>152.40132160080589</v>
      </c>
      <c r="CI111" s="36">
        <f>'2015 Fares Conv'!CO115</f>
        <v>338.66960355734642</v>
      </c>
      <c r="CJ111" s="36">
        <f>'2015 Fares Conv'!CP115</f>
        <v>298.02925113046484</v>
      </c>
      <c r="CK111" s="36">
        <f>'2015 Fares Conv'!CQ115</f>
        <v>152.40132160080589</v>
      </c>
      <c r="CL111" s="36">
        <f>'2015 Fares Conv'!CR115</f>
        <v>338.66960355734642</v>
      </c>
      <c r="CM111" s="36">
        <f>'2015 Fares Conv'!CS115</f>
        <v>118.53436124507125</v>
      </c>
      <c r="CN111" s="36">
        <f>'2015 Fares Conv'!CT115</f>
        <v>186.26828195654053</v>
      </c>
      <c r="CO111" s="36">
        <f>'2015 Fares Conv'!CU115</f>
        <v>220.13524231227518</v>
      </c>
      <c r="CP111" s="36">
        <f>'2015 Fares Conv'!CV115</f>
        <v>249.93816742532167</v>
      </c>
      <c r="CQ111" s="36">
        <f>'2015 Fares Conv'!CW115</f>
        <v>108.37427313835086</v>
      </c>
      <c r="CR111" s="36">
        <f>'2015 Fares Conv'!CX115</f>
        <v>0</v>
      </c>
      <c r="CS111" s="36">
        <f>'2015 Fares Conv'!CY115</f>
        <v>0</v>
      </c>
      <c r="CT111" s="36">
        <f>'2015 Fares Conv'!CZ115</f>
        <v>306.83466082295587</v>
      </c>
      <c r="CU111" s="36">
        <f>'2015 Fares Conv'!DA115</f>
        <v>0</v>
      </c>
      <c r="CV111" s="36">
        <f>'2015 Fares Conv'!DB115</f>
        <v>0</v>
      </c>
      <c r="CW111" s="36">
        <f>'2015 Fares Conv'!DC115</f>
        <v>0</v>
      </c>
      <c r="CX111" s="36">
        <f>'2015 Fares Conv'!DD115</f>
        <v>0</v>
      </c>
      <c r="CY111" s="36">
        <f>'2015 Fares Conv'!DE115</f>
        <v>0</v>
      </c>
      <c r="CZ111" s="36">
        <f>'2015 Fares Conv'!DF115</f>
        <v>0</v>
      </c>
      <c r="DA111" s="36">
        <f>'2015 Fares Conv'!DG115</f>
        <v>0</v>
      </c>
      <c r="DB111" s="36">
        <f>'2015 Fares Conv'!DH115</f>
        <v>0</v>
      </c>
      <c r="DC111" s="36">
        <f>'2015 Fares Conv'!DI115</f>
        <v>0</v>
      </c>
      <c r="DD111" s="36">
        <f>'2015 Fares Conv'!DJ115</f>
        <v>0</v>
      </c>
      <c r="DE111" s="36">
        <f>'2015 Fares Conv'!DK115</f>
        <v>0</v>
      </c>
      <c r="DF111" s="36">
        <f>'2015 Fares Conv'!DL115</f>
        <v>152.40132160080589</v>
      </c>
      <c r="DG111" s="36">
        <f>'2015 Fares Conv'!DM115</f>
        <v>0</v>
      </c>
      <c r="DH111" s="36">
        <f>'2015 Fares Conv'!DN115</f>
        <v>0</v>
      </c>
      <c r="DI111" s="36">
        <f>'2015 Fares Conv'!DO115</f>
        <v>135.46784142293856</v>
      </c>
      <c r="DJ111" s="36">
        <f>'2015 Fares Conv'!DP115</f>
        <v>615.02400006014113</v>
      </c>
      <c r="DK111" s="36">
        <f>'2015 Fares Conv'!DQ115</f>
        <v>83.990061682221921</v>
      </c>
      <c r="DL111" s="36">
        <f>'2015 Fares Conv'!DR115</f>
        <v>0</v>
      </c>
      <c r="DM111" s="36">
        <f>'2015 Fares Conv'!DS115</f>
        <v>0</v>
      </c>
      <c r="DN111" s="36">
        <f>'2015 Fares Conv'!DT115</f>
        <v>0</v>
      </c>
      <c r="DO111" s="36">
        <f>'2015 Fares Conv'!DU115</f>
        <v>0</v>
      </c>
      <c r="DP111" s="36">
        <f>'2015 Fares Conv'!DV115</f>
        <v>0</v>
      </c>
      <c r="DQ111" s="36">
        <f>'2015 Fares Conv'!DW115</f>
        <v>0</v>
      </c>
      <c r="DR111" s="36">
        <f>'2015 Fares Conv'!DX115</f>
        <v>0</v>
      </c>
      <c r="DS111" s="36">
        <f>'2015 Fares Conv'!DY115</f>
        <v>0</v>
      </c>
      <c r="DT111" s="36">
        <f>'2015 Fares Conv'!DZ115</f>
        <v>0</v>
      </c>
      <c r="DU111" s="36">
        <f>'2015 Fares Conv'!EA115</f>
        <v>0</v>
      </c>
      <c r="DV111" s="36">
        <f>'2015 Fares Conv'!EB115</f>
        <v>0</v>
      </c>
      <c r="DW111" s="36">
        <f>'2015 Fares Conv'!EC115</f>
        <v>0</v>
      </c>
      <c r="DX111" s="36">
        <f>'2015 Fares Conv'!ED115</f>
        <v>0</v>
      </c>
      <c r="DY111" s="36">
        <f>'2015 Fares Conv'!EE115</f>
        <v>0</v>
      </c>
      <c r="DZ111" s="36">
        <f>'2015 Fares Conv'!EF115</f>
        <v>0</v>
      </c>
      <c r="EA111" s="36">
        <f>'2015 Fares Conv'!EG115</f>
        <v>0</v>
      </c>
      <c r="EB111" s="36">
        <f>'2015 Fares Conv'!EH115</f>
        <v>0</v>
      </c>
      <c r="EC111" s="36">
        <f>'2015 Fares Conv'!EI115</f>
        <v>0</v>
      </c>
      <c r="ED111" s="36">
        <f>'2015 Fares Conv'!EJ115</f>
        <v>0</v>
      </c>
      <c r="EE111" s="36">
        <f>'2015 Fares Conv'!EK115</f>
        <v>0</v>
      </c>
      <c r="EF111" s="36">
        <f>'2015 Fares Conv'!EL115</f>
        <v>0</v>
      </c>
      <c r="EG111" s="36">
        <f>'2015 Fares Conv'!EM115</f>
        <v>0</v>
      </c>
      <c r="EH111" s="111">
        <v>0</v>
      </c>
      <c r="EI111" s="111">
        <v>0</v>
      </c>
    </row>
    <row r="112" spans="1:139" x14ac:dyDescent="0.2">
      <c r="A112" s="31" t="str">
        <f>CONCATENATE("XFARE[",ROW(),"]=",'2015 Fares Conv'!G116)</f>
        <v>XFARE[112]=0</v>
      </c>
      <c r="B112" s="36">
        <f>'2015 Fares Conv'!H116</f>
        <v>0</v>
      </c>
      <c r="C112" s="36">
        <f>'2015 Fares Conv'!I116</f>
        <v>0</v>
      </c>
      <c r="D112" s="36">
        <f>'2015 Fares Conv'!J116</f>
        <v>0</v>
      </c>
      <c r="E112" s="36">
        <f>'2015 Fares Conv'!K116</f>
        <v>0</v>
      </c>
      <c r="F112" s="36">
        <f>'2015 Fares Conv'!L116</f>
        <v>0</v>
      </c>
      <c r="G112" s="36">
        <f>'2015 Fares Conv'!M116</f>
        <v>0</v>
      </c>
      <c r="H112" s="36">
        <f>'2015 Fares Conv'!N116</f>
        <v>0</v>
      </c>
      <c r="I112" s="36">
        <f>'2015 Fares Conv'!O116</f>
        <v>0</v>
      </c>
      <c r="J112" s="36">
        <f>'2015 Fares Conv'!P116</f>
        <v>0</v>
      </c>
      <c r="K112" s="36">
        <f>'2015 Fares Conv'!Q116</f>
        <v>0</v>
      </c>
      <c r="L112" s="36">
        <f>'2015 Fares Conv'!R116</f>
        <v>0</v>
      </c>
      <c r="M112" s="36">
        <f>'2015 Fares Conv'!S116</f>
        <v>0</v>
      </c>
      <c r="N112" s="36">
        <f>'2015 Fares Conv'!T116</f>
        <v>0</v>
      </c>
      <c r="O112" s="36">
        <f>'2015 Fares Conv'!U116</f>
        <v>0</v>
      </c>
      <c r="P112" s="36">
        <f>'2015 Fares Conv'!V116</f>
        <v>0</v>
      </c>
      <c r="Q112" s="36">
        <f>'2015 Fares Conv'!W116</f>
        <v>0</v>
      </c>
      <c r="R112" s="36">
        <f>'2015 Fares Conv'!X116</f>
        <v>0</v>
      </c>
      <c r="S112" s="36">
        <f>'2015 Fares Conv'!Y116</f>
        <v>0</v>
      </c>
      <c r="T112" s="36">
        <f>'2015 Fares Conv'!Z116</f>
        <v>474.13744498028501</v>
      </c>
      <c r="U112" s="36">
        <f>'2015 Fares Conv'!AA116</f>
        <v>152.40132160080589</v>
      </c>
      <c r="V112" s="36">
        <f>'2015 Fares Conv'!AB116</f>
        <v>0</v>
      </c>
      <c r="W112" s="36">
        <f>'2015 Fares Conv'!AC116</f>
        <v>0</v>
      </c>
      <c r="X112" s="36">
        <f>'2015 Fares Conv'!AD116</f>
        <v>135.46784142293856</v>
      </c>
      <c r="Y112" s="36">
        <f>'2015 Fares Conv'!AE116</f>
        <v>0</v>
      </c>
      <c r="Z112" s="36">
        <f>'2015 Fares Conv'!AF116</f>
        <v>0</v>
      </c>
      <c r="AA112" s="36">
        <f>'2015 Fares Conv'!AG116</f>
        <v>84.667400889336605</v>
      </c>
      <c r="AB112" s="36">
        <f>'2015 Fares Conv'!AH116</f>
        <v>135.46784142293856</v>
      </c>
      <c r="AC112" s="36">
        <f>'2015 Fares Conv'!AI116</f>
        <v>0</v>
      </c>
      <c r="AD112" s="36">
        <f>'2015 Fares Conv'!AJ116</f>
        <v>135.46784142293856</v>
      </c>
      <c r="AE112" s="36">
        <f>'2015 Fares Conv'!AK116</f>
        <v>0</v>
      </c>
      <c r="AF112" s="36">
        <f>'2015 Fares Conv'!AL116</f>
        <v>0</v>
      </c>
      <c r="AG112" s="36">
        <f>'2015 Fares Conv'!AM116</f>
        <v>135.46784142293856</v>
      </c>
      <c r="AH112" s="36">
        <f>'2015 Fares Conv'!AN116</f>
        <v>0</v>
      </c>
      <c r="AI112" s="36">
        <f>'2015 Fares Conv'!AO116</f>
        <v>0</v>
      </c>
      <c r="AJ112" s="36">
        <f>'2015 Fares Conv'!AP116</f>
        <v>0</v>
      </c>
      <c r="AK112" s="36">
        <f>'2015 Fares Conv'!AQ116</f>
        <v>0</v>
      </c>
      <c r="AL112" s="36">
        <f>'2015 Fares Conv'!AR116</f>
        <v>135.46784142293856</v>
      </c>
      <c r="AM112" s="36">
        <f>'2015 Fares Conv'!AS116</f>
        <v>0</v>
      </c>
      <c r="AN112" s="36">
        <f>'2015 Fares Conv'!AT116</f>
        <v>0</v>
      </c>
      <c r="AO112" s="36">
        <f>'2015 Fares Conv'!AU116</f>
        <v>0</v>
      </c>
      <c r="AP112" s="36">
        <f>'2015 Fares Conv'!AV116</f>
        <v>135.46784142293856</v>
      </c>
      <c r="AQ112" s="36">
        <f>'2015 Fares Conv'!AW116</f>
        <v>0</v>
      </c>
      <c r="AR112" s="36">
        <f>'2015 Fares Conv'!AX116</f>
        <v>135.46784142293856</v>
      </c>
      <c r="AS112" s="36">
        <f>'2015 Fares Conv'!AY116</f>
        <v>0</v>
      </c>
      <c r="AT112" s="36">
        <f>'2015 Fares Conv'!AZ116</f>
        <v>118.53436124507125</v>
      </c>
      <c r="AU112" s="36">
        <f>'2015 Fares Conv'!BA116</f>
        <v>0</v>
      </c>
      <c r="AV112" s="36">
        <f>'2015 Fares Conv'!BB116</f>
        <v>0</v>
      </c>
      <c r="AW112" s="36">
        <f>'2015 Fares Conv'!BC116</f>
        <v>118.53436124507125</v>
      </c>
      <c r="AX112" s="36">
        <f>'2015 Fares Conv'!BD116</f>
        <v>0</v>
      </c>
      <c r="AY112" s="36">
        <f>'2015 Fares Conv'!BE116</f>
        <v>0</v>
      </c>
      <c r="AZ112" s="36">
        <f>'2015 Fares Conv'!BF116</f>
        <v>118.53436124507125</v>
      </c>
      <c r="BA112" s="36">
        <f>'2015 Fares Conv'!BG116</f>
        <v>0</v>
      </c>
      <c r="BB112" s="36">
        <f>'2015 Fares Conv'!BH116</f>
        <v>0</v>
      </c>
      <c r="BC112" s="36">
        <f>'2015 Fares Conv'!BI116</f>
        <v>67.733920711469281</v>
      </c>
      <c r="BD112" s="36">
        <f>'2015 Fares Conv'!BJ116</f>
        <v>108.37427313835086</v>
      </c>
      <c r="BE112" s="36">
        <f>'2015 Fares Conv'!BK116</f>
        <v>0</v>
      </c>
      <c r="BF112" s="36">
        <f>'2015 Fares Conv'!BL116</f>
        <v>108.37427313835086</v>
      </c>
      <c r="BG112" s="36">
        <f>'2015 Fares Conv'!BM116</f>
        <v>0</v>
      </c>
      <c r="BH112" s="36">
        <f>'2015 Fares Conv'!BN116</f>
        <v>108.37427313835086</v>
      </c>
      <c r="BI112" s="36">
        <f>'2015 Fares Conv'!BO116</f>
        <v>0</v>
      </c>
      <c r="BJ112" s="36">
        <f>'2015 Fares Conv'!BP116</f>
        <v>0</v>
      </c>
      <c r="BK112" s="36">
        <f>'2015 Fares Conv'!BQ116</f>
        <v>101.60088106720393</v>
      </c>
      <c r="BL112" s="36">
        <f>'2015 Fares Conv'!BR116</f>
        <v>0</v>
      </c>
      <c r="BM112" s="36">
        <f>'2015 Fares Conv'!BS116</f>
        <v>0</v>
      </c>
      <c r="BN112" s="36">
        <f>'2015 Fares Conv'!BT116</f>
        <v>101.60088106720393</v>
      </c>
      <c r="BO112" s="36">
        <f>'2015 Fares Conv'!BU116</f>
        <v>0</v>
      </c>
      <c r="BP112" s="36">
        <f>'2015 Fares Conv'!BV116</f>
        <v>101.60088106720393</v>
      </c>
      <c r="BQ112" s="36">
        <f>'2015 Fares Conv'!BW116</f>
        <v>0</v>
      </c>
      <c r="BR112" s="36">
        <f>'2015 Fares Conv'!BX116</f>
        <v>121.92105728064472</v>
      </c>
      <c r="BS112" s="36">
        <f>'2015 Fares Conv'!BY116</f>
        <v>0</v>
      </c>
      <c r="BT112" s="36">
        <f>'2015 Fares Conv'!BZ116</f>
        <v>0</v>
      </c>
      <c r="BU112" s="36">
        <f>'2015 Fares Conv'!CA116</f>
        <v>0</v>
      </c>
      <c r="BV112" s="36">
        <f>'2015 Fares Conv'!CB116</f>
        <v>0</v>
      </c>
      <c r="BW112" s="36">
        <f>'2015 Fares Conv'!CC116</f>
        <v>0</v>
      </c>
      <c r="BX112" s="36">
        <f>'2015 Fares Conv'!CD116</f>
        <v>0</v>
      </c>
      <c r="BY112" s="36">
        <f>'2015 Fares Conv'!CE116</f>
        <v>0</v>
      </c>
      <c r="BZ112" s="36">
        <f>'2015 Fares Conv'!CF116</f>
        <v>101.60088106720393</v>
      </c>
      <c r="CA112" s="36">
        <f>'2015 Fares Conv'!CG116</f>
        <v>0</v>
      </c>
      <c r="CB112" s="36">
        <f>'2015 Fares Conv'!CH116</f>
        <v>222.84459914073395</v>
      </c>
      <c r="CC112" s="36">
        <f>'2015 Fares Conv'!CI116</f>
        <v>270.93568284587712</v>
      </c>
      <c r="CD112" s="36">
        <f>'2015 Fares Conv'!CJ116</f>
        <v>284.48246698817098</v>
      </c>
      <c r="CE112" s="36">
        <f>'2015 Fares Conv'!CK116</f>
        <v>284.48246698817098</v>
      </c>
      <c r="CF112" s="36">
        <f>'2015 Fares Conv'!CL116</f>
        <v>284.48246698817098</v>
      </c>
      <c r="CG112" s="36">
        <f>'2015 Fares Conv'!CM116</f>
        <v>135.46784142293856</v>
      </c>
      <c r="CH112" s="36">
        <f>'2015 Fares Conv'!CN116</f>
        <v>152.40132160080589</v>
      </c>
      <c r="CI112" s="36">
        <f>'2015 Fares Conv'!CO116</f>
        <v>338.66960355734642</v>
      </c>
      <c r="CJ112" s="36">
        <f>'2015 Fares Conv'!CP116</f>
        <v>298.02925113046484</v>
      </c>
      <c r="CK112" s="36">
        <f>'2015 Fares Conv'!CQ116</f>
        <v>152.40132160080589</v>
      </c>
      <c r="CL112" s="36">
        <f>'2015 Fares Conv'!CR116</f>
        <v>338.66960355734642</v>
      </c>
      <c r="CM112" s="36">
        <f>'2015 Fares Conv'!CS116</f>
        <v>118.53436124507125</v>
      </c>
      <c r="CN112" s="36">
        <f>'2015 Fares Conv'!CT116</f>
        <v>186.26828195654053</v>
      </c>
      <c r="CO112" s="36">
        <f>'2015 Fares Conv'!CU116</f>
        <v>220.13524231227518</v>
      </c>
      <c r="CP112" s="36">
        <f>'2015 Fares Conv'!CV116</f>
        <v>249.93816742532167</v>
      </c>
      <c r="CQ112" s="36">
        <f>'2015 Fares Conv'!CW116</f>
        <v>108.37427313835086</v>
      </c>
      <c r="CR112" s="36">
        <f>'2015 Fares Conv'!CX116</f>
        <v>0</v>
      </c>
      <c r="CS112" s="36">
        <f>'2015 Fares Conv'!CY116</f>
        <v>0</v>
      </c>
      <c r="CT112" s="36">
        <f>'2015 Fares Conv'!CZ116</f>
        <v>306.83466082295587</v>
      </c>
      <c r="CU112" s="36">
        <f>'2015 Fares Conv'!DA116</f>
        <v>0</v>
      </c>
      <c r="CV112" s="36">
        <f>'2015 Fares Conv'!DB116</f>
        <v>0</v>
      </c>
      <c r="CW112" s="36">
        <f>'2015 Fares Conv'!DC116</f>
        <v>0</v>
      </c>
      <c r="CX112" s="36">
        <f>'2015 Fares Conv'!DD116</f>
        <v>0</v>
      </c>
      <c r="CY112" s="36">
        <f>'2015 Fares Conv'!DE116</f>
        <v>0</v>
      </c>
      <c r="CZ112" s="36">
        <f>'2015 Fares Conv'!DF116</f>
        <v>0</v>
      </c>
      <c r="DA112" s="36">
        <f>'2015 Fares Conv'!DG116</f>
        <v>0</v>
      </c>
      <c r="DB112" s="36">
        <f>'2015 Fares Conv'!DH116</f>
        <v>0</v>
      </c>
      <c r="DC112" s="36">
        <f>'2015 Fares Conv'!DI116</f>
        <v>0</v>
      </c>
      <c r="DD112" s="36">
        <f>'2015 Fares Conv'!DJ116</f>
        <v>0</v>
      </c>
      <c r="DE112" s="36">
        <f>'2015 Fares Conv'!DK116</f>
        <v>0</v>
      </c>
      <c r="DF112" s="36">
        <f>'2015 Fares Conv'!DL116</f>
        <v>152.40132160080589</v>
      </c>
      <c r="DG112" s="36">
        <f>'2015 Fares Conv'!DM116</f>
        <v>135.46784142293856</v>
      </c>
      <c r="DH112" s="36">
        <f>'2015 Fares Conv'!DN116</f>
        <v>0</v>
      </c>
      <c r="DI112" s="36">
        <f>'2015 Fares Conv'!DO116</f>
        <v>135.46784142293856</v>
      </c>
      <c r="DJ112" s="36">
        <f>'2015 Fares Conv'!DP116</f>
        <v>749.81450227596497</v>
      </c>
      <c r="DK112" s="36">
        <f>'2015 Fares Conv'!DQ116</f>
        <v>218.78056389804578</v>
      </c>
      <c r="DL112" s="36">
        <f>'2015 Fares Conv'!DR116</f>
        <v>0</v>
      </c>
      <c r="DM112" s="36">
        <f>'2015 Fares Conv'!DS116</f>
        <v>0</v>
      </c>
      <c r="DN112" s="36">
        <f>'2015 Fares Conv'!DT116</f>
        <v>0</v>
      </c>
      <c r="DO112" s="36">
        <f>'2015 Fares Conv'!DU116</f>
        <v>0</v>
      </c>
      <c r="DP112" s="36">
        <f>'2015 Fares Conv'!DV116</f>
        <v>0</v>
      </c>
      <c r="DQ112" s="36">
        <f>'2015 Fares Conv'!DW116</f>
        <v>0</v>
      </c>
      <c r="DR112" s="36">
        <f>'2015 Fares Conv'!DX116</f>
        <v>0</v>
      </c>
      <c r="DS112" s="36">
        <f>'2015 Fares Conv'!DY116</f>
        <v>0</v>
      </c>
      <c r="DT112" s="36">
        <f>'2015 Fares Conv'!DZ116</f>
        <v>0</v>
      </c>
      <c r="DU112" s="36">
        <f>'2015 Fares Conv'!EA116</f>
        <v>0</v>
      </c>
      <c r="DV112" s="36">
        <f>'2015 Fares Conv'!EB116</f>
        <v>0</v>
      </c>
      <c r="DW112" s="36">
        <f>'2015 Fares Conv'!EC116</f>
        <v>0</v>
      </c>
      <c r="DX112" s="36">
        <f>'2015 Fares Conv'!ED116</f>
        <v>0</v>
      </c>
      <c r="DY112" s="36">
        <f>'2015 Fares Conv'!EE116</f>
        <v>0</v>
      </c>
      <c r="DZ112" s="36">
        <f>'2015 Fares Conv'!EF116</f>
        <v>0</v>
      </c>
      <c r="EA112" s="36">
        <f>'2015 Fares Conv'!EG116</f>
        <v>0</v>
      </c>
      <c r="EB112" s="36">
        <f>'2015 Fares Conv'!EH116</f>
        <v>0</v>
      </c>
      <c r="EC112" s="36">
        <f>'2015 Fares Conv'!EI116</f>
        <v>0</v>
      </c>
      <c r="ED112" s="36">
        <f>'2015 Fares Conv'!EJ116</f>
        <v>0</v>
      </c>
      <c r="EE112" s="36">
        <f>'2015 Fares Conv'!EK116</f>
        <v>0</v>
      </c>
      <c r="EF112" s="36">
        <f>'2015 Fares Conv'!EL116</f>
        <v>0</v>
      </c>
      <c r="EG112" s="36">
        <f>'2015 Fares Conv'!EM116</f>
        <v>0</v>
      </c>
      <c r="EH112" s="111">
        <v>0</v>
      </c>
      <c r="EI112" s="111">
        <v>0</v>
      </c>
    </row>
    <row r="113" spans="1:139" x14ac:dyDescent="0.2">
      <c r="A113" s="31" t="str">
        <f>CONCATENATE("XFARE[",ROW(),"]=",'2015 Fares Conv'!G117)</f>
        <v>XFARE[113]=0</v>
      </c>
      <c r="B113" s="36">
        <f>'2015 Fares Conv'!H117</f>
        <v>0</v>
      </c>
      <c r="C113" s="36">
        <f>'2015 Fares Conv'!I117</f>
        <v>0</v>
      </c>
      <c r="D113" s="36">
        <f>'2015 Fares Conv'!J117</f>
        <v>0</v>
      </c>
      <c r="E113" s="36">
        <f>'2015 Fares Conv'!K117</f>
        <v>0</v>
      </c>
      <c r="F113" s="36">
        <f>'2015 Fares Conv'!L117</f>
        <v>0</v>
      </c>
      <c r="G113" s="36">
        <f>'2015 Fares Conv'!M117</f>
        <v>0</v>
      </c>
      <c r="H113" s="36">
        <f>'2015 Fares Conv'!N117</f>
        <v>0</v>
      </c>
      <c r="I113" s="36">
        <f>'2015 Fares Conv'!O117</f>
        <v>0</v>
      </c>
      <c r="J113" s="36">
        <f>'2015 Fares Conv'!P117</f>
        <v>0</v>
      </c>
      <c r="K113" s="36">
        <f>'2015 Fares Conv'!Q117</f>
        <v>0</v>
      </c>
      <c r="L113" s="36">
        <f>'2015 Fares Conv'!R117</f>
        <v>0</v>
      </c>
      <c r="M113" s="36">
        <f>'2015 Fares Conv'!S117</f>
        <v>0</v>
      </c>
      <c r="N113" s="36">
        <f>'2015 Fares Conv'!T117</f>
        <v>0</v>
      </c>
      <c r="O113" s="36">
        <f>'2015 Fares Conv'!U117</f>
        <v>0</v>
      </c>
      <c r="P113" s="36">
        <f>'2015 Fares Conv'!V117</f>
        <v>0</v>
      </c>
      <c r="Q113" s="36">
        <f>'2015 Fares Conv'!W117</f>
        <v>0</v>
      </c>
      <c r="R113" s="36">
        <f>'2015 Fares Conv'!X117</f>
        <v>0</v>
      </c>
      <c r="S113" s="36">
        <f>'2015 Fares Conv'!Y117</f>
        <v>0</v>
      </c>
      <c r="T113" s="36">
        <f>'2015 Fares Conv'!Z117</f>
        <v>474.13744498028501</v>
      </c>
      <c r="U113" s="36">
        <f>'2015 Fares Conv'!AA117</f>
        <v>118.53436124507125</v>
      </c>
      <c r="V113" s="36">
        <f>'2015 Fares Conv'!AB117</f>
        <v>0</v>
      </c>
      <c r="W113" s="36">
        <f>'2015 Fares Conv'!AC117</f>
        <v>0</v>
      </c>
      <c r="X113" s="36">
        <f>'2015 Fares Conv'!AD117</f>
        <v>135.46784142293856</v>
      </c>
      <c r="Y113" s="36">
        <f>'2015 Fares Conv'!AE117</f>
        <v>0</v>
      </c>
      <c r="Z113" s="36">
        <f>'2015 Fares Conv'!AF117</f>
        <v>0</v>
      </c>
      <c r="AA113" s="36">
        <f>'2015 Fares Conv'!AG117</f>
        <v>84.667400889336605</v>
      </c>
      <c r="AB113" s="36">
        <f>'2015 Fares Conv'!AH117</f>
        <v>0</v>
      </c>
      <c r="AC113" s="36">
        <f>'2015 Fares Conv'!AI117</f>
        <v>0</v>
      </c>
      <c r="AD113" s="36">
        <f>'2015 Fares Conv'!AJ117</f>
        <v>0</v>
      </c>
      <c r="AE113" s="36">
        <f>'2015 Fares Conv'!AK117</f>
        <v>0</v>
      </c>
      <c r="AF113" s="36">
        <f>'2015 Fares Conv'!AL117</f>
        <v>0</v>
      </c>
      <c r="AG113" s="36">
        <f>'2015 Fares Conv'!AM117</f>
        <v>135.46784142293856</v>
      </c>
      <c r="AH113" s="36">
        <f>'2015 Fares Conv'!AN117</f>
        <v>0</v>
      </c>
      <c r="AI113" s="36">
        <f>'2015 Fares Conv'!AO117</f>
        <v>0</v>
      </c>
      <c r="AJ113" s="36">
        <f>'2015 Fares Conv'!AP117</f>
        <v>0</v>
      </c>
      <c r="AK113" s="36">
        <f>'2015 Fares Conv'!AQ117</f>
        <v>0</v>
      </c>
      <c r="AL113" s="36">
        <f>'2015 Fares Conv'!AR117</f>
        <v>16.93348017786732</v>
      </c>
      <c r="AM113" s="36">
        <f>'2015 Fares Conv'!AS117</f>
        <v>0</v>
      </c>
      <c r="AN113" s="36">
        <f>'2015 Fares Conv'!AT117</f>
        <v>0</v>
      </c>
      <c r="AO113" s="36">
        <f>'2015 Fares Conv'!AU117</f>
        <v>0</v>
      </c>
      <c r="AP113" s="36">
        <f>'2015 Fares Conv'!AV117</f>
        <v>0</v>
      </c>
      <c r="AQ113" s="36">
        <f>'2015 Fares Conv'!AW117</f>
        <v>0</v>
      </c>
      <c r="AR113" s="36">
        <f>'2015 Fares Conv'!AX117</f>
        <v>135.46784142293856</v>
      </c>
      <c r="AS113" s="36">
        <f>'2015 Fares Conv'!AY117</f>
        <v>0</v>
      </c>
      <c r="AT113" s="36">
        <f>'2015 Fares Conv'!AZ117</f>
        <v>67.733920711469281</v>
      </c>
      <c r="AU113" s="36">
        <f>'2015 Fares Conv'!BA117</f>
        <v>0</v>
      </c>
      <c r="AV113" s="36">
        <f>'2015 Fares Conv'!BB117</f>
        <v>0</v>
      </c>
      <c r="AW113" s="36">
        <f>'2015 Fares Conv'!BC117</f>
        <v>118.53436124507125</v>
      </c>
      <c r="AX113" s="36">
        <f>'2015 Fares Conv'!BD117</f>
        <v>0</v>
      </c>
      <c r="AY113" s="36">
        <f>'2015 Fares Conv'!BE117</f>
        <v>0</v>
      </c>
      <c r="AZ113" s="36">
        <f>'2015 Fares Conv'!BF117</f>
        <v>118.53436124507125</v>
      </c>
      <c r="BA113" s="36">
        <f>'2015 Fares Conv'!BG117</f>
        <v>0</v>
      </c>
      <c r="BB113" s="36">
        <f>'2015 Fares Conv'!BH117</f>
        <v>0</v>
      </c>
      <c r="BC113" s="36">
        <f>'2015 Fares Conv'!BI117</f>
        <v>67.733920711469281</v>
      </c>
      <c r="BD113" s="36">
        <f>'2015 Fares Conv'!BJ117</f>
        <v>108.37427313835086</v>
      </c>
      <c r="BE113" s="36">
        <f>'2015 Fares Conv'!BK117</f>
        <v>0</v>
      </c>
      <c r="BF113" s="36">
        <f>'2015 Fares Conv'!BL117</f>
        <v>108.37427313835086</v>
      </c>
      <c r="BG113" s="36">
        <f>'2015 Fares Conv'!BM117</f>
        <v>0</v>
      </c>
      <c r="BH113" s="36">
        <f>'2015 Fares Conv'!BN117</f>
        <v>108.37427313835086</v>
      </c>
      <c r="BI113" s="36">
        <f>'2015 Fares Conv'!BO117</f>
        <v>0</v>
      </c>
      <c r="BJ113" s="36">
        <f>'2015 Fares Conv'!BP117</f>
        <v>0</v>
      </c>
      <c r="BK113" s="36">
        <f>'2015 Fares Conv'!BQ117</f>
        <v>101.60088106720393</v>
      </c>
      <c r="BL113" s="36">
        <f>'2015 Fares Conv'!BR117</f>
        <v>0</v>
      </c>
      <c r="BM113" s="36">
        <f>'2015 Fares Conv'!BS117</f>
        <v>0</v>
      </c>
      <c r="BN113" s="36">
        <f>'2015 Fares Conv'!BT117</f>
        <v>101.60088106720393</v>
      </c>
      <c r="BO113" s="36">
        <f>'2015 Fares Conv'!BU117</f>
        <v>0</v>
      </c>
      <c r="BP113" s="36">
        <f>'2015 Fares Conv'!BV117</f>
        <v>101.60088106720393</v>
      </c>
      <c r="BQ113" s="36">
        <f>'2015 Fares Conv'!BW117</f>
        <v>0</v>
      </c>
      <c r="BR113" s="36">
        <f>'2015 Fares Conv'!BX117</f>
        <v>121.92105728064472</v>
      </c>
      <c r="BS113" s="36">
        <f>'2015 Fares Conv'!BY117</f>
        <v>0</v>
      </c>
      <c r="BT113" s="36">
        <f>'2015 Fares Conv'!BZ117</f>
        <v>0</v>
      </c>
      <c r="BU113" s="36">
        <f>'2015 Fares Conv'!CA117</f>
        <v>0</v>
      </c>
      <c r="BV113" s="36">
        <f>'2015 Fares Conv'!CB117</f>
        <v>0</v>
      </c>
      <c r="BW113" s="36">
        <f>'2015 Fares Conv'!CC117</f>
        <v>0</v>
      </c>
      <c r="BX113" s="36">
        <f>'2015 Fares Conv'!CD117</f>
        <v>0</v>
      </c>
      <c r="BY113" s="36">
        <f>'2015 Fares Conv'!CE117</f>
        <v>0</v>
      </c>
      <c r="BZ113" s="36">
        <f>'2015 Fares Conv'!CF117</f>
        <v>101.60088106720393</v>
      </c>
      <c r="CA113" s="36">
        <f>'2015 Fares Conv'!CG117</f>
        <v>0</v>
      </c>
      <c r="CB113" s="36">
        <f>'2015 Fares Conv'!CH117</f>
        <v>222.84459914073395</v>
      </c>
      <c r="CC113" s="36">
        <f>'2015 Fares Conv'!CI117</f>
        <v>136.14518063005326</v>
      </c>
      <c r="CD113" s="36">
        <f>'2015 Fares Conv'!CJ117</f>
        <v>149.01462556523242</v>
      </c>
      <c r="CE113" s="36">
        <f>'2015 Fares Conv'!CK117</f>
        <v>149.01462556523242</v>
      </c>
      <c r="CF113" s="36">
        <f>'2015 Fares Conv'!CL117</f>
        <v>149.01462556523242</v>
      </c>
      <c r="CG113" s="36">
        <f>'2015 Fares Conv'!CM117</f>
        <v>0</v>
      </c>
      <c r="CH113" s="36">
        <f>'2015 Fares Conv'!CN117</f>
        <v>118.53436124507125</v>
      </c>
      <c r="CI113" s="36">
        <f>'2015 Fares Conv'!CO117</f>
        <v>203.87910134152256</v>
      </c>
      <c r="CJ113" s="36">
        <f>'2015 Fares Conv'!CP117</f>
        <v>162.56140970752628</v>
      </c>
      <c r="CK113" s="36">
        <f>'2015 Fares Conv'!CQ117</f>
        <v>118.53436124507125</v>
      </c>
      <c r="CL113" s="36">
        <f>'2015 Fares Conv'!CR117</f>
        <v>338.66960355734642</v>
      </c>
      <c r="CM113" s="36">
        <f>'2015 Fares Conv'!CS117</f>
        <v>118.53436124507125</v>
      </c>
      <c r="CN113" s="36">
        <f>'2015 Fares Conv'!CT117</f>
        <v>84.667400889336605</v>
      </c>
      <c r="CO113" s="36">
        <f>'2015 Fares Conv'!CU117</f>
        <v>220.13524231227518</v>
      </c>
      <c r="CP113" s="36">
        <f>'2015 Fares Conv'!CV117</f>
        <v>249.93816742532167</v>
      </c>
      <c r="CQ113" s="36">
        <f>'2015 Fares Conv'!CW117</f>
        <v>108.37427313835086</v>
      </c>
      <c r="CR113" s="36">
        <f>'2015 Fares Conv'!CX117</f>
        <v>0</v>
      </c>
      <c r="CS113" s="36">
        <f>'2015 Fares Conv'!CY117</f>
        <v>0</v>
      </c>
      <c r="CT113" s="36">
        <f>'2015 Fares Conv'!CZ117</f>
        <v>306.83466082295587</v>
      </c>
      <c r="CU113" s="36">
        <f>'2015 Fares Conv'!DA117</f>
        <v>0</v>
      </c>
      <c r="CV113" s="36">
        <f>'2015 Fares Conv'!DB117</f>
        <v>-135.46784142293856</v>
      </c>
      <c r="CW113" s="36">
        <f>'2015 Fares Conv'!DC117</f>
        <v>0</v>
      </c>
      <c r="CX113" s="36">
        <f>'2015 Fares Conv'!DD117</f>
        <v>0</v>
      </c>
      <c r="CY113" s="36">
        <f>'2015 Fares Conv'!DE117</f>
        <v>0</v>
      </c>
      <c r="CZ113" s="36">
        <f>'2015 Fares Conv'!DF117</f>
        <v>-135.46784142293856</v>
      </c>
      <c r="DA113" s="36">
        <f>'2015 Fares Conv'!DG117</f>
        <v>-135.46784142293856</v>
      </c>
      <c r="DB113" s="36">
        <f>'2015 Fares Conv'!DH117</f>
        <v>0</v>
      </c>
      <c r="DC113" s="36">
        <f>'2015 Fares Conv'!DI117</f>
        <v>0</v>
      </c>
      <c r="DD113" s="36">
        <f>'2015 Fares Conv'!DJ117</f>
        <v>0</v>
      </c>
      <c r="DE113" s="36">
        <f>'2015 Fares Conv'!DK117</f>
        <v>0</v>
      </c>
      <c r="DF113" s="36">
        <f>'2015 Fares Conv'!DL117</f>
        <v>118.53436124507125</v>
      </c>
      <c r="DG113" s="36">
        <f>'2015 Fares Conv'!DM117</f>
        <v>0</v>
      </c>
      <c r="DH113" s="36">
        <f>'2015 Fares Conv'!DN117</f>
        <v>0</v>
      </c>
      <c r="DI113" s="36">
        <f>'2015 Fares Conv'!DO117</f>
        <v>0</v>
      </c>
      <c r="DJ113" s="36">
        <f>'2015 Fares Conv'!DP117</f>
        <v>749.81450227596497</v>
      </c>
      <c r="DK113" s="36">
        <f>'2015 Fares Conv'!DQ117</f>
        <v>218.78056389804578</v>
      </c>
      <c r="DL113" s="36">
        <f>'2015 Fares Conv'!DR117</f>
        <v>0</v>
      </c>
      <c r="DM113" s="36">
        <f>'2015 Fares Conv'!DS117</f>
        <v>0</v>
      </c>
      <c r="DN113" s="36">
        <f>'2015 Fares Conv'!DT117</f>
        <v>0</v>
      </c>
      <c r="DO113" s="36">
        <f>'2015 Fares Conv'!DU117</f>
        <v>0</v>
      </c>
      <c r="DP113" s="36">
        <f>'2015 Fares Conv'!DV117</f>
        <v>0</v>
      </c>
      <c r="DQ113" s="36">
        <f>'2015 Fares Conv'!DW117</f>
        <v>0</v>
      </c>
      <c r="DR113" s="36">
        <f>'2015 Fares Conv'!DX117</f>
        <v>0</v>
      </c>
      <c r="DS113" s="36">
        <f>'2015 Fares Conv'!DY117</f>
        <v>0</v>
      </c>
      <c r="DT113" s="36">
        <f>'2015 Fares Conv'!DZ117</f>
        <v>0</v>
      </c>
      <c r="DU113" s="36">
        <f>'2015 Fares Conv'!EA117</f>
        <v>0</v>
      </c>
      <c r="DV113" s="36">
        <f>'2015 Fares Conv'!EB117</f>
        <v>0</v>
      </c>
      <c r="DW113" s="36">
        <f>'2015 Fares Conv'!EC117</f>
        <v>0</v>
      </c>
      <c r="DX113" s="36">
        <f>'2015 Fares Conv'!ED117</f>
        <v>0</v>
      </c>
      <c r="DY113" s="36">
        <f>'2015 Fares Conv'!EE117</f>
        <v>0</v>
      </c>
      <c r="DZ113" s="36">
        <f>'2015 Fares Conv'!EF117</f>
        <v>0</v>
      </c>
      <c r="EA113" s="36">
        <f>'2015 Fares Conv'!EG117</f>
        <v>0</v>
      </c>
      <c r="EB113" s="36">
        <f>'2015 Fares Conv'!EH117</f>
        <v>0</v>
      </c>
      <c r="EC113" s="36">
        <f>'2015 Fares Conv'!EI117</f>
        <v>0</v>
      </c>
      <c r="ED113" s="36">
        <f>'2015 Fares Conv'!EJ117</f>
        <v>0</v>
      </c>
      <c r="EE113" s="36">
        <f>'2015 Fares Conv'!EK117</f>
        <v>0</v>
      </c>
      <c r="EF113" s="36">
        <f>'2015 Fares Conv'!EL117</f>
        <v>0</v>
      </c>
      <c r="EG113" s="36">
        <f>'2015 Fares Conv'!EM117</f>
        <v>0</v>
      </c>
      <c r="EH113" s="111">
        <v>0</v>
      </c>
      <c r="EI113" s="111">
        <v>0</v>
      </c>
    </row>
    <row r="114" spans="1:139" x14ac:dyDescent="0.2">
      <c r="A114" s="31" t="str">
        <f>CONCATENATE("XFARE[",ROW(),"]=",'2015 Fares Conv'!G118)</f>
        <v>XFARE[114]=0</v>
      </c>
      <c r="B114" s="36">
        <f>'2015 Fares Conv'!H118</f>
        <v>0</v>
      </c>
      <c r="C114" s="36">
        <f>'2015 Fares Conv'!I118</f>
        <v>0</v>
      </c>
      <c r="D114" s="36">
        <f>'2015 Fares Conv'!J118</f>
        <v>0</v>
      </c>
      <c r="E114" s="36">
        <f>'2015 Fares Conv'!K118</f>
        <v>0</v>
      </c>
      <c r="F114" s="36">
        <f>'2015 Fares Conv'!L118</f>
        <v>0</v>
      </c>
      <c r="G114" s="36">
        <f>'2015 Fares Conv'!M118</f>
        <v>0</v>
      </c>
      <c r="H114" s="36">
        <f>'2015 Fares Conv'!N118</f>
        <v>0</v>
      </c>
      <c r="I114" s="36">
        <f>'2015 Fares Conv'!O118</f>
        <v>0</v>
      </c>
      <c r="J114" s="36">
        <f>'2015 Fares Conv'!P118</f>
        <v>0</v>
      </c>
      <c r="K114" s="36">
        <f>'2015 Fares Conv'!Q118</f>
        <v>0</v>
      </c>
      <c r="L114" s="36">
        <f>'2015 Fares Conv'!R118</f>
        <v>0</v>
      </c>
      <c r="M114" s="36">
        <f>'2015 Fares Conv'!S118</f>
        <v>0</v>
      </c>
      <c r="N114" s="36">
        <f>'2015 Fares Conv'!T118</f>
        <v>0</v>
      </c>
      <c r="O114" s="36">
        <f>'2015 Fares Conv'!U118</f>
        <v>0</v>
      </c>
      <c r="P114" s="36">
        <f>'2015 Fares Conv'!V118</f>
        <v>0</v>
      </c>
      <c r="Q114" s="36">
        <f>'2015 Fares Conv'!W118</f>
        <v>0</v>
      </c>
      <c r="R114" s="36">
        <f>'2015 Fares Conv'!X118</f>
        <v>0</v>
      </c>
      <c r="S114" s="36">
        <f>'2015 Fares Conv'!Y118</f>
        <v>0</v>
      </c>
      <c r="T114" s="36">
        <f>'2015 Fares Conv'!Z118</f>
        <v>474.13744498028501</v>
      </c>
      <c r="U114" s="36">
        <f>'2015 Fares Conv'!AA118</f>
        <v>152.40132160080589</v>
      </c>
      <c r="V114" s="36">
        <f>'2015 Fares Conv'!AB118</f>
        <v>0</v>
      </c>
      <c r="W114" s="36">
        <f>'2015 Fares Conv'!AC118</f>
        <v>0</v>
      </c>
      <c r="X114" s="36">
        <f>'2015 Fares Conv'!AD118</f>
        <v>135.46784142293856</v>
      </c>
      <c r="Y114" s="36">
        <f>'2015 Fares Conv'!AE118</f>
        <v>0</v>
      </c>
      <c r="Z114" s="36">
        <f>'2015 Fares Conv'!AF118</f>
        <v>0</v>
      </c>
      <c r="AA114" s="36">
        <f>'2015 Fares Conv'!AG118</f>
        <v>0</v>
      </c>
      <c r="AB114" s="36">
        <f>'2015 Fares Conv'!AH118</f>
        <v>0</v>
      </c>
      <c r="AC114" s="36">
        <f>'2015 Fares Conv'!AI118</f>
        <v>0</v>
      </c>
      <c r="AD114" s="36">
        <f>'2015 Fares Conv'!AJ118</f>
        <v>135.46784142293856</v>
      </c>
      <c r="AE114" s="36">
        <f>'2015 Fares Conv'!AK118</f>
        <v>0</v>
      </c>
      <c r="AF114" s="36">
        <f>'2015 Fares Conv'!AL118</f>
        <v>0</v>
      </c>
      <c r="AG114" s="36">
        <f>'2015 Fares Conv'!AM118</f>
        <v>135.46784142293856</v>
      </c>
      <c r="AH114" s="36">
        <f>'2015 Fares Conv'!AN118</f>
        <v>0</v>
      </c>
      <c r="AI114" s="36">
        <f>'2015 Fares Conv'!AO118</f>
        <v>0</v>
      </c>
      <c r="AJ114" s="36">
        <f>'2015 Fares Conv'!AP118</f>
        <v>0</v>
      </c>
      <c r="AK114" s="36">
        <f>'2015 Fares Conv'!AQ118</f>
        <v>0</v>
      </c>
      <c r="AL114" s="36">
        <f>'2015 Fares Conv'!AR118</f>
        <v>135.46784142293856</v>
      </c>
      <c r="AM114" s="36">
        <f>'2015 Fares Conv'!AS118</f>
        <v>0</v>
      </c>
      <c r="AN114" s="36">
        <f>'2015 Fares Conv'!AT118</f>
        <v>0</v>
      </c>
      <c r="AO114" s="36">
        <f>'2015 Fares Conv'!AU118</f>
        <v>0</v>
      </c>
      <c r="AP114" s="36">
        <f>'2015 Fares Conv'!AV118</f>
        <v>135.46784142293856</v>
      </c>
      <c r="AQ114" s="36">
        <f>'2015 Fares Conv'!AW118</f>
        <v>0</v>
      </c>
      <c r="AR114" s="36">
        <f>'2015 Fares Conv'!AX118</f>
        <v>135.46784142293856</v>
      </c>
      <c r="AS114" s="36">
        <f>'2015 Fares Conv'!AY118</f>
        <v>0</v>
      </c>
      <c r="AT114" s="36">
        <f>'2015 Fares Conv'!AZ118</f>
        <v>118.53436124507125</v>
      </c>
      <c r="AU114" s="36">
        <f>'2015 Fares Conv'!BA118</f>
        <v>0</v>
      </c>
      <c r="AV114" s="36">
        <f>'2015 Fares Conv'!BB118</f>
        <v>0</v>
      </c>
      <c r="AW114" s="36">
        <f>'2015 Fares Conv'!BC118</f>
        <v>118.53436124507125</v>
      </c>
      <c r="AX114" s="36">
        <f>'2015 Fares Conv'!BD118</f>
        <v>0</v>
      </c>
      <c r="AY114" s="36">
        <f>'2015 Fares Conv'!BE118</f>
        <v>0</v>
      </c>
      <c r="AZ114" s="36">
        <f>'2015 Fares Conv'!BF118</f>
        <v>118.53436124507125</v>
      </c>
      <c r="BA114" s="36">
        <f>'2015 Fares Conv'!BG118</f>
        <v>0</v>
      </c>
      <c r="BB114" s="36">
        <f>'2015 Fares Conv'!BH118</f>
        <v>0</v>
      </c>
      <c r="BC114" s="36">
        <f>'2015 Fares Conv'!BI118</f>
        <v>67.733920711469281</v>
      </c>
      <c r="BD114" s="36">
        <f>'2015 Fares Conv'!BJ118</f>
        <v>108.37427313835086</v>
      </c>
      <c r="BE114" s="36">
        <f>'2015 Fares Conv'!BK118</f>
        <v>0</v>
      </c>
      <c r="BF114" s="36">
        <f>'2015 Fares Conv'!BL118</f>
        <v>108.37427313835086</v>
      </c>
      <c r="BG114" s="36">
        <f>'2015 Fares Conv'!BM118</f>
        <v>0</v>
      </c>
      <c r="BH114" s="36">
        <f>'2015 Fares Conv'!BN118</f>
        <v>108.37427313835086</v>
      </c>
      <c r="BI114" s="36">
        <f>'2015 Fares Conv'!BO118</f>
        <v>0</v>
      </c>
      <c r="BJ114" s="36">
        <f>'2015 Fares Conv'!BP118</f>
        <v>0</v>
      </c>
      <c r="BK114" s="36">
        <f>'2015 Fares Conv'!BQ118</f>
        <v>101.60088106720393</v>
      </c>
      <c r="BL114" s="36">
        <f>'2015 Fares Conv'!BR118</f>
        <v>0</v>
      </c>
      <c r="BM114" s="36">
        <f>'2015 Fares Conv'!BS118</f>
        <v>0</v>
      </c>
      <c r="BN114" s="36">
        <f>'2015 Fares Conv'!BT118</f>
        <v>101.60088106720393</v>
      </c>
      <c r="BO114" s="36">
        <f>'2015 Fares Conv'!BU118</f>
        <v>0</v>
      </c>
      <c r="BP114" s="36">
        <f>'2015 Fares Conv'!BV118</f>
        <v>101.60088106720393</v>
      </c>
      <c r="BQ114" s="36">
        <f>'2015 Fares Conv'!BW118</f>
        <v>0</v>
      </c>
      <c r="BR114" s="36">
        <f>'2015 Fares Conv'!BX118</f>
        <v>121.92105728064472</v>
      </c>
      <c r="BS114" s="36">
        <f>'2015 Fares Conv'!BY118</f>
        <v>0</v>
      </c>
      <c r="BT114" s="36">
        <f>'2015 Fares Conv'!BZ118</f>
        <v>0</v>
      </c>
      <c r="BU114" s="36">
        <f>'2015 Fares Conv'!CA118</f>
        <v>0</v>
      </c>
      <c r="BV114" s="36">
        <f>'2015 Fares Conv'!CB118</f>
        <v>0</v>
      </c>
      <c r="BW114" s="36">
        <f>'2015 Fares Conv'!CC118</f>
        <v>0</v>
      </c>
      <c r="BX114" s="36">
        <f>'2015 Fares Conv'!CD118</f>
        <v>0</v>
      </c>
      <c r="BY114" s="36">
        <f>'2015 Fares Conv'!CE118</f>
        <v>0</v>
      </c>
      <c r="BZ114" s="36">
        <f>'2015 Fares Conv'!CF118</f>
        <v>101.60088106720393</v>
      </c>
      <c r="CA114" s="36">
        <f>'2015 Fares Conv'!CG118</f>
        <v>0</v>
      </c>
      <c r="CB114" s="36">
        <f>'2015 Fares Conv'!CH118</f>
        <v>222.84459914073395</v>
      </c>
      <c r="CC114" s="36">
        <f>'2015 Fares Conv'!CI118</f>
        <v>136.14518063005326</v>
      </c>
      <c r="CD114" s="36">
        <f>'2015 Fares Conv'!CJ118</f>
        <v>284.48246698817098</v>
      </c>
      <c r="CE114" s="36">
        <f>'2015 Fares Conv'!CK118</f>
        <v>284.48246698817098</v>
      </c>
      <c r="CF114" s="36">
        <f>'2015 Fares Conv'!CL118</f>
        <v>284.48246698817098</v>
      </c>
      <c r="CG114" s="36">
        <f>'2015 Fares Conv'!CM118</f>
        <v>135.46784142293856</v>
      </c>
      <c r="CH114" s="36">
        <f>'2015 Fares Conv'!CN118</f>
        <v>152.40132160080589</v>
      </c>
      <c r="CI114" s="36">
        <f>'2015 Fares Conv'!CO118</f>
        <v>338.66960355734642</v>
      </c>
      <c r="CJ114" s="36">
        <f>'2015 Fares Conv'!CP118</f>
        <v>298.02925113046484</v>
      </c>
      <c r="CK114" s="36">
        <f>'2015 Fares Conv'!CQ118</f>
        <v>152.40132160080589</v>
      </c>
      <c r="CL114" s="36">
        <f>'2015 Fares Conv'!CR118</f>
        <v>338.66960355734642</v>
      </c>
      <c r="CM114" s="36">
        <f>'2015 Fares Conv'!CS118</f>
        <v>118.53436124507125</v>
      </c>
      <c r="CN114" s="36">
        <f>'2015 Fares Conv'!CT118</f>
        <v>186.26828195654053</v>
      </c>
      <c r="CO114" s="36">
        <f>'2015 Fares Conv'!CU118</f>
        <v>220.13524231227518</v>
      </c>
      <c r="CP114" s="36">
        <f>'2015 Fares Conv'!CV118</f>
        <v>249.93816742532167</v>
      </c>
      <c r="CQ114" s="36">
        <f>'2015 Fares Conv'!CW118</f>
        <v>108.37427313835086</v>
      </c>
      <c r="CR114" s="36">
        <f>'2015 Fares Conv'!CX118</f>
        <v>0</v>
      </c>
      <c r="CS114" s="36">
        <f>'2015 Fares Conv'!CY118</f>
        <v>0</v>
      </c>
      <c r="CT114" s="36">
        <f>'2015 Fares Conv'!CZ118</f>
        <v>306.83466082295587</v>
      </c>
      <c r="CU114" s="36">
        <f>'2015 Fares Conv'!DA118</f>
        <v>0</v>
      </c>
      <c r="CV114" s="36">
        <f>'2015 Fares Conv'!DB118</f>
        <v>0</v>
      </c>
      <c r="CW114" s="36">
        <f>'2015 Fares Conv'!DC118</f>
        <v>0</v>
      </c>
      <c r="CX114" s="36">
        <f>'2015 Fares Conv'!DD118</f>
        <v>0</v>
      </c>
      <c r="CY114" s="36">
        <f>'2015 Fares Conv'!DE118</f>
        <v>0</v>
      </c>
      <c r="CZ114" s="36">
        <f>'2015 Fares Conv'!DF118</f>
        <v>0</v>
      </c>
      <c r="DA114" s="36">
        <f>'2015 Fares Conv'!DG118</f>
        <v>0</v>
      </c>
      <c r="DB114" s="36">
        <f>'2015 Fares Conv'!DH118</f>
        <v>0</v>
      </c>
      <c r="DC114" s="36">
        <f>'2015 Fares Conv'!DI118</f>
        <v>0</v>
      </c>
      <c r="DD114" s="36">
        <f>'2015 Fares Conv'!DJ118</f>
        <v>0</v>
      </c>
      <c r="DE114" s="36">
        <f>'2015 Fares Conv'!DK118</f>
        <v>0</v>
      </c>
      <c r="DF114" s="36">
        <f>'2015 Fares Conv'!DL118</f>
        <v>152.40132160080589</v>
      </c>
      <c r="DG114" s="36">
        <f>'2015 Fares Conv'!DM118</f>
        <v>0</v>
      </c>
      <c r="DH114" s="36">
        <f>'2015 Fares Conv'!DN118</f>
        <v>0</v>
      </c>
      <c r="DI114" s="36">
        <f>'2015 Fares Conv'!DO118</f>
        <v>135.46784142293856</v>
      </c>
      <c r="DJ114" s="36">
        <f>'2015 Fares Conv'!DP118</f>
        <v>0</v>
      </c>
      <c r="DK114" s="36">
        <f>'2015 Fares Conv'!DQ118</f>
        <v>83.990061682221921</v>
      </c>
      <c r="DL114" s="36">
        <f>'2015 Fares Conv'!DR118</f>
        <v>0</v>
      </c>
      <c r="DM114" s="36">
        <f>'2015 Fares Conv'!DS118</f>
        <v>0</v>
      </c>
      <c r="DN114" s="36">
        <f>'2015 Fares Conv'!DT118</f>
        <v>0</v>
      </c>
      <c r="DO114" s="36">
        <f>'2015 Fares Conv'!DU118</f>
        <v>0</v>
      </c>
      <c r="DP114" s="36">
        <f>'2015 Fares Conv'!DV118</f>
        <v>0</v>
      </c>
      <c r="DQ114" s="36">
        <f>'2015 Fares Conv'!DW118</f>
        <v>0</v>
      </c>
      <c r="DR114" s="36">
        <f>'2015 Fares Conv'!DX118</f>
        <v>0</v>
      </c>
      <c r="DS114" s="36">
        <f>'2015 Fares Conv'!DY118</f>
        <v>0</v>
      </c>
      <c r="DT114" s="36">
        <f>'2015 Fares Conv'!DZ118</f>
        <v>0</v>
      </c>
      <c r="DU114" s="36">
        <f>'2015 Fares Conv'!EA118</f>
        <v>0</v>
      </c>
      <c r="DV114" s="36">
        <f>'2015 Fares Conv'!EB118</f>
        <v>0</v>
      </c>
      <c r="DW114" s="36">
        <f>'2015 Fares Conv'!EC118</f>
        <v>0</v>
      </c>
      <c r="DX114" s="36">
        <f>'2015 Fares Conv'!ED118</f>
        <v>0</v>
      </c>
      <c r="DY114" s="36">
        <f>'2015 Fares Conv'!EE118</f>
        <v>0</v>
      </c>
      <c r="DZ114" s="36">
        <f>'2015 Fares Conv'!EF118</f>
        <v>0</v>
      </c>
      <c r="EA114" s="36">
        <f>'2015 Fares Conv'!EG118</f>
        <v>0</v>
      </c>
      <c r="EB114" s="36">
        <f>'2015 Fares Conv'!EH118</f>
        <v>0</v>
      </c>
      <c r="EC114" s="36">
        <f>'2015 Fares Conv'!EI118</f>
        <v>0</v>
      </c>
      <c r="ED114" s="36">
        <f>'2015 Fares Conv'!EJ118</f>
        <v>0</v>
      </c>
      <c r="EE114" s="36">
        <f>'2015 Fares Conv'!EK118</f>
        <v>0</v>
      </c>
      <c r="EF114" s="36">
        <f>'2015 Fares Conv'!EL118</f>
        <v>0</v>
      </c>
      <c r="EG114" s="36">
        <f>'2015 Fares Conv'!EM118</f>
        <v>0</v>
      </c>
      <c r="EH114" s="111">
        <v>0</v>
      </c>
      <c r="EI114" s="111">
        <v>0</v>
      </c>
    </row>
    <row r="115" spans="1:139" x14ac:dyDescent="0.2">
      <c r="A115" s="31" t="str">
        <f>CONCATENATE("XFARE[",ROW(),"]=",'2015 Fares Conv'!G119)</f>
        <v>XFARE[115]=0</v>
      </c>
      <c r="B115" s="36">
        <f>'2015 Fares Conv'!H119</f>
        <v>0</v>
      </c>
      <c r="C115" s="36">
        <f>'2015 Fares Conv'!I119</f>
        <v>0</v>
      </c>
      <c r="D115" s="36">
        <f>'2015 Fares Conv'!J119</f>
        <v>0</v>
      </c>
      <c r="E115" s="36">
        <f>'2015 Fares Conv'!K119</f>
        <v>0</v>
      </c>
      <c r="F115" s="36">
        <f>'2015 Fares Conv'!L119</f>
        <v>0</v>
      </c>
      <c r="G115" s="36">
        <f>'2015 Fares Conv'!M119</f>
        <v>0</v>
      </c>
      <c r="H115" s="36">
        <f>'2015 Fares Conv'!N119</f>
        <v>0</v>
      </c>
      <c r="I115" s="36">
        <f>'2015 Fares Conv'!O119</f>
        <v>0</v>
      </c>
      <c r="J115" s="36">
        <f>'2015 Fares Conv'!P119</f>
        <v>0</v>
      </c>
      <c r="K115" s="36">
        <f>'2015 Fares Conv'!Q119</f>
        <v>0</v>
      </c>
      <c r="L115" s="36">
        <f>'2015 Fares Conv'!R119</f>
        <v>0</v>
      </c>
      <c r="M115" s="36">
        <f>'2015 Fares Conv'!S119</f>
        <v>0</v>
      </c>
      <c r="N115" s="36">
        <f>'2015 Fares Conv'!T119</f>
        <v>0</v>
      </c>
      <c r="O115" s="36">
        <f>'2015 Fares Conv'!U119</f>
        <v>0</v>
      </c>
      <c r="P115" s="36">
        <f>'2015 Fares Conv'!V119</f>
        <v>0</v>
      </c>
      <c r="Q115" s="36">
        <f>'2015 Fares Conv'!W119</f>
        <v>0</v>
      </c>
      <c r="R115" s="36">
        <f>'2015 Fares Conv'!X119</f>
        <v>0</v>
      </c>
      <c r="S115" s="36">
        <f>'2015 Fares Conv'!Y119</f>
        <v>0</v>
      </c>
      <c r="T115" s="36">
        <f>'2015 Fares Conv'!Z119</f>
        <v>474.13744498028501</v>
      </c>
      <c r="U115" s="36">
        <f>'2015 Fares Conv'!AA119</f>
        <v>152.40132160080589</v>
      </c>
      <c r="V115" s="36">
        <f>'2015 Fares Conv'!AB119</f>
        <v>0</v>
      </c>
      <c r="W115" s="36">
        <f>'2015 Fares Conv'!AC119</f>
        <v>0</v>
      </c>
      <c r="X115" s="36">
        <f>'2015 Fares Conv'!AD119</f>
        <v>135.46784142293856</v>
      </c>
      <c r="Y115" s="36">
        <f>'2015 Fares Conv'!AE119</f>
        <v>0</v>
      </c>
      <c r="Z115" s="36">
        <f>'2015 Fares Conv'!AF119</f>
        <v>0</v>
      </c>
      <c r="AA115" s="36">
        <f>'2015 Fares Conv'!AG119</f>
        <v>0</v>
      </c>
      <c r="AB115" s="36">
        <f>'2015 Fares Conv'!AH119</f>
        <v>0</v>
      </c>
      <c r="AC115" s="36">
        <f>'2015 Fares Conv'!AI119</f>
        <v>0</v>
      </c>
      <c r="AD115" s="36">
        <f>'2015 Fares Conv'!AJ119</f>
        <v>135.46784142293856</v>
      </c>
      <c r="AE115" s="36">
        <f>'2015 Fares Conv'!AK119</f>
        <v>0</v>
      </c>
      <c r="AF115" s="36">
        <f>'2015 Fares Conv'!AL119</f>
        <v>0</v>
      </c>
      <c r="AG115" s="36">
        <f>'2015 Fares Conv'!AM119</f>
        <v>135.46784142293856</v>
      </c>
      <c r="AH115" s="36">
        <f>'2015 Fares Conv'!AN119</f>
        <v>0</v>
      </c>
      <c r="AI115" s="36">
        <f>'2015 Fares Conv'!AO119</f>
        <v>0</v>
      </c>
      <c r="AJ115" s="36">
        <f>'2015 Fares Conv'!AP119</f>
        <v>0</v>
      </c>
      <c r="AK115" s="36">
        <f>'2015 Fares Conv'!AQ119</f>
        <v>0</v>
      </c>
      <c r="AL115" s="36">
        <f>'2015 Fares Conv'!AR119</f>
        <v>135.46784142293856</v>
      </c>
      <c r="AM115" s="36">
        <f>'2015 Fares Conv'!AS119</f>
        <v>0</v>
      </c>
      <c r="AN115" s="36">
        <f>'2015 Fares Conv'!AT119</f>
        <v>0</v>
      </c>
      <c r="AO115" s="36">
        <f>'2015 Fares Conv'!AU119</f>
        <v>0</v>
      </c>
      <c r="AP115" s="36">
        <f>'2015 Fares Conv'!AV119</f>
        <v>135.46784142293856</v>
      </c>
      <c r="AQ115" s="36">
        <f>'2015 Fares Conv'!AW119</f>
        <v>0</v>
      </c>
      <c r="AR115" s="36">
        <f>'2015 Fares Conv'!AX119</f>
        <v>135.46784142293856</v>
      </c>
      <c r="AS115" s="36">
        <f>'2015 Fares Conv'!AY119</f>
        <v>0</v>
      </c>
      <c r="AT115" s="36">
        <f>'2015 Fares Conv'!AZ119</f>
        <v>118.53436124507125</v>
      </c>
      <c r="AU115" s="36">
        <f>'2015 Fares Conv'!BA119</f>
        <v>0</v>
      </c>
      <c r="AV115" s="36">
        <f>'2015 Fares Conv'!BB119</f>
        <v>0</v>
      </c>
      <c r="AW115" s="36">
        <f>'2015 Fares Conv'!BC119</f>
        <v>118.53436124507125</v>
      </c>
      <c r="AX115" s="36">
        <f>'2015 Fares Conv'!BD119</f>
        <v>0</v>
      </c>
      <c r="AY115" s="36">
        <f>'2015 Fares Conv'!BE119</f>
        <v>0</v>
      </c>
      <c r="AZ115" s="36">
        <f>'2015 Fares Conv'!BF119</f>
        <v>118.53436124507125</v>
      </c>
      <c r="BA115" s="36">
        <f>'2015 Fares Conv'!BG119</f>
        <v>0</v>
      </c>
      <c r="BB115" s="36">
        <f>'2015 Fares Conv'!BH119</f>
        <v>0</v>
      </c>
      <c r="BC115" s="36">
        <f>'2015 Fares Conv'!BI119</f>
        <v>67.733920711469281</v>
      </c>
      <c r="BD115" s="36">
        <f>'2015 Fares Conv'!BJ119</f>
        <v>108.37427313835086</v>
      </c>
      <c r="BE115" s="36">
        <f>'2015 Fares Conv'!BK119</f>
        <v>0</v>
      </c>
      <c r="BF115" s="36">
        <f>'2015 Fares Conv'!BL119</f>
        <v>108.37427313835086</v>
      </c>
      <c r="BG115" s="36">
        <f>'2015 Fares Conv'!BM119</f>
        <v>0</v>
      </c>
      <c r="BH115" s="36">
        <f>'2015 Fares Conv'!BN119</f>
        <v>108.37427313835086</v>
      </c>
      <c r="BI115" s="36">
        <f>'2015 Fares Conv'!BO119</f>
        <v>0</v>
      </c>
      <c r="BJ115" s="36">
        <f>'2015 Fares Conv'!BP119</f>
        <v>0</v>
      </c>
      <c r="BK115" s="36">
        <f>'2015 Fares Conv'!BQ119</f>
        <v>101.60088106720393</v>
      </c>
      <c r="BL115" s="36">
        <f>'2015 Fares Conv'!BR119</f>
        <v>0</v>
      </c>
      <c r="BM115" s="36">
        <f>'2015 Fares Conv'!BS119</f>
        <v>0</v>
      </c>
      <c r="BN115" s="36">
        <f>'2015 Fares Conv'!BT119</f>
        <v>101.60088106720393</v>
      </c>
      <c r="BO115" s="36">
        <f>'2015 Fares Conv'!BU119</f>
        <v>0</v>
      </c>
      <c r="BP115" s="36">
        <f>'2015 Fares Conv'!BV119</f>
        <v>101.60088106720393</v>
      </c>
      <c r="BQ115" s="36">
        <f>'2015 Fares Conv'!BW119</f>
        <v>0</v>
      </c>
      <c r="BR115" s="36">
        <f>'2015 Fares Conv'!BX119</f>
        <v>121.92105728064472</v>
      </c>
      <c r="BS115" s="36">
        <f>'2015 Fares Conv'!BY119</f>
        <v>0</v>
      </c>
      <c r="BT115" s="36">
        <f>'2015 Fares Conv'!BZ119</f>
        <v>0</v>
      </c>
      <c r="BU115" s="36">
        <f>'2015 Fares Conv'!CA119</f>
        <v>0</v>
      </c>
      <c r="BV115" s="36">
        <f>'2015 Fares Conv'!CB119</f>
        <v>0</v>
      </c>
      <c r="BW115" s="36">
        <f>'2015 Fares Conv'!CC119</f>
        <v>0</v>
      </c>
      <c r="BX115" s="36">
        <f>'2015 Fares Conv'!CD119</f>
        <v>0</v>
      </c>
      <c r="BY115" s="36">
        <f>'2015 Fares Conv'!CE119</f>
        <v>0</v>
      </c>
      <c r="BZ115" s="36">
        <f>'2015 Fares Conv'!CF119</f>
        <v>101.60088106720393</v>
      </c>
      <c r="CA115" s="36">
        <f>'2015 Fares Conv'!CG119</f>
        <v>0</v>
      </c>
      <c r="CB115" s="36">
        <f>'2015 Fares Conv'!CH119</f>
        <v>222.84459914073395</v>
      </c>
      <c r="CC115" s="36">
        <f>'2015 Fares Conv'!CI119</f>
        <v>136.14518063005326</v>
      </c>
      <c r="CD115" s="36">
        <f>'2015 Fares Conv'!CJ119</f>
        <v>284.48246698817098</v>
      </c>
      <c r="CE115" s="36">
        <f>'2015 Fares Conv'!CK119</f>
        <v>284.48246698817098</v>
      </c>
      <c r="CF115" s="36">
        <f>'2015 Fares Conv'!CL119</f>
        <v>284.48246698817098</v>
      </c>
      <c r="CG115" s="36">
        <f>'2015 Fares Conv'!CM119</f>
        <v>135.46784142293856</v>
      </c>
      <c r="CH115" s="36">
        <f>'2015 Fares Conv'!CN119</f>
        <v>152.40132160080589</v>
      </c>
      <c r="CI115" s="36">
        <f>'2015 Fares Conv'!CO119</f>
        <v>338.66960355734642</v>
      </c>
      <c r="CJ115" s="36">
        <f>'2015 Fares Conv'!CP119</f>
        <v>298.02925113046484</v>
      </c>
      <c r="CK115" s="36">
        <f>'2015 Fares Conv'!CQ119</f>
        <v>152.40132160080589</v>
      </c>
      <c r="CL115" s="36">
        <f>'2015 Fares Conv'!CR119</f>
        <v>338.66960355734642</v>
      </c>
      <c r="CM115" s="36">
        <f>'2015 Fares Conv'!CS119</f>
        <v>118.53436124507125</v>
      </c>
      <c r="CN115" s="36">
        <f>'2015 Fares Conv'!CT119</f>
        <v>186.26828195654053</v>
      </c>
      <c r="CO115" s="36">
        <f>'2015 Fares Conv'!CU119</f>
        <v>220.13524231227518</v>
      </c>
      <c r="CP115" s="36">
        <f>'2015 Fares Conv'!CV119</f>
        <v>249.93816742532167</v>
      </c>
      <c r="CQ115" s="36">
        <f>'2015 Fares Conv'!CW119</f>
        <v>108.37427313835086</v>
      </c>
      <c r="CR115" s="36">
        <f>'2015 Fares Conv'!CX119</f>
        <v>0</v>
      </c>
      <c r="CS115" s="36">
        <f>'2015 Fares Conv'!CY119</f>
        <v>0</v>
      </c>
      <c r="CT115" s="36">
        <f>'2015 Fares Conv'!CZ119</f>
        <v>306.83466082295587</v>
      </c>
      <c r="CU115" s="36">
        <f>'2015 Fares Conv'!DA119</f>
        <v>0</v>
      </c>
      <c r="CV115" s="36">
        <f>'2015 Fares Conv'!DB119</f>
        <v>0</v>
      </c>
      <c r="CW115" s="36">
        <f>'2015 Fares Conv'!DC119</f>
        <v>0</v>
      </c>
      <c r="CX115" s="36">
        <f>'2015 Fares Conv'!DD119</f>
        <v>0</v>
      </c>
      <c r="CY115" s="36">
        <f>'2015 Fares Conv'!DE119</f>
        <v>0</v>
      </c>
      <c r="CZ115" s="36">
        <f>'2015 Fares Conv'!DF119</f>
        <v>0</v>
      </c>
      <c r="DA115" s="36">
        <f>'2015 Fares Conv'!DG119</f>
        <v>0</v>
      </c>
      <c r="DB115" s="36">
        <f>'2015 Fares Conv'!DH119</f>
        <v>0</v>
      </c>
      <c r="DC115" s="36">
        <f>'2015 Fares Conv'!DI119</f>
        <v>0</v>
      </c>
      <c r="DD115" s="36">
        <f>'2015 Fares Conv'!DJ119</f>
        <v>0</v>
      </c>
      <c r="DE115" s="36">
        <f>'2015 Fares Conv'!DK119</f>
        <v>0</v>
      </c>
      <c r="DF115" s="36">
        <f>'2015 Fares Conv'!DL119</f>
        <v>152.40132160080589</v>
      </c>
      <c r="DG115" s="36">
        <f>'2015 Fares Conv'!DM119</f>
        <v>0</v>
      </c>
      <c r="DH115" s="36">
        <f>'2015 Fares Conv'!DN119</f>
        <v>0</v>
      </c>
      <c r="DI115" s="36">
        <f>'2015 Fares Conv'!DO119</f>
        <v>135.46784142293856</v>
      </c>
      <c r="DJ115" s="36">
        <f>'2015 Fares Conv'!DP119</f>
        <v>615.02400006014113</v>
      </c>
      <c r="DK115" s="36">
        <f>'2015 Fares Conv'!DQ119</f>
        <v>0</v>
      </c>
      <c r="DL115" s="36">
        <f>'2015 Fares Conv'!DR119</f>
        <v>0</v>
      </c>
      <c r="DM115" s="36">
        <f>'2015 Fares Conv'!DS119</f>
        <v>0</v>
      </c>
      <c r="DN115" s="36">
        <f>'2015 Fares Conv'!DT119</f>
        <v>0</v>
      </c>
      <c r="DO115" s="36">
        <f>'2015 Fares Conv'!DU119</f>
        <v>0</v>
      </c>
      <c r="DP115" s="36">
        <f>'2015 Fares Conv'!DV119</f>
        <v>0</v>
      </c>
      <c r="DQ115" s="36">
        <f>'2015 Fares Conv'!DW119</f>
        <v>0</v>
      </c>
      <c r="DR115" s="36">
        <f>'2015 Fares Conv'!DX119</f>
        <v>0</v>
      </c>
      <c r="DS115" s="36">
        <f>'2015 Fares Conv'!DY119</f>
        <v>0</v>
      </c>
      <c r="DT115" s="36">
        <f>'2015 Fares Conv'!DZ119</f>
        <v>0</v>
      </c>
      <c r="DU115" s="36">
        <f>'2015 Fares Conv'!EA119</f>
        <v>0</v>
      </c>
      <c r="DV115" s="36">
        <f>'2015 Fares Conv'!EB119</f>
        <v>0</v>
      </c>
      <c r="DW115" s="36">
        <f>'2015 Fares Conv'!EC119</f>
        <v>0</v>
      </c>
      <c r="DX115" s="36">
        <f>'2015 Fares Conv'!ED119</f>
        <v>0</v>
      </c>
      <c r="DY115" s="36">
        <f>'2015 Fares Conv'!EE119</f>
        <v>0</v>
      </c>
      <c r="DZ115" s="36">
        <f>'2015 Fares Conv'!EF119</f>
        <v>0</v>
      </c>
      <c r="EA115" s="36">
        <f>'2015 Fares Conv'!EG119</f>
        <v>0</v>
      </c>
      <c r="EB115" s="36">
        <f>'2015 Fares Conv'!EH119</f>
        <v>0</v>
      </c>
      <c r="EC115" s="36">
        <f>'2015 Fares Conv'!EI119</f>
        <v>0</v>
      </c>
      <c r="ED115" s="36">
        <f>'2015 Fares Conv'!EJ119</f>
        <v>0</v>
      </c>
      <c r="EE115" s="36">
        <f>'2015 Fares Conv'!EK119</f>
        <v>0</v>
      </c>
      <c r="EF115" s="36">
        <f>'2015 Fares Conv'!EL119</f>
        <v>0</v>
      </c>
      <c r="EG115" s="36">
        <f>'2015 Fares Conv'!EM119</f>
        <v>0</v>
      </c>
      <c r="EH115" s="111">
        <v>0</v>
      </c>
      <c r="EI115" s="111">
        <v>0</v>
      </c>
    </row>
    <row r="116" spans="1:139" x14ac:dyDescent="0.2">
      <c r="A116" s="31" t="str">
        <f>CONCATENATE("XFARE[",ROW(),"]=",'2015 Fares Conv'!G120)</f>
        <v>XFARE[116]=0</v>
      </c>
      <c r="B116" s="36">
        <f>'2015 Fares Conv'!H120</f>
        <v>0</v>
      </c>
      <c r="C116" s="36">
        <f>'2015 Fares Conv'!I120</f>
        <v>0</v>
      </c>
      <c r="D116" s="36">
        <f>'2015 Fares Conv'!J120</f>
        <v>0</v>
      </c>
      <c r="E116" s="36">
        <f>'2015 Fares Conv'!K120</f>
        <v>0</v>
      </c>
      <c r="F116" s="36">
        <f>'2015 Fares Conv'!L120</f>
        <v>0</v>
      </c>
      <c r="G116" s="36">
        <f>'2015 Fares Conv'!M120</f>
        <v>0</v>
      </c>
      <c r="H116" s="36">
        <f>'2015 Fares Conv'!N120</f>
        <v>0</v>
      </c>
      <c r="I116" s="36">
        <f>'2015 Fares Conv'!O120</f>
        <v>0</v>
      </c>
      <c r="J116" s="36">
        <f>'2015 Fares Conv'!P120</f>
        <v>0</v>
      </c>
      <c r="K116" s="36">
        <f>'2015 Fares Conv'!Q120</f>
        <v>0</v>
      </c>
      <c r="L116" s="36">
        <f>'2015 Fares Conv'!R120</f>
        <v>0</v>
      </c>
      <c r="M116" s="36">
        <f>'2015 Fares Conv'!S120</f>
        <v>0</v>
      </c>
      <c r="N116" s="36">
        <f>'2015 Fares Conv'!T120</f>
        <v>0</v>
      </c>
      <c r="O116" s="36">
        <f>'2015 Fares Conv'!U120</f>
        <v>0</v>
      </c>
      <c r="P116" s="36">
        <f>'2015 Fares Conv'!V120</f>
        <v>0</v>
      </c>
      <c r="Q116" s="36">
        <f>'2015 Fares Conv'!W120</f>
        <v>0</v>
      </c>
      <c r="R116" s="36">
        <f>'2015 Fares Conv'!X120</f>
        <v>0</v>
      </c>
      <c r="S116" s="36">
        <f>'2015 Fares Conv'!Y120</f>
        <v>0</v>
      </c>
      <c r="T116" s="36">
        <f>'2015 Fares Conv'!Z120</f>
        <v>474.13744498028501</v>
      </c>
      <c r="U116" s="36">
        <f>'2015 Fares Conv'!AA120</f>
        <v>152.40132160080589</v>
      </c>
      <c r="V116" s="36">
        <f>'2015 Fares Conv'!AB120</f>
        <v>0</v>
      </c>
      <c r="W116" s="36">
        <f>'2015 Fares Conv'!AC120</f>
        <v>0</v>
      </c>
      <c r="X116" s="36">
        <f>'2015 Fares Conv'!AD120</f>
        <v>135.46784142293856</v>
      </c>
      <c r="Y116" s="36">
        <f>'2015 Fares Conv'!AE120</f>
        <v>0</v>
      </c>
      <c r="Z116" s="36">
        <f>'2015 Fares Conv'!AF120</f>
        <v>0</v>
      </c>
      <c r="AA116" s="36">
        <f>'2015 Fares Conv'!AG120</f>
        <v>84.667400889336605</v>
      </c>
      <c r="AB116" s="36">
        <f>'2015 Fares Conv'!AH120</f>
        <v>135.46784142293856</v>
      </c>
      <c r="AC116" s="36">
        <f>'2015 Fares Conv'!AI120</f>
        <v>0</v>
      </c>
      <c r="AD116" s="36">
        <f>'2015 Fares Conv'!AJ120</f>
        <v>135.46784142293856</v>
      </c>
      <c r="AE116" s="36">
        <f>'2015 Fares Conv'!AK120</f>
        <v>0</v>
      </c>
      <c r="AF116" s="36">
        <f>'2015 Fares Conv'!AL120</f>
        <v>0</v>
      </c>
      <c r="AG116" s="36">
        <f>'2015 Fares Conv'!AM120</f>
        <v>135.46784142293856</v>
      </c>
      <c r="AH116" s="36">
        <f>'2015 Fares Conv'!AN120</f>
        <v>0</v>
      </c>
      <c r="AI116" s="36">
        <f>'2015 Fares Conv'!AO120</f>
        <v>0</v>
      </c>
      <c r="AJ116" s="36">
        <f>'2015 Fares Conv'!AP120</f>
        <v>0</v>
      </c>
      <c r="AK116" s="36">
        <f>'2015 Fares Conv'!AQ120</f>
        <v>0</v>
      </c>
      <c r="AL116" s="36">
        <f>'2015 Fares Conv'!AR120</f>
        <v>135.46784142293856</v>
      </c>
      <c r="AM116" s="36">
        <f>'2015 Fares Conv'!AS120</f>
        <v>0</v>
      </c>
      <c r="AN116" s="36">
        <f>'2015 Fares Conv'!AT120</f>
        <v>0</v>
      </c>
      <c r="AO116" s="36">
        <f>'2015 Fares Conv'!AU120</f>
        <v>0</v>
      </c>
      <c r="AP116" s="36">
        <f>'2015 Fares Conv'!AV120</f>
        <v>135.46784142293856</v>
      </c>
      <c r="AQ116" s="36">
        <f>'2015 Fares Conv'!AW120</f>
        <v>0</v>
      </c>
      <c r="AR116" s="36">
        <f>'2015 Fares Conv'!AX120</f>
        <v>135.46784142293856</v>
      </c>
      <c r="AS116" s="36">
        <f>'2015 Fares Conv'!AY120</f>
        <v>0</v>
      </c>
      <c r="AT116" s="36">
        <f>'2015 Fares Conv'!AZ120</f>
        <v>118.53436124507125</v>
      </c>
      <c r="AU116" s="36">
        <f>'2015 Fares Conv'!BA120</f>
        <v>0</v>
      </c>
      <c r="AV116" s="36">
        <f>'2015 Fares Conv'!BB120</f>
        <v>0</v>
      </c>
      <c r="AW116" s="36">
        <f>'2015 Fares Conv'!BC120</f>
        <v>118.53436124507125</v>
      </c>
      <c r="AX116" s="36">
        <f>'2015 Fares Conv'!BD120</f>
        <v>0</v>
      </c>
      <c r="AY116" s="36">
        <f>'2015 Fares Conv'!BE120</f>
        <v>0</v>
      </c>
      <c r="AZ116" s="36">
        <f>'2015 Fares Conv'!BF120</f>
        <v>118.53436124507125</v>
      </c>
      <c r="BA116" s="36">
        <f>'2015 Fares Conv'!BG120</f>
        <v>0</v>
      </c>
      <c r="BB116" s="36">
        <f>'2015 Fares Conv'!BH120</f>
        <v>0</v>
      </c>
      <c r="BC116" s="36">
        <f>'2015 Fares Conv'!BI120</f>
        <v>67.733920711469281</v>
      </c>
      <c r="BD116" s="36">
        <f>'2015 Fares Conv'!BJ120</f>
        <v>108.37427313835086</v>
      </c>
      <c r="BE116" s="36">
        <f>'2015 Fares Conv'!BK120</f>
        <v>0</v>
      </c>
      <c r="BF116" s="36">
        <f>'2015 Fares Conv'!BL120</f>
        <v>108.37427313835086</v>
      </c>
      <c r="BG116" s="36">
        <f>'2015 Fares Conv'!BM120</f>
        <v>0</v>
      </c>
      <c r="BH116" s="36">
        <f>'2015 Fares Conv'!BN120</f>
        <v>108.37427313835086</v>
      </c>
      <c r="BI116" s="36">
        <f>'2015 Fares Conv'!BO120</f>
        <v>0</v>
      </c>
      <c r="BJ116" s="36">
        <f>'2015 Fares Conv'!BP120</f>
        <v>0</v>
      </c>
      <c r="BK116" s="36">
        <f>'2015 Fares Conv'!BQ120</f>
        <v>101.60088106720393</v>
      </c>
      <c r="BL116" s="36">
        <f>'2015 Fares Conv'!BR120</f>
        <v>0</v>
      </c>
      <c r="BM116" s="36">
        <f>'2015 Fares Conv'!BS120</f>
        <v>0</v>
      </c>
      <c r="BN116" s="36">
        <f>'2015 Fares Conv'!BT120</f>
        <v>101.60088106720393</v>
      </c>
      <c r="BO116" s="36">
        <f>'2015 Fares Conv'!BU120</f>
        <v>0</v>
      </c>
      <c r="BP116" s="36">
        <f>'2015 Fares Conv'!BV120</f>
        <v>101.60088106720393</v>
      </c>
      <c r="BQ116" s="36">
        <f>'2015 Fares Conv'!BW120</f>
        <v>0</v>
      </c>
      <c r="BR116" s="36">
        <f>'2015 Fares Conv'!BX120</f>
        <v>121.92105728064472</v>
      </c>
      <c r="BS116" s="36">
        <f>'2015 Fares Conv'!BY120</f>
        <v>0</v>
      </c>
      <c r="BT116" s="36">
        <f>'2015 Fares Conv'!BZ120</f>
        <v>0</v>
      </c>
      <c r="BU116" s="36">
        <f>'2015 Fares Conv'!CA120</f>
        <v>0</v>
      </c>
      <c r="BV116" s="36">
        <f>'2015 Fares Conv'!CB120</f>
        <v>0</v>
      </c>
      <c r="BW116" s="36">
        <f>'2015 Fares Conv'!CC120</f>
        <v>0</v>
      </c>
      <c r="BX116" s="36">
        <f>'2015 Fares Conv'!CD120</f>
        <v>0</v>
      </c>
      <c r="BY116" s="36">
        <f>'2015 Fares Conv'!CE120</f>
        <v>0</v>
      </c>
      <c r="BZ116" s="36">
        <f>'2015 Fares Conv'!CF120</f>
        <v>101.60088106720393</v>
      </c>
      <c r="CA116" s="36">
        <f>'2015 Fares Conv'!CG120</f>
        <v>0</v>
      </c>
      <c r="CB116" s="36">
        <f>'2015 Fares Conv'!CH120</f>
        <v>222.84459914073395</v>
      </c>
      <c r="CC116" s="36">
        <f>'2015 Fares Conv'!CI120</f>
        <v>270.93568284587712</v>
      </c>
      <c r="CD116" s="36">
        <f>'2015 Fares Conv'!CJ120</f>
        <v>284.48246698817098</v>
      </c>
      <c r="CE116" s="36">
        <f>'2015 Fares Conv'!CK120</f>
        <v>284.48246698817098</v>
      </c>
      <c r="CF116" s="36">
        <f>'2015 Fares Conv'!CL120</f>
        <v>284.48246698817098</v>
      </c>
      <c r="CG116" s="36">
        <f>'2015 Fares Conv'!CM120</f>
        <v>135.46784142293856</v>
      </c>
      <c r="CH116" s="36">
        <f>'2015 Fares Conv'!CN120</f>
        <v>152.40132160080589</v>
      </c>
      <c r="CI116" s="36">
        <f>'2015 Fares Conv'!CO120</f>
        <v>338.66960355734642</v>
      </c>
      <c r="CJ116" s="36">
        <f>'2015 Fares Conv'!CP120</f>
        <v>298.02925113046484</v>
      </c>
      <c r="CK116" s="36">
        <f>'2015 Fares Conv'!CQ120</f>
        <v>152.40132160080589</v>
      </c>
      <c r="CL116" s="36">
        <f>'2015 Fares Conv'!CR120</f>
        <v>338.66960355734642</v>
      </c>
      <c r="CM116" s="36">
        <f>'2015 Fares Conv'!CS120</f>
        <v>118.53436124507125</v>
      </c>
      <c r="CN116" s="36">
        <f>'2015 Fares Conv'!CT120</f>
        <v>186.26828195654053</v>
      </c>
      <c r="CO116" s="36">
        <f>'2015 Fares Conv'!CU120</f>
        <v>220.13524231227518</v>
      </c>
      <c r="CP116" s="36">
        <f>'2015 Fares Conv'!CV120</f>
        <v>249.93816742532167</v>
      </c>
      <c r="CQ116" s="36">
        <f>'2015 Fares Conv'!CW120</f>
        <v>108.37427313835086</v>
      </c>
      <c r="CR116" s="36">
        <f>'2015 Fares Conv'!CX120</f>
        <v>0</v>
      </c>
      <c r="CS116" s="36">
        <f>'2015 Fares Conv'!CY120</f>
        <v>0</v>
      </c>
      <c r="CT116" s="36">
        <f>'2015 Fares Conv'!CZ120</f>
        <v>306.83466082295587</v>
      </c>
      <c r="CU116" s="36">
        <f>'2015 Fares Conv'!DA120</f>
        <v>0</v>
      </c>
      <c r="CV116" s="36">
        <f>'2015 Fares Conv'!DB120</f>
        <v>0</v>
      </c>
      <c r="CW116" s="36">
        <f>'2015 Fares Conv'!DC120</f>
        <v>0</v>
      </c>
      <c r="CX116" s="36">
        <f>'2015 Fares Conv'!DD120</f>
        <v>0</v>
      </c>
      <c r="CY116" s="36">
        <f>'2015 Fares Conv'!DE120</f>
        <v>0</v>
      </c>
      <c r="CZ116" s="36">
        <f>'2015 Fares Conv'!DF120</f>
        <v>0</v>
      </c>
      <c r="DA116" s="36">
        <f>'2015 Fares Conv'!DG120</f>
        <v>0</v>
      </c>
      <c r="DB116" s="36">
        <f>'2015 Fares Conv'!DH120</f>
        <v>0</v>
      </c>
      <c r="DC116" s="36">
        <f>'2015 Fares Conv'!DI120</f>
        <v>0</v>
      </c>
      <c r="DD116" s="36">
        <f>'2015 Fares Conv'!DJ120</f>
        <v>0</v>
      </c>
      <c r="DE116" s="36">
        <f>'2015 Fares Conv'!DK120</f>
        <v>0</v>
      </c>
      <c r="DF116" s="36">
        <f>'2015 Fares Conv'!DL120</f>
        <v>152.40132160080589</v>
      </c>
      <c r="DG116" s="36">
        <f>'2015 Fares Conv'!DM120</f>
        <v>135.46784142293856</v>
      </c>
      <c r="DH116" s="36">
        <f>'2015 Fares Conv'!DN120</f>
        <v>0</v>
      </c>
      <c r="DI116" s="36">
        <f>'2015 Fares Conv'!DO120</f>
        <v>135.46784142293856</v>
      </c>
      <c r="DJ116" s="36">
        <f>'2015 Fares Conv'!DP120</f>
        <v>749.81450227596497</v>
      </c>
      <c r="DK116" s="36">
        <f>'2015 Fares Conv'!DQ120</f>
        <v>218.78056389804578</v>
      </c>
      <c r="DL116" s="36">
        <f>'2015 Fares Conv'!DR120</f>
        <v>0</v>
      </c>
      <c r="DM116" s="36">
        <f>'2015 Fares Conv'!DS120</f>
        <v>0</v>
      </c>
      <c r="DN116" s="36">
        <f>'2015 Fares Conv'!DT120</f>
        <v>0</v>
      </c>
      <c r="DO116" s="36">
        <f>'2015 Fares Conv'!DU120</f>
        <v>0</v>
      </c>
      <c r="DP116" s="36">
        <f>'2015 Fares Conv'!DV120</f>
        <v>0</v>
      </c>
      <c r="DQ116" s="36">
        <f>'2015 Fares Conv'!DW120</f>
        <v>0</v>
      </c>
      <c r="DR116" s="36">
        <f>'2015 Fares Conv'!DX120</f>
        <v>0</v>
      </c>
      <c r="DS116" s="36">
        <f>'2015 Fares Conv'!DY120</f>
        <v>0</v>
      </c>
      <c r="DT116" s="36">
        <f>'2015 Fares Conv'!DZ120</f>
        <v>0</v>
      </c>
      <c r="DU116" s="36">
        <f>'2015 Fares Conv'!EA120</f>
        <v>0</v>
      </c>
      <c r="DV116" s="36">
        <f>'2015 Fares Conv'!EB120</f>
        <v>0</v>
      </c>
      <c r="DW116" s="36">
        <f>'2015 Fares Conv'!EC120</f>
        <v>0</v>
      </c>
      <c r="DX116" s="36">
        <f>'2015 Fares Conv'!ED120</f>
        <v>0</v>
      </c>
      <c r="DY116" s="36">
        <f>'2015 Fares Conv'!EE120</f>
        <v>0</v>
      </c>
      <c r="DZ116" s="36">
        <f>'2015 Fares Conv'!EF120</f>
        <v>0</v>
      </c>
      <c r="EA116" s="36">
        <f>'2015 Fares Conv'!EG120</f>
        <v>0</v>
      </c>
      <c r="EB116" s="36">
        <f>'2015 Fares Conv'!EH120</f>
        <v>0</v>
      </c>
      <c r="EC116" s="36">
        <f>'2015 Fares Conv'!EI120</f>
        <v>0</v>
      </c>
      <c r="ED116" s="36">
        <f>'2015 Fares Conv'!EJ120</f>
        <v>0</v>
      </c>
      <c r="EE116" s="36">
        <f>'2015 Fares Conv'!EK120</f>
        <v>0</v>
      </c>
      <c r="EF116" s="36">
        <f>'2015 Fares Conv'!EL120</f>
        <v>0</v>
      </c>
      <c r="EG116" s="36">
        <f>'2015 Fares Conv'!EM120</f>
        <v>0</v>
      </c>
      <c r="EH116" s="111">
        <v>0</v>
      </c>
      <c r="EI116" s="111">
        <v>0</v>
      </c>
    </row>
    <row r="117" spans="1:139" x14ac:dyDescent="0.2">
      <c r="A117" s="31" t="str">
        <f>CONCATENATE("XFARE[",ROW(),"]=",'2015 Fares Conv'!G121)</f>
        <v>XFARE[117]=0</v>
      </c>
      <c r="B117" s="36">
        <f>'2015 Fares Conv'!H121</f>
        <v>0</v>
      </c>
      <c r="C117" s="36">
        <f>'2015 Fares Conv'!I121</f>
        <v>0</v>
      </c>
      <c r="D117" s="36">
        <f>'2015 Fares Conv'!J121</f>
        <v>0</v>
      </c>
      <c r="E117" s="36">
        <f>'2015 Fares Conv'!K121</f>
        <v>0</v>
      </c>
      <c r="F117" s="36">
        <f>'2015 Fares Conv'!L121</f>
        <v>0</v>
      </c>
      <c r="G117" s="36">
        <f>'2015 Fares Conv'!M121</f>
        <v>0</v>
      </c>
      <c r="H117" s="36">
        <f>'2015 Fares Conv'!N121</f>
        <v>0</v>
      </c>
      <c r="I117" s="36">
        <f>'2015 Fares Conv'!O121</f>
        <v>0</v>
      </c>
      <c r="J117" s="36">
        <f>'2015 Fares Conv'!P121</f>
        <v>0</v>
      </c>
      <c r="K117" s="36">
        <f>'2015 Fares Conv'!Q121</f>
        <v>0</v>
      </c>
      <c r="L117" s="36">
        <f>'2015 Fares Conv'!R121</f>
        <v>0</v>
      </c>
      <c r="M117" s="36">
        <f>'2015 Fares Conv'!S121</f>
        <v>0</v>
      </c>
      <c r="N117" s="36">
        <f>'2015 Fares Conv'!T121</f>
        <v>0</v>
      </c>
      <c r="O117" s="36">
        <f>'2015 Fares Conv'!U121</f>
        <v>0</v>
      </c>
      <c r="P117" s="36">
        <f>'2015 Fares Conv'!V121</f>
        <v>0</v>
      </c>
      <c r="Q117" s="36">
        <f>'2015 Fares Conv'!W121</f>
        <v>0</v>
      </c>
      <c r="R117" s="36">
        <f>'2015 Fares Conv'!X121</f>
        <v>0</v>
      </c>
      <c r="S117" s="36">
        <f>'2015 Fares Conv'!Y121</f>
        <v>0</v>
      </c>
      <c r="T117" s="36">
        <f>'2015 Fares Conv'!Z121</f>
        <v>474.13744498028501</v>
      </c>
      <c r="U117" s="36">
        <f>'2015 Fares Conv'!AA121</f>
        <v>152.40132160080589</v>
      </c>
      <c r="V117" s="36">
        <f>'2015 Fares Conv'!AB121</f>
        <v>0</v>
      </c>
      <c r="W117" s="36">
        <f>'2015 Fares Conv'!AC121</f>
        <v>0</v>
      </c>
      <c r="X117" s="36">
        <f>'2015 Fares Conv'!AD121</f>
        <v>135.46784142293856</v>
      </c>
      <c r="Y117" s="36">
        <f>'2015 Fares Conv'!AE121</f>
        <v>0</v>
      </c>
      <c r="Z117" s="36">
        <f>'2015 Fares Conv'!AF121</f>
        <v>0</v>
      </c>
      <c r="AA117" s="36">
        <f>'2015 Fares Conv'!AG121</f>
        <v>84.667400889336605</v>
      </c>
      <c r="AB117" s="36">
        <f>'2015 Fares Conv'!AH121</f>
        <v>135.46784142293856</v>
      </c>
      <c r="AC117" s="36">
        <f>'2015 Fares Conv'!AI121</f>
        <v>0</v>
      </c>
      <c r="AD117" s="36">
        <f>'2015 Fares Conv'!AJ121</f>
        <v>135.46784142293856</v>
      </c>
      <c r="AE117" s="36">
        <f>'2015 Fares Conv'!AK121</f>
        <v>0</v>
      </c>
      <c r="AF117" s="36">
        <f>'2015 Fares Conv'!AL121</f>
        <v>0</v>
      </c>
      <c r="AG117" s="36">
        <f>'2015 Fares Conv'!AM121</f>
        <v>135.46784142293856</v>
      </c>
      <c r="AH117" s="36">
        <f>'2015 Fares Conv'!AN121</f>
        <v>0</v>
      </c>
      <c r="AI117" s="36">
        <f>'2015 Fares Conv'!AO121</f>
        <v>0</v>
      </c>
      <c r="AJ117" s="36">
        <f>'2015 Fares Conv'!AP121</f>
        <v>0</v>
      </c>
      <c r="AK117" s="36">
        <f>'2015 Fares Conv'!AQ121</f>
        <v>0</v>
      </c>
      <c r="AL117" s="36">
        <f>'2015 Fares Conv'!AR121</f>
        <v>135.46784142293856</v>
      </c>
      <c r="AM117" s="36">
        <f>'2015 Fares Conv'!AS121</f>
        <v>0</v>
      </c>
      <c r="AN117" s="36">
        <f>'2015 Fares Conv'!AT121</f>
        <v>0</v>
      </c>
      <c r="AO117" s="36">
        <f>'2015 Fares Conv'!AU121</f>
        <v>0</v>
      </c>
      <c r="AP117" s="36">
        <f>'2015 Fares Conv'!AV121</f>
        <v>135.46784142293856</v>
      </c>
      <c r="AQ117" s="36">
        <f>'2015 Fares Conv'!AW121</f>
        <v>0</v>
      </c>
      <c r="AR117" s="36">
        <f>'2015 Fares Conv'!AX121</f>
        <v>135.46784142293856</v>
      </c>
      <c r="AS117" s="36">
        <f>'2015 Fares Conv'!AY121</f>
        <v>0</v>
      </c>
      <c r="AT117" s="36">
        <f>'2015 Fares Conv'!AZ121</f>
        <v>118.53436124507125</v>
      </c>
      <c r="AU117" s="36">
        <f>'2015 Fares Conv'!BA121</f>
        <v>0</v>
      </c>
      <c r="AV117" s="36">
        <f>'2015 Fares Conv'!BB121</f>
        <v>0</v>
      </c>
      <c r="AW117" s="36">
        <f>'2015 Fares Conv'!BC121</f>
        <v>118.53436124507125</v>
      </c>
      <c r="AX117" s="36">
        <f>'2015 Fares Conv'!BD121</f>
        <v>0</v>
      </c>
      <c r="AY117" s="36">
        <f>'2015 Fares Conv'!BE121</f>
        <v>0</v>
      </c>
      <c r="AZ117" s="36">
        <f>'2015 Fares Conv'!BF121</f>
        <v>118.53436124507125</v>
      </c>
      <c r="BA117" s="36">
        <f>'2015 Fares Conv'!BG121</f>
        <v>0</v>
      </c>
      <c r="BB117" s="36">
        <f>'2015 Fares Conv'!BH121</f>
        <v>0</v>
      </c>
      <c r="BC117" s="36">
        <f>'2015 Fares Conv'!BI121</f>
        <v>67.733920711469281</v>
      </c>
      <c r="BD117" s="36">
        <f>'2015 Fares Conv'!BJ121</f>
        <v>108.37427313835086</v>
      </c>
      <c r="BE117" s="36">
        <f>'2015 Fares Conv'!BK121</f>
        <v>0</v>
      </c>
      <c r="BF117" s="36">
        <f>'2015 Fares Conv'!BL121</f>
        <v>108.37427313835086</v>
      </c>
      <c r="BG117" s="36">
        <f>'2015 Fares Conv'!BM121</f>
        <v>0</v>
      </c>
      <c r="BH117" s="36">
        <f>'2015 Fares Conv'!BN121</f>
        <v>108.37427313835086</v>
      </c>
      <c r="BI117" s="36">
        <f>'2015 Fares Conv'!BO121</f>
        <v>0</v>
      </c>
      <c r="BJ117" s="36">
        <f>'2015 Fares Conv'!BP121</f>
        <v>0</v>
      </c>
      <c r="BK117" s="36">
        <f>'2015 Fares Conv'!BQ121</f>
        <v>101.60088106720393</v>
      </c>
      <c r="BL117" s="36">
        <f>'2015 Fares Conv'!BR121</f>
        <v>0</v>
      </c>
      <c r="BM117" s="36">
        <f>'2015 Fares Conv'!BS121</f>
        <v>0</v>
      </c>
      <c r="BN117" s="36">
        <f>'2015 Fares Conv'!BT121</f>
        <v>101.60088106720393</v>
      </c>
      <c r="BO117" s="36">
        <f>'2015 Fares Conv'!BU121</f>
        <v>0</v>
      </c>
      <c r="BP117" s="36">
        <f>'2015 Fares Conv'!BV121</f>
        <v>101.60088106720393</v>
      </c>
      <c r="BQ117" s="36">
        <f>'2015 Fares Conv'!BW121</f>
        <v>0</v>
      </c>
      <c r="BR117" s="36">
        <f>'2015 Fares Conv'!BX121</f>
        <v>121.92105728064472</v>
      </c>
      <c r="BS117" s="36">
        <f>'2015 Fares Conv'!BY121</f>
        <v>0</v>
      </c>
      <c r="BT117" s="36">
        <f>'2015 Fares Conv'!BZ121</f>
        <v>0</v>
      </c>
      <c r="BU117" s="36">
        <f>'2015 Fares Conv'!CA121</f>
        <v>0</v>
      </c>
      <c r="BV117" s="36">
        <f>'2015 Fares Conv'!CB121</f>
        <v>0</v>
      </c>
      <c r="BW117" s="36">
        <f>'2015 Fares Conv'!CC121</f>
        <v>0</v>
      </c>
      <c r="BX117" s="36">
        <f>'2015 Fares Conv'!CD121</f>
        <v>0</v>
      </c>
      <c r="BY117" s="36">
        <f>'2015 Fares Conv'!CE121</f>
        <v>0</v>
      </c>
      <c r="BZ117" s="36">
        <f>'2015 Fares Conv'!CF121</f>
        <v>101.60088106720393</v>
      </c>
      <c r="CA117" s="36">
        <f>'2015 Fares Conv'!CG121</f>
        <v>0</v>
      </c>
      <c r="CB117" s="36">
        <f>'2015 Fares Conv'!CH121</f>
        <v>222.84459914073395</v>
      </c>
      <c r="CC117" s="36">
        <f>'2015 Fares Conv'!CI121</f>
        <v>270.93568284587712</v>
      </c>
      <c r="CD117" s="36">
        <f>'2015 Fares Conv'!CJ121</f>
        <v>284.48246698817098</v>
      </c>
      <c r="CE117" s="36">
        <f>'2015 Fares Conv'!CK121</f>
        <v>284.48246698817098</v>
      </c>
      <c r="CF117" s="36">
        <f>'2015 Fares Conv'!CL121</f>
        <v>284.48246698817098</v>
      </c>
      <c r="CG117" s="36">
        <f>'2015 Fares Conv'!CM121</f>
        <v>135.46784142293856</v>
      </c>
      <c r="CH117" s="36">
        <f>'2015 Fares Conv'!CN121</f>
        <v>152.40132160080589</v>
      </c>
      <c r="CI117" s="36">
        <f>'2015 Fares Conv'!CO121</f>
        <v>338.66960355734642</v>
      </c>
      <c r="CJ117" s="36">
        <f>'2015 Fares Conv'!CP121</f>
        <v>298.02925113046484</v>
      </c>
      <c r="CK117" s="36">
        <f>'2015 Fares Conv'!CQ121</f>
        <v>152.40132160080589</v>
      </c>
      <c r="CL117" s="36">
        <f>'2015 Fares Conv'!CR121</f>
        <v>338.66960355734642</v>
      </c>
      <c r="CM117" s="36">
        <f>'2015 Fares Conv'!CS121</f>
        <v>118.53436124507125</v>
      </c>
      <c r="CN117" s="36">
        <f>'2015 Fares Conv'!CT121</f>
        <v>186.26828195654053</v>
      </c>
      <c r="CO117" s="36">
        <f>'2015 Fares Conv'!CU121</f>
        <v>220.13524231227518</v>
      </c>
      <c r="CP117" s="36">
        <f>'2015 Fares Conv'!CV121</f>
        <v>249.93816742532167</v>
      </c>
      <c r="CQ117" s="36">
        <f>'2015 Fares Conv'!CW121</f>
        <v>108.37427313835086</v>
      </c>
      <c r="CR117" s="36">
        <f>'2015 Fares Conv'!CX121</f>
        <v>0</v>
      </c>
      <c r="CS117" s="36">
        <f>'2015 Fares Conv'!CY121</f>
        <v>0</v>
      </c>
      <c r="CT117" s="36">
        <f>'2015 Fares Conv'!CZ121</f>
        <v>306.83466082295587</v>
      </c>
      <c r="CU117" s="36">
        <f>'2015 Fares Conv'!DA121</f>
        <v>0</v>
      </c>
      <c r="CV117" s="36">
        <f>'2015 Fares Conv'!DB121</f>
        <v>0</v>
      </c>
      <c r="CW117" s="36">
        <f>'2015 Fares Conv'!DC121</f>
        <v>0</v>
      </c>
      <c r="CX117" s="36">
        <f>'2015 Fares Conv'!DD121</f>
        <v>0</v>
      </c>
      <c r="CY117" s="36">
        <f>'2015 Fares Conv'!DE121</f>
        <v>0</v>
      </c>
      <c r="CZ117" s="36">
        <f>'2015 Fares Conv'!DF121</f>
        <v>0</v>
      </c>
      <c r="DA117" s="36">
        <f>'2015 Fares Conv'!DG121</f>
        <v>0</v>
      </c>
      <c r="DB117" s="36">
        <f>'2015 Fares Conv'!DH121</f>
        <v>0</v>
      </c>
      <c r="DC117" s="36">
        <f>'2015 Fares Conv'!DI121</f>
        <v>0</v>
      </c>
      <c r="DD117" s="36">
        <f>'2015 Fares Conv'!DJ121</f>
        <v>0</v>
      </c>
      <c r="DE117" s="36">
        <f>'2015 Fares Conv'!DK121</f>
        <v>0</v>
      </c>
      <c r="DF117" s="36">
        <f>'2015 Fares Conv'!DL121</f>
        <v>152.40132160080589</v>
      </c>
      <c r="DG117" s="36">
        <f>'2015 Fares Conv'!DM121</f>
        <v>135.46784142293856</v>
      </c>
      <c r="DH117" s="36">
        <f>'2015 Fares Conv'!DN121</f>
        <v>0</v>
      </c>
      <c r="DI117" s="36">
        <f>'2015 Fares Conv'!DO121</f>
        <v>135.46784142293856</v>
      </c>
      <c r="DJ117" s="36">
        <f>'2015 Fares Conv'!DP121</f>
        <v>749.81450227596497</v>
      </c>
      <c r="DK117" s="36">
        <f>'2015 Fares Conv'!DQ121</f>
        <v>218.78056389804578</v>
      </c>
      <c r="DL117" s="36">
        <f>'2015 Fares Conv'!DR121</f>
        <v>0</v>
      </c>
      <c r="DM117" s="36">
        <f>'2015 Fares Conv'!DS121</f>
        <v>0</v>
      </c>
      <c r="DN117" s="36">
        <f>'2015 Fares Conv'!DT121</f>
        <v>0</v>
      </c>
      <c r="DO117" s="36">
        <f>'2015 Fares Conv'!DU121</f>
        <v>0</v>
      </c>
      <c r="DP117" s="36">
        <f>'2015 Fares Conv'!DV121</f>
        <v>0</v>
      </c>
      <c r="DQ117" s="36">
        <f>'2015 Fares Conv'!DW121</f>
        <v>0</v>
      </c>
      <c r="DR117" s="36">
        <f>'2015 Fares Conv'!DX121</f>
        <v>0</v>
      </c>
      <c r="DS117" s="36">
        <f>'2015 Fares Conv'!DY121</f>
        <v>0</v>
      </c>
      <c r="DT117" s="36">
        <f>'2015 Fares Conv'!DZ121</f>
        <v>0</v>
      </c>
      <c r="DU117" s="36">
        <f>'2015 Fares Conv'!EA121</f>
        <v>0</v>
      </c>
      <c r="DV117" s="36">
        <f>'2015 Fares Conv'!EB121</f>
        <v>0</v>
      </c>
      <c r="DW117" s="36">
        <f>'2015 Fares Conv'!EC121</f>
        <v>0</v>
      </c>
      <c r="DX117" s="36">
        <f>'2015 Fares Conv'!ED121</f>
        <v>0</v>
      </c>
      <c r="DY117" s="36">
        <f>'2015 Fares Conv'!EE121</f>
        <v>0</v>
      </c>
      <c r="DZ117" s="36">
        <f>'2015 Fares Conv'!EF121</f>
        <v>0</v>
      </c>
      <c r="EA117" s="36">
        <f>'2015 Fares Conv'!EG121</f>
        <v>0</v>
      </c>
      <c r="EB117" s="36">
        <f>'2015 Fares Conv'!EH121</f>
        <v>0</v>
      </c>
      <c r="EC117" s="36">
        <f>'2015 Fares Conv'!EI121</f>
        <v>0</v>
      </c>
      <c r="ED117" s="36">
        <f>'2015 Fares Conv'!EJ121</f>
        <v>0</v>
      </c>
      <c r="EE117" s="36">
        <f>'2015 Fares Conv'!EK121</f>
        <v>0</v>
      </c>
      <c r="EF117" s="36">
        <f>'2015 Fares Conv'!EL121</f>
        <v>0</v>
      </c>
      <c r="EG117" s="36">
        <f>'2015 Fares Conv'!EM121</f>
        <v>0</v>
      </c>
      <c r="EH117" s="111">
        <v>0</v>
      </c>
      <c r="EI117" s="111">
        <v>0</v>
      </c>
    </row>
    <row r="118" spans="1:139" x14ac:dyDescent="0.2">
      <c r="A118" s="31" t="str">
        <f>CONCATENATE("XFARE[",ROW(),"]=",'2015 Fares Conv'!G122)</f>
        <v>XFARE[118]=0</v>
      </c>
      <c r="B118" s="36">
        <f>'2015 Fares Conv'!H122</f>
        <v>0</v>
      </c>
      <c r="C118" s="36">
        <f>'2015 Fares Conv'!I122</f>
        <v>0</v>
      </c>
      <c r="D118" s="36">
        <f>'2015 Fares Conv'!J122</f>
        <v>0</v>
      </c>
      <c r="E118" s="36">
        <f>'2015 Fares Conv'!K122</f>
        <v>0</v>
      </c>
      <c r="F118" s="36">
        <f>'2015 Fares Conv'!L122</f>
        <v>0</v>
      </c>
      <c r="G118" s="36">
        <f>'2015 Fares Conv'!M122</f>
        <v>0</v>
      </c>
      <c r="H118" s="36">
        <f>'2015 Fares Conv'!N122</f>
        <v>0</v>
      </c>
      <c r="I118" s="36">
        <f>'2015 Fares Conv'!O122</f>
        <v>0</v>
      </c>
      <c r="J118" s="36">
        <f>'2015 Fares Conv'!P122</f>
        <v>0</v>
      </c>
      <c r="K118" s="36">
        <f>'2015 Fares Conv'!Q122</f>
        <v>0</v>
      </c>
      <c r="L118" s="36">
        <f>'2015 Fares Conv'!R122</f>
        <v>0</v>
      </c>
      <c r="M118" s="36">
        <f>'2015 Fares Conv'!S122</f>
        <v>0</v>
      </c>
      <c r="N118" s="36">
        <f>'2015 Fares Conv'!T122</f>
        <v>0</v>
      </c>
      <c r="O118" s="36">
        <f>'2015 Fares Conv'!U122</f>
        <v>0</v>
      </c>
      <c r="P118" s="36">
        <f>'2015 Fares Conv'!V122</f>
        <v>0</v>
      </c>
      <c r="Q118" s="36">
        <f>'2015 Fares Conv'!W122</f>
        <v>0</v>
      </c>
      <c r="R118" s="36">
        <f>'2015 Fares Conv'!X122</f>
        <v>0</v>
      </c>
      <c r="S118" s="36">
        <f>'2015 Fares Conv'!Y122</f>
        <v>0</v>
      </c>
      <c r="T118" s="36">
        <f>'2015 Fares Conv'!Z122</f>
        <v>474.13744498028501</v>
      </c>
      <c r="U118" s="36">
        <f>'2015 Fares Conv'!AA122</f>
        <v>152.40132160080589</v>
      </c>
      <c r="V118" s="36">
        <f>'2015 Fares Conv'!AB122</f>
        <v>0</v>
      </c>
      <c r="W118" s="36">
        <f>'2015 Fares Conv'!AC122</f>
        <v>0</v>
      </c>
      <c r="X118" s="36">
        <f>'2015 Fares Conv'!AD122</f>
        <v>135.46784142293856</v>
      </c>
      <c r="Y118" s="36">
        <f>'2015 Fares Conv'!AE122</f>
        <v>0</v>
      </c>
      <c r="Z118" s="36">
        <f>'2015 Fares Conv'!AF122</f>
        <v>0</v>
      </c>
      <c r="AA118" s="36">
        <f>'2015 Fares Conv'!AG122</f>
        <v>84.667400889336605</v>
      </c>
      <c r="AB118" s="36">
        <f>'2015 Fares Conv'!AH122</f>
        <v>135.46784142293856</v>
      </c>
      <c r="AC118" s="36">
        <f>'2015 Fares Conv'!AI122</f>
        <v>0</v>
      </c>
      <c r="AD118" s="36">
        <f>'2015 Fares Conv'!AJ122</f>
        <v>135.46784142293856</v>
      </c>
      <c r="AE118" s="36">
        <f>'2015 Fares Conv'!AK122</f>
        <v>0</v>
      </c>
      <c r="AF118" s="36">
        <f>'2015 Fares Conv'!AL122</f>
        <v>0</v>
      </c>
      <c r="AG118" s="36">
        <f>'2015 Fares Conv'!AM122</f>
        <v>135.46784142293856</v>
      </c>
      <c r="AH118" s="36">
        <f>'2015 Fares Conv'!AN122</f>
        <v>0</v>
      </c>
      <c r="AI118" s="36">
        <f>'2015 Fares Conv'!AO122</f>
        <v>0</v>
      </c>
      <c r="AJ118" s="36">
        <f>'2015 Fares Conv'!AP122</f>
        <v>0</v>
      </c>
      <c r="AK118" s="36">
        <f>'2015 Fares Conv'!AQ122</f>
        <v>0</v>
      </c>
      <c r="AL118" s="36">
        <f>'2015 Fares Conv'!AR122</f>
        <v>135.46784142293856</v>
      </c>
      <c r="AM118" s="36">
        <f>'2015 Fares Conv'!AS122</f>
        <v>0</v>
      </c>
      <c r="AN118" s="36">
        <f>'2015 Fares Conv'!AT122</f>
        <v>0</v>
      </c>
      <c r="AO118" s="36">
        <f>'2015 Fares Conv'!AU122</f>
        <v>0</v>
      </c>
      <c r="AP118" s="36">
        <f>'2015 Fares Conv'!AV122</f>
        <v>135.46784142293856</v>
      </c>
      <c r="AQ118" s="36">
        <f>'2015 Fares Conv'!AW122</f>
        <v>0</v>
      </c>
      <c r="AR118" s="36">
        <f>'2015 Fares Conv'!AX122</f>
        <v>135.46784142293856</v>
      </c>
      <c r="AS118" s="36">
        <f>'2015 Fares Conv'!AY122</f>
        <v>0</v>
      </c>
      <c r="AT118" s="36">
        <f>'2015 Fares Conv'!AZ122</f>
        <v>118.53436124507125</v>
      </c>
      <c r="AU118" s="36">
        <f>'2015 Fares Conv'!BA122</f>
        <v>0</v>
      </c>
      <c r="AV118" s="36">
        <f>'2015 Fares Conv'!BB122</f>
        <v>0</v>
      </c>
      <c r="AW118" s="36">
        <f>'2015 Fares Conv'!BC122</f>
        <v>118.53436124507125</v>
      </c>
      <c r="AX118" s="36">
        <f>'2015 Fares Conv'!BD122</f>
        <v>0</v>
      </c>
      <c r="AY118" s="36">
        <f>'2015 Fares Conv'!BE122</f>
        <v>0</v>
      </c>
      <c r="AZ118" s="36">
        <f>'2015 Fares Conv'!BF122</f>
        <v>118.53436124507125</v>
      </c>
      <c r="BA118" s="36">
        <f>'2015 Fares Conv'!BG122</f>
        <v>0</v>
      </c>
      <c r="BB118" s="36">
        <f>'2015 Fares Conv'!BH122</f>
        <v>0</v>
      </c>
      <c r="BC118" s="36">
        <f>'2015 Fares Conv'!BI122</f>
        <v>67.733920711469281</v>
      </c>
      <c r="BD118" s="36">
        <f>'2015 Fares Conv'!BJ122</f>
        <v>108.37427313835086</v>
      </c>
      <c r="BE118" s="36">
        <f>'2015 Fares Conv'!BK122</f>
        <v>0</v>
      </c>
      <c r="BF118" s="36">
        <f>'2015 Fares Conv'!BL122</f>
        <v>108.37427313835086</v>
      </c>
      <c r="BG118" s="36">
        <f>'2015 Fares Conv'!BM122</f>
        <v>0</v>
      </c>
      <c r="BH118" s="36">
        <f>'2015 Fares Conv'!BN122</f>
        <v>108.37427313835086</v>
      </c>
      <c r="BI118" s="36">
        <f>'2015 Fares Conv'!BO122</f>
        <v>0</v>
      </c>
      <c r="BJ118" s="36">
        <f>'2015 Fares Conv'!BP122</f>
        <v>0</v>
      </c>
      <c r="BK118" s="36">
        <f>'2015 Fares Conv'!BQ122</f>
        <v>101.60088106720393</v>
      </c>
      <c r="BL118" s="36">
        <f>'2015 Fares Conv'!BR122</f>
        <v>0</v>
      </c>
      <c r="BM118" s="36">
        <f>'2015 Fares Conv'!BS122</f>
        <v>0</v>
      </c>
      <c r="BN118" s="36">
        <f>'2015 Fares Conv'!BT122</f>
        <v>101.60088106720393</v>
      </c>
      <c r="BO118" s="36">
        <f>'2015 Fares Conv'!BU122</f>
        <v>0</v>
      </c>
      <c r="BP118" s="36">
        <f>'2015 Fares Conv'!BV122</f>
        <v>101.60088106720393</v>
      </c>
      <c r="BQ118" s="36">
        <f>'2015 Fares Conv'!BW122</f>
        <v>0</v>
      </c>
      <c r="BR118" s="36">
        <f>'2015 Fares Conv'!BX122</f>
        <v>121.92105728064472</v>
      </c>
      <c r="BS118" s="36">
        <f>'2015 Fares Conv'!BY122</f>
        <v>0</v>
      </c>
      <c r="BT118" s="36">
        <f>'2015 Fares Conv'!BZ122</f>
        <v>0</v>
      </c>
      <c r="BU118" s="36">
        <f>'2015 Fares Conv'!CA122</f>
        <v>0</v>
      </c>
      <c r="BV118" s="36">
        <f>'2015 Fares Conv'!CB122</f>
        <v>0</v>
      </c>
      <c r="BW118" s="36">
        <f>'2015 Fares Conv'!CC122</f>
        <v>0</v>
      </c>
      <c r="BX118" s="36">
        <f>'2015 Fares Conv'!CD122</f>
        <v>0</v>
      </c>
      <c r="BY118" s="36">
        <f>'2015 Fares Conv'!CE122</f>
        <v>0</v>
      </c>
      <c r="BZ118" s="36">
        <f>'2015 Fares Conv'!CF122</f>
        <v>101.60088106720393</v>
      </c>
      <c r="CA118" s="36">
        <f>'2015 Fares Conv'!CG122</f>
        <v>0</v>
      </c>
      <c r="CB118" s="36">
        <f>'2015 Fares Conv'!CH122</f>
        <v>222.84459914073395</v>
      </c>
      <c r="CC118" s="36">
        <f>'2015 Fares Conv'!CI122</f>
        <v>270.93568284587712</v>
      </c>
      <c r="CD118" s="36">
        <f>'2015 Fares Conv'!CJ122</f>
        <v>284.48246698817098</v>
      </c>
      <c r="CE118" s="36">
        <f>'2015 Fares Conv'!CK122</f>
        <v>284.48246698817098</v>
      </c>
      <c r="CF118" s="36">
        <f>'2015 Fares Conv'!CL122</f>
        <v>284.48246698817098</v>
      </c>
      <c r="CG118" s="36">
        <f>'2015 Fares Conv'!CM122</f>
        <v>135.46784142293856</v>
      </c>
      <c r="CH118" s="36">
        <f>'2015 Fares Conv'!CN122</f>
        <v>152.40132160080589</v>
      </c>
      <c r="CI118" s="36">
        <f>'2015 Fares Conv'!CO122</f>
        <v>338.66960355734642</v>
      </c>
      <c r="CJ118" s="36">
        <f>'2015 Fares Conv'!CP122</f>
        <v>298.02925113046484</v>
      </c>
      <c r="CK118" s="36">
        <f>'2015 Fares Conv'!CQ122</f>
        <v>152.40132160080589</v>
      </c>
      <c r="CL118" s="36">
        <f>'2015 Fares Conv'!CR122</f>
        <v>338.66960355734642</v>
      </c>
      <c r="CM118" s="36">
        <f>'2015 Fares Conv'!CS122</f>
        <v>118.53436124507125</v>
      </c>
      <c r="CN118" s="36">
        <f>'2015 Fares Conv'!CT122</f>
        <v>186.26828195654053</v>
      </c>
      <c r="CO118" s="36">
        <f>'2015 Fares Conv'!CU122</f>
        <v>220.13524231227518</v>
      </c>
      <c r="CP118" s="36">
        <f>'2015 Fares Conv'!CV122</f>
        <v>249.93816742532167</v>
      </c>
      <c r="CQ118" s="36">
        <f>'2015 Fares Conv'!CW122</f>
        <v>108.37427313835086</v>
      </c>
      <c r="CR118" s="36">
        <f>'2015 Fares Conv'!CX122</f>
        <v>0</v>
      </c>
      <c r="CS118" s="36">
        <f>'2015 Fares Conv'!CY122</f>
        <v>0</v>
      </c>
      <c r="CT118" s="36">
        <f>'2015 Fares Conv'!CZ122</f>
        <v>306.83466082295587</v>
      </c>
      <c r="CU118" s="36">
        <f>'2015 Fares Conv'!DA122</f>
        <v>0</v>
      </c>
      <c r="CV118" s="36">
        <f>'2015 Fares Conv'!DB122</f>
        <v>0</v>
      </c>
      <c r="CW118" s="36">
        <f>'2015 Fares Conv'!DC122</f>
        <v>0</v>
      </c>
      <c r="CX118" s="36">
        <f>'2015 Fares Conv'!DD122</f>
        <v>0</v>
      </c>
      <c r="CY118" s="36">
        <f>'2015 Fares Conv'!DE122</f>
        <v>0</v>
      </c>
      <c r="CZ118" s="36">
        <f>'2015 Fares Conv'!DF122</f>
        <v>0</v>
      </c>
      <c r="DA118" s="36">
        <f>'2015 Fares Conv'!DG122</f>
        <v>0</v>
      </c>
      <c r="DB118" s="36">
        <f>'2015 Fares Conv'!DH122</f>
        <v>0</v>
      </c>
      <c r="DC118" s="36">
        <f>'2015 Fares Conv'!DI122</f>
        <v>0</v>
      </c>
      <c r="DD118" s="36">
        <f>'2015 Fares Conv'!DJ122</f>
        <v>0</v>
      </c>
      <c r="DE118" s="36">
        <f>'2015 Fares Conv'!DK122</f>
        <v>0</v>
      </c>
      <c r="DF118" s="36">
        <f>'2015 Fares Conv'!DL122</f>
        <v>152.40132160080589</v>
      </c>
      <c r="DG118" s="36">
        <f>'2015 Fares Conv'!DM122</f>
        <v>135.46784142293856</v>
      </c>
      <c r="DH118" s="36">
        <f>'2015 Fares Conv'!DN122</f>
        <v>0</v>
      </c>
      <c r="DI118" s="36">
        <f>'2015 Fares Conv'!DO122</f>
        <v>135.46784142293856</v>
      </c>
      <c r="DJ118" s="36">
        <f>'2015 Fares Conv'!DP122</f>
        <v>749.81450227596497</v>
      </c>
      <c r="DK118" s="36">
        <f>'2015 Fares Conv'!DQ122</f>
        <v>218.78056389804578</v>
      </c>
      <c r="DL118" s="36">
        <f>'2015 Fares Conv'!DR122</f>
        <v>0</v>
      </c>
      <c r="DM118" s="36">
        <f>'2015 Fares Conv'!DS122</f>
        <v>0</v>
      </c>
      <c r="DN118" s="36">
        <f>'2015 Fares Conv'!DT122</f>
        <v>0</v>
      </c>
      <c r="DO118" s="36">
        <f>'2015 Fares Conv'!DU122</f>
        <v>0</v>
      </c>
      <c r="DP118" s="36">
        <f>'2015 Fares Conv'!DV122</f>
        <v>0</v>
      </c>
      <c r="DQ118" s="36">
        <f>'2015 Fares Conv'!DW122</f>
        <v>0</v>
      </c>
      <c r="DR118" s="36">
        <f>'2015 Fares Conv'!DX122</f>
        <v>0</v>
      </c>
      <c r="DS118" s="36">
        <f>'2015 Fares Conv'!DY122</f>
        <v>0</v>
      </c>
      <c r="DT118" s="36">
        <f>'2015 Fares Conv'!DZ122</f>
        <v>0</v>
      </c>
      <c r="DU118" s="36">
        <f>'2015 Fares Conv'!EA122</f>
        <v>0</v>
      </c>
      <c r="DV118" s="36">
        <f>'2015 Fares Conv'!EB122</f>
        <v>0</v>
      </c>
      <c r="DW118" s="36">
        <f>'2015 Fares Conv'!EC122</f>
        <v>0</v>
      </c>
      <c r="DX118" s="36">
        <f>'2015 Fares Conv'!ED122</f>
        <v>0</v>
      </c>
      <c r="DY118" s="36">
        <f>'2015 Fares Conv'!EE122</f>
        <v>0</v>
      </c>
      <c r="DZ118" s="36">
        <f>'2015 Fares Conv'!EF122</f>
        <v>0</v>
      </c>
      <c r="EA118" s="36">
        <f>'2015 Fares Conv'!EG122</f>
        <v>0</v>
      </c>
      <c r="EB118" s="36">
        <f>'2015 Fares Conv'!EH122</f>
        <v>0</v>
      </c>
      <c r="EC118" s="36">
        <f>'2015 Fares Conv'!EI122</f>
        <v>0</v>
      </c>
      <c r="ED118" s="36">
        <f>'2015 Fares Conv'!EJ122</f>
        <v>0</v>
      </c>
      <c r="EE118" s="36">
        <f>'2015 Fares Conv'!EK122</f>
        <v>0</v>
      </c>
      <c r="EF118" s="36">
        <f>'2015 Fares Conv'!EL122</f>
        <v>0</v>
      </c>
      <c r="EG118" s="36">
        <f>'2015 Fares Conv'!EM122</f>
        <v>0</v>
      </c>
      <c r="EH118" s="111">
        <v>0</v>
      </c>
      <c r="EI118" s="111">
        <v>0</v>
      </c>
    </row>
    <row r="119" spans="1:139" x14ac:dyDescent="0.2">
      <c r="A119" s="31" t="str">
        <f>CONCATENATE("XFARE[",ROW(),"]=",'2015 Fares Conv'!G123)</f>
        <v>XFARE[119]=0</v>
      </c>
      <c r="B119" s="36">
        <f>'2015 Fares Conv'!H123</f>
        <v>0</v>
      </c>
      <c r="C119" s="36">
        <f>'2015 Fares Conv'!I123</f>
        <v>0</v>
      </c>
      <c r="D119" s="36">
        <f>'2015 Fares Conv'!J123</f>
        <v>0</v>
      </c>
      <c r="E119" s="36">
        <f>'2015 Fares Conv'!K123</f>
        <v>0</v>
      </c>
      <c r="F119" s="36">
        <f>'2015 Fares Conv'!L123</f>
        <v>0</v>
      </c>
      <c r="G119" s="36">
        <f>'2015 Fares Conv'!M123</f>
        <v>0</v>
      </c>
      <c r="H119" s="36">
        <f>'2015 Fares Conv'!N123</f>
        <v>0</v>
      </c>
      <c r="I119" s="36">
        <f>'2015 Fares Conv'!O123</f>
        <v>0</v>
      </c>
      <c r="J119" s="36">
        <f>'2015 Fares Conv'!P123</f>
        <v>0</v>
      </c>
      <c r="K119" s="36">
        <f>'2015 Fares Conv'!Q123</f>
        <v>0</v>
      </c>
      <c r="L119" s="36">
        <f>'2015 Fares Conv'!R123</f>
        <v>0</v>
      </c>
      <c r="M119" s="36">
        <f>'2015 Fares Conv'!S123</f>
        <v>0</v>
      </c>
      <c r="N119" s="36">
        <f>'2015 Fares Conv'!T123</f>
        <v>0</v>
      </c>
      <c r="O119" s="36">
        <f>'2015 Fares Conv'!U123</f>
        <v>0</v>
      </c>
      <c r="P119" s="36">
        <f>'2015 Fares Conv'!V123</f>
        <v>0</v>
      </c>
      <c r="Q119" s="36">
        <f>'2015 Fares Conv'!W123</f>
        <v>0</v>
      </c>
      <c r="R119" s="36">
        <f>'2015 Fares Conv'!X123</f>
        <v>0</v>
      </c>
      <c r="S119" s="36">
        <f>'2015 Fares Conv'!Y123</f>
        <v>0</v>
      </c>
      <c r="T119" s="36">
        <f>'2015 Fares Conv'!Z123</f>
        <v>474.13744498028501</v>
      </c>
      <c r="U119" s="36">
        <f>'2015 Fares Conv'!AA123</f>
        <v>152.40132160080589</v>
      </c>
      <c r="V119" s="36">
        <f>'2015 Fares Conv'!AB123</f>
        <v>0</v>
      </c>
      <c r="W119" s="36">
        <f>'2015 Fares Conv'!AC123</f>
        <v>0</v>
      </c>
      <c r="X119" s="36">
        <f>'2015 Fares Conv'!AD123</f>
        <v>135.46784142293856</v>
      </c>
      <c r="Y119" s="36">
        <f>'2015 Fares Conv'!AE123</f>
        <v>0</v>
      </c>
      <c r="Z119" s="36">
        <f>'2015 Fares Conv'!AF123</f>
        <v>0</v>
      </c>
      <c r="AA119" s="36">
        <f>'2015 Fares Conv'!AG123</f>
        <v>84.667400889336605</v>
      </c>
      <c r="AB119" s="36">
        <f>'2015 Fares Conv'!AH123</f>
        <v>135.46784142293856</v>
      </c>
      <c r="AC119" s="36">
        <f>'2015 Fares Conv'!AI123</f>
        <v>0</v>
      </c>
      <c r="AD119" s="36">
        <f>'2015 Fares Conv'!AJ123</f>
        <v>135.46784142293856</v>
      </c>
      <c r="AE119" s="36">
        <f>'2015 Fares Conv'!AK123</f>
        <v>0</v>
      </c>
      <c r="AF119" s="36">
        <f>'2015 Fares Conv'!AL123</f>
        <v>0</v>
      </c>
      <c r="AG119" s="36">
        <f>'2015 Fares Conv'!AM123</f>
        <v>135.46784142293856</v>
      </c>
      <c r="AH119" s="36">
        <f>'2015 Fares Conv'!AN123</f>
        <v>0</v>
      </c>
      <c r="AI119" s="36">
        <f>'2015 Fares Conv'!AO123</f>
        <v>0</v>
      </c>
      <c r="AJ119" s="36">
        <f>'2015 Fares Conv'!AP123</f>
        <v>0</v>
      </c>
      <c r="AK119" s="36">
        <f>'2015 Fares Conv'!AQ123</f>
        <v>0</v>
      </c>
      <c r="AL119" s="36">
        <f>'2015 Fares Conv'!AR123</f>
        <v>135.46784142293856</v>
      </c>
      <c r="AM119" s="36">
        <f>'2015 Fares Conv'!AS123</f>
        <v>0</v>
      </c>
      <c r="AN119" s="36">
        <f>'2015 Fares Conv'!AT123</f>
        <v>0</v>
      </c>
      <c r="AO119" s="36">
        <f>'2015 Fares Conv'!AU123</f>
        <v>0</v>
      </c>
      <c r="AP119" s="36">
        <f>'2015 Fares Conv'!AV123</f>
        <v>135.46784142293856</v>
      </c>
      <c r="AQ119" s="36">
        <f>'2015 Fares Conv'!AW123</f>
        <v>0</v>
      </c>
      <c r="AR119" s="36">
        <f>'2015 Fares Conv'!AX123</f>
        <v>135.46784142293856</v>
      </c>
      <c r="AS119" s="36">
        <f>'2015 Fares Conv'!AY123</f>
        <v>0</v>
      </c>
      <c r="AT119" s="36">
        <f>'2015 Fares Conv'!AZ123</f>
        <v>118.53436124507125</v>
      </c>
      <c r="AU119" s="36">
        <f>'2015 Fares Conv'!BA123</f>
        <v>0</v>
      </c>
      <c r="AV119" s="36">
        <f>'2015 Fares Conv'!BB123</f>
        <v>0</v>
      </c>
      <c r="AW119" s="36">
        <f>'2015 Fares Conv'!BC123</f>
        <v>118.53436124507125</v>
      </c>
      <c r="AX119" s="36">
        <f>'2015 Fares Conv'!BD123</f>
        <v>0</v>
      </c>
      <c r="AY119" s="36">
        <f>'2015 Fares Conv'!BE123</f>
        <v>0</v>
      </c>
      <c r="AZ119" s="36">
        <f>'2015 Fares Conv'!BF123</f>
        <v>118.53436124507125</v>
      </c>
      <c r="BA119" s="36">
        <f>'2015 Fares Conv'!BG123</f>
        <v>0</v>
      </c>
      <c r="BB119" s="36">
        <f>'2015 Fares Conv'!BH123</f>
        <v>0</v>
      </c>
      <c r="BC119" s="36">
        <f>'2015 Fares Conv'!BI123</f>
        <v>67.733920711469281</v>
      </c>
      <c r="BD119" s="36">
        <f>'2015 Fares Conv'!BJ123</f>
        <v>108.37427313835086</v>
      </c>
      <c r="BE119" s="36">
        <f>'2015 Fares Conv'!BK123</f>
        <v>0</v>
      </c>
      <c r="BF119" s="36">
        <f>'2015 Fares Conv'!BL123</f>
        <v>108.37427313835086</v>
      </c>
      <c r="BG119" s="36">
        <f>'2015 Fares Conv'!BM123</f>
        <v>0</v>
      </c>
      <c r="BH119" s="36">
        <f>'2015 Fares Conv'!BN123</f>
        <v>108.37427313835086</v>
      </c>
      <c r="BI119" s="36">
        <f>'2015 Fares Conv'!BO123</f>
        <v>0</v>
      </c>
      <c r="BJ119" s="36">
        <f>'2015 Fares Conv'!BP123</f>
        <v>0</v>
      </c>
      <c r="BK119" s="36">
        <f>'2015 Fares Conv'!BQ123</f>
        <v>101.60088106720393</v>
      </c>
      <c r="BL119" s="36">
        <f>'2015 Fares Conv'!BR123</f>
        <v>0</v>
      </c>
      <c r="BM119" s="36">
        <f>'2015 Fares Conv'!BS123</f>
        <v>0</v>
      </c>
      <c r="BN119" s="36">
        <f>'2015 Fares Conv'!BT123</f>
        <v>101.60088106720393</v>
      </c>
      <c r="BO119" s="36">
        <f>'2015 Fares Conv'!BU123</f>
        <v>0</v>
      </c>
      <c r="BP119" s="36">
        <f>'2015 Fares Conv'!BV123</f>
        <v>101.60088106720393</v>
      </c>
      <c r="BQ119" s="36">
        <f>'2015 Fares Conv'!BW123</f>
        <v>0</v>
      </c>
      <c r="BR119" s="36">
        <f>'2015 Fares Conv'!BX123</f>
        <v>121.92105728064472</v>
      </c>
      <c r="BS119" s="36">
        <f>'2015 Fares Conv'!BY123</f>
        <v>0</v>
      </c>
      <c r="BT119" s="36">
        <f>'2015 Fares Conv'!BZ123</f>
        <v>0</v>
      </c>
      <c r="BU119" s="36">
        <f>'2015 Fares Conv'!CA123</f>
        <v>0</v>
      </c>
      <c r="BV119" s="36">
        <f>'2015 Fares Conv'!CB123</f>
        <v>0</v>
      </c>
      <c r="BW119" s="36">
        <f>'2015 Fares Conv'!CC123</f>
        <v>0</v>
      </c>
      <c r="BX119" s="36">
        <f>'2015 Fares Conv'!CD123</f>
        <v>0</v>
      </c>
      <c r="BY119" s="36">
        <f>'2015 Fares Conv'!CE123</f>
        <v>0</v>
      </c>
      <c r="BZ119" s="36">
        <f>'2015 Fares Conv'!CF123</f>
        <v>101.60088106720393</v>
      </c>
      <c r="CA119" s="36">
        <f>'2015 Fares Conv'!CG123</f>
        <v>0</v>
      </c>
      <c r="CB119" s="36">
        <f>'2015 Fares Conv'!CH123</f>
        <v>222.84459914073395</v>
      </c>
      <c r="CC119" s="36">
        <f>'2015 Fares Conv'!CI123</f>
        <v>270.93568284587712</v>
      </c>
      <c r="CD119" s="36">
        <f>'2015 Fares Conv'!CJ123</f>
        <v>284.48246698817098</v>
      </c>
      <c r="CE119" s="36">
        <f>'2015 Fares Conv'!CK123</f>
        <v>284.48246698817098</v>
      </c>
      <c r="CF119" s="36">
        <f>'2015 Fares Conv'!CL123</f>
        <v>284.48246698817098</v>
      </c>
      <c r="CG119" s="36">
        <f>'2015 Fares Conv'!CM123</f>
        <v>135.46784142293856</v>
      </c>
      <c r="CH119" s="36">
        <f>'2015 Fares Conv'!CN123</f>
        <v>152.40132160080589</v>
      </c>
      <c r="CI119" s="36">
        <f>'2015 Fares Conv'!CO123</f>
        <v>338.66960355734642</v>
      </c>
      <c r="CJ119" s="36">
        <f>'2015 Fares Conv'!CP123</f>
        <v>298.02925113046484</v>
      </c>
      <c r="CK119" s="36">
        <f>'2015 Fares Conv'!CQ123</f>
        <v>152.40132160080589</v>
      </c>
      <c r="CL119" s="36">
        <f>'2015 Fares Conv'!CR123</f>
        <v>338.66960355734642</v>
      </c>
      <c r="CM119" s="36">
        <f>'2015 Fares Conv'!CS123</f>
        <v>118.53436124507125</v>
      </c>
      <c r="CN119" s="36">
        <f>'2015 Fares Conv'!CT123</f>
        <v>186.26828195654053</v>
      </c>
      <c r="CO119" s="36">
        <f>'2015 Fares Conv'!CU123</f>
        <v>220.13524231227518</v>
      </c>
      <c r="CP119" s="36">
        <f>'2015 Fares Conv'!CV123</f>
        <v>249.93816742532167</v>
      </c>
      <c r="CQ119" s="36">
        <f>'2015 Fares Conv'!CW123</f>
        <v>108.37427313835086</v>
      </c>
      <c r="CR119" s="36">
        <f>'2015 Fares Conv'!CX123</f>
        <v>0</v>
      </c>
      <c r="CS119" s="36">
        <f>'2015 Fares Conv'!CY123</f>
        <v>0</v>
      </c>
      <c r="CT119" s="36">
        <f>'2015 Fares Conv'!CZ123</f>
        <v>306.83466082295587</v>
      </c>
      <c r="CU119" s="36">
        <f>'2015 Fares Conv'!DA123</f>
        <v>0</v>
      </c>
      <c r="CV119" s="36">
        <f>'2015 Fares Conv'!DB123</f>
        <v>0</v>
      </c>
      <c r="CW119" s="36">
        <f>'2015 Fares Conv'!DC123</f>
        <v>0</v>
      </c>
      <c r="CX119" s="36">
        <f>'2015 Fares Conv'!DD123</f>
        <v>0</v>
      </c>
      <c r="CY119" s="36">
        <f>'2015 Fares Conv'!DE123</f>
        <v>0</v>
      </c>
      <c r="CZ119" s="36">
        <f>'2015 Fares Conv'!DF123</f>
        <v>0</v>
      </c>
      <c r="DA119" s="36">
        <f>'2015 Fares Conv'!DG123</f>
        <v>0</v>
      </c>
      <c r="DB119" s="36">
        <f>'2015 Fares Conv'!DH123</f>
        <v>0</v>
      </c>
      <c r="DC119" s="36">
        <f>'2015 Fares Conv'!DI123</f>
        <v>0</v>
      </c>
      <c r="DD119" s="36">
        <f>'2015 Fares Conv'!DJ123</f>
        <v>0</v>
      </c>
      <c r="DE119" s="36">
        <f>'2015 Fares Conv'!DK123</f>
        <v>0</v>
      </c>
      <c r="DF119" s="36">
        <f>'2015 Fares Conv'!DL123</f>
        <v>152.40132160080589</v>
      </c>
      <c r="DG119" s="36">
        <f>'2015 Fares Conv'!DM123</f>
        <v>135.46784142293856</v>
      </c>
      <c r="DH119" s="36">
        <f>'2015 Fares Conv'!DN123</f>
        <v>0</v>
      </c>
      <c r="DI119" s="36">
        <f>'2015 Fares Conv'!DO123</f>
        <v>135.46784142293856</v>
      </c>
      <c r="DJ119" s="36">
        <f>'2015 Fares Conv'!DP123</f>
        <v>749.81450227596497</v>
      </c>
      <c r="DK119" s="36">
        <f>'2015 Fares Conv'!DQ123</f>
        <v>218.78056389804578</v>
      </c>
      <c r="DL119" s="36">
        <f>'2015 Fares Conv'!DR123</f>
        <v>0</v>
      </c>
      <c r="DM119" s="36">
        <f>'2015 Fares Conv'!DS123</f>
        <v>0</v>
      </c>
      <c r="DN119" s="36">
        <f>'2015 Fares Conv'!DT123</f>
        <v>0</v>
      </c>
      <c r="DO119" s="36">
        <f>'2015 Fares Conv'!DU123</f>
        <v>0</v>
      </c>
      <c r="DP119" s="36">
        <f>'2015 Fares Conv'!DV123</f>
        <v>0</v>
      </c>
      <c r="DQ119" s="36">
        <f>'2015 Fares Conv'!DW123</f>
        <v>0</v>
      </c>
      <c r="DR119" s="36">
        <f>'2015 Fares Conv'!DX123</f>
        <v>0</v>
      </c>
      <c r="DS119" s="36">
        <f>'2015 Fares Conv'!DY123</f>
        <v>0</v>
      </c>
      <c r="DT119" s="36">
        <f>'2015 Fares Conv'!DZ123</f>
        <v>0</v>
      </c>
      <c r="DU119" s="36">
        <f>'2015 Fares Conv'!EA123</f>
        <v>0</v>
      </c>
      <c r="DV119" s="36">
        <f>'2015 Fares Conv'!EB123</f>
        <v>0</v>
      </c>
      <c r="DW119" s="36">
        <f>'2015 Fares Conv'!EC123</f>
        <v>0</v>
      </c>
      <c r="DX119" s="36">
        <f>'2015 Fares Conv'!ED123</f>
        <v>0</v>
      </c>
      <c r="DY119" s="36">
        <f>'2015 Fares Conv'!EE123</f>
        <v>0</v>
      </c>
      <c r="DZ119" s="36">
        <f>'2015 Fares Conv'!EF123</f>
        <v>0</v>
      </c>
      <c r="EA119" s="36">
        <f>'2015 Fares Conv'!EG123</f>
        <v>0</v>
      </c>
      <c r="EB119" s="36">
        <f>'2015 Fares Conv'!EH123</f>
        <v>0</v>
      </c>
      <c r="EC119" s="36">
        <f>'2015 Fares Conv'!EI123</f>
        <v>0</v>
      </c>
      <c r="ED119" s="36">
        <f>'2015 Fares Conv'!EJ123</f>
        <v>0</v>
      </c>
      <c r="EE119" s="36">
        <f>'2015 Fares Conv'!EK123</f>
        <v>0</v>
      </c>
      <c r="EF119" s="36">
        <f>'2015 Fares Conv'!EL123</f>
        <v>0</v>
      </c>
      <c r="EG119" s="36">
        <f>'2015 Fares Conv'!EM123</f>
        <v>0</v>
      </c>
      <c r="EH119" s="111">
        <v>0</v>
      </c>
      <c r="EI119" s="111">
        <v>0</v>
      </c>
    </row>
    <row r="120" spans="1:139" x14ac:dyDescent="0.2">
      <c r="A120" s="31" t="str">
        <f>CONCATENATE("XFARE[",ROW(),"]=",'2015 Fares Conv'!G124)</f>
        <v>XFARE[120]=0</v>
      </c>
      <c r="B120" s="36">
        <f>'2015 Fares Conv'!H124</f>
        <v>0</v>
      </c>
      <c r="C120" s="36">
        <f>'2015 Fares Conv'!I124</f>
        <v>0</v>
      </c>
      <c r="D120" s="36">
        <f>'2015 Fares Conv'!J124</f>
        <v>0</v>
      </c>
      <c r="E120" s="36">
        <f>'2015 Fares Conv'!K124</f>
        <v>0</v>
      </c>
      <c r="F120" s="36">
        <f>'2015 Fares Conv'!L124</f>
        <v>0</v>
      </c>
      <c r="G120" s="36">
        <f>'2015 Fares Conv'!M124</f>
        <v>0</v>
      </c>
      <c r="H120" s="36">
        <f>'2015 Fares Conv'!N124</f>
        <v>0</v>
      </c>
      <c r="I120" s="36">
        <f>'2015 Fares Conv'!O124</f>
        <v>0</v>
      </c>
      <c r="J120" s="36">
        <f>'2015 Fares Conv'!P124</f>
        <v>0</v>
      </c>
      <c r="K120" s="36">
        <f>'2015 Fares Conv'!Q124</f>
        <v>0</v>
      </c>
      <c r="L120" s="36">
        <f>'2015 Fares Conv'!R124</f>
        <v>0</v>
      </c>
      <c r="M120" s="36">
        <f>'2015 Fares Conv'!S124</f>
        <v>0</v>
      </c>
      <c r="N120" s="36">
        <f>'2015 Fares Conv'!T124</f>
        <v>0</v>
      </c>
      <c r="O120" s="36">
        <f>'2015 Fares Conv'!U124</f>
        <v>0</v>
      </c>
      <c r="P120" s="36">
        <f>'2015 Fares Conv'!V124</f>
        <v>0</v>
      </c>
      <c r="Q120" s="36">
        <f>'2015 Fares Conv'!W124</f>
        <v>0</v>
      </c>
      <c r="R120" s="36">
        <f>'2015 Fares Conv'!X124</f>
        <v>0</v>
      </c>
      <c r="S120" s="36">
        <f>'2015 Fares Conv'!Y124</f>
        <v>0</v>
      </c>
      <c r="T120" s="36">
        <f>'2015 Fares Conv'!Z124</f>
        <v>474.13744498028501</v>
      </c>
      <c r="U120" s="36">
        <f>'2015 Fares Conv'!AA124</f>
        <v>118.53436124507125</v>
      </c>
      <c r="V120" s="36">
        <f>'2015 Fares Conv'!AB124</f>
        <v>0</v>
      </c>
      <c r="W120" s="36">
        <f>'2015 Fares Conv'!AC124</f>
        <v>0</v>
      </c>
      <c r="X120" s="36">
        <f>'2015 Fares Conv'!AD124</f>
        <v>135.46784142293856</v>
      </c>
      <c r="Y120" s="36">
        <f>'2015 Fares Conv'!AE124</f>
        <v>0</v>
      </c>
      <c r="Z120" s="36">
        <f>'2015 Fares Conv'!AF124</f>
        <v>0</v>
      </c>
      <c r="AA120" s="36">
        <f>'2015 Fares Conv'!AG124</f>
        <v>52.155118947831347</v>
      </c>
      <c r="AB120" s="36">
        <f>'2015 Fares Conv'!AH124</f>
        <v>101.60088106720393</v>
      </c>
      <c r="AC120" s="36">
        <f>'2015 Fares Conv'!AI124</f>
        <v>0</v>
      </c>
      <c r="AD120" s="36">
        <f>'2015 Fares Conv'!AJ124</f>
        <v>101.60088106720393</v>
      </c>
      <c r="AE120" s="36">
        <f>'2015 Fares Conv'!AK124</f>
        <v>0</v>
      </c>
      <c r="AF120" s="36">
        <f>'2015 Fares Conv'!AL124</f>
        <v>0</v>
      </c>
      <c r="AG120" s="36">
        <f>'2015 Fares Conv'!AM124</f>
        <v>67.733920711469281</v>
      </c>
      <c r="AH120" s="36">
        <f>'2015 Fares Conv'!AN124</f>
        <v>0</v>
      </c>
      <c r="AI120" s="36">
        <f>'2015 Fares Conv'!AO124</f>
        <v>0</v>
      </c>
      <c r="AJ120" s="36">
        <f>'2015 Fares Conv'!AP124</f>
        <v>0</v>
      </c>
      <c r="AK120" s="36">
        <f>'2015 Fares Conv'!AQ124</f>
        <v>0</v>
      </c>
      <c r="AL120" s="36">
        <f>'2015 Fares Conv'!AR124</f>
        <v>33.866960355734641</v>
      </c>
      <c r="AM120" s="36">
        <f>'2015 Fares Conv'!AS124</f>
        <v>0</v>
      </c>
      <c r="AN120" s="36">
        <f>'2015 Fares Conv'!AT124</f>
        <v>0</v>
      </c>
      <c r="AO120" s="36">
        <f>'2015 Fares Conv'!AU124</f>
        <v>0</v>
      </c>
      <c r="AP120" s="36">
        <f>'2015 Fares Conv'!AV124</f>
        <v>67.733920711469281</v>
      </c>
      <c r="AQ120" s="36">
        <f>'2015 Fares Conv'!AW124</f>
        <v>0</v>
      </c>
      <c r="AR120" s="36">
        <f>'2015 Fares Conv'!AX124</f>
        <v>84.667400889336605</v>
      </c>
      <c r="AS120" s="36">
        <f>'2015 Fares Conv'!AY124</f>
        <v>0</v>
      </c>
      <c r="AT120" s="36">
        <f>'2015 Fares Conv'!AZ124</f>
        <v>67.733920711469281</v>
      </c>
      <c r="AU120" s="36">
        <f>'2015 Fares Conv'!BA124</f>
        <v>0</v>
      </c>
      <c r="AV120" s="36">
        <f>'2015 Fares Conv'!BB124</f>
        <v>0</v>
      </c>
      <c r="AW120" s="36">
        <f>'2015 Fares Conv'!BC124</f>
        <v>0</v>
      </c>
      <c r="AX120" s="36">
        <f>'2015 Fares Conv'!BD124</f>
        <v>0</v>
      </c>
      <c r="AY120" s="36">
        <f>'2015 Fares Conv'!BE124</f>
        <v>0</v>
      </c>
      <c r="AZ120" s="36">
        <f>'2015 Fares Conv'!BF124</f>
        <v>0</v>
      </c>
      <c r="BA120" s="36">
        <f>'2015 Fares Conv'!BG124</f>
        <v>0</v>
      </c>
      <c r="BB120" s="36">
        <f>'2015 Fares Conv'!BH124</f>
        <v>0</v>
      </c>
      <c r="BC120" s="36">
        <f>'2015 Fares Conv'!BI124</f>
        <v>0</v>
      </c>
      <c r="BD120" s="36">
        <f>'2015 Fares Conv'!BJ124</f>
        <v>0</v>
      </c>
      <c r="BE120" s="36">
        <f>'2015 Fares Conv'!BK124</f>
        <v>0</v>
      </c>
      <c r="BF120" s="36">
        <f>'2015 Fares Conv'!BL124</f>
        <v>108.37427313835086</v>
      </c>
      <c r="BG120" s="36">
        <f>'2015 Fares Conv'!BM124</f>
        <v>0</v>
      </c>
      <c r="BH120" s="36">
        <f>'2015 Fares Conv'!BN124</f>
        <v>108.37427313835086</v>
      </c>
      <c r="BI120" s="36">
        <f>'2015 Fares Conv'!BO124</f>
        <v>0</v>
      </c>
      <c r="BJ120" s="36">
        <f>'2015 Fares Conv'!BP124</f>
        <v>0</v>
      </c>
      <c r="BK120" s="36">
        <f>'2015 Fares Conv'!BQ124</f>
        <v>101.60088106720393</v>
      </c>
      <c r="BL120" s="36">
        <f>'2015 Fares Conv'!BR124</f>
        <v>0</v>
      </c>
      <c r="BM120" s="36">
        <f>'2015 Fares Conv'!BS124</f>
        <v>0</v>
      </c>
      <c r="BN120" s="36">
        <f>'2015 Fares Conv'!BT124</f>
        <v>101.60088106720393</v>
      </c>
      <c r="BO120" s="36">
        <f>'2015 Fares Conv'!BU124</f>
        <v>0</v>
      </c>
      <c r="BP120" s="36">
        <f>'2015 Fares Conv'!BV124</f>
        <v>101.60088106720393</v>
      </c>
      <c r="BQ120" s="36">
        <f>'2015 Fares Conv'!BW124</f>
        <v>0</v>
      </c>
      <c r="BR120" s="36">
        <f>'2015 Fares Conv'!BX124</f>
        <v>121.92105728064472</v>
      </c>
      <c r="BS120" s="36">
        <f>'2015 Fares Conv'!BY124</f>
        <v>0</v>
      </c>
      <c r="BT120" s="36">
        <f>'2015 Fares Conv'!BZ124</f>
        <v>0</v>
      </c>
      <c r="BU120" s="36">
        <f>'2015 Fares Conv'!CA124</f>
        <v>0</v>
      </c>
      <c r="BV120" s="36">
        <f>'2015 Fares Conv'!CB124</f>
        <v>0</v>
      </c>
      <c r="BW120" s="36">
        <f>'2015 Fares Conv'!CC124</f>
        <v>0</v>
      </c>
      <c r="BX120" s="36">
        <f>'2015 Fares Conv'!CD124</f>
        <v>0</v>
      </c>
      <c r="BY120" s="36">
        <f>'2015 Fares Conv'!CE124</f>
        <v>0</v>
      </c>
      <c r="BZ120" s="36">
        <f>'2015 Fares Conv'!CF124</f>
        <v>101.60088106720393</v>
      </c>
      <c r="CA120" s="36">
        <f>'2015 Fares Conv'!CG124</f>
        <v>0</v>
      </c>
      <c r="CB120" s="36">
        <f>'2015 Fares Conv'!CH124</f>
        <v>222.84459914073395</v>
      </c>
      <c r="CC120" s="36">
        <f>'2015 Fares Conv'!CI124</f>
        <v>237.7460616972572</v>
      </c>
      <c r="CD120" s="36">
        <f>'2015 Fares Conv'!CJ124</f>
        <v>250.61550663243636</v>
      </c>
      <c r="CE120" s="36">
        <f>'2015 Fares Conv'!CK124</f>
        <v>250.61550663243636</v>
      </c>
      <c r="CF120" s="36">
        <f>'2015 Fares Conv'!CL124</f>
        <v>250.61550663243636</v>
      </c>
      <c r="CG120" s="36">
        <f>'2015 Fares Conv'!CM124</f>
        <v>101.60088106720393</v>
      </c>
      <c r="CH120" s="36">
        <f>'2015 Fares Conv'!CN124</f>
        <v>88.731436132024768</v>
      </c>
      <c r="CI120" s="36">
        <f>'2015 Fares Conv'!CO124</f>
        <v>338.66960355734642</v>
      </c>
      <c r="CJ120" s="36">
        <f>'2015 Fares Conv'!CP124</f>
        <v>298.02925113046484</v>
      </c>
      <c r="CK120" s="36">
        <f>'2015 Fares Conv'!CQ124</f>
        <v>118.53436124507125</v>
      </c>
      <c r="CL120" s="36">
        <f>'2015 Fares Conv'!CR124</f>
        <v>338.66960355734642</v>
      </c>
      <c r="CM120" s="36">
        <f>'2015 Fares Conv'!CS124</f>
        <v>0</v>
      </c>
      <c r="CN120" s="36">
        <f>'2015 Fares Conv'!CT124</f>
        <v>84.667400889336605</v>
      </c>
      <c r="CO120" s="36">
        <f>'2015 Fares Conv'!CU124</f>
        <v>220.13524231227518</v>
      </c>
      <c r="CP120" s="36">
        <f>'2015 Fares Conv'!CV124</f>
        <v>249.93816742532167</v>
      </c>
      <c r="CQ120" s="36">
        <f>'2015 Fares Conv'!CW124</f>
        <v>108.37427313835086</v>
      </c>
      <c r="CR120" s="36">
        <f>'2015 Fares Conv'!CX124</f>
        <v>0</v>
      </c>
      <c r="CS120" s="36">
        <f>'2015 Fares Conv'!CY124</f>
        <v>0</v>
      </c>
      <c r="CT120" s="36">
        <f>'2015 Fares Conv'!CZ124</f>
        <v>306.83466082295587</v>
      </c>
      <c r="CU120" s="36">
        <f>'2015 Fares Conv'!DA124</f>
        <v>0</v>
      </c>
      <c r="CV120" s="36">
        <f>'2015 Fares Conv'!DB124</f>
        <v>0</v>
      </c>
      <c r="CW120" s="36">
        <f>'2015 Fares Conv'!DC124</f>
        <v>0</v>
      </c>
      <c r="CX120" s="36">
        <f>'2015 Fares Conv'!DD124</f>
        <v>0</v>
      </c>
      <c r="CY120" s="36">
        <f>'2015 Fares Conv'!DE124</f>
        <v>0</v>
      </c>
      <c r="CZ120" s="36">
        <f>'2015 Fares Conv'!DF124</f>
        <v>0</v>
      </c>
      <c r="DA120" s="36">
        <f>'2015 Fares Conv'!DG124</f>
        <v>0</v>
      </c>
      <c r="DB120" s="36">
        <f>'2015 Fares Conv'!DH124</f>
        <v>0</v>
      </c>
      <c r="DC120" s="36">
        <f>'2015 Fares Conv'!DI124</f>
        <v>0</v>
      </c>
      <c r="DD120" s="36">
        <f>'2015 Fares Conv'!DJ124</f>
        <v>0</v>
      </c>
      <c r="DE120" s="36">
        <f>'2015 Fares Conv'!DK124</f>
        <v>0</v>
      </c>
      <c r="DF120" s="36">
        <f>'2015 Fares Conv'!DL124</f>
        <v>118.53436124507125</v>
      </c>
      <c r="DG120" s="36">
        <f>'2015 Fares Conv'!DM124</f>
        <v>101.60088106720393</v>
      </c>
      <c r="DH120" s="36">
        <f>'2015 Fares Conv'!DN124</f>
        <v>0</v>
      </c>
      <c r="DI120" s="36">
        <f>'2015 Fares Conv'!DO124</f>
        <v>101.60088106720393</v>
      </c>
      <c r="DJ120" s="36">
        <f>'2015 Fares Conv'!DP124</f>
        <v>716.62488112734502</v>
      </c>
      <c r="DK120" s="36">
        <f>'2015 Fares Conv'!DQ124</f>
        <v>185.59094274942584</v>
      </c>
      <c r="DL120" s="36">
        <f>'2015 Fares Conv'!DR124</f>
        <v>0</v>
      </c>
      <c r="DM120" s="36">
        <f>'2015 Fares Conv'!DS124</f>
        <v>0</v>
      </c>
      <c r="DN120" s="36">
        <f>'2015 Fares Conv'!DT124</f>
        <v>0</v>
      </c>
      <c r="DO120" s="36">
        <f>'2015 Fares Conv'!DU124</f>
        <v>0</v>
      </c>
      <c r="DP120" s="36">
        <f>'2015 Fares Conv'!DV124</f>
        <v>0</v>
      </c>
      <c r="DQ120" s="36">
        <f>'2015 Fares Conv'!DW124</f>
        <v>0</v>
      </c>
      <c r="DR120" s="36">
        <f>'2015 Fares Conv'!DX124</f>
        <v>0</v>
      </c>
      <c r="DS120" s="36">
        <f>'2015 Fares Conv'!DY124</f>
        <v>0</v>
      </c>
      <c r="DT120" s="36">
        <f>'2015 Fares Conv'!DZ124</f>
        <v>0</v>
      </c>
      <c r="DU120" s="36">
        <f>'2015 Fares Conv'!EA124</f>
        <v>0</v>
      </c>
      <c r="DV120" s="36">
        <f>'2015 Fares Conv'!EB124</f>
        <v>0</v>
      </c>
      <c r="DW120" s="36">
        <f>'2015 Fares Conv'!EC124</f>
        <v>0</v>
      </c>
      <c r="DX120" s="36">
        <f>'2015 Fares Conv'!ED124</f>
        <v>0</v>
      </c>
      <c r="DY120" s="36">
        <f>'2015 Fares Conv'!EE124</f>
        <v>0</v>
      </c>
      <c r="DZ120" s="36">
        <f>'2015 Fares Conv'!EF124</f>
        <v>0</v>
      </c>
      <c r="EA120" s="36">
        <f>'2015 Fares Conv'!EG124</f>
        <v>0</v>
      </c>
      <c r="EB120" s="36">
        <f>'2015 Fares Conv'!EH124</f>
        <v>0</v>
      </c>
      <c r="EC120" s="36">
        <f>'2015 Fares Conv'!EI124</f>
        <v>0</v>
      </c>
      <c r="ED120" s="36">
        <f>'2015 Fares Conv'!EJ124</f>
        <v>0</v>
      </c>
      <c r="EE120" s="36">
        <f>'2015 Fares Conv'!EK124</f>
        <v>0</v>
      </c>
      <c r="EF120" s="36">
        <f>'2015 Fares Conv'!EL124</f>
        <v>0</v>
      </c>
      <c r="EG120" s="36">
        <f>'2015 Fares Conv'!EM124</f>
        <v>0</v>
      </c>
      <c r="EH120" s="111">
        <v>0</v>
      </c>
      <c r="EI120" s="111">
        <v>0</v>
      </c>
    </row>
    <row r="121" spans="1:139" x14ac:dyDescent="0.2">
      <c r="A121" s="31" t="str">
        <f>CONCATENATE("XFARE[",ROW(),"]=",'2015 Fares Conv'!G125)</f>
        <v>XFARE[121]=0</v>
      </c>
      <c r="B121" s="36">
        <f>'2015 Fares Conv'!H125</f>
        <v>0</v>
      </c>
      <c r="C121" s="36">
        <f>'2015 Fares Conv'!I125</f>
        <v>0</v>
      </c>
      <c r="D121" s="36">
        <f>'2015 Fares Conv'!J125</f>
        <v>0</v>
      </c>
      <c r="E121" s="36">
        <f>'2015 Fares Conv'!K125</f>
        <v>0</v>
      </c>
      <c r="F121" s="36">
        <f>'2015 Fares Conv'!L125</f>
        <v>0</v>
      </c>
      <c r="G121" s="36">
        <f>'2015 Fares Conv'!M125</f>
        <v>0</v>
      </c>
      <c r="H121" s="36">
        <f>'2015 Fares Conv'!N125</f>
        <v>0</v>
      </c>
      <c r="I121" s="36">
        <f>'2015 Fares Conv'!O125</f>
        <v>0</v>
      </c>
      <c r="J121" s="36">
        <f>'2015 Fares Conv'!P125</f>
        <v>0</v>
      </c>
      <c r="K121" s="36">
        <f>'2015 Fares Conv'!Q125</f>
        <v>0</v>
      </c>
      <c r="L121" s="36">
        <f>'2015 Fares Conv'!R125</f>
        <v>0</v>
      </c>
      <c r="M121" s="36">
        <f>'2015 Fares Conv'!S125</f>
        <v>0</v>
      </c>
      <c r="N121" s="36">
        <f>'2015 Fares Conv'!T125</f>
        <v>0</v>
      </c>
      <c r="O121" s="36">
        <f>'2015 Fares Conv'!U125</f>
        <v>0</v>
      </c>
      <c r="P121" s="36">
        <f>'2015 Fares Conv'!V125</f>
        <v>0</v>
      </c>
      <c r="Q121" s="36">
        <f>'2015 Fares Conv'!W125</f>
        <v>0</v>
      </c>
      <c r="R121" s="36">
        <f>'2015 Fares Conv'!X125</f>
        <v>0</v>
      </c>
      <c r="S121" s="36">
        <f>'2015 Fares Conv'!Y125</f>
        <v>0</v>
      </c>
      <c r="T121" s="36">
        <f>'2015 Fares Conv'!Z125</f>
        <v>474.13744498028501</v>
      </c>
      <c r="U121" s="36">
        <f>'2015 Fares Conv'!AA125</f>
        <v>118.53436124507125</v>
      </c>
      <c r="V121" s="36">
        <f>'2015 Fares Conv'!AB125</f>
        <v>0</v>
      </c>
      <c r="W121" s="36">
        <f>'2015 Fares Conv'!AC125</f>
        <v>0</v>
      </c>
      <c r="X121" s="36">
        <f>'2015 Fares Conv'!AD125</f>
        <v>135.46784142293856</v>
      </c>
      <c r="Y121" s="36">
        <f>'2015 Fares Conv'!AE125</f>
        <v>0</v>
      </c>
      <c r="Z121" s="36">
        <f>'2015 Fares Conv'!AF125</f>
        <v>0</v>
      </c>
      <c r="AA121" s="36">
        <f>'2015 Fares Conv'!AG125</f>
        <v>0</v>
      </c>
      <c r="AB121" s="36">
        <f>'2015 Fares Conv'!AH125</f>
        <v>0</v>
      </c>
      <c r="AC121" s="36">
        <f>'2015 Fares Conv'!AI125</f>
        <v>0</v>
      </c>
      <c r="AD121" s="36">
        <f>'2015 Fares Conv'!AJ125</f>
        <v>101.60088106720393</v>
      </c>
      <c r="AE121" s="36">
        <f>'2015 Fares Conv'!AK125</f>
        <v>0</v>
      </c>
      <c r="AF121" s="36">
        <f>'2015 Fares Conv'!AL125</f>
        <v>0</v>
      </c>
      <c r="AG121" s="36">
        <f>'2015 Fares Conv'!AM125</f>
        <v>67.733920711469281</v>
      </c>
      <c r="AH121" s="36">
        <f>'2015 Fares Conv'!AN125</f>
        <v>0</v>
      </c>
      <c r="AI121" s="36">
        <f>'2015 Fares Conv'!AO125</f>
        <v>0</v>
      </c>
      <c r="AJ121" s="36">
        <f>'2015 Fares Conv'!AP125</f>
        <v>0</v>
      </c>
      <c r="AK121" s="36">
        <f>'2015 Fares Conv'!AQ125</f>
        <v>0</v>
      </c>
      <c r="AL121" s="36">
        <f>'2015 Fares Conv'!AR125</f>
        <v>33.866960355734641</v>
      </c>
      <c r="AM121" s="36">
        <f>'2015 Fares Conv'!AS125</f>
        <v>0</v>
      </c>
      <c r="AN121" s="36">
        <f>'2015 Fares Conv'!AT125</f>
        <v>0</v>
      </c>
      <c r="AO121" s="36">
        <f>'2015 Fares Conv'!AU125</f>
        <v>0</v>
      </c>
      <c r="AP121" s="36">
        <f>'2015 Fares Conv'!AV125</f>
        <v>67.733920711469281</v>
      </c>
      <c r="AQ121" s="36">
        <f>'2015 Fares Conv'!AW125</f>
        <v>0</v>
      </c>
      <c r="AR121" s="36">
        <f>'2015 Fares Conv'!AX125</f>
        <v>84.667400889336605</v>
      </c>
      <c r="AS121" s="36">
        <f>'2015 Fares Conv'!AY125</f>
        <v>0</v>
      </c>
      <c r="AT121" s="36">
        <f>'2015 Fares Conv'!AZ125</f>
        <v>67.733920711469281</v>
      </c>
      <c r="AU121" s="36">
        <f>'2015 Fares Conv'!BA125</f>
        <v>0</v>
      </c>
      <c r="AV121" s="36">
        <f>'2015 Fares Conv'!BB125</f>
        <v>0</v>
      </c>
      <c r="AW121" s="36">
        <f>'2015 Fares Conv'!BC125</f>
        <v>0</v>
      </c>
      <c r="AX121" s="36">
        <f>'2015 Fares Conv'!BD125</f>
        <v>0</v>
      </c>
      <c r="AY121" s="36">
        <f>'2015 Fares Conv'!BE125</f>
        <v>0</v>
      </c>
      <c r="AZ121" s="36">
        <f>'2015 Fares Conv'!BF125</f>
        <v>0</v>
      </c>
      <c r="BA121" s="36">
        <f>'2015 Fares Conv'!BG125</f>
        <v>0</v>
      </c>
      <c r="BB121" s="36">
        <f>'2015 Fares Conv'!BH125</f>
        <v>0</v>
      </c>
      <c r="BC121" s="36">
        <f>'2015 Fares Conv'!BI125</f>
        <v>0</v>
      </c>
      <c r="BD121" s="36">
        <f>'2015 Fares Conv'!BJ125</f>
        <v>0</v>
      </c>
      <c r="BE121" s="36">
        <f>'2015 Fares Conv'!BK125</f>
        <v>0</v>
      </c>
      <c r="BF121" s="36">
        <f>'2015 Fares Conv'!BL125</f>
        <v>108.37427313835086</v>
      </c>
      <c r="BG121" s="36">
        <f>'2015 Fares Conv'!BM125</f>
        <v>0</v>
      </c>
      <c r="BH121" s="36">
        <f>'2015 Fares Conv'!BN125</f>
        <v>108.37427313835086</v>
      </c>
      <c r="BI121" s="36">
        <f>'2015 Fares Conv'!BO125</f>
        <v>0</v>
      </c>
      <c r="BJ121" s="36">
        <f>'2015 Fares Conv'!BP125</f>
        <v>0</v>
      </c>
      <c r="BK121" s="36">
        <f>'2015 Fares Conv'!BQ125</f>
        <v>101.60088106720393</v>
      </c>
      <c r="BL121" s="36">
        <f>'2015 Fares Conv'!BR125</f>
        <v>0</v>
      </c>
      <c r="BM121" s="36">
        <f>'2015 Fares Conv'!BS125</f>
        <v>0</v>
      </c>
      <c r="BN121" s="36">
        <f>'2015 Fares Conv'!BT125</f>
        <v>101.60088106720393</v>
      </c>
      <c r="BO121" s="36">
        <f>'2015 Fares Conv'!BU125</f>
        <v>0</v>
      </c>
      <c r="BP121" s="36">
        <f>'2015 Fares Conv'!BV125</f>
        <v>101.60088106720393</v>
      </c>
      <c r="BQ121" s="36">
        <f>'2015 Fares Conv'!BW125</f>
        <v>0</v>
      </c>
      <c r="BR121" s="36">
        <f>'2015 Fares Conv'!BX125</f>
        <v>121.92105728064472</v>
      </c>
      <c r="BS121" s="36">
        <f>'2015 Fares Conv'!BY125</f>
        <v>0</v>
      </c>
      <c r="BT121" s="36">
        <f>'2015 Fares Conv'!BZ125</f>
        <v>0</v>
      </c>
      <c r="BU121" s="36">
        <f>'2015 Fares Conv'!CA125</f>
        <v>0</v>
      </c>
      <c r="BV121" s="36">
        <f>'2015 Fares Conv'!CB125</f>
        <v>0</v>
      </c>
      <c r="BW121" s="36">
        <f>'2015 Fares Conv'!CC125</f>
        <v>0</v>
      </c>
      <c r="BX121" s="36">
        <f>'2015 Fares Conv'!CD125</f>
        <v>0</v>
      </c>
      <c r="BY121" s="36">
        <f>'2015 Fares Conv'!CE125</f>
        <v>0</v>
      </c>
      <c r="BZ121" s="36">
        <f>'2015 Fares Conv'!CF125</f>
        <v>101.60088106720393</v>
      </c>
      <c r="CA121" s="36">
        <f>'2015 Fares Conv'!CG125</f>
        <v>0</v>
      </c>
      <c r="CB121" s="36">
        <f>'2015 Fares Conv'!CH125</f>
        <v>222.84459914073395</v>
      </c>
      <c r="CC121" s="36">
        <f>'2015 Fares Conv'!CI125</f>
        <v>237.7460616972572</v>
      </c>
      <c r="CD121" s="36">
        <f>'2015 Fares Conv'!CJ125</f>
        <v>250.61550663243636</v>
      </c>
      <c r="CE121" s="36">
        <f>'2015 Fares Conv'!CK125</f>
        <v>250.61550663243636</v>
      </c>
      <c r="CF121" s="36">
        <f>'2015 Fares Conv'!CL125</f>
        <v>250.61550663243636</v>
      </c>
      <c r="CG121" s="36">
        <f>'2015 Fares Conv'!CM125</f>
        <v>101.60088106720393</v>
      </c>
      <c r="CH121" s="36">
        <f>'2015 Fares Conv'!CN125</f>
        <v>88.731436132024768</v>
      </c>
      <c r="CI121" s="36">
        <f>'2015 Fares Conv'!CO125</f>
        <v>338.66960355734642</v>
      </c>
      <c r="CJ121" s="36">
        <f>'2015 Fares Conv'!CP125</f>
        <v>298.02925113046484</v>
      </c>
      <c r="CK121" s="36">
        <f>'2015 Fares Conv'!CQ125</f>
        <v>118.53436124507125</v>
      </c>
      <c r="CL121" s="36">
        <f>'2015 Fares Conv'!CR125</f>
        <v>338.66960355734642</v>
      </c>
      <c r="CM121" s="36">
        <f>'2015 Fares Conv'!CS125</f>
        <v>0</v>
      </c>
      <c r="CN121" s="36">
        <f>'2015 Fares Conv'!CT125</f>
        <v>84.667400889336605</v>
      </c>
      <c r="CO121" s="36">
        <f>'2015 Fares Conv'!CU125</f>
        <v>220.13524231227518</v>
      </c>
      <c r="CP121" s="36">
        <f>'2015 Fares Conv'!CV125</f>
        <v>249.93816742532167</v>
      </c>
      <c r="CQ121" s="36">
        <f>'2015 Fares Conv'!CW125</f>
        <v>108.37427313835086</v>
      </c>
      <c r="CR121" s="36">
        <f>'2015 Fares Conv'!CX125</f>
        <v>0</v>
      </c>
      <c r="CS121" s="36">
        <f>'2015 Fares Conv'!CY125</f>
        <v>0</v>
      </c>
      <c r="CT121" s="36">
        <f>'2015 Fares Conv'!CZ125</f>
        <v>306.83466082295587</v>
      </c>
      <c r="CU121" s="36">
        <f>'2015 Fares Conv'!DA125</f>
        <v>0</v>
      </c>
      <c r="CV121" s="36">
        <f>'2015 Fares Conv'!DB125</f>
        <v>0</v>
      </c>
      <c r="CW121" s="36">
        <f>'2015 Fares Conv'!DC125</f>
        <v>0</v>
      </c>
      <c r="CX121" s="36">
        <f>'2015 Fares Conv'!DD125</f>
        <v>0</v>
      </c>
      <c r="CY121" s="36">
        <f>'2015 Fares Conv'!DE125</f>
        <v>0</v>
      </c>
      <c r="CZ121" s="36">
        <f>'2015 Fares Conv'!DF125</f>
        <v>0</v>
      </c>
      <c r="DA121" s="36">
        <f>'2015 Fares Conv'!DG125</f>
        <v>0</v>
      </c>
      <c r="DB121" s="36">
        <f>'2015 Fares Conv'!DH125</f>
        <v>0</v>
      </c>
      <c r="DC121" s="36">
        <f>'2015 Fares Conv'!DI125</f>
        <v>0</v>
      </c>
      <c r="DD121" s="36">
        <f>'2015 Fares Conv'!DJ125</f>
        <v>0</v>
      </c>
      <c r="DE121" s="36">
        <f>'2015 Fares Conv'!DK125</f>
        <v>0</v>
      </c>
      <c r="DF121" s="36">
        <f>'2015 Fares Conv'!DL125</f>
        <v>118.53436124507125</v>
      </c>
      <c r="DG121" s="36">
        <f>'2015 Fares Conv'!DM125</f>
        <v>101.60088106720393</v>
      </c>
      <c r="DH121" s="36">
        <f>'2015 Fares Conv'!DN125</f>
        <v>0</v>
      </c>
      <c r="DI121" s="36">
        <f>'2015 Fares Conv'!DO125</f>
        <v>101.60088106720393</v>
      </c>
      <c r="DJ121" s="36">
        <f>'2015 Fares Conv'!DP125</f>
        <v>716.62488112734502</v>
      </c>
      <c r="DK121" s="36">
        <f>'2015 Fares Conv'!DQ125</f>
        <v>185.59094274942584</v>
      </c>
      <c r="DL121" s="36">
        <f>'2015 Fares Conv'!DR125</f>
        <v>0</v>
      </c>
      <c r="DM121" s="36">
        <f>'2015 Fares Conv'!DS125</f>
        <v>0</v>
      </c>
      <c r="DN121" s="36">
        <f>'2015 Fares Conv'!DT125</f>
        <v>0</v>
      </c>
      <c r="DO121" s="36">
        <f>'2015 Fares Conv'!DU125</f>
        <v>0</v>
      </c>
      <c r="DP121" s="36">
        <f>'2015 Fares Conv'!DV125</f>
        <v>0</v>
      </c>
      <c r="DQ121" s="36">
        <f>'2015 Fares Conv'!DW125</f>
        <v>0</v>
      </c>
      <c r="DR121" s="36">
        <f>'2015 Fares Conv'!DX125</f>
        <v>0</v>
      </c>
      <c r="DS121" s="36">
        <f>'2015 Fares Conv'!DY125</f>
        <v>0</v>
      </c>
      <c r="DT121" s="36">
        <f>'2015 Fares Conv'!DZ125</f>
        <v>0</v>
      </c>
      <c r="DU121" s="36">
        <f>'2015 Fares Conv'!EA125</f>
        <v>0</v>
      </c>
      <c r="DV121" s="36">
        <f>'2015 Fares Conv'!EB125</f>
        <v>0</v>
      </c>
      <c r="DW121" s="36">
        <f>'2015 Fares Conv'!EC125</f>
        <v>0</v>
      </c>
      <c r="DX121" s="36">
        <f>'2015 Fares Conv'!ED125</f>
        <v>0</v>
      </c>
      <c r="DY121" s="36">
        <f>'2015 Fares Conv'!EE125</f>
        <v>0</v>
      </c>
      <c r="DZ121" s="36">
        <f>'2015 Fares Conv'!EF125</f>
        <v>0</v>
      </c>
      <c r="EA121" s="36">
        <f>'2015 Fares Conv'!EG125</f>
        <v>0</v>
      </c>
      <c r="EB121" s="36">
        <f>'2015 Fares Conv'!EH125</f>
        <v>0</v>
      </c>
      <c r="EC121" s="36">
        <f>'2015 Fares Conv'!EI125</f>
        <v>0</v>
      </c>
      <c r="ED121" s="36">
        <f>'2015 Fares Conv'!EJ125</f>
        <v>0</v>
      </c>
      <c r="EE121" s="36">
        <f>'2015 Fares Conv'!EK125</f>
        <v>0</v>
      </c>
      <c r="EF121" s="36">
        <f>'2015 Fares Conv'!EL125</f>
        <v>0</v>
      </c>
      <c r="EG121" s="36">
        <f>'2015 Fares Conv'!EM125</f>
        <v>0</v>
      </c>
      <c r="EH121" s="111">
        <v>0</v>
      </c>
      <c r="EI121" s="111">
        <v>0</v>
      </c>
    </row>
    <row r="122" spans="1:139" x14ac:dyDescent="0.2">
      <c r="A122" s="31" t="str">
        <f>CONCATENATE("XFARE[",ROW(),"]=",'2015 Fares Conv'!G126)</f>
        <v>XFARE[122]=0</v>
      </c>
      <c r="B122" s="36">
        <f>'2015 Fares Conv'!H126</f>
        <v>0</v>
      </c>
      <c r="C122" s="36">
        <f>'2015 Fares Conv'!I126</f>
        <v>0</v>
      </c>
      <c r="D122" s="36">
        <f>'2015 Fares Conv'!J126</f>
        <v>0</v>
      </c>
      <c r="E122" s="36">
        <f>'2015 Fares Conv'!K126</f>
        <v>0</v>
      </c>
      <c r="F122" s="36">
        <f>'2015 Fares Conv'!L126</f>
        <v>0</v>
      </c>
      <c r="G122" s="36">
        <f>'2015 Fares Conv'!M126</f>
        <v>0</v>
      </c>
      <c r="H122" s="36">
        <f>'2015 Fares Conv'!N126</f>
        <v>0</v>
      </c>
      <c r="I122" s="36">
        <f>'2015 Fares Conv'!O126</f>
        <v>0</v>
      </c>
      <c r="J122" s="36">
        <f>'2015 Fares Conv'!P126</f>
        <v>0</v>
      </c>
      <c r="K122" s="36">
        <f>'2015 Fares Conv'!Q126</f>
        <v>0</v>
      </c>
      <c r="L122" s="36">
        <f>'2015 Fares Conv'!R126</f>
        <v>0</v>
      </c>
      <c r="M122" s="36">
        <f>'2015 Fares Conv'!S126</f>
        <v>0</v>
      </c>
      <c r="N122" s="36">
        <f>'2015 Fares Conv'!T126</f>
        <v>0</v>
      </c>
      <c r="O122" s="36">
        <f>'2015 Fares Conv'!U126</f>
        <v>0</v>
      </c>
      <c r="P122" s="36">
        <f>'2015 Fares Conv'!V126</f>
        <v>0</v>
      </c>
      <c r="Q122" s="36">
        <f>'2015 Fares Conv'!W126</f>
        <v>0</v>
      </c>
      <c r="R122" s="36">
        <f>'2015 Fares Conv'!X126</f>
        <v>0</v>
      </c>
      <c r="S122" s="36">
        <f>'2015 Fares Conv'!Y126</f>
        <v>0</v>
      </c>
      <c r="T122" s="36">
        <f>'2015 Fares Conv'!Z126</f>
        <v>474.13744498028501</v>
      </c>
      <c r="U122" s="36">
        <f>'2015 Fares Conv'!AA126</f>
        <v>152.40132160080589</v>
      </c>
      <c r="V122" s="36">
        <f>'2015 Fares Conv'!AB126</f>
        <v>0</v>
      </c>
      <c r="W122" s="36">
        <f>'2015 Fares Conv'!AC126</f>
        <v>0</v>
      </c>
      <c r="X122" s="36">
        <f>'2015 Fares Conv'!AD126</f>
        <v>135.46784142293856</v>
      </c>
      <c r="Y122" s="36">
        <f>'2015 Fares Conv'!AE126</f>
        <v>0</v>
      </c>
      <c r="Z122" s="36">
        <f>'2015 Fares Conv'!AF126</f>
        <v>0</v>
      </c>
      <c r="AA122" s="36">
        <f>'2015 Fares Conv'!AG126</f>
        <v>84.667400889336605</v>
      </c>
      <c r="AB122" s="36">
        <f>'2015 Fares Conv'!AH126</f>
        <v>135.46784142293856</v>
      </c>
      <c r="AC122" s="36">
        <f>'2015 Fares Conv'!AI126</f>
        <v>0</v>
      </c>
      <c r="AD122" s="36">
        <f>'2015 Fares Conv'!AJ126</f>
        <v>135.46784142293856</v>
      </c>
      <c r="AE122" s="36">
        <f>'2015 Fares Conv'!AK126</f>
        <v>0</v>
      </c>
      <c r="AF122" s="36">
        <f>'2015 Fares Conv'!AL126</f>
        <v>0</v>
      </c>
      <c r="AG122" s="36">
        <f>'2015 Fares Conv'!AM126</f>
        <v>135.46784142293856</v>
      </c>
      <c r="AH122" s="36">
        <f>'2015 Fares Conv'!AN126</f>
        <v>0</v>
      </c>
      <c r="AI122" s="36">
        <f>'2015 Fares Conv'!AO126</f>
        <v>0</v>
      </c>
      <c r="AJ122" s="36">
        <f>'2015 Fares Conv'!AP126</f>
        <v>0</v>
      </c>
      <c r="AK122" s="36">
        <f>'2015 Fares Conv'!AQ126</f>
        <v>0</v>
      </c>
      <c r="AL122" s="36">
        <f>'2015 Fares Conv'!AR126</f>
        <v>135.46784142293856</v>
      </c>
      <c r="AM122" s="36">
        <f>'2015 Fares Conv'!AS126</f>
        <v>0</v>
      </c>
      <c r="AN122" s="36">
        <f>'2015 Fares Conv'!AT126</f>
        <v>0</v>
      </c>
      <c r="AO122" s="36">
        <f>'2015 Fares Conv'!AU126</f>
        <v>0</v>
      </c>
      <c r="AP122" s="36">
        <f>'2015 Fares Conv'!AV126</f>
        <v>135.46784142293856</v>
      </c>
      <c r="AQ122" s="36">
        <f>'2015 Fares Conv'!AW126</f>
        <v>0</v>
      </c>
      <c r="AR122" s="36">
        <f>'2015 Fares Conv'!AX126</f>
        <v>135.46784142293856</v>
      </c>
      <c r="AS122" s="36">
        <f>'2015 Fares Conv'!AY126</f>
        <v>0</v>
      </c>
      <c r="AT122" s="36">
        <f>'2015 Fares Conv'!AZ126</f>
        <v>118.53436124507125</v>
      </c>
      <c r="AU122" s="36">
        <f>'2015 Fares Conv'!BA126</f>
        <v>0</v>
      </c>
      <c r="AV122" s="36">
        <f>'2015 Fares Conv'!BB126</f>
        <v>0</v>
      </c>
      <c r="AW122" s="36">
        <f>'2015 Fares Conv'!BC126</f>
        <v>118.53436124507125</v>
      </c>
      <c r="AX122" s="36">
        <f>'2015 Fares Conv'!BD126</f>
        <v>0</v>
      </c>
      <c r="AY122" s="36">
        <f>'2015 Fares Conv'!BE126</f>
        <v>0</v>
      </c>
      <c r="AZ122" s="36">
        <f>'2015 Fares Conv'!BF126</f>
        <v>118.53436124507125</v>
      </c>
      <c r="BA122" s="36">
        <f>'2015 Fares Conv'!BG126</f>
        <v>0</v>
      </c>
      <c r="BB122" s="36">
        <f>'2015 Fares Conv'!BH126</f>
        <v>0</v>
      </c>
      <c r="BC122" s="36">
        <f>'2015 Fares Conv'!BI126</f>
        <v>67.733920711469281</v>
      </c>
      <c r="BD122" s="36">
        <f>'2015 Fares Conv'!BJ126</f>
        <v>108.37427313835086</v>
      </c>
      <c r="BE122" s="36">
        <f>'2015 Fares Conv'!BK126</f>
        <v>0</v>
      </c>
      <c r="BF122" s="36">
        <f>'2015 Fares Conv'!BL126</f>
        <v>108.37427313835086</v>
      </c>
      <c r="BG122" s="36">
        <f>'2015 Fares Conv'!BM126</f>
        <v>0</v>
      </c>
      <c r="BH122" s="36">
        <f>'2015 Fares Conv'!BN126</f>
        <v>108.37427313835086</v>
      </c>
      <c r="BI122" s="36">
        <f>'2015 Fares Conv'!BO126</f>
        <v>0</v>
      </c>
      <c r="BJ122" s="36">
        <f>'2015 Fares Conv'!BP126</f>
        <v>0</v>
      </c>
      <c r="BK122" s="36">
        <f>'2015 Fares Conv'!BQ126</f>
        <v>101.60088106720393</v>
      </c>
      <c r="BL122" s="36">
        <f>'2015 Fares Conv'!BR126</f>
        <v>0</v>
      </c>
      <c r="BM122" s="36">
        <f>'2015 Fares Conv'!BS126</f>
        <v>0</v>
      </c>
      <c r="BN122" s="36">
        <f>'2015 Fares Conv'!BT126</f>
        <v>101.60088106720393</v>
      </c>
      <c r="BO122" s="36">
        <f>'2015 Fares Conv'!BU126</f>
        <v>0</v>
      </c>
      <c r="BP122" s="36">
        <f>'2015 Fares Conv'!BV126</f>
        <v>101.60088106720393</v>
      </c>
      <c r="BQ122" s="36">
        <f>'2015 Fares Conv'!BW126</f>
        <v>0</v>
      </c>
      <c r="BR122" s="36">
        <f>'2015 Fares Conv'!BX126</f>
        <v>121.92105728064472</v>
      </c>
      <c r="BS122" s="36">
        <f>'2015 Fares Conv'!BY126</f>
        <v>0</v>
      </c>
      <c r="BT122" s="36">
        <f>'2015 Fares Conv'!BZ126</f>
        <v>0</v>
      </c>
      <c r="BU122" s="36">
        <f>'2015 Fares Conv'!CA126</f>
        <v>0</v>
      </c>
      <c r="BV122" s="36">
        <f>'2015 Fares Conv'!CB126</f>
        <v>0</v>
      </c>
      <c r="BW122" s="36">
        <f>'2015 Fares Conv'!CC126</f>
        <v>0</v>
      </c>
      <c r="BX122" s="36">
        <f>'2015 Fares Conv'!CD126</f>
        <v>0</v>
      </c>
      <c r="BY122" s="36">
        <f>'2015 Fares Conv'!CE126</f>
        <v>0</v>
      </c>
      <c r="BZ122" s="36">
        <f>'2015 Fares Conv'!CF126</f>
        <v>101.60088106720393</v>
      </c>
      <c r="CA122" s="36">
        <f>'2015 Fares Conv'!CG126</f>
        <v>0</v>
      </c>
      <c r="CB122" s="36">
        <f>'2015 Fares Conv'!CH126</f>
        <v>222.84459914073395</v>
      </c>
      <c r="CC122" s="36">
        <f>'2015 Fares Conv'!CI126</f>
        <v>270.93568284587712</v>
      </c>
      <c r="CD122" s="36">
        <f>'2015 Fares Conv'!CJ126</f>
        <v>284.48246698817098</v>
      </c>
      <c r="CE122" s="36">
        <f>'2015 Fares Conv'!CK126</f>
        <v>284.48246698817098</v>
      </c>
      <c r="CF122" s="36">
        <f>'2015 Fares Conv'!CL126</f>
        <v>284.48246698817098</v>
      </c>
      <c r="CG122" s="36">
        <f>'2015 Fares Conv'!CM126</f>
        <v>135.46784142293856</v>
      </c>
      <c r="CH122" s="36">
        <f>'2015 Fares Conv'!CN126</f>
        <v>152.40132160080589</v>
      </c>
      <c r="CI122" s="36">
        <f>'2015 Fares Conv'!CO126</f>
        <v>338.66960355734642</v>
      </c>
      <c r="CJ122" s="36">
        <f>'2015 Fares Conv'!CP126</f>
        <v>298.02925113046484</v>
      </c>
      <c r="CK122" s="36">
        <f>'2015 Fares Conv'!CQ126</f>
        <v>152.40132160080589</v>
      </c>
      <c r="CL122" s="36">
        <f>'2015 Fares Conv'!CR126</f>
        <v>338.66960355734642</v>
      </c>
      <c r="CM122" s="36">
        <f>'2015 Fares Conv'!CS126</f>
        <v>118.53436124507125</v>
      </c>
      <c r="CN122" s="36">
        <f>'2015 Fares Conv'!CT126</f>
        <v>186.26828195654053</v>
      </c>
      <c r="CO122" s="36">
        <f>'2015 Fares Conv'!CU126</f>
        <v>220.13524231227518</v>
      </c>
      <c r="CP122" s="36">
        <f>'2015 Fares Conv'!CV126</f>
        <v>249.93816742532167</v>
      </c>
      <c r="CQ122" s="36">
        <f>'2015 Fares Conv'!CW126</f>
        <v>108.37427313835086</v>
      </c>
      <c r="CR122" s="36">
        <f>'2015 Fares Conv'!CX126</f>
        <v>0</v>
      </c>
      <c r="CS122" s="36">
        <f>'2015 Fares Conv'!CY126</f>
        <v>0</v>
      </c>
      <c r="CT122" s="36">
        <f>'2015 Fares Conv'!CZ126</f>
        <v>306.83466082295587</v>
      </c>
      <c r="CU122" s="36">
        <f>'2015 Fares Conv'!DA126</f>
        <v>0</v>
      </c>
      <c r="CV122" s="36">
        <f>'2015 Fares Conv'!DB126</f>
        <v>0</v>
      </c>
      <c r="CW122" s="36">
        <f>'2015 Fares Conv'!DC126</f>
        <v>0</v>
      </c>
      <c r="CX122" s="36">
        <f>'2015 Fares Conv'!DD126</f>
        <v>0</v>
      </c>
      <c r="CY122" s="36">
        <f>'2015 Fares Conv'!DE126</f>
        <v>0</v>
      </c>
      <c r="CZ122" s="36">
        <f>'2015 Fares Conv'!DF126</f>
        <v>0</v>
      </c>
      <c r="DA122" s="36">
        <f>'2015 Fares Conv'!DG126</f>
        <v>0</v>
      </c>
      <c r="DB122" s="36">
        <f>'2015 Fares Conv'!DH126</f>
        <v>0</v>
      </c>
      <c r="DC122" s="36">
        <f>'2015 Fares Conv'!DI126</f>
        <v>0</v>
      </c>
      <c r="DD122" s="36">
        <f>'2015 Fares Conv'!DJ126</f>
        <v>0</v>
      </c>
      <c r="DE122" s="36">
        <f>'2015 Fares Conv'!DK126</f>
        <v>0</v>
      </c>
      <c r="DF122" s="36">
        <f>'2015 Fares Conv'!DL126</f>
        <v>152.40132160080589</v>
      </c>
      <c r="DG122" s="36">
        <f>'2015 Fares Conv'!DM126</f>
        <v>135.46784142293856</v>
      </c>
      <c r="DH122" s="36">
        <f>'2015 Fares Conv'!DN126</f>
        <v>0</v>
      </c>
      <c r="DI122" s="36">
        <f>'2015 Fares Conv'!DO126</f>
        <v>135.46784142293856</v>
      </c>
      <c r="DJ122" s="36">
        <f>'2015 Fares Conv'!DP126</f>
        <v>749.81450227596497</v>
      </c>
      <c r="DK122" s="36">
        <f>'2015 Fares Conv'!DQ126</f>
        <v>218.78056389804578</v>
      </c>
      <c r="DL122" s="36">
        <f>'2015 Fares Conv'!DR126</f>
        <v>0</v>
      </c>
      <c r="DM122" s="36">
        <f>'2015 Fares Conv'!DS126</f>
        <v>0</v>
      </c>
      <c r="DN122" s="36">
        <f>'2015 Fares Conv'!DT126</f>
        <v>0</v>
      </c>
      <c r="DO122" s="36">
        <f>'2015 Fares Conv'!DU126</f>
        <v>0</v>
      </c>
      <c r="DP122" s="36">
        <f>'2015 Fares Conv'!DV126</f>
        <v>0</v>
      </c>
      <c r="DQ122" s="36">
        <f>'2015 Fares Conv'!DW126</f>
        <v>0</v>
      </c>
      <c r="DR122" s="36">
        <f>'2015 Fares Conv'!DX126</f>
        <v>0</v>
      </c>
      <c r="DS122" s="36">
        <f>'2015 Fares Conv'!DY126</f>
        <v>0</v>
      </c>
      <c r="DT122" s="36">
        <f>'2015 Fares Conv'!DZ126</f>
        <v>0</v>
      </c>
      <c r="DU122" s="36">
        <f>'2015 Fares Conv'!EA126</f>
        <v>0</v>
      </c>
      <c r="DV122" s="36">
        <f>'2015 Fares Conv'!EB126</f>
        <v>0</v>
      </c>
      <c r="DW122" s="36">
        <f>'2015 Fares Conv'!EC126</f>
        <v>0</v>
      </c>
      <c r="DX122" s="36">
        <f>'2015 Fares Conv'!ED126</f>
        <v>0</v>
      </c>
      <c r="DY122" s="36">
        <f>'2015 Fares Conv'!EE126</f>
        <v>0</v>
      </c>
      <c r="DZ122" s="36">
        <f>'2015 Fares Conv'!EF126</f>
        <v>0</v>
      </c>
      <c r="EA122" s="36">
        <f>'2015 Fares Conv'!EG126</f>
        <v>0</v>
      </c>
      <c r="EB122" s="36">
        <f>'2015 Fares Conv'!EH126</f>
        <v>0</v>
      </c>
      <c r="EC122" s="36">
        <f>'2015 Fares Conv'!EI126</f>
        <v>0</v>
      </c>
      <c r="ED122" s="36">
        <f>'2015 Fares Conv'!EJ126</f>
        <v>0</v>
      </c>
      <c r="EE122" s="36">
        <f>'2015 Fares Conv'!EK126</f>
        <v>0</v>
      </c>
      <c r="EF122" s="36">
        <f>'2015 Fares Conv'!EL126</f>
        <v>0</v>
      </c>
      <c r="EG122" s="36">
        <f>'2015 Fares Conv'!EM126</f>
        <v>0</v>
      </c>
      <c r="EH122" s="111">
        <v>0</v>
      </c>
      <c r="EI122" s="111">
        <v>0</v>
      </c>
    </row>
    <row r="123" spans="1:139" x14ac:dyDescent="0.2">
      <c r="A123" s="31" t="str">
        <f>CONCATENATE("XFARE[",ROW(),"]=",'2015 Fares Conv'!G127)</f>
        <v>XFARE[123]=0</v>
      </c>
      <c r="B123" s="36">
        <f>'2015 Fares Conv'!H127</f>
        <v>0</v>
      </c>
      <c r="C123" s="36">
        <f>'2015 Fares Conv'!I127</f>
        <v>0</v>
      </c>
      <c r="D123" s="36">
        <f>'2015 Fares Conv'!J127</f>
        <v>0</v>
      </c>
      <c r="E123" s="36">
        <f>'2015 Fares Conv'!K127</f>
        <v>0</v>
      </c>
      <c r="F123" s="36">
        <f>'2015 Fares Conv'!L127</f>
        <v>0</v>
      </c>
      <c r="G123" s="36">
        <f>'2015 Fares Conv'!M127</f>
        <v>0</v>
      </c>
      <c r="H123" s="36">
        <f>'2015 Fares Conv'!N127</f>
        <v>0</v>
      </c>
      <c r="I123" s="36">
        <f>'2015 Fares Conv'!O127</f>
        <v>0</v>
      </c>
      <c r="J123" s="36">
        <f>'2015 Fares Conv'!P127</f>
        <v>0</v>
      </c>
      <c r="K123" s="36">
        <f>'2015 Fares Conv'!Q127</f>
        <v>0</v>
      </c>
      <c r="L123" s="36">
        <f>'2015 Fares Conv'!R127</f>
        <v>0</v>
      </c>
      <c r="M123" s="36">
        <f>'2015 Fares Conv'!S127</f>
        <v>0</v>
      </c>
      <c r="N123" s="36">
        <f>'2015 Fares Conv'!T127</f>
        <v>0</v>
      </c>
      <c r="O123" s="36">
        <f>'2015 Fares Conv'!U127</f>
        <v>0</v>
      </c>
      <c r="P123" s="36">
        <f>'2015 Fares Conv'!V127</f>
        <v>0</v>
      </c>
      <c r="Q123" s="36">
        <f>'2015 Fares Conv'!W127</f>
        <v>0</v>
      </c>
      <c r="R123" s="36">
        <f>'2015 Fares Conv'!X127</f>
        <v>0</v>
      </c>
      <c r="S123" s="36">
        <f>'2015 Fares Conv'!Y127</f>
        <v>0</v>
      </c>
      <c r="T123" s="36">
        <f>'2015 Fares Conv'!Z127</f>
        <v>474.13744498028501</v>
      </c>
      <c r="U123" s="36">
        <f>'2015 Fares Conv'!AA127</f>
        <v>152.40132160080589</v>
      </c>
      <c r="V123" s="36">
        <f>'2015 Fares Conv'!AB127</f>
        <v>0</v>
      </c>
      <c r="W123" s="36">
        <f>'2015 Fares Conv'!AC127</f>
        <v>0</v>
      </c>
      <c r="X123" s="36">
        <f>'2015 Fares Conv'!AD127</f>
        <v>135.46784142293856</v>
      </c>
      <c r="Y123" s="36">
        <f>'2015 Fares Conv'!AE127</f>
        <v>0</v>
      </c>
      <c r="Z123" s="36">
        <f>'2015 Fares Conv'!AF127</f>
        <v>0</v>
      </c>
      <c r="AA123" s="36">
        <f>'2015 Fares Conv'!AG127</f>
        <v>84.667400889336605</v>
      </c>
      <c r="AB123" s="36">
        <f>'2015 Fares Conv'!AH127</f>
        <v>135.46784142293856</v>
      </c>
      <c r="AC123" s="36">
        <f>'2015 Fares Conv'!AI127</f>
        <v>0</v>
      </c>
      <c r="AD123" s="36">
        <f>'2015 Fares Conv'!AJ127</f>
        <v>135.46784142293856</v>
      </c>
      <c r="AE123" s="36">
        <f>'2015 Fares Conv'!AK127</f>
        <v>0</v>
      </c>
      <c r="AF123" s="36">
        <f>'2015 Fares Conv'!AL127</f>
        <v>0</v>
      </c>
      <c r="AG123" s="36">
        <f>'2015 Fares Conv'!AM127</f>
        <v>135.46784142293856</v>
      </c>
      <c r="AH123" s="36">
        <f>'2015 Fares Conv'!AN127</f>
        <v>0</v>
      </c>
      <c r="AI123" s="36">
        <f>'2015 Fares Conv'!AO127</f>
        <v>0</v>
      </c>
      <c r="AJ123" s="36">
        <f>'2015 Fares Conv'!AP127</f>
        <v>0</v>
      </c>
      <c r="AK123" s="36">
        <f>'2015 Fares Conv'!AQ127</f>
        <v>0</v>
      </c>
      <c r="AL123" s="36">
        <f>'2015 Fares Conv'!AR127</f>
        <v>135.46784142293856</v>
      </c>
      <c r="AM123" s="36">
        <f>'2015 Fares Conv'!AS127</f>
        <v>0</v>
      </c>
      <c r="AN123" s="36">
        <f>'2015 Fares Conv'!AT127</f>
        <v>0</v>
      </c>
      <c r="AO123" s="36">
        <f>'2015 Fares Conv'!AU127</f>
        <v>0</v>
      </c>
      <c r="AP123" s="36">
        <f>'2015 Fares Conv'!AV127</f>
        <v>135.46784142293856</v>
      </c>
      <c r="AQ123" s="36">
        <f>'2015 Fares Conv'!AW127</f>
        <v>0</v>
      </c>
      <c r="AR123" s="36">
        <f>'2015 Fares Conv'!AX127</f>
        <v>135.46784142293856</v>
      </c>
      <c r="AS123" s="36">
        <f>'2015 Fares Conv'!AY127</f>
        <v>0</v>
      </c>
      <c r="AT123" s="36">
        <f>'2015 Fares Conv'!AZ127</f>
        <v>118.53436124507125</v>
      </c>
      <c r="AU123" s="36">
        <f>'2015 Fares Conv'!BA127</f>
        <v>0</v>
      </c>
      <c r="AV123" s="36">
        <f>'2015 Fares Conv'!BB127</f>
        <v>0</v>
      </c>
      <c r="AW123" s="36">
        <f>'2015 Fares Conv'!BC127</f>
        <v>118.53436124507125</v>
      </c>
      <c r="AX123" s="36">
        <f>'2015 Fares Conv'!BD127</f>
        <v>0</v>
      </c>
      <c r="AY123" s="36">
        <f>'2015 Fares Conv'!BE127</f>
        <v>0</v>
      </c>
      <c r="AZ123" s="36">
        <f>'2015 Fares Conv'!BF127</f>
        <v>118.53436124507125</v>
      </c>
      <c r="BA123" s="36">
        <f>'2015 Fares Conv'!BG127</f>
        <v>0</v>
      </c>
      <c r="BB123" s="36">
        <f>'2015 Fares Conv'!BH127</f>
        <v>0</v>
      </c>
      <c r="BC123" s="36">
        <f>'2015 Fares Conv'!BI127</f>
        <v>67.733920711469281</v>
      </c>
      <c r="BD123" s="36">
        <f>'2015 Fares Conv'!BJ127</f>
        <v>108.37427313835086</v>
      </c>
      <c r="BE123" s="36">
        <f>'2015 Fares Conv'!BK127</f>
        <v>0</v>
      </c>
      <c r="BF123" s="36">
        <f>'2015 Fares Conv'!BL127</f>
        <v>108.37427313835086</v>
      </c>
      <c r="BG123" s="36">
        <f>'2015 Fares Conv'!BM127</f>
        <v>0</v>
      </c>
      <c r="BH123" s="36">
        <f>'2015 Fares Conv'!BN127</f>
        <v>108.37427313835086</v>
      </c>
      <c r="BI123" s="36">
        <f>'2015 Fares Conv'!BO127</f>
        <v>0</v>
      </c>
      <c r="BJ123" s="36">
        <f>'2015 Fares Conv'!BP127</f>
        <v>0</v>
      </c>
      <c r="BK123" s="36">
        <f>'2015 Fares Conv'!BQ127</f>
        <v>101.60088106720393</v>
      </c>
      <c r="BL123" s="36">
        <f>'2015 Fares Conv'!BR127</f>
        <v>0</v>
      </c>
      <c r="BM123" s="36">
        <f>'2015 Fares Conv'!BS127</f>
        <v>0</v>
      </c>
      <c r="BN123" s="36">
        <f>'2015 Fares Conv'!BT127</f>
        <v>101.60088106720393</v>
      </c>
      <c r="BO123" s="36">
        <f>'2015 Fares Conv'!BU127</f>
        <v>0</v>
      </c>
      <c r="BP123" s="36">
        <f>'2015 Fares Conv'!BV127</f>
        <v>101.60088106720393</v>
      </c>
      <c r="BQ123" s="36">
        <f>'2015 Fares Conv'!BW127</f>
        <v>0</v>
      </c>
      <c r="BR123" s="36">
        <f>'2015 Fares Conv'!BX127</f>
        <v>121.92105728064472</v>
      </c>
      <c r="BS123" s="36">
        <f>'2015 Fares Conv'!BY127</f>
        <v>0</v>
      </c>
      <c r="BT123" s="36">
        <f>'2015 Fares Conv'!BZ127</f>
        <v>0</v>
      </c>
      <c r="BU123" s="36">
        <f>'2015 Fares Conv'!CA127</f>
        <v>0</v>
      </c>
      <c r="BV123" s="36">
        <f>'2015 Fares Conv'!CB127</f>
        <v>0</v>
      </c>
      <c r="BW123" s="36">
        <f>'2015 Fares Conv'!CC127</f>
        <v>0</v>
      </c>
      <c r="BX123" s="36">
        <f>'2015 Fares Conv'!CD127</f>
        <v>0</v>
      </c>
      <c r="BY123" s="36">
        <f>'2015 Fares Conv'!CE127</f>
        <v>0</v>
      </c>
      <c r="BZ123" s="36">
        <f>'2015 Fares Conv'!CF127</f>
        <v>101.60088106720393</v>
      </c>
      <c r="CA123" s="36">
        <f>'2015 Fares Conv'!CG127</f>
        <v>0</v>
      </c>
      <c r="CB123" s="36">
        <f>'2015 Fares Conv'!CH127</f>
        <v>222.84459914073395</v>
      </c>
      <c r="CC123" s="36">
        <f>'2015 Fares Conv'!CI127</f>
        <v>270.93568284587712</v>
      </c>
      <c r="CD123" s="36">
        <f>'2015 Fares Conv'!CJ127</f>
        <v>284.48246698817098</v>
      </c>
      <c r="CE123" s="36">
        <f>'2015 Fares Conv'!CK127</f>
        <v>284.48246698817098</v>
      </c>
      <c r="CF123" s="36">
        <f>'2015 Fares Conv'!CL127</f>
        <v>284.48246698817098</v>
      </c>
      <c r="CG123" s="36">
        <f>'2015 Fares Conv'!CM127</f>
        <v>135.46784142293856</v>
      </c>
      <c r="CH123" s="36">
        <f>'2015 Fares Conv'!CN127</f>
        <v>152.40132160080589</v>
      </c>
      <c r="CI123" s="36">
        <f>'2015 Fares Conv'!CO127</f>
        <v>338.66960355734642</v>
      </c>
      <c r="CJ123" s="36">
        <f>'2015 Fares Conv'!CP127</f>
        <v>298.02925113046484</v>
      </c>
      <c r="CK123" s="36">
        <f>'2015 Fares Conv'!CQ127</f>
        <v>152.40132160080589</v>
      </c>
      <c r="CL123" s="36">
        <f>'2015 Fares Conv'!CR127</f>
        <v>338.66960355734642</v>
      </c>
      <c r="CM123" s="36">
        <f>'2015 Fares Conv'!CS127</f>
        <v>118.53436124507125</v>
      </c>
      <c r="CN123" s="36">
        <f>'2015 Fares Conv'!CT127</f>
        <v>186.26828195654053</v>
      </c>
      <c r="CO123" s="36">
        <f>'2015 Fares Conv'!CU127</f>
        <v>220.13524231227518</v>
      </c>
      <c r="CP123" s="36">
        <f>'2015 Fares Conv'!CV127</f>
        <v>249.93816742532167</v>
      </c>
      <c r="CQ123" s="36">
        <f>'2015 Fares Conv'!CW127</f>
        <v>108.37427313835086</v>
      </c>
      <c r="CR123" s="36">
        <f>'2015 Fares Conv'!CX127</f>
        <v>0</v>
      </c>
      <c r="CS123" s="36">
        <f>'2015 Fares Conv'!CY127</f>
        <v>0</v>
      </c>
      <c r="CT123" s="36">
        <f>'2015 Fares Conv'!CZ127</f>
        <v>306.83466082295587</v>
      </c>
      <c r="CU123" s="36">
        <f>'2015 Fares Conv'!DA127</f>
        <v>0</v>
      </c>
      <c r="CV123" s="36">
        <f>'2015 Fares Conv'!DB127</f>
        <v>0</v>
      </c>
      <c r="CW123" s="36">
        <f>'2015 Fares Conv'!DC127</f>
        <v>0</v>
      </c>
      <c r="CX123" s="36">
        <f>'2015 Fares Conv'!DD127</f>
        <v>0</v>
      </c>
      <c r="CY123" s="36">
        <f>'2015 Fares Conv'!DE127</f>
        <v>0</v>
      </c>
      <c r="CZ123" s="36">
        <f>'2015 Fares Conv'!DF127</f>
        <v>0</v>
      </c>
      <c r="DA123" s="36">
        <f>'2015 Fares Conv'!DG127</f>
        <v>0</v>
      </c>
      <c r="DB123" s="36">
        <f>'2015 Fares Conv'!DH127</f>
        <v>0</v>
      </c>
      <c r="DC123" s="36">
        <f>'2015 Fares Conv'!DI127</f>
        <v>0</v>
      </c>
      <c r="DD123" s="36">
        <f>'2015 Fares Conv'!DJ127</f>
        <v>0</v>
      </c>
      <c r="DE123" s="36">
        <f>'2015 Fares Conv'!DK127</f>
        <v>0</v>
      </c>
      <c r="DF123" s="36">
        <f>'2015 Fares Conv'!DL127</f>
        <v>152.40132160080589</v>
      </c>
      <c r="DG123" s="36">
        <f>'2015 Fares Conv'!DM127</f>
        <v>135.46784142293856</v>
      </c>
      <c r="DH123" s="36">
        <f>'2015 Fares Conv'!DN127</f>
        <v>0</v>
      </c>
      <c r="DI123" s="36">
        <f>'2015 Fares Conv'!DO127</f>
        <v>135.46784142293856</v>
      </c>
      <c r="DJ123" s="36">
        <f>'2015 Fares Conv'!DP127</f>
        <v>749.81450227596497</v>
      </c>
      <c r="DK123" s="36">
        <f>'2015 Fares Conv'!DQ127</f>
        <v>218.78056389804578</v>
      </c>
      <c r="DL123" s="36">
        <f>'2015 Fares Conv'!DR127</f>
        <v>0</v>
      </c>
      <c r="DM123" s="36">
        <f>'2015 Fares Conv'!DS127</f>
        <v>0</v>
      </c>
      <c r="DN123" s="36">
        <f>'2015 Fares Conv'!DT127</f>
        <v>0</v>
      </c>
      <c r="DO123" s="36">
        <f>'2015 Fares Conv'!DU127</f>
        <v>0</v>
      </c>
      <c r="DP123" s="36">
        <f>'2015 Fares Conv'!DV127</f>
        <v>0</v>
      </c>
      <c r="DQ123" s="36">
        <f>'2015 Fares Conv'!DW127</f>
        <v>0</v>
      </c>
      <c r="DR123" s="36">
        <f>'2015 Fares Conv'!DX127</f>
        <v>0</v>
      </c>
      <c r="DS123" s="36">
        <f>'2015 Fares Conv'!DY127</f>
        <v>0</v>
      </c>
      <c r="DT123" s="36">
        <f>'2015 Fares Conv'!DZ127</f>
        <v>0</v>
      </c>
      <c r="DU123" s="36">
        <f>'2015 Fares Conv'!EA127</f>
        <v>0</v>
      </c>
      <c r="DV123" s="36">
        <f>'2015 Fares Conv'!EB127</f>
        <v>0</v>
      </c>
      <c r="DW123" s="36">
        <f>'2015 Fares Conv'!EC127</f>
        <v>0</v>
      </c>
      <c r="DX123" s="36">
        <f>'2015 Fares Conv'!ED127</f>
        <v>0</v>
      </c>
      <c r="DY123" s="36">
        <f>'2015 Fares Conv'!EE127</f>
        <v>0</v>
      </c>
      <c r="DZ123" s="36">
        <f>'2015 Fares Conv'!EF127</f>
        <v>0</v>
      </c>
      <c r="EA123" s="36">
        <f>'2015 Fares Conv'!EG127</f>
        <v>0</v>
      </c>
      <c r="EB123" s="36">
        <f>'2015 Fares Conv'!EH127</f>
        <v>0</v>
      </c>
      <c r="EC123" s="36">
        <f>'2015 Fares Conv'!EI127</f>
        <v>0</v>
      </c>
      <c r="ED123" s="36">
        <f>'2015 Fares Conv'!EJ127</f>
        <v>0</v>
      </c>
      <c r="EE123" s="36">
        <f>'2015 Fares Conv'!EK127</f>
        <v>0</v>
      </c>
      <c r="EF123" s="36">
        <f>'2015 Fares Conv'!EL127</f>
        <v>0</v>
      </c>
      <c r="EG123" s="36">
        <f>'2015 Fares Conv'!EM127</f>
        <v>0</v>
      </c>
      <c r="EH123" s="111">
        <v>0</v>
      </c>
      <c r="EI123" s="111">
        <v>0</v>
      </c>
    </row>
    <row r="124" spans="1:139" x14ac:dyDescent="0.2">
      <c r="A124" s="31" t="str">
        <f>CONCATENATE("XFARE[",ROW(),"]=",'2015 Fares Conv'!G128)</f>
        <v>XFARE[124]=0</v>
      </c>
      <c r="B124" s="36">
        <f>'2015 Fares Conv'!H128</f>
        <v>0</v>
      </c>
      <c r="C124" s="36">
        <f>'2015 Fares Conv'!I128</f>
        <v>0</v>
      </c>
      <c r="D124" s="36">
        <f>'2015 Fares Conv'!J128</f>
        <v>0</v>
      </c>
      <c r="E124" s="36">
        <f>'2015 Fares Conv'!K128</f>
        <v>0</v>
      </c>
      <c r="F124" s="36">
        <f>'2015 Fares Conv'!L128</f>
        <v>0</v>
      </c>
      <c r="G124" s="36">
        <f>'2015 Fares Conv'!M128</f>
        <v>0</v>
      </c>
      <c r="H124" s="36">
        <f>'2015 Fares Conv'!N128</f>
        <v>0</v>
      </c>
      <c r="I124" s="36">
        <f>'2015 Fares Conv'!O128</f>
        <v>0</v>
      </c>
      <c r="J124" s="36">
        <f>'2015 Fares Conv'!P128</f>
        <v>0</v>
      </c>
      <c r="K124" s="36">
        <f>'2015 Fares Conv'!Q128</f>
        <v>0</v>
      </c>
      <c r="L124" s="36">
        <f>'2015 Fares Conv'!R128</f>
        <v>0</v>
      </c>
      <c r="M124" s="36">
        <f>'2015 Fares Conv'!S128</f>
        <v>0</v>
      </c>
      <c r="N124" s="36">
        <f>'2015 Fares Conv'!T128</f>
        <v>0</v>
      </c>
      <c r="O124" s="36">
        <f>'2015 Fares Conv'!U128</f>
        <v>0</v>
      </c>
      <c r="P124" s="36">
        <f>'2015 Fares Conv'!V128</f>
        <v>0</v>
      </c>
      <c r="Q124" s="36">
        <f>'2015 Fares Conv'!W128</f>
        <v>0</v>
      </c>
      <c r="R124" s="36">
        <f>'2015 Fares Conv'!X128</f>
        <v>0</v>
      </c>
      <c r="S124" s="36">
        <f>'2015 Fares Conv'!Y128</f>
        <v>0</v>
      </c>
      <c r="T124" s="36">
        <f>'2015 Fares Conv'!Z128</f>
        <v>474.13744498028501</v>
      </c>
      <c r="U124" s="36">
        <f>'2015 Fares Conv'!AA128</f>
        <v>152.40132160080589</v>
      </c>
      <c r="V124" s="36">
        <f>'2015 Fares Conv'!AB128</f>
        <v>0</v>
      </c>
      <c r="W124" s="36">
        <f>'2015 Fares Conv'!AC128</f>
        <v>0</v>
      </c>
      <c r="X124" s="36">
        <f>'2015 Fares Conv'!AD128</f>
        <v>135.46784142293856</v>
      </c>
      <c r="Y124" s="36">
        <f>'2015 Fares Conv'!AE128</f>
        <v>0</v>
      </c>
      <c r="Z124" s="36">
        <f>'2015 Fares Conv'!AF128</f>
        <v>0</v>
      </c>
      <c r="AA124" s="36">
        <f>'2015 Fares Conv'!AG128</f>
        <v>84.667400889336605</v>
      </c>
      <c r="AB124" s="36">
        <f>'2015 Fares Conv'!AH128</f>
        <v>135.46784142293856</v>
      </c>
      <c r="AC124" s="36">
        <f>'2015 Fares Conv'!AI128</f>
        <v>0</v>
      </c>
      <c r="AD124" s="36">
        <f>'2015 Fares Conv'!AJ128</f>
        <v>135.46784142293856</v>
      </c>
      <c r="AE124" s="36">
        <f>'2015 Fares Conv'!AK128</f>
        <v>0</v>
      </c>
      <c r="AF124" s="36">
        <f>'2015 Fares Conv'!AL128</f>
        <v>0</v>
      </c>
      <c r="AG124" s="36">
        <f>'2015 Fares Conv'!AM128</f>
        <v>135.46784142293856</v>
      </c>
      <c r="AH124" s="36">
        <f>'2015 Fares Conv'!AN128</f>
        <v>0</v>
      </c>
      <c r="AI124" s="36">
        <f>'2015 Fares Conv'!AO128</f>
        <v>0</v>
      </c>
      <c r="AJ124" s="36">
        <f>'2015 Fares Conv'!AP128</f>
        <v>0</v>
      </c>
      <c r="AK124" s="36">
        <f>'2015 Fares Conv'!AQ128</f>
        <v>0</v>
      </c>
      <c r="AL124" s="36">
        <f>'2015 Fares Conv'!AR128</f>
        <v>135.46784142293856</v>
      </c>
      <c r="AM124" s="36">
        <f>'2015 Fares Conv'!AS128</f>
        <v>0</v>
      </c>
      <c r="AN124" s="36">
        <f>'2015 Fares Conv'!AT128</f>
        <v>0</v>
      </c>
      <c r="AO124" s="36">
        <f>'2015 Fares Conv'!AU128</f>
        <v>0</v>
      </c>
      <c r="AP124" s="36">
        <f>'2015 Fares Conv'!AV128</f>
        <v>135.46784142293856</v>
      </c>
      <c r="AQ124" s="36">
        <f>'2015 Fares Conv'!AW128</f>
        <v>0</v>
      </c>
      <c r="AR124" s="36">
        <f>'2015 Fares Conv'!AX128</f>
        <v>135.46784142293856</v>
      </c>
      <c r="AS124" s="36">
        <f>'2015 Fares Conv'!AY128</f>
        <v>0</v>
      </c>
      <c r="AT124" s="36">
        <f>'2015 Fares Conv'!AZ128</f>
        <v>118.53436124507125</v>
      </c>
      <c r="AU124" s="36">
        <f>'2015 Fares Conv'!BA128</f>
        <v>0</v>
      </c>
      <c r="AV124" s="36">
        <f>'2015 Fares Conv'!BB128</f>
        <v>0</v>
      </c>
      <c r="AW124" s="36">
        <f>'2015 Fares Conv'!BC128</f>
        <v>118.53436124507125</v>
      </c>
      <c r="AX124" s="36">
        <f>'2015 Fares Conv'!BD128</f>
        <v>0</v>
      </c>
      <c r="AY124" s="36">
        <f>'2015 Fares Conv'!BE128</f>
        <v>0</v>
      </c>
      <c r="AZ124" s="36">
        <f>'2015 Fares Conv'!BF128</f>
        <v>118.53436124507125</v>
      </c>
      <c r="BA124" s="36">
        <f>'2015 Fares Conv'!BG128</f>
        <v>0</v>
      </c>
      <c r="BB124" s="36">
        <f>'2015 Fares Conv'!BH128</f>
        <v>0</v>
      </c>
      <c r="BC124" s="36">
        <f>'2015 Fares Conv'!BI128</f>
        <v>67.733920711469281</v>
      </c>
      <c r="BD124" s="36">
        <f>'2015 Fares Conv'!BJ128</f>
        <v>108.37427313835086</v>
      </c>
      <c r="BE124" s="36">
        <f>'2015 Fares Conv'!BK128</f>
        <v>0</v>
      </c>
      <c r="BF124" s="36">
        <f>'2015 Fares Conv'!BL128</f>
        <v>108.37427313835086</v>
      </c>
      <c r="BG124" s="36">
        <f>'2015 Fares Conv'!BM128</f>
        <v>0</v>
      </c>
      <c r="BH124" s="36">
        <f>'2015 Fares Conv'!BN128</f>
        <v>108.37427313835086</v>
      </c>
      <c r="BI124" s="36">
        <f>'2015 Fares Conv'!BO128</f>
        <v>0</v>
      </c>
      <c r="BJ124" s="36">
        <f>'2015 Fares Conv'!BP128</f>
        <v>0</v>
      </c>
      <c r="BK124" s="36">
        <f>'2015 Fares Conv'!BQ128</f>
        <v>101.60088106720393</v>
      </c>
      <c r="BL124" s="36">
        <f>'2015 Fares Conv'!BR128</f>
        <v>0</v>
      </c>
      <c r="BM124" s="36">
        <f>'2015 Fares Conv'!BS128</f>
        <v>0</v>
      </c>
      <c r="BN124" s="36">
        <f>'2015 Fares Conv'!BT128</f>
        <v>101.60088106720393</v>
      </c>
      <c r="BO124" s="36">
        <f>'2015 Fares Conv'!BU128</f>
        <v>0</v>
      </c>
      <c r="BP124" s="36">
        <f>'2015 Fares Conv'!BV128</f>
        <v>101.60088106720393</v>
      </c>
      <c r="BQ124" s="36">
        <f>'2015 Fares Conv'!BW128</f>
        <v>0</v>
      </c>
      <c r="BR124" s="36">
        <f>'2015 Fares Conv'!BX128</f>
        <v>121.92105728064472</v>
      </c>
      <c r="BS124" s="36">
        <f>'2015 Fares Conv'!BY128</f>
        <v>0</v>
      </c>
      <c r="BT124" s="36">
        <f>'2015 Fares Conv'!BZ128</f>
        <v>0</v>
      </c>
      <c r="BU124" s="36">
        <f>'2015 Fares Conv'!CA128</f>
        <v>0</v>
      </c>
      <c r="BV124" s="36">
        <f>'2015 Fares Conv'!CB128</f>
        <v>0</v>
      </c>
      <c r="BW124" s="36">
        <f>'2015 Fares Conv'!CC128</f>
        <v>0</v>
      </c>
      <c r="BX124" s="36">
        <f>'2015 Fares Conv'!CD128</f>
        <v>0</v>
      </c>
      <c r="BY124" s="36">
        <f>'2015 Fares Conv'!CE128</f>
        <v>0</v>
      </c>
      <c r="BZ124" s="36">
        <f>'2015 Fares Conv'!CF128</f>
        <v>101.60088106720393</v>
      </c>
      <c r="CA124" s="36">
        <f>'2015 Fares Conv'!CG128</f>
        <v>0</v>
      </c>
      <c r="CB124" s="36">
        <f>'2015 Fares Conv'!CH128</f>
        <v>222.84459914073395</v>
      </c>
      <c r="CC124" s="36">
        <f>'2015 Fares Conv'!CI128</f>
        <v>270.93568284587712</v>
      </c>
      <c r="CD124" s="36">
        <f>'2015 Fares Conv'!CJ128</f>
        <v>284.48246698817098</v>
      </c>
      <c r="CE124" s="36">
        <f>'2015 Fares Conv'!CK128</f>
        <v>284.48246698817098</v>
      </c>
      <c r="CF124" s="36">
        <f>'2015 Fares Conv'!CL128</f>
        <v>284.48246698817098</v>
      </c>
      <c r="CG124" s="36">
        <f>'2015 Fares Conv'!CM128</f>
        <v>135.46784142293856</v>
      </c>
      <c r="CH124" s="36">
        <f>'2015 Fares Conv'!CN128</f>
        <v>152.40132160080589</v>
      </c>
      <c r="CI124" s="36">
        <f>'2015 Fares Conv'!CO128</f>
        <v>338.66960355734642</v>
      </c>
      <c r="CJ124" s="36">
        <f>'2015 Fares Conv'!CP128</f>
        <v>298.02925113046484</v>
      </c>
      <c r="CK124" s="36">
        <f>'2015 Fares Conv'!CQ128</f>
        <v>152.40132160080589</v>
      </c>
      <c r="CL124" s="36">
        <f>'2015 Fares Conv'!CR128</f>
        <v>338.66960355734642</v>
      </c>
      <c r="CM124" s="36">
        <f>'2015 Fares Conv'!CS128</f>
        <v>118.53436124507125</v>
      </c>
      <c r="CN124" s="36">
        <f>'2015 Fares Conv'!CT128</f>
        <v>186.26828195654053</v>
      </c>
      <c r="CO124" s="36">
        <f>'2015 Fares Conv'!CU128</f>
        <v>220.13524231227518</v>
      </c>
      <c r="CP124" s="36">
        <f>'2015 Fares Conv'!CV128</f>
        <v>249.93816742532167</v>
      </c>
      <c r="CQ124" s="36">
        <f>'2015 Fares Conv'!CW128</f>
        <v>108.37427313835086</v>
      </c>
      <c r="CR124" s="36">
        <f>'2015 Fares Conv'!CX128</f>
        <v>0</v>
      </c>
      <c r="CS124" s="36">
        <f>'2015 Fares Conv'!CY128</f>
        <v>0</v>
      </c>
      <c r="CT124" s="36">
        <f>'2015 Fares Conv'!CZ128</f>
        <v>306.83466082295587</v>
      </c>
      <c r="CU124" s="36">
        <f>'2015 Fares Conv'!DA128</f>
        <v>0</v>
      </c>
      <c r="CV124" s="36">
        <f>'2015 Fares Conv'!DB128</f>
        <v>0</v>
      </c>
      <c r="CW124" s="36">
        <f>'2015 Fares Conv'!DC128</f>
        <v>0</v>
      </c>
      <c r="CX124" s="36">
        <f>'2015 Fares Conv'!DD128</f>
        <v>0</v>
      </c>
      <c r="CY124" s="36">
        <f>'2015 Fares Conv'!DE128</f>
        <v>0</v>
      </c>
      <c r="CZ124" s="36">
        <f>'2015 Fares Conv'!DF128</f>
        <v>0</v>
      </c>
      <c r="DA124" s="36">
        <f>'2015 Fares Conv'!DG128</f>
        <v>0</v>
      </c>
      <c r="DB124" s="36">
        <f>'2015 Fares Conv'!DH128</f>
        <v>0</v>
      </c>
      <c r="DC124" s="36">
        <f>'2015 Fares Conv'!DI128</f>
        <v>0</v>
      </c>
      <c r="DD124" s="36">
        <f>'2015 Fares Conv'!DJ128</f>
        <v>0</v>
      </c>
      <c r="DE124" s="36">
        <f>'2015 Fares Conv'!DK128</f>
        <v>0</v>
      </c>
      <c r="DF124" s="36">
        <f>'2015 Fares Conv'!DL128</f>
        <v>152.40132160080589</v>
      </c>
      <c r="DG124" s="36">
        <f>'2015 Fares Conv'!DM128</f>
        <v>135.46784142293856</v>
      </c>
      <c r="DH124" s="36">
        <f>'2015 Fares Conv'!DN128</f>
        <v>0</v>
      </c>
      <c r="DI124" s="36">
        <f>'2015 Fares Conv'!DO128</f>
        <v>135.46784142293856</v>
      </c>
      <c r="DJ124" s="36">
        <f>'2015 Fares Conv'!DP128</f>
        <v>749.81450227596497</v>
      </c>
      <c r="DK124" s="36">
        <f>'2015 Fares Conv'!DQ128</f>
        <v>218.78056389804578</v>
      </c>
      <c r="DL124" s="36">
        <f>'2015 Fares Conv'!DR128</f>
        <v>0</v>
      </c>
      <c r="DM124" s="36">
        <f>'2015 Fares Conv'!DS128</f>
        <v>0</v>
      </c>
      <c r="DN124" s="36">
        <f>'2015 Fares Conv'!DT128</f>
        <v>0</v>
      </c>
      <c r="DO124" s="36">
        <f>'2015 Fares Conv'!DU128</f>
        <v>0</v>
      </c>
      <c r="DP124" s="36">
        <f>'2015 Fares Conv'!DV128</f>
        <v>0</v>
      </c>
      <c r="DQ124" s="36">
        <f>'2015 Fares Conv'!DW128</f>
        <v>0</v>
      </c>
      <c r="DR124" s="36">
        <f>'2015 Fares Conv'!DX128</f>
        <v>0</v>
      </c>
      <c r="DS124" s="36">
        <f>'2015 Fares Conv'!DY128</f>
        <v>0</v>
      </c>
      <c r="DT124" s="36">
        <f>'2015 Fares Conv'!DZ128</f>
        <v>0</v>
      </c>
      <c r="DU124" s="36">
        <f>'2015 Fares Conv'!EA128</f>
        <v>0</v>
      </c>
      <c r="DV124" s="36">
        <f>'2015 Fares Conv'!EB128</f>
        <v>0</v>
      </c>
      <c r="DW124" s="36">
        <f>'2015 Fares Conv'!EC128</f>
        <v>0</v>
      </c>
      <c r="DX124" s="36">
        <f>'2015 Fares Conv'!ED128</f>
        <v>0</v>
      </c>
      <c r="DY124" s="36">
        <f>'2015 Fares Conv'!EE128</f>
        <v>0</v>
      </c>
      <c r="DZ124" s="36">
        <f>'2015 Fares Conv'!EF128</f>
        <v>0</v>
      </c>
      <c r="EA124" s="36">
        <f>'2015 Fares Conv'!EG128</f>
        <v>0</v>
      </c>
      <c r="EB124" s="36">
        <f>'2015 Fares Conv'!EH128</f>
        <v>0</v>
      </c>
      <c r="EC124" s="36">
        <f>'2015 Fares Conv'!EI128</f>
        <v>0</v>
      </c>
      <c r="ED124" s="36">
        <f>'2015 Fares Conv'!EJ128</f>
        <v>0</v>
      </c>
      <c r="EE124" s="36">
        <f>'2015 Fares Conv'!EK128</f>
        <v>0</v>
      </c>
      <c r="EF124" s="36">
        <f>'2015 Fares Conv'!EL128</f>
        <v>0</v>
      </c>
      <c r="EG124" s="36">
        <f>'2015 Fares Conv'!EM128</f>
        <v>0</v>
      </c>
      <c r="EH124" s="111">
        <v>0</v>
      </c>
      <c r="EI124" s="111">
        <v>0</v>
      </c>
    </row>
    <row r="125" spans="1:139" x14ac:dyDescent="0.2">
      <c r="A125" s="31" t="str">
        <f>CONCATENATE("XFARE[",ROW(),"]=",'2015 Fares Conv'!G129)</f>
        <v>XFARE[125]=0</v>
      </c>
      <c r="B125" s="36">
        <f>'2015 Fares Conv'!H129</f>
        <v>0</v>
      </c>
      <c r="C125" s="36">
        <f>'2015 Fares Conv'!I129</f>
        <v>0</v>
      </c>
      <c r="D125" s="36">
        <f>'2015 Fares Conv'!J129</f>
        <v>0</v>
      </c>
      <c r="E125" s="36">
        <f>'2015 Fares Conv'!K129</f>
        <v>0</v>
      </c>
      <c r="F125" s="36">
        <f>'2015 Fares Conv'!L129</f>
        <v>0</v>
      </c>
      <c r="G125" s="36">
        <f>'2015 Fares Conv'!M129</f>
        <v>0</v>
      </c>
      <c r="H125" s="36">
        <f>'2015 Fares Conv'!N129</f>
        <v>0</v>
      </c>
      <c r="I125" s="36">
        <f>'2015 Fares Conv'!O129</f>
        <v>0</v>
      </c>
      <c r="J125" s="36">
        <f>'2015 Fares Conv'!P129</f>
        <v>0</v>
      </c>
      <c r="K125" s="36">
        <f>'2015 Fares Conv'!Q129</f>
        <v>0</v>
      </c>
      <c r="L125" s="36">
        <f>'2015 Fares Conv'!R129</f>
        <v>0</v>
      </c>
      <c r="M125" s="36">
        <f>'2015 Fares Conv'!S129</f>
        <v>0</v>
      </c>
      <c r="N125" s="36">
        <f>'2015 Fares Conv'!T129</f>
        <v>0</v>
      </c>
      <c r="O125" s="36">
        <f>'2015 Fares Conv'!U129</f>
        <v>0</v>
      </c>
      <c r="P125" s="36">
        <f>'2015 Fares Conv'!V129</f>
        <v>0</v>
      </c>
      <c r="Q125" s="36">
        <f>'2015 Fares Conv'!W129</f>
        <v>0</v>
      </c>
      <c r="R125" s="36">
        <f>'2015 Fares Conv'!X129</f>
        <v>0</v>
      </c>
      <c r="S125" s="36">
        <f>'2015 Fares Conv'!Y129</f>
        <v>0</v>
      </c>
      <c r="T125" s="36">
        <f>'2015 Fares Conv'!Z129</f>
        <v>474.13744498028501</v>
      </c>
      <c r="U125" s="36">
        <f>'2015 Fares Conv'!AA129</f>
        <v>152.40132160080589</v>
      </c>
      <c r="V125" s="36">
        <f>'2015 Fares Conv'!AB129</f>
        <v>0</v>
      </c>
      <c r="W125" s="36">
        <f>'2015 Fares Conv'!AC129</f>
        <v>0</v>
      </c>
      <c r="X125" s="36">
        <f>'2015 Fares Conv'!AD129</f>
        <v>135.46784142293856</v>
      </c>
      <c r="Y125" s="36">
        <f>'2015 Fares Conv'!AE129</f>
        <v>0</v>
      </c>
      <c r="Z125" s="36">
        <f>'2015 Fares Conv'!AF129</f>
        <v>0</v>
      </c>
      <c r="AA125" s="36">
        <f>'2015 Fares Conv'!AG129</f>
        <v>84.667400889336605</v>
      </c>
      <c r="AB125" s="36">
        <f>'2015 Fares Conv'!AH129</f>
        <v>135.46784142293856</v>
      </c>
      <c r="AC125" s="36">
        <f>'2015 Fares Conv'!AI129</f>
        <v>0</v>
      </c>
      <c r="AD125" s="36">
        <f>'2015 Fares Conv'!AJ129</f>
        <v>135.46784142293856</v>
      </c>
      <c r="AE125" s="36">
        <f>'2015 Fares Conv'!AK129</f>
        <v>0</v>
      </c>
      <c r="AF125" s="36">
        <f>'2015 Fares Conv'!AL129</f>
        <v>0</v>
      </c>
      <c r="AG125" s="36">
        <f>'2015 Fares Conv'!AM129</f>
        <v>135.46784142293856</v>
      </c>
      <c r="AH125" s="36">
        <f>'2015 Fares Conv'!AN129</f>
        <v>0</v>
      </c>
      <c r="AI125" s="36">
        <f>'2015 Fares Conv'!AO129</f>
        <v>0</v>
      </c>
      <c r="AJ125" s="36">
        <f>'2015 Fares Conv'!AP129</f>
        <v>0</v>
      </c>
      <c r="AK125" s="36">
        <f>'2015 Fares Conv'!AQ129</f>
        <v>0</v>
      </c>
      <c r="AL125" s="36">
        <f>'2015 Fares Conv'!AR129</f>
        <v>135.46784142293856</v>
      </c>
      <c r="AM125" s="36">
        <f>'2015 Fares Conv'!AS129</f>
        <v>0</v>
      </c>
      <c r="AN125" s="36">
        <f>'2015 Fares Conv'!AT129</f>
        <v>0</v>
      </c>
      <c r="AO125" s="36">
        <f>'2015 Fares Conv'!AU129</f>
        <v>0</v>
      </c>
      <c r="AP125" s="36">
        <f>'2015 Fares Conv'!AV129</f>
        <v>135.46784142293856</v>
      </c>
      <c r="AQ125" s="36">
        <f>'2015 Fares Conv'!AW129</f>
        <v>0</v>
      </c>
      <c r="AR125" s="36">
        <f>'2015 Fares Conv'!AX129</f>
        <v>135.46784142293856</v>
      </c>
      <c r="AS125" s="36">
        <f>'2015 Fares Conv'!AY129</f>
        <v>0</v>
      </c>
      <c r="AT125" s="36">
        <f>'2015 Fares Conv'!AZ129</f>
        <v>118.53436124507125</v>
      </c>
      <c r="AU125" s="36">
        <f>'2015 Fares Conv'!BA129</f>
        <v>0</v>
      </c>
      <c r="AV125" s="36">
        <f>'2015 Fares Conv'!BB129</f>
        <v>0</v>
      </c>
      <c r="AW125" s="36">
        <f>'2015 Fares Conv'!BC129</f>
        <v>118.53436124507125</v>
      </c>
      <c r="AX125" s="36">
        <f>'2015 Fares Conv'!BD129</f>
        <v>0</v>
      </c>
      <c r="AY125" s="36">
        <f>'2015 Fares Conv'!BE129</f>
        <v>0</v>
      </c>
      <c r="AZ125" s="36">
        <f>'2015 Fares Conv'!BF129</f>
        <v>118.53436124507125</v>
      </c>
      <c r="BA125" s="36">
        <f>'2015 Fares Conv'!BG129</f>
        <v>0</v>
      </c>
      <c r="BB125" s="36">
        <f>'2015 Fares Conv'!BH129</f>
        <v>0</v>
      </c>
      <c r="BC125" s="36">
        <f>'2015 Fares Conv'!BI129</f>
        <v>67.733920711469281</v>
      </c>
      <c r="BD125" s="36">
        <f>'2015 Fares Conv'!BJ129</f>
        <v>108.37427313835086</v>
      </c>
      <c r="BE125" s="36">
        <f>'2015 Fares Conv'!BK129</f>
        <v>0</v>
      </c>
      <c r="BF125" s="36">
        <f>'2015 Fares Conv'!BL129</f>
        <v>108.37427313835086</v>
      </c>
      <c r="BG125" s="36">
        <f>'2015 Fares Conv'!BM129</f>
        <v>0</v>
      </c>
      <c r="BH125" s="36">
        <f>'2015 Fares Conv'!BN129</f>
        <v>108.37427313835086</v>
      </c>
      <c r="BI125" s="36">
        <f>'2015 Fares Conv'!BO129</f>
        <v>0</v>
      </c>
      <c r="BJ125" s="36">
        <f>'2015 Fares Conv'!BP129</f>
        <v>0</v>
      </c>
      <c r="BK125" s="36">
        <f>'2015 Fares Conv'!BQ129</f>
        <v>101.60088106720393</v>
      </c>
      <c r="BL125" s="36">
        <f>'2015 Fares Conv'!BR129</f>
        <v>0</v>
      </c>
      <c r="BM125" s="36">
        <f>'2015 Fares Conv'!BS129</f>
        <v>0</v>
      </c>
      <c r="BN125" s="36">
        <f>'2015 Fares Conv'!BT129</f>
        <v>101.60088106720393</v>
      </c>
      <c r="BO125" s="36">
        <f>'2015 Fares Conv'!BU129</f>
        <v>0</v>
      </c>
      <c r="BP125" s="36">
        <f>'2015 Fares Conv'!BV129</f>
        <v>101.60088106720393</v>
      </c>
      <c r="BQ125" s="36">
        <f>'2015 Fares Conv'!BW129</f>
        <v>0</v>
      </c>
      <c r="BR125" s="36">
        <f>'2015 Fares Conv'!BX129</f>
        <v>121.92105728064472</v>
      </c>
      <c r="BS125" s="36">
        <f>'2015 Fares Conv'!BY129</f>
        <v>0</v>
      </c>
      <c r="BT125" s="36">
        <f>'2015 Fares Conv'!BZ129</f>
        <v>0</v>
      </c>
      <c r="BU125" s="36">
        <f>'2015 Fares Conv'!CA129</f>
        <v>0</v>
      </c>
      <c r="BV125" s="36">
        <f>'2015 Fares Conv'!CB129</f>
        <v>0</v>
      </c>
      <c r="BW125" s="36">
        <f>'2015 Fares Conv'!CC129</f>
        <v>0</v>
      </c>
      <c r="BX125" s="36">
        <f>'2015 Fares Conv'!CD129</f>
        <v>0</v>
      </c>
      <c r="BY125" s="36">
        <f>'2015 Fares Conv'!CE129</f>
        <v>0</v>
      </c>
      <c r="BZ125" s="36">
        <f>'2015 Fares Conv'!CF129</f>
        <v>101.60088106720393</v>
      </c>
      <c r="CA125" s="36">
        <f>'2015 Fares Conv'!CG129</f>
        <v>0</v>
      </c>
      <c r="CB125" s="36">
        <f>'2015 Fares Conv'!CH129</f>
        <v>222.84459914073395</v>
      </c>
      <c r="CC125" s="36">
        <f>'2015 Fares Conv'!CI129</f>
        <v>270.93568284587712</v>
      </c>
      <c r="CD125" s="36">
        <f>'2015 Fares Conv'!CJ129</f>
        <v>284.48246698817098</v>
      </c>
      <c r="CE125" s="36">
        <f>'2015 Fares Conv'!CK129</f>
        <v>284.48246698817098</v>
      </c>
      <c r="CF125" s="36">
        <f>'2015 Fares Conv'!CL129</f>
        <v>284.48246698817098</v>
      </c>
      <c r="CG125" s="36">
        <f>'2015 Fares Conv'!CM129</f>
        <v>135.46784142293856</v>
      </c>
      <c r="CH125" s="36">
        <f>'2015 Fares Conv'!CN129</f>
        <v>152.40132160080589</v>
      </c>
      <c r="CI125" s="36">
        <f>'2015 Fares Conv'!CO129</f>
        <v>338.66960355734642</v>
      </c>
      <c r="CJ125" s="36">
        <f>'2015 Fares Conv'!CP129</f>
        <v>298.02925113046484</v>
      </c>
      <c r="CK125" s="36">
        <f>'2015 Fares Conv'!CQ129</f>
        <v>152.40132160080589</v>
      </c>
      <c r="CL125" s="36">
        <f>'2015 Fares Conv'!CR129</f>
        <v>338.66960355734642</v>
      </c>
      <c r="CM125" s="36">
        <f>'2015 Fares Conv'!CS129</f>
        <v>118.53436124507125</v>
      </c>
      <c r="CN125" s="36">
        <f>'2015 Fares Conv'!CT129</f>
        <v>186.26828195654053</v>
      </c>
      <c r="CO125" s="36">
        <f>'2015 Fares Conv'!CU129</f>
        <v>220.13524231227518</v>
      </c>
      <c r="CP125" s="36">
        <f>'2015 Fares Conv'!CV129</f>
        <v>249.93816742532167</v>
      </c>
      <c r="CQ125" s="36">
        <f>'2015 Fares Conv'!CW129</f>
        <v>108.37427313835086</v>
      </c>
      <c r="CR125" s="36">
        <f>'2015 Fares Conv'!CX129</f>
        <v>0</v>
      </c>
      <c r="CS125" s="36">
        <f>'2015 Fares Conv'!CY129</f>
        <v>0</v>
      </c>
      <c r="CT125" s="36">
        <f>'2015 Fares Conv'!CZ129</f>
        <v>306.83466082295587</v>
      </c>
      <c r="CU125" s="36">
        <f>'2015 Fares Conv'!DA129</f>
        <v>0</v>
      </c>
      <c r="CV125" s="36">
        <f>'2015 Fares Conv'!DB129</f>
        <v>0</v>
      </c>
      <c r="CW125" s="36">
        <f>'2015 Fares Conv'!DC129</f>
        <v>0</v>
      </c>
      <c r="CX125" s="36">
        <f>'2015 Fares Conv'!DD129</f>
        <v>0</v>
      </c>
      <c r="CY125" s="36">
        <f>'2015 Fares Conv'!DE129</f>
        <v>0</v>
      </c>
      <c r="CZ125" s="36">
        <f>'2015 Fares Conv'!DF129</f>
        <v>0</v>
      </c>
      <c r="DA125" s="36">
        <f>'2015 Fares Conv'!DG129</f>
        <v>0</v>
      </c>
      <c r="DB125" s="36">
        <f>'2015 Fares Conv'!DH129</f>
        <v>0</v>
      </c>
      <c r="DC125" s="36">
        <f>'2015 Fares Conv'!DI129</f>
        <v>0</v>
      </c>
      <c r="DD125" s="36">
        <f>'2015 Fares Conv'!DJ129</f>
        <v>0</v>
      </c>
      <c r="DE125" s="36">
        <f>'2015 Fares Conv'!DK129</f>
        <v>0</v>
      </c>
      <c r="DF125" s="36">
        <f>'2015 Fares Conv'!DL129</f>
        <v>152.40132160080589</v>
      </c>
      <c r="DG125" s="36">
        <f>'2015 Fares Conv'!DM129</f>
        <v>135.46784142293856</v>
      </c>
      <c r="DH125" s="36">
        <f>'2015 Fares Conv'!DN129</f>
        <v>0</v>
      </c>
      <c r="DI125" s="36">
        <f>'2015 Fares Conv'!DO129</f>
        <v>135.46784142293856</v>
      </c>
      <c r="DJ125" s="36">
        <f>'2015 Fares Conv'!DP129</f>
        <v>749.81450227596497</v>
      </c>
      <c r="DK125" s="36">
        <f>'2015 Fares Conv'!DQ129</f>
        <v>218.78056389804578</v>
      </c>
      <c r="DL125" s="36">
        <f>'2015 Fares Conv'!DR129</f>
        <v>0</v>
      </c>
      <c r="DM125" s="36">
        <f>'2015 Fares Conv'!DS129</f>
        <v>0</v>
      </c>
      <c r="DN125" s="36">
        <f>'2015 Fares Conv'!DT129</f>
        <v>0</v>
      </c>
      <c r="DO125" s="36">
        <f>'2015 Fares Conv'!DU129</f>
        <v>0</v>
      </c>
      <c r="DP125" s="36">
        <f>'2015 Fares Conv'!DV129</f>
        <v>0</v>
      </c>
      <c r="DQ125" s="36">
        <f>'2015 Fares Conv'!DW129</f>
        <v>0</v>
      </c>
      <c r="DR125" s="36">
        <f>'2015 Fares Conv'!DX129</f>
        <v>0</v>
      </c>
      <c r="DS125" s="36">
        <f>'2015 Fares Conv'!DY129</f>
        <v>0</v>
      </c>
      <c r="DT125" s="36">
        <f>'2015 Fares Conv'!DZ129</f>
        <v>0</v>
      </c>
      <c r="DU125" s="36">
        <f>'2015 Fares Conv'!EA129</f>
        <v>0</v>
      </c>
      <c r="DV125" s="36">
        <f>'2015 Fares Conv'!EB129</f>
        <v>0</v>
      </c>
      <c r="DW125" s="36">
        <f>'2015 Fares Conv'!EC129</f>
        <v>0</v>
      </c>
      <c r="DX125" s="36">
        <f>'2015 Fares Conv'!ED129</f>
        <v>0</v>
      </c>
      <c r="DY125" s="36">
        <f>'2015 Fares Conv'!EE129</f>
        <v>0</v>
      </c>
      <c r="DZ125" s="36">
        <f>'2015 Fares Conv'!EF129</f>
        <v>0</v>
      </c>
      <c r="EA125" s="36">
        <f>'2015 Fares Conv'!EG129</f>
        <v>0</v>
      </c>
      <c r="EB125" s="36">
        <f>'2015 Fares Conv'!EH129</f>
        <v>0</v>
      </c>
      <c r="EC125" s="36">
        <f>'2015 Fares Conv'!EI129</f>
        <v>0</v>
      </c>
      <c r="ED125" s="36">
        <f>'2015 Fares Conv'!EJ129</f>
        <v>0</v>
      </c>
      <c r="EE125" s="36">
        <f>'2015 Fares Conv'!EK129</f>
        <v>0</v>
      </c>
      <c r="EF125" s="36">
        <f>'2015 Fares Conv'!EL129</f>
        <v>0</v>
      </c>
      <c r="EG125" s="36">
        <f>'2015 Fares Conv'!EM129</f>
        <v>0</v>
      </c>
      <c r="EH125" s="111">
        <v>0</v>
      </c>
      <c r="EI125" s="111">
        <v>0</v>
      </c>
    </row>
    <row r="126" spans="1:139" x14ac:dyDescent="0.2">
      <c r="A126" s="31" t="str">
        <f>CONCATENATE("XFARE[",ROW(),"]=",'2015 Fares Conv'!G130)</f>
        <v>XFARE[126]=0</v>
      </c>
      <c r="B126" s="36">
        <f>'2015 Fares Conv'!H130</f>
        <v>0</v>
      </c>
      <c r="C126" s="36">
        <f>'2015 Fares Conv'!I130</f>
        <v>0</v>
      </c>
      <c r="D126" s="36">
        <f>'2015 Fares Conv'!J130</f>
        <v>0</v>
      </c>
      <c r="E126" s="36">
        <f>'2015 Fares Conv'!K130</f>
        <v>0</v>
      </c>
      <c r="F126" s="36">
        <f>'2015 Fares Conv'!L130</f>
        <v>0</v>
      </c>
      <c r="G126" s="36">
        <f>'2015 Fares Conv'!M130</f>
        <v>0</v>
      </c>
      <c r="H126" s="36">
        <f>'2015 Fares Conv'!N130</f>
        <v>0</v>
      </c>
      <c r="I126" s="36">
        <f>'2015 Fares Conv'!O130</f>
        <v>0</v>
      </c>
      <c r="J126" s="36">
        <f>'2015 Fares Conv'!P130</f>
        <v>0</v>
      </c>
      <c r="K126" s="36">
        <f>'2015 Fares Conv'!Q130</f>
        <v>0</v>
      </c>
      <c r="L126" s="36">
        <f>'2015 Fares Conv'!R130</f>
        <v>0</v>
      </c>
      <c r="M126" s="36">
        <f>'2015 Fares Conv'!S130</f>
        <v>0</v>
      </c>
      <c r="N126" s="36">
        <f>'2015 Fares Conv'!T130</f>
        <v>0</v>
      </c>
      <c r="O126" s="36">
        <f>'2015 Fares Conv'!U130</f>
        <v>0</v>
      </c>
      <c r="P126" s="36">
        <f>'2015 Fares Conv'!V130</f>
        <v>0</v>
      </c>
      <c r="Q126" s="36">
        <f>'2015 Fares Conv'!W130</f>
        <v>0</v>
      </c>
      <c r="R126" s="36">
        <f>'2015 Fares Conv'!X130</f>
        <v>0</v>
      </c>
      <c r="S126" s="36">
        <f>'2015 Fares Conv'!Y130</f>
        <v>0</v>
      </c>
      <c r="T126" s="36">
        <f>'2015 Fares Conv'!Z130</f>
        <v>474.13744498028501</v>
      </c>
      <c r="U126" s="36">
        <f>'2015 Fares Conv'!AA130</f>
        <v>152.40132160080589</v>
      </c>
      <c r="V126" s="36">
        <f>'2015 Fares Conv'!AB130</f>
        <v>0</v>
      </c>
      <c r="W126" s="36">
        <f>'2015 Fares Conv'!AC130</f>
        <v>0</v>
      </c>
      <c r="X126" s="36">
        <f>'2015 Fares Conv'!AD130</f>
        <v>135.46784142293856</v>
      </c>
      <c r="Y126" s="36">
        <f>'2015 Fares Conv'!AE130</f>
        <v>0</v>
      </c>
      <c r="Z126" s="36">
        <f>'2015 Fares Conv'!AF130</f>
        <v>0</v>
      </c>
      <c r="AA126" s="36">
        <f>'2015 Fares Conv'!AG130</f>
        <v>84.667400889336605</v>
      </c>
      <c r="AB126" s="36">
        <f>'2015 Fares Conv'!AH130</f>
        <v>135.46784142293856</v>
      </c>
      <c r="AC126" s="36">
        <f>'2015 Fares Conv'!AI130</f>
        <v>0</v>
      </c>
      <c r="AD126" s="36">
        <f>'2015 Fares Conv'!AJ130</f>
        <v>135.46784142293856</v>
      </c>
      <c r="AE126" s="36">
        <f>'2015 Fares Conv'!AK130</f>
        <v>0</v>
      </c>
      <c r="AF126" s="36">
        <f>'2015 Fares Conv'!AL130</f>
        <v>0</v>
      </c>
      <c r="AG126" s="36">
        <f>'2015 Fares Conv'!AM130</f>
        <v>135.46784142293856</v>
      </c>
      <c r="AH126" s="36">
        <f>'2015 Fares Conv'!AN130</f>
        <v>0</v>
      </c>
      <c r="AI126" s="36">
        <f>'2015 Fares Conv'!AO130</f>
        <v>0</v>
      </c>
      <c r="AJ126" s="36">
        <f>'2015 Fares Conv'!AP130</f>
        <v>0</v>
      </c>
      <c r="AK126" s="36">
        <f>'2015 Fares Conv'!AQ130</f>
        <v>0</v>
      </c>
      <c r="AL126" s="36">
        <f>'2015 Fares Conv'!AR130</f>
        <v>135.46784142293856</v>
      </c>
      <c r="AM126" s="36">
        <f>'2015 Fares Conv'!AS130</f>
        <v>0</v>
      </c>
      <c r="AN126" s="36">
        <f>'2015 Fares Conv'!AT130</f>
        <v>0</v>
      </c>
      <c r="AO126" s="36">
        <f>'2015 Fares Conv'!AU130</f>
        <v>0</v>
      </c>
      <c r="AP126" s="36">
        <f>'2015 Fares Conv'!AV130</f>
        <v>135.46784142293856</v>
      </c>
      <c r="AQ126" s="36">
        <f>'2015 Fares Conv'!AW130</f>
        <v>0</v>
      </c>
      <c r="AR126" s="36">
        <f>'2015 Fares Conv'!AX130</f>
        <v>135.46784142293856</v>
      </c>
      <c r="AS126" s="36">
        <f>'2015 Fares Conv'!AY130</f>
        <v>0</v>
      </c>
      <c r="AT126" s="36">
        <f>'2015 Fares Conv'!AZ130</f>
        <v>118.53436124507125</v>
      </c>
      <c r="AU126" s="36">
        <f>'2015 Fares Conv'!BA130</f>
        <v>0</v>
      </c>
      <c r="AV126" s="36">
        <f>'2015 Fares Conv'!BB130</f>
        <v>0</v>
      </c>
      <c r="AW126" s="36">
        <f>'2015 Fares Conv'!BC130</f>
        <v>118.53436124507125</v>
      </c>
      <c r="AX126" s="36">
        <f>'2015 Fares Conv'!BD130</f>
        <v>0</v>
      </c>
      <c r="AY126" s="36">
        <f>'2015 Fares Conv'!BE130</f>
        <v>0</v>
      </c>
      <c r="AZ126" s="36">
        <f>'2015 Fares Conv'!BF130</f>
        <v>118.53436124507125</v>
      </c>
      <c r="BA126" s="36">
        <f>'2015 Fares Conv'!BG130</f>
        <v>0</v>
      </c>
      <c r="BB126" s="36">
        <f>'2015 Fares Conv'!BH130</f>
        <v>0</v>
      </c>
      <c r="BC126" s="36">
        <f>'2015 Fares Conv'!BI130</f>
        <v>67.733920711469281</v>
      </c>
      <c r="BD126" s="36">
        <f>'2015 Fares Conv'!BJ130</f>
        <v>108.37427313835086</v>
      </c>
      <c r="BE126" s="36">
        <f>'2015 Fares Conv'!BK130</f>
        <v>0</v>
      </c>
      <c r="BF126" s="36">
        <f>'2015 Fares Conv'!BL130</f>
        <v>108.37427313835086</v>
      </c>
      <c r="BG126" s="36">
        <f>'2015 Fares Conv'!BM130</f>
        <v>0</v>
      </c>
      <c r="BH126" s="36">
        <f>'2015 Fares Conv'!BN130</f>
        <v>108.37427313835086</v>
      </c>
      <c r="BI126" s="36">
        <f>'2015 Fares Conv'!BO130</f>
        <v>0</v>
      </c>
      <c r="BJ126" s="36">
        <f>'2015 Fares Conv'!BP130</f>
        <v>0</v>
      </c>
      <c r="BK126" s="36">
        <f>'2015 Fares Conv'!BQ130</f>
        <v>101.60088106720393</v>
      </c>
      <c r="BL126" s="36">
        <f>'2015 Fares Conv'!BR130</f>
        <v>0</v>
      </c>
      <c r="BM126" s="36">
        <f>'2015 Fares Conv'!BS130</f>
        <v>0</v>
      </c>
      <c r="BN126" s="36">
        <f>'2015 Fares Conv'!BT130</f>
        <v>101.60088106720393</v>
      </c>
      <c r="BO126" s="36">
        <f>'2015 Fares Conv'!BU130</f>
        <v>0</v>
      </c>
      <c r="BP126" s="36">
        <f>'2015 Fares Conv'!BV130</f>
        <v>101.60088106720393</v>
      </c>
      <c r="BQ126" s="36">
        <f>'2015 Fares Conv'!BW130</f>
        <v>0</v>
      </c>
      <c r="BR126" s="36">
        <f>'2015 Fares Conv'!BX130</f>
        <v>121.92105728064472</v>
      </c>
      <c r="BS126" s="36">
        <f>'2015 Fares Conv'!BY130</f>
        <v>0</v>
      </c>
      <c r="BT126" s="36">
        <f>'2015 Fares Conv'!BZ130</f>
        <v>0</v>
      </c>
      <c r="BU126" s="36">
        <f>'2015 Fares Conv'!CA130</f>
        <v>0</v>
      </c>
      <c r="BV126" s="36">
        <f>'2015 Fares Conv'!CB130</f>
        <v>0</v>
      </c>
      <c r="BW126" s="36">
        <f>'2015 Fares Conv'!CC130</f>
        <v>0</v>
      </c>
      <c r="BX126" s="36">
        <f>'2015 Fares Conv'!CD130</f>
        <v>0</v>
      </c>
      <c r="BY126" s="36">
        <f>'2015 Fares Conv'!CE130</f>
        <v>0</v>
      </c>
      <c r="BZ126" s="36">
        <f>'2015 Fares Conv'!CF130</f>
        <v>101.60088106720393</v>
      </c>
      <c r="CA126" s="36">
        <f>'2015 Fares Conv'!CG130</f>
        <v>0</v>
      </c>
      <c r="CB126" s="36">
        <f>'2015 Fares Conv'!CH130</f>
        <v>222.84459914073395</v>
      </c>
      <c r="CC126" s="36">
        <f>'2015 Fares Conv'!CI130</f>
        <v>270.93568284587712</v>
      </c>
      <c r="CD126" s="36">
        <f>'2015 Fares Conv'!CJ130</f>
        <v>284.48246698817098</v>
      </c>
      <c r="CE126" s="36">
        <f>'2015 Fares Conv'!CK130</f>
        <v>284.48246698817098</v>
      </c>
      <c r="CF126" s="36">
        <f>'2015 Fares Conv'!CL130</f>
        <v>284.48246698817098</v>
      </c>
      <c r="CG126" s="36">
        <f>'2015 Fares Conv'!CM130</f>
        <v>135.46784142293856</v>
      </c>
      <c r="CH126" s="36">
        <f>'2015 Fares Conv'!CN130</f>
        <v>152.40132160080589</v>
      </c>
      <c r="CI126" s="36">
        <f>'2015 Fares Conv'!CO130</f>
        <v>338.66960355734642</v>
      </c>
      <c r="CJ126" s="36">
        <f>'2015 Fares Conv'!CP130</f>
        <v>298.02925113046484</v>
      </c>
      <c r="CK126" s="36">
        <f>'2015 Fares Conv'!CQ130</f>
        <v>152.40132160080589</v>
      </c>
      <c r="CL126" s="36">
        <f>'2015 Fares Conv'!CR130</f>
        <v>338.66960355734642</v>
      </c>
      <c r="CM126" s="36">
        <f>'2015 Fares Conv'!CS130</f>
        <v>118.53436124507125</v>
      </c>
      <c r="CN126" s="36">
        <f>'2015 Fares Conv'!CT130</f>
        <v>186.26828195654053</v>
      </c>
      <c r="CO126" s="36">
        <f>'2015 Fares Conv'!CU130</f>
        <v>220.13524231227518</v>
      </c>
      <c r="CP126" s="36">
        <f>'2015 Fares Conv'!CV130</f>
        <v>249.93816742532167</v>
      </c>
      <c r="CQ126" s="36">
        <f>'2015 Fares Conv'!CW130</f>
        <v>108.37427313835086</v>
      </c>
      <c r="CR126" s="36">
        <f>'2015 Fares Conv'!CX130</f>
        <v>0</v>
      </c>
      <c r="CS126" s="36">
        <f>'2015 Fares Conv'!CY130</f>
        <v>0</v>
      </c>
      <c r="CT126" s="36">
        <f>'2015 Fares Conv'!CZ130</f>
        <v>306.83466082295587</v>
      </c>
      <c r="CU126" s="36">
        <f>'2015 Fares Conv'!DA130</f>
        <v>0</v>
      </c>
      <c r="CV126" s="36">
        <f>'2015 Fares Conv'!DB130</f>
        <v>0</v>
      </c>
      <c r="CW126" s="36">
        <f>'2015 Fares Conv'!DC130</f>
        <v>0</v>
      </c>
      <c r="CX126" s="36">
        <f>'2015 Fares Conv'!DD130</f>
        <v>0</v>
      </c>
      <c r="CY126" s="36">
        <f>'2015 Fares Conv'!DE130</f>
        <v>0</v>
      </c>
      <c r="CZ126" s="36">
        <f>'2015 Fares Conv'!DF130</f>
        <v>0</v>
      </c>
      <c r="DA126" s="36">
        <f>'2015 Fares Conv'!DG130</f>
        <v>0</v>
      </c>
      <c r="DB126" s="36">
        <f>'2015 Fares Conv'!DH130</f>
        <v>0</v>
      </c>
      <c r="DC126" s="36">
        <f>'2015 Fares Conv'!DI130</f>
        <v>0</v>
      </c>
      <c r="DD126" s="36">
        <f>'2015 Fares Conv'!DJ130</f>
        <v>0</v>
      </c>
      <c r="DE126" s="36">
        <f>'2015 Fares Conv'!DK130</f>
        <v>0</v>
      </c>
      <c r="DF126" s="36">
        <f>'2015 Fares Conv'!DL130</f>
        <v>152.40132160080589</v>
      </c>
      <c r="DG126" s="36">
        <f>'2015 Fares Conv'!DM130</f>
        <v>135.46784142293856</v>
      </c>
      <c r="DH126" s="36">
        <f>'2015 Fares Conv'!DN130</f>
        <v>0</v>
      </c>
      <c r="DI126" s="36">
        <f>'2015 Fares Conv'!DO130</f>
        <v>135.46784142293856</v>
      </c>
      <c r="DJ126" s="36">
        <f>'2015 Fares Conv'!DP130</f>
        <v>749.81450227596497</v>
      </c>
      <c r="DK126" s="36">
        <f>'2015 Fares Conv'!DQ130</f>
        <v>218.78056389804578</v>
      </c>
      <c r="DL126" s="36">
        <f>'2015 Fares Conv'!DR130</f>
        <v>0</v>
      </c>
      <c r="DM126" s="36">
        <f>'2015 Fares Conv'!DS130</f>
        <v>0</v>
      </c>
      <c r="DN126" s="36">
        <f>'2015 Fares Conv'!DT130</f>
        <v>0</v>
      </c>
      <c r="DO126" s="36">
        <f>'2015 Fares Conv'!DU130</f>
        <v>0</v>
      </c>
      <c r="DP126" s="36">
        <f>'2015 Fares Conv'!DV130</f>
        <v>0</v>
      </c>
      <c r="DQ126" s="36">
        <f>'2015 Fares Conv'!DW130</f>
        <v>0</v>
      </c>
      <c r="DR126" s="36">
        <f>'2015 Fares Conv'!DX130</f>
        <v>0</v>
      </c>
      <c r="DS126" s="36">
        <f>'2015 Fares Conv'!DY130</f>
        <v>0</v>
      </c>
      <c r="DT126" s="36">
        <f>'2015 Fares Conv'!DZ130</f>
        <v>0</v>
      </c>
      <c r="DU126" s="36">
        <f>'2015 Fares Conv'!EA130</f>
        <v>0</v>
      </c>
      <c r="DV126" s="36">
        <f>'2015 Fares Conv'!EB130</f>
        <v>0</v>
      </c>
      <c r="DW126" s="36">
        <f>'2015 Fares Conv'!EC130</f>
        <v>0</v>
      </c>
      <c r="DX126" s="36">
        <f>'2015 Fares Conv'!ED130</f>
        <v>0</v>
      </c>
      <c r="DY126" s="36">
        <f>'2015 Fares Conv'!EE130</f>
        <v>0</v>
      </c>
      <c r="DZ126" s="36">
        <f>'2015 Fares Conv'!EF130</f>
        <v>0</v>
      </c>
      <c r="EA126" s="36">
        <f>'2015 Fares Conv'!EG130</f>
        <v>0</v>
      </c>
      <c r="EB126" s="36">
        <f>'2015 Fares Conv'!EH130</f>
        <v>0</v>
      </c>
      <c r="EC126" s="36">
        <f>'2015 Fares Conv'!EI130</f>
        <v>0</v>
      </c>
      <c r="ED126" s="36">
        <f>'2015 Fares Conv'!EJ130</f>
        <v>0</v>
      </c>
      <c r="EE126" s="36">
        <f>'2015 Fares Conv'!EK130</f>
        <v>0</v>
      </c>
      <c r="EF126" s="36">
        <f>'2015 Fares Conv'!EL130</f>
        <v>0</v>
      </c>
      <c r="EG126" s="36">
        <f>'2015 Fares Conv'!EM130</f>
        <v>0</v>
      </c>
      <c r="EH126" s="111">
        <v>0</v>
      </c>
      <c r="EI126" s="111">
        <v>0</v>
      </c>
    </row>
    <row r="127" spans="1:139" x14ac:dyDescent="0.2">
      <c r="A127" s="31" t="str">
        <f>CONCATENATE("XFARE[",ROW(),"]=",'2015 Fares Conv'!G131)</f>
        <v>XFARE[127]=0</v>
      </c>
      <c r="B127" s="36">
        <f>'2015 Fares Conv'!H131</f>
        <v>0</v>
      </c>
      <c r="C127" s="36">
        <f>'2015 Fares Conv'!I131</f>
        <v>0</v>
      </c>
      <c r="D127" s="36">
        <f>'2015 Fares Conv'!J131</f>
        <v>0</v>
      </c>
      <c r="E127" s="36">
        <f>'2015 Fares Conv'!K131</f>
        <v>0</v>
      </c>
      <c r="F127" s="36">
        <f>'2015 Fares Conv'!L131</f>
        <v>0</v>
      </c>
      <c r="G127" s="36">
        <f>'2015 Fares Conv'!M131</f>
        <v>0</v>
      </c>
      <c r="H127" s="36">
        <f>'2015 Fares Conv'!N131</f>
        <v>0</v>
      </c>
      <c r="I127" s="36">
        <f>'2015 Fares Conv'!O131</f>
        <v>0</v>
      </c>
      <c r="J127" s="36">
        <f>'2015 Fares Conv'!P131</f>
        <v>0</v>
      </c>
      <c r="K127" s="36">
        <f>'2015 Fares Conv'!Q131</f>
        <v>0</v>
      </c>
      <c r="L127" s="36">
        <f>'2015 Fares Conv'!R131</f>
        <v>0</v>
      </c>
      <c r="M127" s="36">
        <f>'2015 Fares Conv'!S131</f>
        <v>0</v>
      </c>
      <c r="N127" s="36">
        <f>'2015 Fares Conv'!T131</f>
        <v>0</v>
      </c>
      <c r="O127" s="36">
        <f>'2015 Fares Conv'!U131</f>
        <v>0</v>
      </c>
      <c r="P127" s="36">
        <f>'2015 Fares Conv'!V131</f>
        <v>0</v>
      </c>
      <c r="Q127" s="36">
        <f>'2015 Fares Conv'!W131</f>
        <v>0</v>
      </c>
      <c r="R127" s="36">
        <f>'2015 Fares Conv'!X131</f>
        <v>0</v>
      </c>
      <c r="S127" s="36">
        <f>'2015 Fares Conv'!Y131</f>
        <v>0</v>
      </c>
      <c r="T127" s="36">
        <f>'2015 Fares Conv'!Z131</f>
        <v>474.13744498028501</v>
      </c>
      <c r="U127" s="36">
        <f>'2015 Fares Conv'!AA131</f>
        <v>152.40132160080589</v>
      </c>
      <c r="V127" s="36">
        <f>'2015 Fares Conv'!AB131</f>
        <v>0</v>
      </c>
      <c r="W127" s="36">
        <f>'2015 Fares Conv'!AC131</f>
        <v>0</v>
      </c>
      <c r="X127" s="36">
        <f>'2015 Fares Conv'!AD131</f>
        <v>135.46784142293856</v>
      </c>
      <c r="Y127" s="36">
        <f>'2015 Fares Conv'!AE131</f>
        <v>0</v>
      </c>
      <c r="Z127" s="36">
        <f>'2015 Fares Conv'!AF131</f>
        <v>0</v>
      </c>
      <c r="AA127" s="36">
        <f>'2015 Fares Conv'!AG131</f>
        <v>84.667400889336605</v>
      </c>
      <c r="AB127" s="36">
        <f>'2015 Fares Conv'!AH131</f>
        <v>135.46784142293856</v>
      </c>
      <c r="AC127" s="36">
        <f>'2015 Fares Conv'!AI131</f>
        <v>0</v>
      </c>
      <c r="AD127" s="36">
        <f>'2015 Fares Conv'!AJ131</f>
        <v>135.46784142293856</v>
      </c>
      <c r="AE127" s="36">
        <f>'2015 Fares Conv'!AK131</f>
        <v>0</v>
      </c>
      <c r="AF127" s="36">
        <f>'2015 Fares Conv'!AL131</f>
        <v>0</v>
      </c>
      <c r="AG127" s="36">
        <f>'2015 Fares Conv'!AM131</f>
        <v>135.46784142293856</v>
      </c>
      <c r="AH127" s="36">
        <f>'2015 Fares Conv'!AN131</f>
        <v>0</v>
      </c>
      <c r="AI127" s="36">
        <f>'2015 Fares Conv'!AO131</f>
        <v>0</v>
      </c>
      <c r="AJ127" s="36">
        <f>'2015 Fares Conv'!AP131</f>
        <v>0</v>
      </c>
      <c r="AK127" s="36">
        <f>'2015 Fares Conv'!AQ131</f>
        <v>0</v>
      </c>
      <c r="AL127" s="36">
        <f>'2015 Fares Conv'!AR131</f>
        <v>135.46784142293856</v>
      </c>
      <c r="AM127" s="36">
        <f>'2015 Fares Conv'!AS131</f>
        <v>0</v>
      </c>
      <c r="AN127" s="36">
        <f>'2015 Fares Conv'!AT131</f>
        <v>0</v>
      </c>
      <c r="AO127" s="36">
        <f>'2015 Fares Conv'!AU131</f>
        <v>0</v>
      </c>
      <c r="AP127" s="36">
        <f>'2015 Fares Conv'!AV131</f>
        <v>135.46784142293856</v>
      </c>
      <c r="AQ127" s="36">
        <f>'2015 Fares Conv'!AW131</f>
        <v>0</v>
      </c>
      <c r="AR127" s="36">
        <f>'2015 Fares Conv'!AX131</f>
        <v>135.46784142293856</v>
      </c>
      <c r="AS127" s="36">
        <f>'2015 Fares Conv'!AY131</f>
        <v>0</v>
      </c>
      <c r="AT127" s="36">
        <f>'2015 Fares Conv'!AZ131</f>
        <v>118.53436124507125</v>
      </c>
      <c r="AU127" s="36">
        <f>'2015 Fares Conv'!BA131</f>
        <v>0</v>
      </c>
      <c r="AV127" s="36">
        <f>'2015 Fares Conv'!BB131</f>
        <v>0</v>
      </c>
      <c r="AW127" s="36">
        <f>'2015 Fares Conv'!BC131</f>
        <v>118.53436124507125</v>
      </c>
      <c r="AX127" s="36">
        <f>'2015 Fares Conv'!BD131</f>
        <v>0</v>
      </c>
      <c r="AY127" s="36">
        <f>'2015 Fares Conv'!BE131</f>
        <v>0</v>
      </c>
      <c r="AZ127" s="36">
        <f>'2015 Fares Conv'!BF131</f>
        <v>118.53436124507125</v>
      </c>
      <c r="BA127" s="36">
        <f>'2015 Fares Conv'!BG131</f>
        <v>0</v>
      </c>
      <c r="BB127" s="36">
        <f>'2015 Fares Conv'!BH131</f>
        <v>0</v>
      </c>
      <c r="BC127" s="36">
        <f>'2015 Fares Conv'!BI131</f>
        <v>67.733920711469281</v>
      </c>
      <c r="BD127" s="36">
        <f>'2015 Fares Conv'!BJ131</f>
        <v>108.37427313835086</v>
      </c>
      <c r="BE127" s="36">
        <f>'2015 Fares Conv'!BK131</f>
        <v>0</v>
      </c>
      <c r="BF127" s="36">
        <f>'2015 Fares Conv'!BL131</f>
        <v>108.37427313835086</v>
      </c>
      <c r="BG127" s="36">
        <f>'2015 Fares Conv'!BM131</f>
        <v>0</v>
      </c>
      <c r="BH127" s="36">
        <f>'2015 Fares Conv'!BN131</f>
        <v>108.37427313835086</v>
      </c>
      <c r="BI127" s="36">
        <f>'2015 Fares Conv'!BO131</f>
        <v>0</v>
      </c>
      <c r="BJ127" s="36">
        <f>'2015 Fares Conv'!BP131</f>
        <v>0</v>
      </c>
      <c r="BK127" s="36">
        <f>'2015 Fares Conv'!BQ131</f>
        <v>101.60088106720393</v>
      </c>
      <c r="BL127" s="36">
        <f>'2015 Fares Conv'!BR131</f>
        <v>0</v>
      </c>
      <c r="BM127" s="36">
        <f>'2015 Fares Conv'!BS131</f>
        <v>0</v>
      </c>
      <c r="BN127" s="36">
        <f>'2015 Fares Conv'!BT131</f>
        <v>101.60088106720393</v>
      </c>
      <c r="BO127" s="36">
        <f>'2015 Fares Conv'!BU131</f>
        <v>0</v>
      </c>
      <c r="BP127" s="36">
        <f>'2015 Fares Conv'!BV131</f>
        <v>101.60088106720393</v>
      </c>
      <c r="BQ127" s="36">
        <f>'2015 Fares Conv'!BW131</f>
        <v>0</v>
      </c>
      <c r="BR127" s="36">
        <f>'2015 Fares Conv'!BX131</f>
        <v>121.92105728064472</v>
      </c>
      <c r="BS127" s="36">
        <f>'2015 Fares Conv'!BY131</f>
        <v>0</v>
      </c>
      <c r="BT127" s="36">
        <f>'2015 Fares Conv'!BZ131</f>
        <v>0</v>
      </c>
      <c r="BU127" s="36">
        <f>'2015 Fares Conv'!CA131</f>
        <v>0</v>
      </c>
      <c r="BV127" s="36">
        <f>'2015 Fares Conv'!CB131</f>
        <v>0</v>
      </c>
      <c r="BW127" s="36">
        <f>'2015 Fares Conv'!CC131</f>
        <v>0</v>
      </c>
      <c r="BX127" s="36">
        <f>'2015 Fares Conv'!CD131</f>
        <v>0</v>
      </c>
      <c r="BY127" s="36">
        <f>'2015 Fares Conv'!CE131</f>
        <v>0</v>
      </c>
      <c r="BZ127" s="36">
        <f>'2015 Fares Conv'!CF131</f>
        <v>101.60088106720393</v>
      </c>
      <c r="CA127" s="36">
        <f>'2015 Fares Conv'!CG131</f>
        <v>0</v>
      </c>
      <c r="CB127" s="36">
        <f>'2015 Fares Conv'!CH131</f>
        <v>222.84459914073395</v>
      </c>
      <c r="CC127" s="36">
        <f>'2015 Fares Conv'!CI131</f>
        <v>270.93568284587712</v>
      </c>
      <c r="CD127" s="36">
        <f>'2015 Fares Conv'!CJ131</f>
        <v>284.48246698817098</v>
      </c>
      <c r="CE127" s="36">
        <f>'2015 Fares Conv'!CK131</f>
        <v>284.48246698817098</v>
      </c>
      <c r="CF127" s="36">
        <f>'2015 Fares Conv'!CL131</f>
        <v>284.48246698817098</v>
      </c>
      <c r="CG127" s="36">
        <f>'2015 Fares Conv'!CM131</f>
        <v>135.46784142293856</v>
      </c>
      <c r="CH127" s="36">
        <f>'2015 Fares Conv'!CN131</f>
        <v>152.40132160080589</v>
      </c>
      <c r="CI127" s="36">
        <f>'2015 Fares Conv'!CO131</f>
        <v>338.66960355734642</v>
      </c>
      <c r="CJ127" s="36">
        <f>'2015 Fares Conv'!CP131</f>
        <v>298.02925113046484</v>
      </c>
      <c r="CK127" s="36">
        <f>'2015 Fares Conv'!CQ131</f>
        <v>152.40132160080589</v>
      </c>
      <c r="CL127" s="36">
        <f>'2015 Fares Conv'!CR131</f>
        <v>338.66960355734642</v>
      </c>
      <c r="CM127" s="36">
        <f>'2015 Fares Conv'!CS131</f>
        <v>118.53436124507125</v>
      </c>
      <c r="CN127" s="36">
        <f>'2015 Fares Conv'!CT131</f>
        <v>186.26828195654053</v>
      </c>
      <c r="CO127" s="36">
        <f>'2015 Fares Conv'!CU131</f>
        <v>220.13524231227518</v>
      </c>
      <c r="CP127" s="36">
        <f>'2015 Fares Conv'!CV131</f>
        <v>249.93816742532167</v>
      </c>
      <c r="CQ127" s="36">
        <f>'2015 Fares Conv'!CW131</f>
        <v>108.37427313835086</v>
      </c>
      <c r="CR127" s="36">
        <f>'2015 Fares Conv'!CX131</f>
        <v>0</v>
      </c>
      <c r="CS127" s="36">
        <f>'2015 Fares Conv'!CY131</f>
        <v>0</v>
      </c>
      <c r="CT127" s="36">
        <f>'2015 Fares Conv'!CZ131</f>
        <v>306.83466082295587</v>
      </c>
      <c r="CU127" s="36">
        <f>'2015 Fares Conv'!DA131</f>
        <v>0</v>
      </c>
      <c r="CV127" s="36">
        <f>'2015 Fares Conv'!DB131</f>
        <v>0</v>
      </c>
      <c r="CW127" s="36">
        <f>'2015 Fares Conv'!DC131</f>
        <v>0</v>
      </c>
      <c r="CX127" s="36">
        <f>'2015 Fares Conv'!DD131</f>
        <v>0</v>
      </c>
      <c r="CY127" s="36">
        <f>'2015 Fares Conv'!DE131</f>
        <v>0</v>
      </c>
      <c r="CZ127" s="36">
        <f>'2015 Fares Conv'!DF131</f>
        <v>0</v>
      </c>
      <c r="DA127" s="36">
        <f>'2015 Fares Conv'!DG131</f>
        <v>0</v>
      </c>
      <c r="DB127" s="36">
        <f>'2015 Fares Conv'!DH131</f>
        <v>0</v>
      </c>
      <c r="DC127" s="36">
        <f>'2015 Fares Conv'!DI131</f>
        <v>0</v>
      </c>
      <c r="DD127" s="36">
        <f>'2015 Fares Conv'!DJ131</f>
        <v>0</v>
      </c>
      <c r="DE127" s="36">
        <f>'2015 Fares Conv'!DK131</f>
        <v>0</v>
      </c>
      <c r="DF127" s="36">
        <f>'2015 Fares Conv'!DL131</f>
        <v>152.40132160080589</v>
      </c>
      <c r="DG127" s="36">
        <f>'2015 Fares Conv'!DM131</f>
        <v>135.46784142293856</v>
      </c>
      <c r="DH127" s="36">
        <f>'2015 Fares Conv'!DN131</f>
        <v>0</v>
      </c>
      <c r="DI127" s="36">
        <f>'2015 Fares Conv'!DO131</f>
        <v>135.46784142293856</v>
      </c>
      <c r="DJ127" s="36">
        <f>'2015 Fares Conv'!DP131</f>
        <v>749.81450227596497</v>
      </c>
      <c r="DK127" s="36">
        <f>'2015 Fares Conv'!DQ131</f>
        <v>218.78056389804578</v>
      </c>
      <c r="DL127" s="36">
        <f>'2015 Fares Conv'!DR131</f>
        <v>0</v>
      </c>
      <c r="DM127" s="36">
        <f>'2015 Fares Conv'!DS131</f>
        <v>0</v>
      </c>
      <c r="DN127" s="36">
        <f>'2015 Fares Conv'!DT131</f>
        <v>0</v>
      </c>
      <c r="DO127" s="36">
        <f>'2015 Fares Conv'!DU131</f>
        <v>0</v>
      </c>
      <c r="DP127" s="36">
        <f>'2015 Fares Conv'!DV131</f>
        <v>0</v>
      </c>
      <c r="DQ127" s="36">
        <f>'2015 Fares Conv'!DW131</f>
        <v>0</v>
      </c>
      <c r="DR127" s="36">
        <f>'2015 Fares Conv'!DX131</f>
        <v>0</v>
      </c>
      <c r="DS127" s="36">
        <f>'2015 Fares Conv'!DY131</f>
        <v>0</v>
      </c>
      <c r="DT127" s="36">
        <f>'2015 Fares Conv'!DZ131</f>
        <v>0</v>
      </c>
      <c r="DU127" s="36">
        <f>'2015 Fares Conv'!EA131</f>
        <v>0</v>
      </c>
      <c r="DV127" s="36">
        <f>'2015 Fares Conv'!EB131</f>
        <v>0</v>
      </c>
      <c r="DW127" s="36">
        <f>'2015 Fares Conv'!EC131</f>
        <v>0</v>
      </c>
      <c r="DX127" s="36">
        <f>'2015 Fares Conv'!ED131</f>
        <v>0</v>
      </c>
      <c r="DY127" s="36">
        <f>'2015 Fares Conv'!EE131</f>
        <v>0</v>
      </c>
      <c r="DZ127" s="36">
        <f>'2015 Fares Conv'!EF131</f>
        <v>0</v>
      </c>
      <c r="EA127" s="36">
        <f>'2015 Fares Conv'!EG131</f>
        <v>0</v>
      </c>
      <c r="EB127" s="36">
        <f>'2015 Fares Conv'!EH131</f>
        <v>0</v>
      </c>
      <c r="EC127" s="36">
        <f>'2015 Fares Conv'!EI131</f>
        <v>0</v>
      </c>
      <c r="ED127" s="36">
        <f>'2015 Fares Conv'!EJ131</f>
        <v>0</v>
      </c>
      <c r="EE127" s="36">
        <f>'2015 Fares Conv'!EK131</f>
        <v>0</v>
      </c>
      <c r="EF127" s="36">
        <f>'2015 Fares Conv'!EL131</f>
        <v>0</v>
      </c>
      <c r="EG127" s="36">
        <f>'2015 Fares Conv'!EM131</f>
        <v>0</v>
      </c>
      <c r="EH127" s="111">
        <v>0</v>
      </c>
      <c r="EI127" s="111">
        <v>0</v>
      </c>
    </row>
    <row r="128" spans="1:139" x14ac:dyDescent="0.2">
      <c r="A128" s="31" t="str">
        <f>CONCATENATE("XFARE[",ROW(),"]=",'2015 Fares Conv'!G132)</f>
        <v>XFARE[128]=0</v>
      </c>
      <c r="B128" s="36">
        <f>'2015 Fares Conv'!H132</f>
        <v>0</v>
      </c>
      <c r="C128" s="36">
        <f>'2015 Fares Conv'!I132</f>
        <v>0</v>
      </c>
      <c r="D128" s="36">
        <f>'2015 Fares Conv'!J132</f>
        <v>0</v>
      </c>
      <c r="E128" s="36">
        <f>'2015 Fares Conv'!K132</f>
        <v>0</v>
      </c>
      <c r="F128" s="36">
        <f>'2015 Fares Conv'!L132</f>
        <v>0</v>
      </c>
      <c r="G128" s="36">
        <f>'2015 Fares Conv'!M132</f>
        <v>0</v>
      </c>
      <c r="H128" s="36">
        <f>'2015 Fares Conv'!N132</f>
        <v>0</v>
      </c>
      <c r="I128" s="36">
        <f>'2015 Fares Conv'!O132</f>
        <v>0</v>
      </c>
      <c r="J128" s="36">
        <f>'2015 Fares Conv'!P132</f>
        <v>0</v>
      </c>
      <c r="K128" s="36">
        <f>'2015 Fares Conv'!Q132</f>
        <v>0</v>
      </c>
      <c r="L128" s="36">
        <f>'2015 Fares Conv'!R132</f>
        <v>0</v>
      </c>
      <c r="M128" s="36">
        <f>'2015 Fares Conv'!S132</f>
        <v>0</v>
      </c>
      <c r="N128" s="36">
        <f>'2015 Fares Conv'!T132</f>
        <v>0</v>
      </c>
      <c r="O128" s="36">
        <f>'2015 Fares Conv'!U132</f>
        <v>0</v>
      </c>
      <c r="P128" s="36">
        <f>'2015 Fares Conv'!V132</f>
        <v>0</v>
      </c>
      <c r="Q128" s="36">
        <f>'2015 Fares Conv'!W132</f>
        <v>0</v>
      </c>
      <c r="R128" s="36">
        <f>'2015 Fares Conv'!X132</f>
        <v>0</v>
      </c>
      <c r="S128" s="36">
        <f>'2015 Fares Conv'!Y132</f>
        <v>0</v>
      </c>
      <c r="T128" s="36">
        <f>'2015 Fares Conv'!Z132</f>
        <v>474.13744498028501</v>
      </c>
      <c r="U128" s="36">
        <f>'2015 Fares Conv'!AA132</f>
        <v>152.40132160080589</v>
      </c>
      <c r="V128" s="36">
        <f>'2015 Fares Conv'!AB132</f>
        <v>0</v>
      </c>
      <c r="W128" s="36">
        <f>'2015 Fares Conv'!AC132</f>
        <v>0</v>
      </c>
      <c r="X128" s="36">
        <f>'2015 Fares Conv'!AD132</f>
        <v>135.46784142293856</v>
      </c>
      <c r="Y128" s="36">
        <f>'2015 Fares Conv'!AE132</f>
        <v>0</v>
      </c>
      <c r="Z128" s="36">
        <f>'2015 Fares Conv'!AF132</f>
        <v>0</v>
      </c>
      <c r="AA128" s="36">
        <f>'2015 Fares Conv'!AG132</f>
        <v>84.667400889336605</v>
      </c>
      <c r="AB128" s="36">
        <f>'2015 Fares Conv'!AH132</f>
        <v>135.46784142293856</v>
      </c>
      <c r="AC128" s="36">
        <f>'2015 Fares Conv'!AI132</f>
        <v>0</v>
      </c>
      <c r="AD128" s="36">
        <f>'2015 Fares Conv'!AJ132</f>
        <v>135.46784142293856</v>
      </c>
      <c r="AE128" s="36">
        <f>'2015 Fares Conv'!AK132</f>
        <v>0</v>
      </c>
      <c r="AF128" s="36">
        <f>'2015 Fares Conv'!AL132</f>
        <v>0</v>
      </c>
      <c r="AG128" s="36">
        <f>'2015 Fares Conv'!AM132</f>
        <v>135.46784142293856</v>
      </c>
      <c r="AH128" s="36">
        <f>'2015 Fares Conv'!AN132</f>
        <v>0</v>
      </c>
      <c r="AI128" s="36">
        <f>'2015 Fares Conv'!AO132</f>
        <v>0</v>
      </c>
      <c r="AJ128" s="36">
        <f>'2015 Fares Conv'!AP132</f>
        <v>0</v>
      </c>
      <c r="AK128" s="36">
        <f>'2015 Fares Conv'!AQ132</f>
        <v>0</v>
      </c>
      <c r="AL128" s="36">
        <f>'2015 Fares Conv'!AR132</f>
        <v>135.46784142293856</v>
      </c>
      <c r="AM128" s="36">
        <f>'2015 Fares Conv'!AS132</f>
        <v>0</v>
      </c>
      <c r="AN128" s="36">
        <f>'2015 Fares Conv'!AT132</f>
        <v>0</v>
      </c>
      <c r="AO128" s="36">
        <f>'2015 Fares Conv'!AU132</f>
        <v>0</v>
      </c>
      <c r="AP128" s="36">
        <f>'2015 Fares Conv'!AV132</f>
        <v>135.46784142293856</v>
      </c>
      <c r="AQ128" s="36">
        <f>'2015 Fares Conv'!AW132</f>
        <v>0</v>
      </c>
      <c r="AR128" s="36">
        <f>'2015 Fares Conv'!AX132</f>
        <v>135.46784142293856</v>
      </c>
      <c r="AS128" s="36">
        <f>'2015 Fares Conv'!AY132</f>
        <v>0</v>
      </c>
      <c r="AT128" s="36">
        <f>'2015 Fares Conv'!AZ132</f>
        <v>118.53436124507125</v>
      </c>
      <c r="AU128" s="36">
        <f>'2015 Fares Conv'!BA132</f>
        <v>0</v>
      </c>
      <c r="AV128" s="36">
        <f>'2015 Fares Conv'!BB132</f>
        <v>0</v>
      </c>
      <c r="AW128" s="36">
        <f>'2015 Fares Conv'!BC132</f>
        <v>118.53436124507125</v>
      </c>
      <c r="AX128" s="36">
        <f>'2015 Fares Conv'!BD132</f>
        <v>0</v>
      </c>
      <c r="AY128" s="36">
        <f>'2015 Fares Conv'!BE132</f>
        <v>0</v>
      </c>
      <c r="AZ128" s="36">
        <f>'2015 Fares Conv'!BF132</f>
        <v>118.53436124507125</v>
      </c>
      <c r="BA128" s="36">
        <f>'2015 Fares Conv'!BG132</f>
        <v>0</v>
      </c>
      <c r="BB128" s="36">
        <f>'2015 Fares Conv'!BH132</f>
        <v>0</v>
      </c>
      <c r="BC128" s="36">
        <f>'2015 Fares Conv'!BI132</f>
        <v>67.733920711469281</v>
      </c>
      <c r="BD128" s="36">
        <f>'2015 Fares Conv'!BJ132</f>
        <v>108.37427313835086</v>
      </c>
      <c r="BE128" s="36">
        <f>'2015 Fares Conv'!BK132</f>
        <v>0</v>
      </c>
      <c r="BF128" s="36">
        <f>'2015 Fares Conv'!BL132</f>
        <v>108.37427313835086</v>
      </c>
      <c r="BG128" s="36">
        <f>'2015 Fares Conv'!BM132</f>
        <v>0</v>
      </c>
      <c r="BH128" s="36">
        <f>'2015 Fares Conv'!BN132</f>
        <v>108.37427313835086</v>
      </c>
      <c r="BI128" s="36">
        <f>'2015 Fares Conv'!BO132</f>
        <v>0</v>
      </c>
      <c r="BJ128" s="36">
        <f>'2015 Fares Conv'!BP132</f>
        <v>0</v>
      </c>
      <c r="BK128" s="36">
        <f>'2015 Fares Conv'!BQ132</f>
        <v>101.60088106720393</v>
      </c>
      <c r="BL128" s="36">
        <f>'2015 Fares Conv'!BR132</f>
        <v>0</v>
      </c>
      <c r="BM128" s="36">
        <f>'2015 Fares Conv'!BS132</f>
        <v>0</v>
      </c>
      <c r="BN128" s="36">
        <f>'2015 Fares Conv'!BT132</f>
        <v>101.60088106720393</v>
      </c>
      <c r="BO128" s="36">
        <f>'2015 Fares Conv'!BU132</f>
        <v>0</v>
      </c>
      <c r="BP128" s="36">
        <f>'2015 Fares Conv'!BV132</f>
        <v>101.60088106720393</v>
      </c>
      <c r="BQ128" s="36">
        <f>'2015 Fares Conv'!BW132</f>
        <v>0</v>
      </c>
      <c r="BR128" s="36">
        <f>'2015 Fares Conv'!BX132</f>
        <v>121.92105728064472</v>
      </c>
      <c r="BS128" s="36">
        <f>'2015 Fares Conv'!BY132</f>
        <v>0</v>
      </c>
      <c r="BT128" s="36">
        <f>'2015 Fares Conv'!BZ132</f>
        <v>0</v>
      </c>
      <c r="BU128" s="36">
        <f>'2015 Fares Conv'!CA132</f>
        <v>0</v>
      </c>
      <c r="BV128" s="36">
        <f>'2015 Fares Conv'!CB132</f>
        <v>0</v>
      </c>
      <c r="BW128" s="36">
        <f>'2015 Fares Conv'!CC132</f>
        <v>0</v>
      </c>
      <c r="BX128" s="36">
        <f>'2015 Fares Conv'!CD132</f>
        <v>0</v>
      </c>
      <c r="BY128" s="36">
        <f>'2015 Fares Conv'!CE132</f>
        <v>0</v>
      </c>
      <c r="BZ128" s="36">
        <f>'2015 Fares Conv'!CF132</f>
        <v>101.60088106720393</v>
      </c>
      <c r="CA128" s="36">
        <f>'2015 Fares Conv'!CG132</f>
        <v>0</v>
      </c>
      <c r="CB128" s="36">
        <f>'2015 Fares Conv'!CH132</f>
        <v>222.84459914073395</v>
      </c>
      <c r="CC128" s="36">
        <f>'2015 Fares Conv'!CI132</f>
        <v>270.93568284587712</v>
      </c>
      <c r="CD128" s="36">
        <f>'2015 Fares Conv'!CJ132</f>
        <v>284.48246698817098</v>
      </c>
      <c r="CE128" s="36">
        <f>'2015 Fares Conv'!CK132</f>
        <v>284.48246698817098</v>
      </c>
      <c r="CF128" s="36">
        <f>'2015 Fares Conv'!CL132</f>
        <v>284.48246698817098</v>
      </c>
      <c r="CG128" s="36">
        <f>'2015 Fares Conv'!CM132</f>
        <v>135.46784142293856</v>
      </c>
      <c r="CH128" s="36">
        <f>'2015 Fares Conv'!CN132</f>
        <v>152.40132160080589</v>
      </c>
      <c r="CI128" s="36">
        <f>'2015 Fares Conv'!CO132</f>
        <v>338.66960355734642</v>
      </c>
      <c r="CJ128" s="36">
        <f>'2015 Fares Conv'!CP132</f>
        <v>298.02925113046484</v>
      </c>
      <c r="CK128" s="36">
        <f>'2015 Fares Conv'!CQ132</f>
        <v>152.40132160080589</v>
      </c>
      <c r="CL128" s="36">
        <f>'2015 Fares Conv'!CR132</f>
        <v>338.66960355734642</v>
      </c>
      <c r="CM128" s="36">
        <f>'2015 Fares Conv'!CS132</f>
        <v>118.53436124507125</v>
      </c>
      <c r="CN128" s="36">
        <f>'2015 Fares Conv'!CT132</f>
        <v>186.26828195654053</v>
      </c>
      <c r="CO128" s="36">
        <f>'2015 Fares Conv'!CU132</f>
        <v>220.13524231227518</v>
      </c>
      <c r="CP128" s="36">
        <f>'2015 Fares Conv'!CV132</f>
        <v>249.93816742532167</v>
      </c>
      <c r="CQ128" s="36">
        <f>'2015 Fares Conv'!CW132</f>
        <v>108.37427313835086</v>
      </c>
      <c r="CR128" s="36">
        <f>'2015 Fares Conv'!CX132</f>
        <v>0</v>
      </c>
      <c r="CS128" s="36">
        <f>'2015 Fares Conv'!CY132</f>
        <v>0</v>
      </c>
      <c r="CT128" s="36">
        <f>'2015 Fares Conv'!CZ132</f>
        <v>306.83466082295587</v>
      </c>
      <c r="CU128" s="36">
        <f>'2015 Fares Conv'!DA132</f>
        <v>0</v>
      </c>
      <c r="CV128" s="36">
        <f>'2015 Fares Conv'!DB132</f>
        <v>0</v>
      </c>
      <c r="CW128" s="36">
        <f>'2015 Fares Conv'!DC132</f>
        <v>0</v>
      </c>
      <c r="CX128" s="36">
        <f>'2015 Fares Conv'!DD132</f>
        <v>0</v>
      </c>
      <c r="CY128" s="36">
        <f>'2015 Fares Conv'!DE132</f>
        <v>0</v>
      </c>
      <c r="CZ128" s="36">
        <f>'2015 Fares Conv'!DF132</f>
        <v>0</v>
      </c>
      <c r="DA128" s="36">
        <f>'2015 Fares Conv'!DG132</f>
        <v>0</v>
      </c>
      <c r="DB128" s="36">
        <f>'2015 Fares Conv'!DH132</f>
        <v>0</v>
      </c>
      <c r="DC128" s="36">
        <f>'2015 Fares Conv'!DI132</f>
        <v>0</v>
      </c>
      <c r="DD128" s="36">
        <f>'2015 Fares Conv'!DJ132</f>
        <v>0</v>
      </c>
      <c r="DE128" s="36">
        <f>'2015 Fares Conv'!DK132</f>
        <v>0</v>
      </c>
      <c r="DF128" s="36">
        <f>'2015 Fares Conv'!DL132</f>
        <v>152.40132160080589</v>
      </c>
      <c r="DG128" s="36">
        <f>'2015 Fares Conv'!DM132</f>
        <v>135.46784142293856</v>
      </c>
      <c r="DH128" s="36">
        <f>'2015 Fares Conv'!DN132</f>
        <v>0</v>
      </c>
      <c r="DI128" s="36">
        <f>'2015 Fares Conv'!DO132</f>
        <v>135.46784142293856</v>
      </c>
      <c r="DJ128" s="36">
        <f>'2015 Fares Conv'!DP132</f>
        <v>749.81450227596497</v>
      </c>
      <c r="DK128" s="36">
        <f>'2015 Fares Conv'!DQ132</f>
        <v>218.78056389804578</v>
      </c>
      <c r="DL128" s="36">
        <f>'2015 Fares Conv'!DR132</f>
        <v>0</v>
      </c>
      <c r="DM128" s="36">
        <f>'2015 Fares Conv'!DS132</f>
        <v>0</v>
      </c>
      <c r="DN128" s="36">
        <f>'2015 Fares Conv'!DT132</f>
        <v>0</v>
      </c>
      <c r="DO128" s="36">
        <f>'2015 Fares Conv'!DU132</f>
        <v>0</v>
      </c>
      <c r="DP128" s="36">
        <f>'2015 Fares Conv'!DV132</f>
        <v>0</v>
      </c>
      <c r="DQ128" s="36">
        <f>'2015 Fares Conv'!DW132</f>
        <v>0</v>
      </c>
      <c r="DR128" s="36">
        <f>'2015 Fares Conv'!DX132</f>
        <v>0</v>
      </c>
      <c r="DS128" s="36">
        <f>'2015 Fares Conv'!DY132</f>
        <v>0</v>
      </c>
      <c r="DT128" s="36">
        <f>'2015 Fares Conv'!DZ132</f>
        <v>0</v>
      </c>
      <c r="DU128" s="36">
        <f>'2015 Fares Conv'!EA132</f>
        <v>0</v>
      </c>
      <c r="DV128" s="36">
        <f>'2015 Fares Conv'!EB132</f>
        <v>0</v>
      </c>
      <c r="DW128" s="36">
        <f>'2015 Fares Conv'!EC132</f>
        <v>0</v>
      </c>
      <c r="DX128" s="36">
        <f>'2015 Fares Conv'!ED132</f>
        <v>0</v>
      </c>
      <c r="DY128" s="36">
        <f>'2015 Fares Conv'!EE132</f>
        <v>0</v>
      </c>
      <c r="DZ128" s="36">
        <f>'2015 Fares Conv'!EF132</f>
        <v>0</v>
      </c>
      <c r="EA128" s="36">
        <f>'2015 Fares Conv'!EG132</f>
        <v>0</v>
      </c>
      <c r="EB128" s="36">
        <f>'2015 Fares Conv'!EH132</f>
        <v>0</v>
      </c>
      <c r="EC128" s="36">
        <f>'2015 Fares Conv'!EI132</f>
        <v>0</v>
      </c>
      <c r="ED128" s="36">
        <f>'2015 Fares Conv'!EJ132</f>
        <v>0</v>
      </c>
      <c r="EE128" s="36">
        <f>'2015 Fares Conv'!EK132</f>
        <v>0</v>
      </c>
      <c r="EF128" s="36">
        <f>'2015 Fares Conv'!EL132</f>
        <v>0</v>
      </c>
      <c r="EG128" s="36">
        <f>'2015 Fares Conv'!EM132</f>
        <v>0</v>
      </c>
      <c r="EH128" s="111">
        <v>0</v>
      </c>
      <c r="EI128" s="111">
        <v>0</v>
      </c>
    </row>
    <row r="129" spans="1:139" x14ac:dyDescent="0.2">
      <c r="A129" s="31" t="str">
        <f>CONCATENATE("XFARE[",ROW(),"]=",'2015 Fares Conv'!G133)</f>
        <v>XFARE[129]=0</v>
      </c>
      <c r="B129" s="36">
        <f>'2015 Fares Conv'!H133</f>
        <v>0</v>
      </c>
      <c r="C129" s="36">
        <f>'2015 Fares Conv'!I133</f>
        <v>0</v>
      </c>
      <c r="D129" s="36">
        <f>'2015 Fares Conv'!J133</f>
        <v>0</v>
      </c>
      <c r="E129" s="36">
        <f>'2015 Fares Conv'!K133</f>
        <v>0</v>
      </c>
      <c r="F129" s="36">
        <f>'2015 Fares Conv'!L133</f>
        <v>0</v>
      </c>
      <c r="G129" s="36">
        <f>'2015 Fares Conv'!M133</f>
        <v>0</v>
      </c>
      <c r="H129" s="36">
        <f>'2015 Fares Conv'!N133</f>
        <v>0</v>
      </c>
      <c r="I129" s="36">
        <f>'2015 Fares Conv'!O133</f>
        <v>0</v>
      </c>
      <c r="J129" s="36">
        <f>'2015 Fares Conv'!P133</f>
        <v>0</v>
      </c>
      <c r="K129" s="36">
        <f>'2015 Fares Conv'!Q133</f>
        <v>0</v>
      </c>
      <c r="L129" s="36">
        <f>'2015 Fares Conv'!R133</f>
        <v>0</v>
      </c>
      <c r="M129" s="36">
        <f>'2015 Fares Conv'!S133</f>
        <v>0</v>
      </c>
      <c r="N129" s="36">
        <f>'2015 Fares Conv'!T133</f>
        <v>0</v>
      </c>
      <c r="O129" s="36">
        <f>'2015 Fares Conv'!U133</f>
        <v>0</v>
      </c>
      <c r="P129" s="36">
        <f>'2015 Fares Conv'!V133</f>
        <v>0</v>
      </c>
      <c r="Q129" s="36">
        <f>'2015 Fares Conv'!W133</f>
        <v>0</v>
      </c>
      <c r="R129" s="36">
        <f>'2015 Fares Conv'!X133</f>
        <v>0</v>
      </c>
      <c r="S129" s="36">
        <f>'2015 Fares Conv'!Y133</f>
        <v>0</v>
      </c>
      <c r="T129" s="36">
        <f>'2015 Fares Conv'!Z133</f>
        <v>474.13744498028501</v>
      </c>
      <c r="U129" s="36">
        <f>'2015 Fares Conv'!AA133</f>
        <v>152.40132160080589</v>
      </c>
      <c r="V129" s="36">
        <f>'2015 Fares Conv'!AB133</f>
        <v>0</v>
      </c>
      <c r="W129" s="36">
        <f>'2015 Fares Conv'!AC133</f>
        <v>0</v>
      </c>
      <c r="X129" s="36">
        <f>'2015 Fares Conv'!AD133</f>
        <v>135.46784142293856</v>
      </c>
      <c r="Y129" s="36">
        <f>'2015 Fares Conv'!AE133</f>
        <v>0</v>
      </c>
      <c r="Z129" s="36">
        <f>'2015 Fares Conv'!AF133</f>
        <v>0</v>
      </c>
      <c r="AA129" s="36">
        <f>'2015 Fares Conv'!AG133</f>
        <v>84.667400889336605</v>
      </c>
      <c r="AB129" s="36">
        <f>'2015 Fares Conv'!AH133</f>
        <v>135.46784142293856</v>
      </c>
      <c r="AC129" s="36">
        <f>'2015 Fares Conv'!AI133</f>
        <v>0</v>
      </c>
      <c r="AD129" s="36">
        <f>'2015 Fares Conv'!AJ133</f>
        <v>135.46784142293856</v>
      </c>
      <c r="AE129" s="36">
        <f>'2015 Fares Conv'!AK133</f>
        <v>0</v>
      </c>
      <c r="AF129" s="36">
        <f>'2015 Fares Conv'!AL133</f>
        <v>0</v>
      </c>
      <c r="AG129" s="36">
        <f>'2015 Fares Conv'!AM133</f>
        <v>135.46784142293856</v>
      </c>
      <c r="AH129" s="36">
        <f>'2015 Fares Conv'!AN133</f>
        <v>0</v>
      </c>
      <c r="AI129" s="36">
        <f>'2015 Fares Conv'!AO133</f>
        <v>0</v>
      </c>
      <c r="AJ129" s="36">
        <f>'2015 Fares Conv'!AP133</f>
        <v>0</v>
      </c>
      <c r="AK129" s="36">
        <f>'2015 Fares Conv'!AQ133</f>
        <v>0</v>
      </c>
      <c r="AL129" s="36">
        <f>'2015 Fares Conv'!AR133</f>
        <v>135.46784142293856</v>
      </c>
      <c r="AM129" s="36">
        <f>'2015 Fares Conv'!AS133</f>
        <v>0</v>
      </c>
      <c r="AN129" s="36">
        <f>'2015 Fares Conv'!AT133</f>
        <v>0</v>
      </c>
      <c r="AO129" s="36">
        <f>'2015 Fares Conv'!AU133</f>
        <v>0</v>
      </c>
      <c r="AP129" s="36">
        <f>'2015 Fares Conv'!AV133</f>
        <v>135.46784142293856</v>
      </c>
      <c r="AQ129" s="36">
        <f>'2015 Fares Conv'!AW133</f>
        <v>0</v>
      </c>
      <c r="AR129" s="36">
        <f>'2015 Fares Conv'!AX133</f>
        <v>135.46784142293856</v>
      </c>
      <c r="AS129" s="36">
        <f>'2015 Fares Conv'!AY133</f>
        <v>0</v>
      </c>
      <c r="AT129" s="36">
        <f>'2015 Fares Conv'!AZ133</f>
        <v>118.53436124507125</v>
      </c>
      <c r="AU129" s="36">
        <f>'2015 Fares Conv'!BA133</f>
        <v>0</v>
      </c>
      <c r="AV129" s="36">
        <f>'2015 Fares Conv'!BB133</f>
        <v>0</v>
      </c>
      <c r="AW129" s="36">
        <f>'2015 Fares Conv'!BC133</f>
        <v>118.53436124507125</v>
      </c>
      <c r="AX129" s="36">
        <f>'2015 Fares Conv'!BD133</f>
        <v>0</v>
      </c>
      <c r="AY129" s="36">
        <f>'2015 Fares Conv'!BE133</f>
        <v>0</v>
      </c>
      <c r="AZ129" s="36">
        <f>'2015 Fares Conv'!BF133</f>
        <v>118.53436124507125</v>
      </c>
      <c r="BA129" s="36">
        <f>'2015 Fares Conv'!BG133</f>
        <v>0</v>
      </c>
      <c r="BB129" s="36">
        <f>'2015 Fares Conv'!BH133</f>
        <v>0</v>
      </c>
      <c r="BC129" s="36">
        <f>'2015 Fares Conv'!BI133</f>
        <v>67.733920711469281</v>
      </c>
      <c r="BD129" s="36">
        <f>'2015 Fares Conv'!BJ133</f>
        <v>108.37427313835086</v>
      </c>
      <c r="BE129" s="36">
        <f>'2015 Fares Conv'!BK133</f>
        <v>0</v>
      </c>
      <c r="BF129" s="36">
        <f>'2015 Fares Conv'!BL133</f>
        <v>108.37427313835086</v>
      </c>
      <c r="BG129" s="36">
        <f>'2015 Fares Conv'!BM133</f>
        <v>0</v>
      </c>
      <c r="BH129" s="36">
        <f>'2015 Fares Conv'!BN133</f>
        <v>108.37427313835086</v>
      </c>
      <c r="BI129" s="36">
        <f>'2015 Fares Conv'!BO133</f>
        <v>0</v>
      </c>
      <c r="BJ129" s="36">
        <f>'2015 Fares Conv'!BP133</f>
        <v>0</v>
      </c>
      <c r="BK129" s="36">
        <f>'2015 Fares Conv'!BQ133</f>
        <v>101.60088106720393</v>
      </c>
      <c r="BL129" s="36">
        <f>'2015 Fares Conv'!BR133</f>
        <v>0</v>
      </c>
      <c r="BM129" s="36">
        <f>'2015 Fares Conv'!BS133</f>
        <v>0</v>
      </c>
      <c r="BN129" s="36">
        <f>'2015 Fares Conv'!BT133</f>
        <v>101.60088106720393</v>
      </c>
      <c r="BO129" s="36">
        <f>'2015 Fares Conv'!BU133</f>
        <v>0</v>
      </c>
      <c r="BP129" s="36">
        <f>'2015 Fares Conv'!BV133</f>
        <v>101.60088106720393</v>
      </c>
      <c r="BQ129" s="36">
        <f>'2015 Fares Conv'!BW133</f>
        <v>0</v>
      </c>
      <c r="BR129" s="36">
        <f>'2015 Fares Conv'!BX133</f>
        <v>121.92105728064472</v>
      </c>
      <c r="BS129" s="36">
        <f>'2015 Fares Conv'!BY133</f>
        <v>0</v>
      </c>
      <c r="BT129" s="36">
        <f>'2015 Fares Conv'!BZ133</f>
        <v>0</v>
      </c>
      <c r="BU129" s="36">
        <f>'2015 Fares Conv'!CA133</f>
        <v>0</v>
      </c>
      <c r="BV129" s="36">
        <f>'2015 Fares Conv'!CB133</f>
        <v>0</v>
      </c>
      <c r="BW129" s="36">
        <f>'2015 Fares Conv'!CC133</f>
        <v>0</v>
      </c>
      <c r="BX129" s="36">
        <f>'2015 Fares Conv'!CD133</f>
        <v>0</v>
      </c>
      <c r="BY129" s="36">
        <f>'2015 Fares Conv'!CE133</f>
        <v>0</v>
      </c>
      <c r="BZ129" s="36">
        <f>'2015 Fares Conv'!CF133</f>
        <v>101.60088106720393</v>
      </c>
      <c r="CA129" s="36">
        <f>'2015 Fares Conv'!CG133</f>
        <v>0</v>
      </c>
      <c r="CB129" s="36">
        <f>'2015 Fares Conv'!CH133</f>
        <v>222.84459914073395</v>
      </c>
      <c r="CC129" s="36">
        <f>'2015 Fares Conv'!CI133</f>
        <v>270.93568284587712</v>
      </c>
      <c r="CD129" s="36">
        <f>'2015 Fares Conv'!CJ133</f>
        <v>284.48246698817098</v>
      </c>
      <c r="CE129" s="36">
        <f>'2015 Fares Conv'!CK133</f>
        <v>284.48246698817098</v>
      </c>
      <c r="CF129" s="36">
        <f>'2015 Fares Conv'!CL133</f>
        <v>284.48246698817098</v>
      </c>
      <c r="CG129" s="36">
        <f>'2015 Fares Conv'!CM133</f>
        <v>135.46784142293856</v>
      </c>
      <c r="CH129" s="36">
        <f>'2015 Fares Conv'!CN133</f>
        <v>152.40132160080589</v>
      </c>
      <c r="CI129" s="36">
        <f>'2015 Fares Conv'!CO133</f>
        <v>338.66960355734642</v>
      </c>
      <c r="CJ129" s="36">
        <f>'2015 Fares Conv'!CP133</f>
        <v>298.02925113046484</v>
      </c>
      <c r="CK129" s="36">
        <f>'2015 Fares Conv'!CQ133</f>
        <v>152.40132160080589</v>
      </c>
      <c r="CL129" s="36">
        <f>'2015 Fares Conv'!CR133</f>
        <v>338.66960355734642</v>
      </c>
      <c r="CM129" s="36">
        <f>'2015 Fares Conv'!CS133</f>
        <v>118.53436124507125</v>
      </c>
      <c r="CN129" s="36">
        <f>'2015 Fares Conv'!CT133</f>
        <v>186.26828195654053</v>
      </c>
      <c r="CO129" s="36">
        <f>'2015 Fares Conv'!CU133</f>
        <v>220.13524231227518</v>
      </c>
      <c r="CP129" s="36">
        <f>'2015 Fares Conv'!CV133</f>
        <v>249.93816742532167</v>
      </c>
      <c r="CQ129" s="36">
        <f>'2015 Fares Conv'!CW133</f>
        <v>108.37427313835086</v>
      </c>
      <c r="CR129" s="36">
        <f>'2015 Fares Conv'!CX133</f>
        <v>0</v>
      </c>
      <c r="CS129" s="36">
        <f>'2015 Fares Conv'!CY133</f>
        <v>0</v>
      </c>
      <c r="CT129" s="36">
        <f>'2015 Fares Conv'!CZ133</f>
        <v>306.83466082295587</v>
      </c>
      <c r="CU129" s="36">
        <f>'2015 Fares Conv'!DA133</f>
        <v>0</v>
      </c>
      <c r="CV129" s="36">
        <f>'2015 Fares Conv'!DB133</f>
        <v>0</v>
      </c>
      <c r="CW129" s="36">
        <f>'2015 Fares Conv'!DC133</f>
        <v>0</v>
      </c>
      <c r="CX129" s="36">
        <f>'2015 Fares Conv'!DD133</f>
        <v>0</v>
      </c>
      <c r="CY129" s="36">
        <f>'2015 Fares Conv'!DE133</f>
        <v>0</v>
      </c>
      <c r="CZ129" s="36">
        <f>'2015 Fares Conv'!DF133</f>
        <v>0</v>
      </c>
      <c r="DA129" s="36">
        <f>'2015 Fares Conv'!DG133</f>
        <v>0</v>
      </c>
      <c r="DB129" s="36">
        <f>'2015 Fares Conv'!DH133</f>
        <v>0</v>
      </c>
      <c r="DC129" s="36">
        <f>'2015 Fares Conv'!DI133</f>
        <v>0</v>
      </c>
      <c r="DD129" s="36">
        <f>'2015 Fares Conv'!DJ133</f>
        <v>0</v>
      </c>
      <c r="DE129" s="36">
        <f>'2015 Fares Conv'!DK133</f>
        <v>0</v>
      </c>
      <c r="DF129" s="36">
        <f>'2015 Fares Conv'!DL133</f>
        <v>152.40132160080589</v>
      </c>
      <c r="DG129" s="36">
        <f>'2015 Fares Conv'!DM133</f>
        <v>135.46784142293856</v>
      </c>
      <c r="DH129" s="36">
        <f>'2015 Fares Conv'!DN133</f>
        <v>0</v>
      </c>
      <c r="DI129" s="36">
        <f>'2015 Fares Conv'!DO133</f>
        <v>135.46784142293856</v>
      </c>
      <c r="DJ129" s="36">
        <f>'2015 Fares Conv'!DP133</f>
        <v>749.81450227596497</v>
      </c>
      <c r="DK129" s="36">
        <f>'2015 Fares Conv'!DQ133</f>
        <v>218.78056389804578</v>
      </c>
      <c r="DL129" s="36">
        <f>'2015 Fares Conv'!DR133</f>
        <v>0</v>
      </c>
      <c r="DM129" s="36">
        <f>'2015 Fares Conv'!DS133</f>
        <v>0</v>
      </c>
      <c r="DN129" s="36">
        <f>'2015 Fares Conv'!DT133</f>
        <v>0</v>
      </c>
      <c r="DO129" s="36">
        <f>'2015 Fares Conv'!DU133</f>
        <v>0</v>
      </c>
      <c r="DP129" s="36">
        <f>'2015 Fares Conv'!DV133</f>
        <v>0</v>
      </c>
      <c r="DQ129" s="36">
        <f>'2015 Fares Conv'!DW133</f>
        <v>0</v>
      </c>
      <c r="DR129" s="36">
        <f>'2015 Fares Conv'!DX133</f>
        <v>0</v>
      </c>
      <c r="DS129" s="36">
        <f>'2015 Fares Conv'!DY133</f>
        <v>0</v>
      </c>
      <c r="DT129" s="36">
        <f>'2015 Fares Conv'!DZ133</f>
        <v>0</v>
      </c>
      <c r="DU129" s="36">
        <f>'2015 Fares Conv'!EA133</f>
        <v>0</v>
      </c>
      <c r="DV129" s="36">
        <f>'2015 Fares Conv'!EB133</f>
        <v>0</v>
      </c>
      <c r="DW129" s="36">
        <f>'2015 Fares Conv'!EC133</f>
        <v>0</v>
      </c>
      <c r="DX129" s="36">
        <f>'2015 Fares Conv'!ED133</f>
        <v>0</v>
      </c>
      <c r="DY129" s="36">
        <f>'2015 Fares Conv'!EE133</f>
        <v>0</v>
      </c>
      <c r="DZ129" s="36">
        <f>'2015 Fares Conv'!EF133</f>
        <v>0</v>
      </c>
      <c r="EA129" s="36">
        <f>'2015 Fares Conv'!EG133</f>
        <v>0</v>
      </c>
      <c r="EB129" s="36">
        <f>'2015 Fares Conv'!EH133</f>
        <v>0</v>
      </c>
      <c r="EC129" s="36">
        <f>'2015 Fares Conv'!EI133</f>
        <v>0</v>
      </c>
      <c r="ED129" s="36">
        <f>'2015 Fares Conv'!EJ133</f>
        <v>0</v>
      </c>
      <c r="EE129" s="36">
        <f>'2015 Fares Conv'!EK133</f>
        <v>0</v>
      </c>
      <c r="EF129" s="36">
        <f>'2015 Fares Conv'!EL133</f>
        <v>0</v>
      </c>
      <c r="EG129" s="36">
        <f>'2015 Fares Conv'!EM133</f>
        <v>0</v>
      </c>
      <c r="EH129" s="111">
        <v>0</v>
      </c>
      <c r="EI129" s="111">
        <v>0</v>
      </c>
    </row>
    <row r="130" spans="1:139" x14ac:dyDescent="0.2">
      <c r="A130" s="31" t="str">
        <f>CONCATENATE("XFARE[",ROW(),"]=",'2015 Fares Conv'!G134)</f>
        <v>XFARE[130]=0</v>
      </c>
      <c r="B130" s="36">
        <f>'2015 Fares Conv'!H134</f>
        <v>0</v>
      </c>
      <c r="C130" s="36">
        <f>'2015 Fares Conv'!I134</f>
        <v>0</v>
      </c>
      <c r="D130" s="36">
        <f>'2015 Fares Conv'!J134</f>
        <v>0</v>
      </c>
      <c r="E130" s="36">
        <f>'2015 Fares Conv'!K134</f>
        <v>0</v>
      </c>
      <c r="F130" s="36">
        <f>'2015 Fares Conv'!L134</f>
        <v>0</v>
      </c>
      <c r="G130" s="36">
        <f>'2015 Fares Conv'!M134</f>
        <v>0</v>
      </c>
      <c r="H130" s="36">
        <f>'2015 Fares Conv'!N134</f>
        <v>0</v>
      </c>
      <c r="I130" s="36">
        <f>'2015 Fares Conv'!O134</f>
        <v>0</v>
      </c>
      <c r="J130" s="36">
        <f>'2015 Fares Conv'!P134</f>
        <v>0</v>
      </c>
      <c r="K130" s="36">
        <f>'2015 Fares Conv'!Q134</f>
        <v>0</v>
      </c>
      <c r="L130" s="36">
        <f>'2015 Fares Conv'!R134</f>
        <v>0</v>
      </c>
      <c r="M130" s="36">
        <f>'2015 Fares Conv'!S134</f>
        <v>0</v>
      </c>
      <c r="N130" s="36">
        <f>'2015 Fares Conv'!T134</f>
        <v>0</v>
      </c>
      <c r="O130" s="36">
        <f>'2015 Fares Conv'!U134</f>
        <v>0</v>
      </c>
      <c r="P130" s="36">
        <f>'2015 Fares Conv'!V134</f>
        <v>0</v>
      </c>
      <c r="Q130" s="36">
        <f>'2015 Fares Conv'!W134</f>
        <v>0</v>
      </c>
      <c r="R130" s="36">
        <f>'2015 Fares Conv'!X134</f>
        <v>0</v>
      </c>
      <c r="S130" s="36">
        <f>'2015 Fares Conv'!Y134</f>
        <v>0</v>
      </c>
      <c r="T130" s="36">
        <f>'2015 Fares Conv'!Z134</f>
        <v>474.13744498028501</v>
      </c>
      <c r="U130" s="36">
        <f>'2015 Fares Conv'!AA134</f>
        <v>118.53436124507125</v>
      </c>
      <c r="V130" s="36">
        <f>'2015 Fares Conv'!AB134</f>
        <v>0</v>
      </c>
      <c r="W130" s="36">
        <f>'2015 Fares Conv'!AC134</f>
        <v>0</v>
      </c>
      <c r="X130" s="36">
        <f>'2015 Fares Conv'!AD134</f>
        <v>0</v>
      </c>
      <c r="Y130" s="36">
        <f>'2015 Fares Conv'!AE134</f>
        <v>0</v>
      </c>
      <c r="Z130" s="36">
        <f>'2015 Fares Conv'!AF134</f>
        <v>0</v>
      </c>
      <c r="AA130" s="36">
        <f>'2015 Fares Conv'!AG134</f>
        <v>84.667400889336605</v>
      </c>
      <c r="AB130" s="36">
        <f>'2015 Fares Conv'!AH134</f>
        <v>135.46784142293856</v>
      </c>
      <c r="AC130" s="36">
        <f>'2015 Fares Conv'!AI134</f>
        <v>0</v>
      </c>
      <c r="AD130" s="36">
        <f>'2015 Fares Conv'!AJ134</f>
        <v>135.46784142293856</v>
      </c>
      <c r="AE130" s="36">
        <f>'2015 Fares Conv'!AK134</f>
        <v>0</v>
      </c>
      <c r="AF130" s="36">
        <f>'2015 Fares Conv'!AL134</f>
        <v>0</v>
      </c>
      <c r="AG130" s="36">
        <f>'2015 Fares Conv'!AM134</f>
        <v>135.46784142293856</v>
      </c>
      <c r="AH130" s="36">
        <f>'2015 Fares Conv'!AN134</f>
        <v>0</v>
      </c>
      <c r="AI130" s="36">
        <f>'2015 Fares Conv'!AO134</f>
        <v>0</v>
      </c>
      <c r="AJ130" s="36">
        <f>'2015 Fares Conv'!AP134</f>
        <v>0</v>
      </c>
      <c r="AK130" s="36">
        <f>'2015 Fares Conv'!AQ134</f>
        <v>0</v>
      </c>
      <c r="AL130" s="36">
        <f>'2015 Fares Conv'!AR134</f>
        <v>135.46784142293856</v>
      </c>
      <c r="AM130" s="36">
        <f>'2015 Fares Conv'!AS134</f>
        <v>0</v>
      </c>
      <c r="AN130" s="36">
        <f>'2015 Fares Conv'!AT134</f>
        <v>0</v>
      </c>
      <c r="AO130" s="36">
        <f>'2015 Fares Conv'!AU134</f>
        <v>0</v>
      </c>
      <c r="AP130" s="36">
        <f>'2015 Fares Conv'!AV134</f>
        <v>135.46784142293856</v>
      </c>
      <c r="AQ130" s="36">
        <f>'2015 Fares Conv'!AW134</f>
        <v>0</v>
      </c>
      <c r="AR130" s="36">
        <f>'2015 Fares Conv'!AX134</f>
        <v>135.46784142293856</v>
      </c>
      <c r="AS130" s="36">
        <f>'2015 Fares Conv'!AY134</f>
        <v>0</v>
      </c>
      <c r="AT130" s="36">
        <f>'2015 Fares Conv'!AZ134</f>
        <v>118.53436124507125</v>
      </c>
      <c r="AU130" s="36">
        <f>'2015 Fares Conv'!BA134</f>
        <v>0</v>
      </c>
      <c r="AV130" s="36">
        <f>'2015 Fares Conv'!BB134</f>
        <v>0</v>
      </c>
      <c r="AW130" s="36">
        <f>'2015 Fares Conv'!BC134</f>
        <v>118.53436124507125</v>
      </c>
      <c r="AX130" s="36">
        <f>'2015 Fares Conv'!BD134</f>
        <v>0</v>
      </c>
      <c r="AY130" s="36">
        <f>'2015 Fares Conv'!BE134</f>
        <v>0</v>
      </c>
      <c r="AZ130" s="36">
        <f>'2015 Fares Conv'!BF134</f>
        <v>118.53436124507125</v>
      </c>
      <c r="BA130" s="36">
        <f>'2015 Fares Conv'!BG134</f>
        <v>0</v>
      </c>
      <c r="BB130" s="36">
        <f>'2015 Fares Conv'!BH134</f>
        <v>0</v>
      </c>
      <c r="BC130" s="36">
        <f>'2015 Fares Conv'!BI134</f>
        <v>67.733920711469281</v>
      </c>
      <c r="BD130" s="36">
        <f>'2015 Fares Conv'!BJ134</f>
        <v>108.37427313835086</v>
      </c>
      <c r="BE130" s="36">
        <f>'2015 Fares Conv'!BK134</f>
        <v>0</v>
      </c>
      <c r="BF130" s="36">
        <f>'2015 Fares Conv'!BL134</f>
        <v>108.37427313835086</v>
      </c>
      <c r="BG130" s="36">
        <f>'2015 Fares Conv'!BM134</f>
        <v>0</v>
      </c>
      <c r="BH130" s="36">
        <f>'2015 Fares Conv'!BN134</f>
        <v>108.37427313835086</v>
      </c>
      <c r="BI130" s="36">
        <f>'2015 Fares Conv'!BO134</f>
        <v>0</v>
      </c>
      <c r="BJ130" s="36">
        <f>'2015 Fares Conv'!BP134</f>
        <v>0</v>
      </c>
      <c r="BK130" s="36">
        <f>'2015 Fares Conv'!BQ134</f>
        <v>101.60088106720393</v>
      </c>
      <c r="BL130" s="36">
        <f>'2015 Fares Conv'!BR134</f>
        <v>0</v>
      </c>
      <c r="BM130" s="36">
        <f>'2015 Fares Conv'!BS134</f>
        <v>0</v>
      </c>
      <c r="BN130" s="36">
        <f>'2015 Fares Conv'!BT134</f>
        <v>101.60088106720393</v>
      </c>
      <c r="BO130" s="36">
        <f>'2015 Fares Conv'!BU134</f>
        <v>0</v>
      </c>
      <c r="BP130" s="36">
        <f>'2015 Fares Conv'!BV134</f>
        <v>101.60088106720393</v>
      </c>
      <c r="BQ130" s="36">
        <f>'2015 Fares Conv'!BW134</f>
        <v>0</v>
      </c>
      <c r="BR130" s="36">
        <f>'2015 Fares Conv'!BX134</f>
        <v>121.92105728064472</v>
      </c>
      <c r="BS130" s="36">
        <f>'2015 Fares Conv'!BY134</f>
        <v>0</v>
      </c>
      <c r="BT130" s="36">
        <f>'2015 Fares Conv'!BZ134</f>
        <v>0</v>
      </c>
      <c r="BU130" s="36">
        <f>'2015 Fares Conv'!CA134</f>
        <v>0</v>
      </c>
      <c r="BV130" s="36">
        <f>'2015 Fares Conv'!CB134</f>
        <v>0</v>
      </c>
      <c r="BW130" s="36">
        <f>'2015 Fares Conv'!CC134</f>
        <v>0</v>
      </c>
      <c r="BX130" s="36">
        <f>'2015 Fares Conv'!CD134</f>
        <v>0</v>
      </c>
      <c r="BY130" s="36">
        <f>'2015 Fares Conv'!CE134</f>
        <v>0</v>
      </c>
      <c r="BZ130" s="36">
        <f>'2015 Fares Conv'!CF134</f>
        <v>101.60088106720393</v>
      </c>
      <c r="CA130" s="36">
        <f>'2015 Fares Conv'!CG134</f>
        <v>0</v>
      </c>
      <c r="CB130" s="36">
        <f>'2015 Fares Conv'!CH134</f>
        <v>88.05409692491007</v>
      </c>
      <c r="CC130" s="36">
        <f>'2015 Fares Conv'!CI134</f>
        <v>136.14518063005326</v>
      </c>
      <c r="CD130" s="36">
        <f>'2015 Fares Conv'!CJ134</f>
        <v>284.48246698817098</v>
      </c>
      <c r="CE130" s="36">
        <f>'2015 Fares Conv'!CK134</f>
        <v>284.48246698817098</v>
      </c>
      <c r="CF130" s="36">
        <f>'2015 Fares Conv'!CL134</f>
        <v>284.48246698817098</v>
      </c>
      <c r="CG130" s="36">
        <f>'2015 Fares Conv'!CM134</f>
        <v>135.46784142293856</v>
      </c>
      <c r="CH130" s="36">
        <f>'2015 Fares Conv'!CN134</f>
        <v>152.40132160080589</v>
      </c>
      <c r="CI130" s="36">
        <f>'2015 Fares Conv'!CO134</f>
        <v>338.66960355734642</v>
      </c>
      <c r="CJ130" s="36">
        <f>'2015 Fares Conv'!CP134</f>
        <v>298.02925113046484</v>
      </c>
      <c r="CK130" s="36">
        <f>'2015 Fares Conv'!CQ134</f>
        <v>118.53436124507125</v>
      </c>
      <c r="CL130" s="36">
        <f>'2015 Fares Conv'!CR134</f>
        <v>338.66960355734642</v>
      </c>
      <c r="CM130" s="36">
        <f>'2015 Fares Conv'!CS134</f>
        <v>118.53436124507125</v>
      </c>
      <c r="CN130" s="36">
        <f>'2015 Fares Conv'!CT134</f>
        <v>186.26828195654053</v>
      </c>
      <c r="CO130" s="36">
        <f>'2015 Fares Conv'!CU134</f>
        <v>220.13524231227518</v>
      </c>
      <c r="CP130" s="36">
        <f>'2015 Fares Conv'!CV134</f>
        <v>249.93816742532167</v>
      </c>
      <c r="CQ130" s="36">
        <f>'2015 Fares Conv'!CW134</f>
        <v>108.37427313835086</v>
      </c>
      <c r="CR130" s="36">
        <f>'2015 Fares Conv'!CX134</f>
        <v>0</v>
      </c>
      <c r="CS130" s="36">
        <f>'2015 Fares Conv'!CY134</f>
        <v>0</v>
      </c>
      <c r="CT130" s="36">
        <f>'2015 Fares Conv'!CZ134</f>
        <v>306.83466082295587</v>
      </c>
      <c r="CU130" s="36">
        <f>'2015 Fares Conv'!DA134</f>
        <v>0</v>
      </c>
      <c r="CV130" s="36">
        <f>'2015 Fares Conv'!DB134</f>
        <v>0</v>
      </c>
      <c r="CW130" s="36">
        <f>'2015 Fares Conv'!DC134</f>
        <v>0</v>
      </c>
      <c r="CX130" s="36">
        <f>'2015 Fares Conv'!DD134</f>
        <v>0</v>
      </c>
      <c r="CY130" s="36">
        <f>'2015 Fares Conv'!DE134</f>
        <v>0</v>
      </c>
      <c r="CZ130" s="36">
        <f>'2015 Fares Conv'!DF134</f>
        <v>0</v>
      </c>
      <c r="DA130" s="36">
        <f>'2015 Fares Conv'!DG134</f>
        <v>0</v>
      </c>
      <c r="DB130" s="36">
        <f>'2015 Fares Conv'!DH134</f>
        <v>0</v>
      </c>
      <c r="DC130" s="36">
        <f>'2015 Fares Conv'!DI134</f>
        <v>0</v>
      </c>
      <c r="DD130" s="36">
        <f>'2015 Fares Conv'!DJ134</f>
        <v>0</v>
      </c>
      <c r="DE130" s="36">
        <f>'2015 Fares Conv'!DK134</f>
        <v>0</v>
      </c>
      <c r="DF130" s="36">
        <f>'2015 Fares Conv'!DL134</f>
        <v>118.53436124507125</v>
      </c>
      <c r="DG130" s="36">
        <f>'2015 Fares Conv'!DM134</f>
        <v>135.46784142293856</v>
      </c>
      <c r="DH130" s="36">
        <f>'2015 Fares Conv'!DN134</f>
        <v>0</v>
      </c>
      <c r="DI130" s="36">
        <f>'2015 Fares Conv'!DO134</f>
        <v>135.46784142293856</v>
      </c>
      <c r="DJ130" s="36">
        <f>'2015 Fares Conv'!DP134</f>
        <v>615.02400006014113</v>
      </c>
      <c r="DK130" s="36">
        <f>'2015 Fares Conv'!DQ134</f>
        <v>83.990061682221921</v>
      </c>
      <c r="DL130" s="36">
        <f>'2015 Fares Conv'!DR134</f>
        <v>0</v>
      </c>
      <c r="DM130" s="36">
        <f>'2015 Fares Conv'!DS134</f>
        <v>0</v>
      </c>
      <c r="DN130" s="36">
        <f>'2015 Fares Conv'!DT134</f>
        <v>0</v>
      </c>
      <c r="DO130" s="36">
        <f>'2015 Fares Conv'!DU134</f>
        <v>0</v>
      </c>
      <c r="DP130" s="36">
        <f>'2015 Fares Conv'!DV134</f>
        <v>0</v>
      </c>
      <c r="DQ130" s="36">
        <f>'2015 Fares Conv'!DW134</f>
        <v>0</v>
      </c>
      <c r="DR130" s="36">
        <f>'2015 Fares Conv'!DX134</f>
        <v>0</v>
      </c>
      <c r="DS130" s="36">
        <f>'2015 Fares Conv'!DY134</f>
        <v>0</v>
      </c>
      <c r="DT130" s="36">
        <f>'2015 Fares Conv'!DZ134</f>
        <v>0</v>
      </c>
      <c r="DU130" s="36">
        <f>'2015 Fares Conv'!EA134</f>
        <v>0</v>
      </c>
      <c r="DV130" s="36">
        <f>'2015 Fares Conv'!EB134</f>
        <v>0</v>
      </c>
      <c r="DW130" s="36">
        <f>'2015 Fares Conv'!EC134</f>
        <v>0</v>
      </c>
      <c r="DX130" s="36">
        <f>'2015 Fares Conv'!ED134</f>
        <v>0</v>
      </c>
      <c r="DY130" s="36">
        <f>'2015 Fares Conv'!EE134</f>
        <v>0</v>
      </c>
      <c r="DZ130" s="36">
        <f>'2015 Fares Conv'!EF134</f>
        <v>0</v>
      </c>
      <c r="EA130" s="36">
        <f>'2015 Fares Conv'!EG134</f>
        <v>0</v>
      </c>
      <c r="EB130" s="36">
        <f>'2015 Fares Conv'!EH134</f>
        <v>0</v>
      </c>
      <c r="EC130" s="36">
        <f>'2015 Fares Conv'!EI134</f>
        <v>0</v>
      </c>
      <c r="ED130" s="36">
        <f>'2015 Fares Conv'!EJ134</f>
        <v>0</v>
      </c>
      <c r="EE130" s="36">
        <f>'2015 Fares Conv'!EK134</f>
        <v>0</v>
      </c>
      <c r="EF130" s="36">
        <f>'2015 Fares Conv'!EL134</f>
        <v>0</v>
      </c>
      <c r="EG130" s="36">
        <f>'2015 Fares Conv'!EM134</f>
        <v>0</v>
      </c>
      <c r="EH130" s="111">
        <v>0</v>
      </c>
      <c r="EI130" s="111">
        <v>0</v>
      </c>
    </row>
    <row r="131" spans="1:139" x14ac:dyDescent="0.2">
      <c r="A131" s="31" t="str">
        <f>CONCATENATE("XFARE[",ROW(),"]=",'2015 Fares Conv'!G135)</f>
        <v>XFARE[131]=0</v>
      </c>
      <c r="B131" s="36">
        <f>'2015 Fares Conv'!H135</f>
        <v>0</v>
      </c>
      <c r="C131" s="36">
        <f>'2015 Fares Conv'!I135</f>
        <v>0</v>
      </c>
      <c r="D131" s="36">
        <f>'2015 Fares Conv'!J135</f>
        <v>0</v>
      </c>
      <c r="E131" s="36">
        <f>'2015 Fares Conv'!K135</f>
        <v>0</v>
      </c>
      <c r="F131" s="36">
        <f>'2015 Fares Conv'!L135</f>
        <v>0</v>
      </c>
      <c r="G131" s="36">
        <f>'2015 Fares Conv'!M135</f>
        <v>0</v>
      </c>
      <c r="H131" s="36">
        <f>'2015 Fares Conv'!N135</f>
        <v>0</v>
      </c>
      <c r="I131" s="36">
        <f>'2015 Fares Conv'!O135</f>
        <v>0</v>
      </c>
      <c r="J131" s="36">
        <f>'2015 Fares Conv'!P135</f>
        <v>0</v>
      </c>
      <c r="K131" s="36">
        <f>'2015 Fares Conv'!Q135</f>
        <v>0</v>
      </c>
      <c r="L131" s="36">
        <f>'2015 Fares Conv'!R135</f>
        <v>0</v>
      </c>
      <c r="M131" s="36">
        <f>'2015 Fares Conv'!S135</f>
        <v>0</v>
      </c>
      <c r="N131" s="36">
        <f>'2015 Fares Conv'!T135</f>
        <v>0</v>
      </c>
      <c r="O131" s="36">
        <f>'2015 Fares Conv'!U135</f>
        <v>0</v>
      </c>
      <c r="P131" s="36">
        <f>'2015 Fares Conv'!V135</f>
        <v>0</v>
      </c>
      <c r="Q131" s="36">
        <f>'2015 Fares Conv'!W135</f>
        <v>0</v>
      </c>
      <c r="R131" s="36">
        <f>'2015 Fares Conv'!X135</f>
        <v>0</v>
      </c>
      <c r="S131" s="36">
        <f>'2015 Fares Conv'!Y135</f>
        <v>0</v>
      </c>
      <c r="T131" s="36">
        <f>'2015 Fares Conv'!Z135</f>
        <v>474.13744498028501</v>
      </c>
      <c r="U131" s="36">
        <f>'2015 Fares Conv'!AA135</f>
        <v>152.40132160080589</v>
      </c>
      <c r="V131" s="36">
        <f>'2015 Fares Conv'!AB135</f>
        <v>0</v>
      </c>
      <c r="W131" s="36">
        <f>'2015 Fares Conv'!AC135</f>
        <v>0</v>
      </c>
      <c r="X131" s="36">
        <f>'2015 Fares Conv'!AD135</f>
        <v>135.46784142293856</v>
      </c>
      <c r="Y131" s="36">
        <f>'2015 Fares Conv'!AE135</f>
        <v>0</v>
      </c>
      <c r="Z131" s="36">
        <f>'2015 Fares Conv'!AF135</f>
        <v>0</v>
      </c>
      <c r="AA131" s="36">
        <f>'2015 Fares Conv'!AG135</f>
        <v>0</v>
      </c>
      <c r="AB131" s="36">
        <f>'2015 Fares Conv'!AH135</f>
        <v>0</v>
      </c>
      <c r="AC131" s="36">
        <f>'2015 Fares Conv'!AI135</f>
        <v>0</v>
      </c>
      <c r="AD131" s="36">
        <f>'2015 Fares Conv'!AJ135</f>
        <v>0</v>
      </c>
      <c r="AE131" s="36">
        <f>'2015 Fares Conv'!AK135</f>
        <v>0</v>
      </c>
      <c r="AF131" s="36">
        <f>'2015 Fares Conv'!AL135</f>
        <v>0</v>
      </c>
      <c r="AG131" s="36">
        <f>'2015 Fares Conv'!AM135</f>
        <v>135.46784142293856</v>
      </c>
      <c r="AH131" s="36">
        <f>'2015 Fares Conv'!AN135</f>
        <v>0</v>
      </c>
      <c r="AI131" s="36">
        <f>'2015 Fares Conv'!AO135</f>
        <v>0</v>
      </c>
      <c r="AJ131" s="36">
        <f>'2015 Fares Conv'!AP135</f>
        <v>0</v>
      </c>
      <c r="AK131" s="36">
        <f>'2015 Fares Conv'!AQ135</f>
        <v>0</v>
      </c>
      <c r="AL131" s="36">
        <f>'2015 Fares Conv'!AR135</f>
        <v>135.46784142293856</v>
      </c>
      <c r="AM131" s="36">
        <f>'2015 Fares Conv'!AS135</f>
        <v>0</v>
      </c>
      <c r="AN131" s="36">
        <f>'2015 Fares Conv'!AT135</f>
        <v>0</v>
      </c>
      <c r="AO131" s="36">
        <f>'2015 Fares Conv'!AU135</f>
        <v>0</v>
      </c>
      <c r="AP131" s="36">
        <f>'2015 Fares Conv'!AV135</f>
        <v>0</v>
      </c>
      <c r="AQ131" s="36">
        <f>'2015 Fares Conv'!AW135</f>
        <v>0</v>
      </c>
      <c r="AR131" s="36">
        <f>'2015 Fares Conv'!AX135</f>
        <v>135.46784142293856</v>
      </c>
      <c r="AS131" s="36">
        <f>'2015 Fares Conv'!AY135</f>
        <v>0</v>
      </c>
      <c r="AT131" s="36">
        <f>'2015 Fares Conv'!AZ135</f>
        <v>118.53436124507125</v>
      </c>
      <c r="AU131" s="36">
        <f>'2015 Fares Conv'!BA135</f>
        <v>0</v>
      </c>
      <c r="AV131" s="36">
        <f>'2015 Fares Conv'!BB135</f>
        <v>0</v>
      </c>
      <c r="AW131" s="36">
        <f>'2015 Fares Conv'!BC135</f>
        <v>118.53436124507125</v>
      </c>
      <c r="AX131" s="36">
        <f>'2015 Fares Conv'!BD135</f>
        <v>0</v>
      </c>
      <c r="AY131" s="36">
        <f>'2015 Fares Conv'!BE135</f>
        <v>0</v>
      </c>
      <c r="AZ131" s="36">
        <f>'2015 Fares Conv'!BF135</f>
        <v>118.53436124507125</v>
      </c>
      <c r="BA131" s="36">
        <f>'2015 Fares Conv'!BG135</f>
        <v>0</v>
      </c>
      <c r="BB131" s="36">
        <f>'2015 Fares Conv'!BH135</f>
        <v>0</v>
      </c>
      <c r="BC131" s="36">
        <f>'2015 Fares Conv'!BI135</f>
        <v>67.733920711469281</v>
      </c>
      <c r="BD131" s="36">
        <f>'2015 Fares Conv'!BJ135</f>
        <v>0</v>
      </c>
      <c r="BE131" s="36">
        <f>'2015 Fares Conv'!BK135</f>
        <v>0</v>
      </c>
      <c r="BF131" s="36">
        <f>'2015 Fares Conv'!BL135</f>
        <v>108.37427313835086</v>
      </c>
      <c r="BG131" s="36">
        <f>'2015 Fares Conv'!BM135</f>
        <v>0</v>
      </c>
      <c r="BH131" s="36">
        <f>'2015 Fares Conv'!BN135</f>
        <v>108.37427313835086</v>
      </c>
      <c r="BI131" s="36">
        <f>'2015 Fares Conv'!BO135</f>
        <v>0</v>
      </c>
      <c r="BJ131" s="36">
        <f>'2015 Fares Conv'!BP135</f>
        <v>0</v>
      </c>
      <c r="BK131" s="36">
        <f>'2015 Fares Conv'!BQ135</f>
        <v>101.60088106720393</v>
      </c>
      <c r="BL131" s="36">
        <f>'2015 Fares Conv'!BR135</f>
        <v>0</v>
      </c>
      <c r="BM131" s="36">
        <f>'2015 Fares Conv'!BS135</f>
        <v>0</v>
      </c>
      <c r="BN131" s="36">
        <f>'2015 Fares Conv'!BT135</f>
        <v>101.60088106720393</v>
      </c>
      <c r="BO131" s="36">
        <f>'2015 Fares Conv'!BU135</f>
        <v>0</v>
      </c>
      <c r="BP131" s="36">
        <f>'2015 Fares Conv'!BV135</f>
        <v>101.60088106720393</v>
      </c>
      <c r="BQ131" s="36">
        <f>'2015 Fares Conv'!BW135</f>
        <v>0</v>
      </c>
      <c r="BR131" s="36">
        <f>'2015 Fares Conv'!BX135</f>
        <v>121.92105728064472</v>
      </c>
      <c r="BS131" s="36">
        <f>'2015 Fares Conv'!BY135</f>
        <v>0</v>
      </c>
      <c r="BT131" s="36">
        <f>'2015 Fares Conv'!BZ135</f>
        <v>0</v>
      </c>
      <c r="BU131" s="36">
        <f>'2015 Fares Conv'!CA135</f>
        <v>0</v>
      </c>
      <c r="BV131" s="36">
        <f>'2015 Fares Conv'!CB135</f>
        <v>0</v>
      </c>
      <c r="BW131" s="36">
        <f>'2015 Fares Conv'!CC135</f>
        <v>0</v>
      </c>
      <c r="BX131" s="36">
        <f>'2015 Fares Conv'!CD135</f>
        <v>0</v>
      </c>
      <c r="BY131" s="36">
        <f>'2015 Fares Conv'!CE135</f>
        <v>0</v>
      </c>
      <c r="BZ131" s="36">
        <f>'2015 Fares Conv'!CF135</f>
        <v>101.60088106720393</v>
      </c>
      <c r="CA131" s="36">
        <f>'2015 Fares Conv'!CG135</f>
        <v>0</v>
      </c>
      <c r="CB131" s="36">
        <f>'2015 Fares Conv'!CH135</f>
        <v>222.84459914073395</v>
      </c>
      <c r="CC131" s="36">
        <f>'2015 Fares Conv'!CI135</f>
        <v>136.14518063005326</v>
      </c>
      <c r="CD131" s="36">
        <f>'2015 Fares Conv'!CJ135</f>
        <v>284.48246698817098</v>
      </c>
      <c r="CE131" s="36">
        <f>'2015 Fares Conv'!CK135</f>
        <v>149.01462556523242</v>
      </c>
      <c r="CF131" s="36">
        <f>'2015 Fares Conv'!CL135</f>
        <v>149.01462556523242</v>
      </c>
      <c r="CG131" s="36">
        <f>'2015 Fares Conv'!CM135</f>
        <v>0</v>
      </c>
      <c r="CH131" s="36">
        <f>'2015 Fares Conv'!CN135</f>
        <v>0</v>
      </c>
      <c r="CI131" s="36">
        <f>'2015 Fares Conv'!CO135</f>
        <v>338.66960355734642</v>
      </c>
      <c r="CJ131" s="36">
        <f>'2015 Fares Conv'!CP135</f>
        <v>298.02925113046484</v>
      </c>
      <c r="CK131" s="36">
        <f>'2015 Fares Conv'!CQ135</f>
        <v>152.40132160080589</v>
      </c>
      <c r="CL131" s="36">
        <f>'2015 Fares Conv'!CR135</f>
        <v>338.66960355734642</v>
      </c>
      <c r="CM131" s="36">
        <f>'2015 Fares Conv'!CS135</f>
        <v>118.53436124507125</v>
      </c>
      <c r="CN131" s="36">
        <f>'2015 Fares Conv'!CT135</f>
        <v>84.667400889336605</v>
      </c>
      <c r="CO131" s="36">
        <f>'2015 Fares Conv'!CU135</f>
        <v>0</v>
      </c>
      <c r="CP131" s="36">
        <f>'2015 Fares Conv'!CV135</f>
        <v>249.93816742532167</v>
      </c>
      <c r="CQ131" s="36">
        <f>'2015 Fares Conv'!CW135</f>
        <v>0</v>
      </c>
      <c r="CR131" s="36">
        <f>'2015 Fares Conv'!CX135</f>
        <v>0</v>
      </c>
      <c r="CS131" s="36">
        <f>'2015 Fares Conv'!CY135</f>
        <v>0</v>
      </c>
      <c r="CT131" s="36">
        <f>'2015 Fares Conv'!CZ135</f>
        <v>306.83466082295587</v>
      </c>
      <c r="CU131" s="36">
        <f>'2015 Fares Conv'!DA135</f>
        <v>0</v>
      </c>
      <c r="CV131" s="36">
        <f>'2015 Fares Conv'!DB135</f>
        <v>0</v>
      </c>
      <c r="CW131" s="36">
        <f>'2015 Fares Conv'!DC135</f>
        <v>0</v>
      </c>
      <c r="CX131" s="36">
        <f>'2015 Fares Conv'!DD135</f>
        <v>0</v>
      </c>
      <c r="CY131" s="36">
        <f>'2015 Fares Conv'!DE135</f>
        <v>0</v>
      </c>
      <c r="CZ131" s="36">
        <f>'2015 Fares Conv'!DF135</f>
        <v>0</v>
      </c>
      <c r="DA131" s="36">
        <f>'2015 Fares Conv'!DG135</f>
        <v>0</v>
      </c>
      <c r="DB131" s="36">
        <f>'2015 Fares Conv'!DH135</f>
        <v>0</v>
      </c>
      <c r="DC131" s="36">
        <f>'2015 Fares Conv'!DI135</f>
        <v>0</v>
      </c>
      <c r="DD131" s="36">
        <f>'2015 Fares Conv'!DJ135</f>
        <v>0</v>
      </c>
      <c r="DE131" s="36">
        <f>'2015 Fares Conv'!DK135</f>
        <v>0</v>
      </c>
      <c r="DF131" s="36">
        <f>'2015 Fares Conv'!DL135</f>
        <v>152.40132160080589</v>
      </c>
      <c r="DG131" s="36">
        <f>'2015 Fares Conv'!DM135</f>
        <v>0</v>
      </c>
      <c r="DH131" s="36">
        <f>'2015 Fares Conv'!DN135</f>
        <v>0</v>
      </c>
      <c r="DI131" s="36">
        <f>'2015 Fares Conv'!DO135</f>
        <v>0</v>
      </c>
      <c r="DJ131" s="36">
        <f>'2015 Fares Conv'!DP135</f>
        <v>749.81450227596497</v>
      </c>
      <c r="DK131" s="36">
        <f>'2015 Fares Conv'!DQ135</f>
        <v>218.78056389804578</v>
      </c>
      <c r="DL131" s="36">
        <f>'2015 Fares Conv'!DR135</f>
        <v>0</v>
      </c>
      <c r="DM131" s="36">
        <f>'2015 Fares Conv'!DS135</f>
        <v>0</v>
      </c>
      <c r="DN131" s="36">
        <f>'2015 Fares Conv'!DT135</f>
        <v>0</v>
      </c>
      <c r="DO131" s="36">
        <f>'2015 Fares Conv'!DU135</f>
        <v>0</v>
      </c>
      <c r="DP131" s="36">
        <f>'2015 Fares Conv'!DV135</f>
        <v>0</v>
      </c>
      <c r="DQ131" s="36">
        <f>'2015 Fares Conv'!DW135</f>
        <v>0</v>
      </c>
      <c r="DR131" s="36">
        <f>'2015 Fares Conv'!DX135</f>
        <v>0</v>
      </c>
      <c r="DS131" s="36">
        <f>'2015 Fares Conv'!DY135</f>
        <v>0</v>
      </c>
      <c r="DT131" s="36">
        <f>'2015 Fares Conv'!DZ135</f>
        <v>0</v>
      </c>
      <c r="DU131" s="36">
        <f>'2015 Fares Conv'!EA135</f>
        <v>0</v>
      </c>
      <c r="DV131" s="36">
        <f>'2015 Fares Conv'!EB135</f>
        <v>0</v>
      </c>
      <c r="DW131" s="36">
        <f>'2015 Fares Conv'!EC135</f>
        <v>0</v>
      </c>
      <c r="DX131" s="36">
        <f>'2015 Fares Conv'!ED135</f>
        <v>0</v>
      </c>
      <c r="DY131" s="36">
        <f>'2015 Fares Conv'!EE135</f>
        <v>0</v>
      </c>
      <c r="DZ131" s="36">
        <f>'2015 Fares Conv'!EF135</f>
        <v>0</v>
      </c>
      <c r="EA131" s="36">
        <f>'2015 Fares Conv'!EG135</f>
        <v>0</v>
      </c>
      <c r="EB131" s="36">
        <f>'2015 Fares Conv'!EH135</f>
        <v>0</v>
      </c>
      <c r="EC131" s="36">
        <f>'2015 Fares Conv'!EI135</f>
        <v>0</v>
      </c>
      <c r="ED131" s="36">
        <f>'2015 Fares Conv'!EJ135</f>
        <v>0</v>
      </c>
      <c r="EE131" s="36">
        <f>'2015 Fares Conv'!EK135</f>
        <v>0</v>
      </c>
      <c r="EF131" s="36">
        <f>'2015 Fares Conv'!EL135</f>
        <v>0</v>
      </c>
      <c r="EG131" s="36">
        <f>'2015 Fares Conv'!EM135</f>
        <v>0</v>
      </c>
      <c r="EH131" s="111">
        <v>0</v>
      </c>
      <c r="EI131" s="111">
        <v>0</v>
      </c>
    </row>
    <row r="132" spans="1:139" x14ac:dyDescent="0.2">
      <c r="A132" s="31" t="str">
        <f>CONCATENATE("XFARE[",ROW(),"]=",'2015 Fares Conv'!G136)</f>
        <v>XFARE[132]=0</v>
      </c>
      <c r="B132" s="36">
        <f>'2015 Fares Conv'!H136</f>
        <v>0</v>
      </c>
      <c r="C132" s="36">
        <f>'2015 Fares Conv'!I136</f>
        <v>0</v>
      </c>
      <c r="D132" s="36">
        <f>'2015 Fares Conv'!J136</f>
        <v>0</v>
      </c>
      <c r="E132" s="36">
        <f>'2015 Fares Conv'!K136</f>
        <v>0</v>
      </c>
      <c r="F132" s="36">
        <f>'2015 Fares Conv'!L136</f>
        <v>0</v>
      </c>
      <c r="G132" s="36">
        <f>'2015 Fares Conv'!M136</f>
        <v>0</v>
      </c>
      <c r="H132" s="36">
        <f>'2015 Fares Conv'!N136</f>
        <v>0</v>
      </c>
      <c r="I132" s="36">
        <f>'2015 Fares Conv'!O136</f>
        <v>0</v>
      </c>
      <c r="J132" s="36">
        <f>'2015 Fares Conv'!P136</f>
        <v>0</v>
      </c>
      <c r="K132" s="36">
        <f>'2015 Fares Conv'!Q136</f>
        <v>0</v>
      </c>
      <c r="L132" s="36">
        <f>'2015 Fares Conv'!R136</f>
        <v>0</v>
      </c>
      <c r="M132" s="36">
        <f>'2015 Fares Conv'!S136</f>
        <v>0</v>
      </c>
      <c r="N132" s="36">
        <f>'2015 Fares Conv'!T136</f>
        <v>0</v>
      </c>
      <c r="O132" s="36">
        <f>'2015 Fares Conv'!U136</f>
        <v>0</v>
      </c>
      <c r="P132" s="36">
        <f>'2015 Fares Conv'!V136</f>
        <v>0</v>
      </c>
      <c r="Q132" s="36">
        <f>'2015 Fares Conv'!W136</f>
        <v>0</v>
      </c>
      <c r="R132" s="36">
        <f>'2015 Fares Conv'!X136</f>
        <v>0</v>
      </c>
      <c r="S132" s="36">
        <f>'2015 Fares Conv'!Y136</f>
        <v>0</v>
      </c>
      <c r="T132" s="36">
        <f>'2015 Fares Conv'!Z136</f>
        <v>474.13744498028501</v>
      </c>
      <c r="U132" s="36">
        <f>'2015 Fares Conv'!AA136</f>
        <v>152.40132160080589</v>
      </c>
      <c r="V132" s="36">
        <f>'2015 Fares Conv'!AB136</f>
        <v>0</v>
      </c>
      <c r="W132" s="36">
        <f>'2015 Fares Conv'!AC136</f>
        <v>0</v>
      </c>
      <c r="X132" s="36">
        <f>'2015 Fares Conv'!AD136</f>
        <v>135.46784142293856</v>
      </c>
      <c r="Y132" s="36">
        <f>'2015 Fares Conv'!AE136</f>
        <v>0</v>
      </c>
      <c r="Z132" s="36">
        <f>'2015 Fares Conv'!AF136</f>
        <v>0</v>
      </c>
      <c r="AA132" s="36">
        <f>'2015 Fares Conv'!AG136</f>
        <v>84.667400889336605</v>
      </c>
      <c r="AB132" s="36">
        <f>'2015 Fares Conv'!AH136</f>
        <v>135.46784142293856</v>
      </c>
      <c r="AC132" s="36">
        <f>'2015 Fares Conv'!AI136</f>
        <v>0</v>
      </c>
      <c r="AD132" s="36">
        <f>'2015 Fares Conv'!AJ136</f>
        <v>135.46784142293856</v>
      </c>
      <c r="AE132" s="36">
        <f>'2015 Fares Conv'!AK136</f>
        <v>0</v>
      </c>
      <c r="AF132" s="36">
        <f>'2015 Fares Conv'!AL136</f>
        <v>0</v>
      </c>
      <c r="AG132" s="36">
        <f>'2015 Fares Conv'!AM136</f>
        <v>135.46784142293856</v>
      </c>
      <c r="AH132" s="36">
        <f>'2015 Fares Conv'!AN136</f>
        <v>0</v>
      </c>
      <c r="AI132" s="36">
        <f>'2015 Fares Conv'!AO136</f>
        <v>0</v>
      </c>
      <c r="AJ132" s="36">
        <f>'2015 Fares Conv'!AP136</f>
        <v>0</v>
      </c>
      <c r="AK132" s="36">
        <f>'2015 Fares Conv'!AQ136</f>
        <v>0</v>
      </c>
      <c r="AL132" s="36">
        <f>'2015 Fares Conv'!AR136</f>
        <v>135.46784142293856</v>
      </c>
      <c r="AM132" s="36">
        <f>'2015 Fares Conv'!AS136</f>
        <v>0</v>
      </c>
      <c r="AN132" s="36">
        <f>'2015 Fares Conv'!AT136</f>
        <v>0</v>
      </c>
      <c r="AO132" s="36">
        <f>'2015 Fares Conv'!AU136</f>
        <v>0</v>
      </c>
      <c r="AP132" s="36">
        <f>'2015 Fares Conv'!AV136</f>
        <v>0</v>
      </c>
      <c r="AQ132" s="36">
        <f>'2015 Fares Conv'!AW136</f>
        <v>0</v>
      </c>
      <c r="AR132" s="36">
        <f>'2015 Fares Conv'!AX136</f>
        <v>135.46784142293856</v>
      </c>
      <c r="AS132" s="36">
        <f>'2015 Fares Conv'!AY136</f>
        <v>0</v>
      </c>
      <c r="AT132" s="36">
        <f>'2015 Fares Conv'!AZ136</f>
        <v>118.53436124507125</v>
      </c>
      <c r="AU132" s="36">
        <f>'2015 Fares Conv'!BA136</f>
        <v>0</v>
      </c>
      <c r="AV132" s="36">
        <f>'2015 Fares Conv'!BB136</f>
        <v>0</v>
      </c>
      <c r="AW132" s="36">
        <f>'2015 Fares Conv'!BC136</f>
        <v>118.53436124507125</v>
      </c>
      <c r="AX132" s="36">
        <f>'2015 Fares Conv'!BD136</f>
        <v>0</v>
      </c>
      <c r="AY132" s="36">
        <f>'2015 Fares Conv'!BE136</f>
        <v>0</v>
      </c>
      <c r="AZ132" s="36">
        <f>'2015 Fares Conv'!BF136</f>
        <v>118.53436124507125</v>
      </c>
      <c r="BA132" s="36">
        <f>'2015 Fares Conv'!BG136</f>
        <v>0</v>
      </c>
      <c r="BB132" s="36">
        <f>'2015 Fares Conv'!BH136</f>
        <v>0</v>
      </c>
      <c r="BC132" s="36">
        <f>'2015 Fares Conv'!BI136</f>
        <v>67.733920711469281</v>
      </c>
      <c r="BD132" s="36">
        <f>'2015 Fares Conv'!BJ136</f>
        <v>0</v>
      </c>
      <c r="BE132" s="36">
        <f>'2015 Fares Conv'!BK136</f>
        <v>0</v>
      </c>
      <c r="BF132" s="36">
        <f>'2015 Fares Conv'!BL136</f>
        <v>108.37427313835086</v>
      </c>
      <c r="BG132" s="36">
        <f>'2015 Fares Conv'!BM136</f>
        <v>0</v>
      </c>
      <c r="BH132" s="36">
        <f>'2015 Fares Conv'!BN136</f>
        <v>108.37427313835086</v>
      </c>
      <c r="BI132" s="36">
        <f>'2015 Fares Conv'!BO136</f>
        <v>0</v>
      </c>
      <c r="BJ132" s="36">
        <f>'2015 Fares Conv'!BP136</f>
        <v>0</v>
      </c>
      <c r="BK132" s="36">
        <f>'2015 Fares Conv'!BQ136</f>
        <v>101.60088106720393</v>
      </c>
      <c r="BL132" s="36">
        <f>'2015 Fares Conv'!BR136</f>
        <v>0</v>
      </c>
      <c r="BM132" s="36">
        <f>'2015 Fares Conv'!BS136</f>
        <v>0</v>
      </c>
      <c r="BN132" s="36">
        <f>'2015 Fares Conv'!BT136</f>
        <v>101.60088106720393</v>
      </c>
      <c r="BO132" s="36">
        <f>'2015 Fares Conv'!BU136</f>
        <v>0</v>
      </c>
      <c r="BP132" s="36">
        <f>'2015 Fares Conv'!BV136</f>
        <v>101.60088106720393</v>
      </c>
      <c r="BQ132" s="36">
        <f>'2015 Fares Conv'!BW136</f>
        <v>0</v>
      </c>
      <c r="BR132" s="36">
        <f>'2015 Fares Conv'!BX136</f>
        <v>121.92105728064472</v>
      </c>
      <c r="BS132" s="36">
        <f>'2015 Fares Conv'!BY136</f>
        <v>0</v>
      </c>
      <c r="BT132" s="36">
        <f>'2015 Fares Conv'!BZ136</f>
        <v>0</v>
      </c>
      <c r="BU132" s="36">
        <f>'2015 Fares Conv'!CA136</f>
        <v>0</v>
      </c>
      <c r="BV132" s="36">
        <f>'2015 Fares Conv'!CB136</f>
        <v>0</v>
      </c>
      <c r="BW132" s="36">
        <f>'2015 Fares Conv'!CC136</f>
        <v>0</v>
      </c>
      <c r="BX132" s="36">
        <f>'2015 Fares Conv'!CD136</f>
        <v>0</v>
      </c>
      <c r="BY132" s="36">
        <f>'2015 Fares Conv'!CE136</f>
        <v>0</v>
      </c>
      <c r="BZ132" s="36">
        <f>'2015 Fares Conv'!CF136</f>
        <v>101.60088106720393</v>
      </c>
      <c r="CA132" s="36">
        <f>'2015 Fares Conv'!CG136</f>
        <v>0</v>
      </c>
      <c r="CB132" s="36">
        <f>'2015 Fares Conv'!CH136</f>
        <v>222.84459914073395</v>
      </c>
      <c r="CC132" s="36">
        <f>'2015 Fares Conv'!CI136</f>
        <v>270.93568284587712</v>
      </c>
      <c r="CD132" s="36">
        <f>'2015 Fares Conv'!CJ136</f>
        <v>284.48246698817098</v>
      </c>
      <c r="CE132" s="36">
        <f>'2015 Fares Conv'!CK136</f>
        <v>284.48246698817098</v>
      </c>
      <c r="CF132" s="36">
        <f>'2015 Fares Conv'!CL136</f>
        <v>284.48246698817098</v>
      </c>
      <c r="CG132" s="36">
        <f>'2015 Fares Conv'!CM136</f>
        <v>135.46784142293856</v>
      </c>
      <c r="CH132" s="36">
        <f>'2015 Fares Conv'!CN136</f>
        <v>0</v>
      </c>
      <c r="CI132" s="36">
        <f>'2015 Fares Conv'!CO136</f>
        <v>338.66960355734642</v>
      </c>
      <c r="CJ132" s="36">
        <f>'2015 Fares Conv'!CP136</f>
        <v>298.02925113046484</v>
      </c>
      <c r="CK132" s="36">
        <f>'2015 Fares Conv'!CQ136</f>
        <v>152.40132160080589</v>
      </c>
      <c r="CL132" s="36">
        <f>'2015 Fares Conv'!CR136</f>
        <v>338.66960355734642</v>
      </c>
      <c r="CM132" s="36">
        <f>'2015 Fares Conv'!CS136</f>
        <v>118.53436124507125</v>
      </c>
      <c r="CN132" s="36">
        <f>'2015 Fares Conv'!CT136</f>
        <v>84.667400889336605</v>
      </c>
      <c r="CO132" s="36">
        <f>'2015 Fares Conv'!CU136</f>
        <v>0</v>
      </c>
      <c r="CP132" s="36">
        <f>'2015 Fares Conv'!CV136</f>
        <v>249.93816742532167</v>
      </c>
      <c r="CQ132" s="36">
        <f>'2015 Fares Conv'!CW136</f>
        <v>0</v>
      </c>
      <c r="CR132" s="36">
        <f>'2015 Fares Conv'!CX136</f>
        <v>0</v>
      </c>
      <c r="CS132" s="36">
        <f>'2015 Fares Conv'!CY136</f>
        <v>0</v>
      </c>
      <c r="CT132" s="36">
        <f>'2015 Fares Conv'!CZ136</f>
        <v>306.83466082295587</v>
      </c>
      <c r="CU132" s="36">
        <f>'2015 Fares Conv'!DA136</f>
        <v>0</v>
      </c>
      <c r="CV132" s="36">
        <f>'2015 Fares Conv'!DB136</f>
        <v>0</v>
      </c>
      <c r="CW132" s="36">
        <f>'2015 Fares Conv'!DC136</f>
        <v>0</v>
      </c>
      <c r="CX132" s="36">
        <f>'2015 Fares Conv'!DD136</f>
        <v>0</v>
      </c>
      <c r="CY132" s="36">
        <f>'2015 Fares Conv'!DE136</f>
        <v>0</v>
      </c>
      <c r="CZ132" s="36">
        <f>'2015 Fares Conv'!DF136</f>
        <v>0</v>
      </c>
      <c r="DA132" s="36">
        <f>'2015 Fares Conv'!DG136</f>
        <v>0</v>
      </c>
      <c r="DB132" s="36">
        <f>'2015 Fares Conv'!DH136</f>
        <v>0</v>
      </c>
      <c r="DC132" s="36">
        <f>'2015 Fares Conv'!DI136</f>
        <v>0</v>
      </c>
      <c r="DD132" s="36">
        <f>'2015 Fares Conv'!DJ136</f>
        <v>0</v>
      </c>
      <c r="DE132" s="36">
        <f>'2015 Fares Conv'!DK136</f>
        <v>0</v>
      </c>
      <c r="DF132" s="36">
        <f>'2015 Fares Conv'!DL136</f>
        <v>152.40132160080589</v>
      </c>
      <c r="DG132" s="36">
        <f>'2015 Fares Conv'!DM136</f>
        <v>135.46784142293856</v>
      </c>
      <c r="DH132" s="36">
        <f>'2015 Fares Conv'!DN136</f>
        <v>0</v>
      </c>
      <c r="DI132" s="36">
        <f>'2015 Fares Conv'!DO136</f>
        <v>135.46784142293856</v>
      </c>
      <c r="DJ132" s="36">
        <f>'2015 Fares Conv'!DP136</f>
        <v>749.81450227596497</v>
      </c>
      <c r="DK132" s="36">
        <f>'2015 Fares Conv'!DQ136</f>
        <v>218.78056389804578</v>
      </c>
      <c r="DL132" s="36">
        <f>'2015 Fares Conv'!DR136</f>
        <v>0</v>
      </c>
      <c r="DM132" s="36">
        <f>'2015 Fares Conv'!DS136</f>
        <v>0</v>
      </c>
      <c r="DN132" s="36">
        <f>'2015 Fares Conv'!DT136</f>
        <v>0</v>
      </c>
      <c r="DO132" s="36">
        <f>'2015 Fares Conv'!DU136</f>
        <v>0</v>
      </c>
      <c r="DP132" s="36">
        <f>'2015 Fares Conv'!DV136</f>
        <v>0</v>
      </c>
      <c r="DQ132" s="36">
        <f>'2015 Fares Conv'!DW136</f>
        <v>0</v>
      </c>
      <c r="DR132" s="36">
        <f>'2015 Fares Conv'!DX136</f>
        <v>0</v>
      </c>
      <c r="DS132" s="36">
        <f>'2015 Fares Conv'!DY136</f>
        <v>0</v>
      </c>
      <c r="DT132" s="36">
        <f>'2015 Fares Conv'!DZ136</f>
        <v>0</v>
      </c>
      <c r="DU132" s="36">
        <f>'2015 Fares Conv'!EA136</f>
        <v>0</v>
      </c>
      <c r="DV132" s="36">
        <f>'2015 Fares Conv'!EB136</f>
        <v>0</v>
      </c>
      <c r="DW132" s="36">
        <f>'2015 Fares Conv'!EC136</f>
        <v>0</v>
      </c>
      <c r="DX132" s="36">
        <f>'2015 Fares Conv'!ED136</f>
        <v>0</v>
      </c>
      <c r="DY132" s="36">
        <f>'2015 Fares Conv'!EE136</f>
        <v>0</v>
      </c>
      <c r="DZ132" s="36">
        <f>'2015 Fares Conv'!EF136</f>
        <v>0</v>
      </c>
      <c r="EA132" s="36">
        <f>'2015 Fares Conv'!EG136</f>
        <v>0</v>
      </c>
      <c r="EB132" s="36">
        <f>'2015 Fares Conv'!EH136</f>
        <v>0</v>
      </c>
      <c r="EC132" s="36">
        <f>'2015 Fares Conv'!EI136</f>
        <v>0</v>
      </c>
      <c r="ED132" s="36">
        <f>'2015 Fares Conv'!EJ136</f>
        <v>0</v>
      </c>
      <c r="EE132" s="36">
        <f>'2015 Fares Conv'!EK136</f>
        <v>0</v>
      </c>
      <c r="EF132" s="36">
        <f>'2015 Fares Conv'!EL136</f>
        <v>0</v>
      </c>
      <c r="EG132" s="36">
        <f>'2015 Fares Conv'!EM136</f>
        <v>0</v>
      </c>
      <c r="EH132" s="111">
        <v>0</v>
      </c>
      <c r="EI132" s="111">
        <v>0</v>
      </c>
    </row>
    <row r="133" spans="1:139" x14ac:dyDescent="0.2">
      <c r="A133" s="31" t="str">
        <f>CONCATENATE("XFARE[",ROW(),"]=",'2015 Fares Conv'!G137)</f>
        <v>XFARE[133]=0</v>
      </c>
      <c r="B133" s="36">
        <f>'2015 Fares Conv'!H137</f>
        <v>0</v>
      </c>
      <c r="C133" s="36">
        <f>'2015 Fares Conv'!I137</f>
        <v>0</v>
      </c>
      <c r="D133" s="36">
        <f>'2015 Fares Conv'!J137</f>
        <v>0</v>
      </c>
      <c r="E133" s="36">
        <f>'2015 Fares Conv'!K137</f>
        <v>0</v>
      </c>
      <c r="F133" s="36">
        <f>'2015 Fares Conv'!L137</f>
        <v>0</v>
      </c>
      <c r="G133" s="36">
        <f>'2015 Fares Conv'!M137</f>
        <v>0</v>
      </c>
      <c r="H133" s="36">
        <f>'2015 Fares Conv'!N137</f>
        <v>0</v>
      </c>
      <c r="I133" s="36">
        <f>'2015 Fares Conv'!O137</f>
        <v>0</v>
      </c>
      <c r="J133" s="36">
        <f>'2015 Fares Conv'!P137</f>
        <v>0</v>
      </c>
      <c r="K133" s="36">
        <f>'2015 Fares Conv'!Q137</f>
        <v>0</v>
      </c>
      <c r="L133" s="36">
        <f>'2015 Fares Conv'!R137</f>
        <v>0</v>
      </c>
      <c r="M133" s="36">
        <f>'2015 Fares Conv'!S137</f>
        <v>0</v>
      </c>
      <c r="N133" s="36">
        <f>'2015 Fares Conv'!T137</f>
        <v>0</v>
      </c>
      <c r="O133" s="36">
        <f>'2015 Fares Conv'!U137</f>
        <v>0</v>
      </c>
      <c r="P133" s="36">
        <f>'2015 Fares Conv'!V137</f>
        <v>0</v>
      </c>
      <c r="Q133" s="36">
        <f>'2015 Fares Conv'!W137</f>
        <v>0</v>
      </c>
      <c r="R133" s="36">
        <f>'2015 Fares Conv'!X137</f>
        <v>0</v>
      </c>
      <c r="S133" s="36">
        <f>'2015 Fares Conv'!Y137</f>
        <v>0</v>
      </c>
      <c r="T133" s="36">
        <f>'2015 Fares Conv'!Z137</f>
        <v>474.13744498028501</v>
      </c>
      <c r="U133" s="36">
        <f>'2015 Fares Conv'!AA137</f>
        <v>152.40132160080589</v>
      </c>
      <c r="V133" s="36">
        <f>'2015 Fares Conv'!AB137</f>
        <v>0</v>
      </c>
      <c r="W133" s="36">
        <f>'2015 Fares Conv'!AC137</f>
        <v>0</v>
      </c>
      <c r="X133" s="36">
        <f>'2015 Fares Conv'!AD137</f>
        <v>135.46784142293856</v>
      </c>
      <c r="Y133" s="36">
        <f>'2015 Fares Conv'!AE137</f>
        <v>0</v>
      </c>
      <c r="Z133" s="36">
        <f>'2015 Fares Conv'!AF137</f>
        <v>0</v>
      </c>
      <c r="AA133" s="36">
        <f>'2015 Fares Conv'!AG137</f>
        <v>0</v>
      </c>
      <c r="AB133" s="36">
        <f>'2015 Fares Conv'!AH137</f>
        <v>0</v>
      </c>
      <c r="AC133" s="36">
        <f>'2015 Fares Conv'!AI137</f>
        <v>0</v>
      </c>
      <c r="AD133" s="36">
        <f>'2015 Fares Conv'!AJ137</f>
        <v>135.46784142293856</v>
      </c>
      <c r="AE133" s="36">
        <f>'2015 Fares Conv'!AK137</f>
        <v>0</v>
      </c>
      <c r="AF133" s="36">
        <f>'2015 Fares Conv'!AL137</f>
        <v>0</v>
      </c>
      <c r="AG133" s="36">
        <f>'2015 Fares Conv'!AM137</f>
        <v>0</v>
      </c>
      <c r="AH133" s="36">
        <f>'2015 Fares Conv'!AN137</f>
        <v>0</v>
      </c>
      <c r="AI133" s="36">
        <f>'2015 Fares Conv'!AO137</f>
        <v>0</v>
      </c>
      <c r="AJ133" s="36">
        <f>'2015 Fares Conv'!AP137</f>
        <v>0</v>
      </c>
      <c r="AK133" s="36">
        <f>'2015 Fares Conv'!AQ137</f>
        <v>0</v>
      </c>
      <c r="AL133" s="36">
        <f>'2015 Fares Conv'!AR137</f>
        <v>135.46784142293856</v>
      </c>
      <c r="AM133" s="36">
        <f>'2015 Fares Conv'!AS137</f>
        <v>0</v>
      </c>
      <c r="AN133" s="36">
        <f>'2015 Fares Conv'!AT137</f>
        <v>0</v>
      </c>
      <c r="AO133" s="36">
        <f>'2015 Fares Conv'!AU137</f>
        <v>0</v>
      </c>
      <c r="AP133" s="36">
        <f>'2015 Fares Conv'!AV137</f>
        <v>101.60088106720393</v>
      </c>
      <c r="AQ133" s="36">
        <f>'2015 Fares Conv'!AW137</f>
        <v>0</v>
      </c>
      <c r="AR133" s="36">
        <f>'2015 Fares Conv'!AX137</f>
        <v>135.46784142293856</v>
      </c>
      <c r="AS133" s="36">
        <f>'2015 Fares Conv'!AY137</f>
        <v>0</v>
      </c>
      <c r="AT133" s="36">
        <f>'2015 Fares Conv'!AZ137</f>
        <v>118.53436124507125</v>
      </c>
      <c r="AU133" s="36">
        <f>'2015 Fares Conv'!BA137</f>
        <v>0</v>
      </c>
      <c r="AV133" s="36">
        <f>'2015 Fares Conv'!BB137</f>
        <v>0</v>
      </c>
      <c r="AW133" s="36">
        <f>'2015 Fares Conv'!BC137</f>
        <v>118.53436124507125</v>
      </c>
      <c r="AX133" s="36">
        <f>'2015 Fares Conv'!BD137</f>
        <v>0</v>
      </c>
      <c r="AY133" s="36">
        <f>'2015 Fares Conv'!BE137</f>
        <v>0</v>
      </c>
      <c r="AZ133" s="36">
        <f>'2015 Fares Conv'!BF137</f>
        <v>118.53436124507125</v>
      </c>
      <c r="BA133" s="36">
        <f>'2015 Fares Conv'!BG137</f>
        <v>0</v>
      </c>
      <c r="BB133" s="36">
        <f>'2015 Fares Conv'!BH137</f>
        <v>0</v>
      </c>
      <c r="BC133" s="36">
        <f>'2015 Fares Conv'!BI137</f>
        <v>67.733920711469281</v>
      </c>
      <c r="BD133" s="36">
        <f>'2015 Fares Conv'!BJ137</f>
        <v>0</v>
      </c>
      <c r="BE133" s="36">
        <f>'2015 Fares Conv'!BK137</f>
        <v>0</v>
      </c>
      <c r="BF133" s="36">
        <f>'2015 Fares Conv'!BL137</f>
        <v>108.37427313835086</v>
      </c>
      <c r="BG133" s="36">
        <f>'2015 Fares Conv'!BM137</f>
        <v>0</v>
      </c>
      <c r="BH133" s="36">
        <f>'2015 Fares Conv'!BN137</f>
        <v>108.37427313835086</v>
      </c>
      <c r="BI133" s="36">
        <f>'2015 Fares Conv'!BO137</f>
        <v>0</v>
      </c>
      <c r="BJ133" s="36">
        <f>'2015 Fares Conv'!BP137</f>
        <v>0</v>
      </c>
      <c r="BK133" s="36">
        <f>'2015 Fares Conv'!BQ137</f>
        <v>101.60088106720393</v>
      </c>
      <c r="BL133" s="36">
        <f>'2015 Fares Conv'!BR137</f>
        <v>0</v>
      </c>
      <c r="BM133" s="36">
        <f>'2015 Fares Conv'!BS137</f>
        <v>0</v>
      </c>
      <c r="BN133" s="36">
        <f>'2015 Fares Conv'!BT137</f>
        <v>101.60088106720393</v>
      </c>
      <c r="BO133" s="36">
        <f>'2015 Fares Conv'!BU137</f>
        <v>0</v>
      </c>
      <c r="BP133" s="36">
        <f>'2015 Fares Conv'!BV137</f>
        <v>101.60088106720393</v>
      </c>
      <c r="BQ133" s="36">
        <f>'2015 Fares Conv'!BW137</f>
        <v>0</v>
      </c>
      <c r="BR133" s="36">
        <f>'2015 Fares Conv'!BX137</f>
        <v>121.92105728064472</v>
      </c>
      <c r="BS133" s="36">
        <f>'2015 Fares Conv'!BY137</f>
        <v>0</v>
      </c>
      <c r="BT133" s="36">
        <f>'2015 Fares Conv'!BZ137</f>
        <v>0</v>
      </c>
      <c r="BU133" s="36">
        <f>'2015 Fares Conv'!CA137</f>
        <v>0</v>
      </c>
      <c r="BV133" s="36">
        <f>'2015 Fares Conv'!CB137</f>
        <v>0</v>
      </c>
      <c r="BW133" s="36">
        <f>'2015 Fares Conv'!CC137</f>
        <v>0</v>
      </c>
      <c r="BX133" s="36">
        <f>'2015 Fares Conv'!CD137</f>
        <v>0</v>
      </c>
      <c r="BY133" s="36">
        <f>'2015 Fares Conv'!CE137</f>
        <v>0</v>
      </c>
      <c r="BZ133" s="36">
        <f>'2015 Fares Conv'!CF137</f>
        <v>101.60088106720393</v>
      </c>
      <c r="CA133" s="36">
        <f>'2015 Fares Conv'!CG137</f>
        <v>0</v>
      </c>
      <c r="CB133" s="36">
        <f>'2015 Fares Conv'!CH137</f>
        <v>222.84459914073395</v>
      </c>
      <c r="CC133" s="36">
        <f>'2015 Fares Conv'!CI137</f>
        <v>0</v>
      </c>
      <c r="CD133" s="36">
        <f>'2015 Fares Conv'!CJ137</f>
        <v>284.48246698817098</v>
      </c>
      <c r="CE133" s="36">
        <f>'2015 Fares Conv'!CK137</f>
        <v>284.48246698817098</v>
      </c>
      <c r="CF133" s="36">
        <f>'2015 Fares Conv'!CL137</f>
        <v>284.48246698817098</v>
      </c>
      <c r="CG133" s="36">
        <f>'2015 Fares Conv'!CM137</f>
        <v>135.46784142293856</v>
      </c>
      <c r="CH133" s="36">
        <f>'2015 Fares Conv'!CN137</f>
        <v>152.40132160080589</v>
      </c>
      <c r="CI133" s="36">
        <f>'2015 Fares Conv'!CO137</f>
        <v>338.66960355734642</v>
      </c>
      <c r="CJ133" s="36">
        <f>'2015 Fares Conv'!CP137</f>
        <v>298.02925113046484</v>
      </c>
      <c r="CK133" s="36">
        <f>'2015 Fares Conv'!CQ137</f>
        <v>152.40132160080589</v>
      </c>
      <c r="CL133" s="36">
        <f>'2015 Fares Conv'!CR137</f>
        <v>338.66960355734642</v>
      </c>
      <c r="CM133" s="36">
        <f>'2015 Fares Conv'!CS137</f>
        <v>118.53436124507125</v>
      </c>
      <c r="CN133" s="36">
        <f>'2015 Fares Conv'!CT137</f>
        <v>84.667400889336605</v>
      </c>
      <c r="CO133" s="36">
        <f>'2015 Fares Conv'!CU137</f>
        <v>0</v>
      </c>
      <c r="CP133" s="36">
        <f>'2015 Fares Conv'!CV137</f>
        <v>249.93816742532167</v>
      </c>
      <c r="CQ133" s="36">
        <f>'2015 Fares Conv'!CW137</f>
        <v>0</v>
      </c>
      <c r="CR133" s="36">
        <f>'2015 Fares Conv'!CX137</f>
        <v>0</v>
      </c>
      <c r="CS133" s="36">
        <f>'2015 Fares Conv'!CY137</f>
        <v>0</v>
      </c>
      <c r="CT133" s="36">
        <f>'2015 Fares Conv'!CZ137</f>
        <v>306.83466082295587</v>
      </c>
      <c r="CU133" s="36">
        <f>'2015 Fares Conv'!DA137</f>
        <v>0</v>
      </c>
      <c r="CV133" s="36">
        <f>'2015 Fares Conv'!DB137</f>
        <v>0</v>
      </c>
      <c r="CW133" s="36">
        <f>'2015 Fares Conv'!DC137</f>
        <v>0</v>
      </c>
      <c r="CX133" s="36">
        <f>'2015 Fares Conv'!DD137</f>
        <v>0</v>
      </c>
      <c r="CY133" s="36">
        <f>'2015 Fares Conv'!DE137</f>
        <v>0</v>
      </c>
      <c r="CZ133" s="36">
        <f>'2015 Fares Conv'!DF137</f>
        <v>0</v>
      </c>
      <c r="DA133" s="36">
        <f>'2015 Fares Conv'!DG137</f>
        <v>0</v>
      </c>
      <c r="DB133" s="36">
        <f>'2015 Fares Conv'!DH137</f>
        <v>0</v>
      </c>
      <c r="DC133" s="36">
        <f>'2015 Fares Conv'!DI137</f>
        <v>0</v>
      </c>
      <c r="DD133" s="36">
        <f>'2015 Fares Conv'!DJ137</f>
        <v>0</v>
      </c>
      <c r="DE133" s="36">
        <f>'2015 Fares Conv'!DK137</f>
        <v>0</v>
      </c>
      <c r="DF133" s="36">
        <f>'2015 Fares Conv'!DL137</f>
        <v>152.40132160080589</v>
      </c>
      <c r="DG133" s="36">
        <f>'2015 Fares Conv'!DM137</f>
        <v>0</v>
      </c>
      <c r="DH133" s="36">
        <f>'2015 Fares Conv'!DN137</f>
        <v>0</v>
      </c>
      <c r="DI133" s="36">
        <f>'2015 Fares Conv'!DO137</f>
        <v>135.46784142293856</v>
      </c>
      <c r="DJ133" s="36">
        <f>'2015 Fares Conv'!DP137</f>
        <v>749.81450227596497</v>
      </c>
      <c r="DK133" s="36">
        <f>'2015 Fares Conv'!DQ137</f>
        <v>218.78056389804578</v>
      </c>
      <c r="DL133" s="36">
        <f>'2015 Fares Conv'!DR137</f>
        <v>0</v>
      </c>
      <c r="DM133" s="36">
        <f>'2015 Fares Conv'!DS137</f>
        <v>0</v>
      </c>
      <c r="DN133" s="36">
        <f>'2015 Fares Conv'!DT137</f>
        <v>0</v>
      </c>
      <c r="DO133" s="36">
        <f>'2015 Fares Conv'!DU137</f>
        <v>0</v>
      </c>
      <c r="DP133" s="36">
        <f>'2015 Fares Conv'!DV137</f>
        <v>0</v>
      </c>
      <c r="DQ133" s="36">
        <f>'2015 Fares Conv'!DW137</f>
        <v>0</v>
      </c>
      <c r="DR133" s="36">
        <f>'2015 Fares Conv'!DX137</f>
        <v>0</v>
      </c>
      <c r="DS133" s="36">
        <f>'2015 Fares Conv'!DY137</f>
        <v>0</v>
      </c>
      <c r="DT133" s="36">
        <f>'2015 Fares Conv'!DZ137</f>
        <v>0</v>
      </c>
      <c r="DU133" s="36">
        <f>'2015 Fares Conv'!EA137</f>
        <v>0</v>
      </c>
      <c r="DV133" s="36">
        <f>'2015 Fares Conv'!EB137</f>
        <v>0</v>
      </c>
      <c r="DW133" s="36">
        <f>'2015 Fares Conv'!EC137</f>
        <v>0</v>
      </c>
      <c r="DX133" s="36">
        <f>'2015 Fares Conv'!ED137</f>
        <v>0</v>
      </c>
      <c r="DY133" s="36">
        <f>'2015 Fares Conv'!EE137</f>
        <v>0</v>
      </c>
      <c r="DZ133" s="36">
        <f>'2015 Fares Conv'!EF137</f>
        <v>0</v>
      </c>
      <c r="EA133" s="36">
        <f>'2015 Fares Conv'!EG137</f>
        <v>0</v>
      </c>
      <c r="EB133" s="36">
        <f>'2015 Fares Conv'!EH137</f>
        <v>0</v>
      </c>
      <c r="EC133" s="36">
        <f>'2015 Fares Conv'!EI137</f>
        <v>0</v>
      </c>
      <c r="ED133" s="36">
        <f>'2015 Fares Conv'!EJ137</f>
        <v>0</v>
      </c>
      <c r="EE133" s="36">
        <f>'2015 Fares Conv'!EK137</f>
        <v>0</v>
      </c>
      <c r="EF133" s="36">
        <f>'2015 Fares Conv'!EL137</f>
        <v>0</v>
      </c>
      <c r="EG133" s="36">
        <f>'2015 Fares Conv'!EM137</f>
        <v>0</v>
      </c>
      <c r="EH133" s="111">
        <v>0</v>
      </c>
      <c r="EI133" s="111">
        <v>0</v>
      </c>
    </row>
    <row r="134" spans="1:139" x14ac:dyDescent="0.2">
      <c r="A134" s="31" t="str">
        <f>CONCATENATE("XFARE[",ROW(),"]=",'2015 Fares Conv'!G138)</f>
        <v>XFARE[134]=0</v>
      </c>
      <c r="B134" s="36">
        <f>'2015 Fares Conv'!H138</f>
        <v>0</v>
      </c>
      <c r="C134" s="36">
        <f>'2015 Fares Conv'!I138</f>
        <v>0</v>
      </c>
      <c r="D134" s="36">
        <f>'2015 Fares Conv'!J138</f>
        <v>0</v>
      </c>
      <c r="E134" s="36">
        <f>'2015 Fares Conv'!K138</f>
        <v>0</v>
      </c>
      <c r="F134" s="36">
        <f>'2015 Fares Conv'!L138</f>
        <v>0</v>
      </c>
      <c r="G134" s="36">
        <f>'2015 Fares Conv'!M138</f>
        <v>0</v>
      </c>
      <c r="H134" s="36">
        <f>'2015 Fares Conv'!N138</f>
        <v>0</v>
      </c>
      <c r="I134" s="36">
        <f>'2015 Fares Conv'!O138</f>
        <v>0</v>
      </c>
      <c r="J134" s="36">
        <f>'2015 Fares Conv'!P138</f>
        <v>0</v>
      </c>
      <c r="K134" s="36">
        <f>'2015 Fares Conv'!Q138</f>
        <v>0</v>
      </c>
      <c r="L134" s="36">
        <f>'2015 Fares Conv'!R138</f>
        <v>0</v>
      </c>
      <c r="M134" s="36">
        <f>'2015 Fares Conv'!S138</f>
        <v>0</v>
      </c>
      <c r="N134" s="36">
        <f>'2015 Fares Conv'!T138</f>
        <v>0</v>
      </c>
      <c r="O134" s="36">
        <f>'2015 Fares Conv'!U138</f>
        <v>0</v>
      </c>
      <c r="P134" s="36">
        <f>'2015 Fares Conv'!V138</f>
        <v>0</v>
      </c>
      <c r="Q134" s="36">
        <f>'2015 Fares Conv'!W138</f>
        <v>0</v>
      </c>
      <c r="R134" s="36">
        <f>'2015 Fares Conv'!X138</f>
        <v>0</v>
      </c>
      <c r="S134" s="36">
        <f>'2015 Fares Conv'!Y138</f>
        <v>0</v>
      </c>
      <c r="T134" s="36">
        <f>'2015 Fares Conv'!Z138</f>
        <v>474.13744498028501</v>
      </c>
      <c r="U134" s="36">
        <f>'2015 Fares Conv'!AA138</f>
        <v>152.40132160080589</v>
      </c>
      <c r="V134" s="36">
        <f>'2015 Fares Conv'!AB138</f>
        <v>0</v>
      </c>
      <c r="W134" s="36">
        <f>'2015 Fares Conv'!AC138</f>
        <v>0</v>
      </c>
      <c r="X134" s="36">
        <f>'2015 Fares Conv'!AD138</f>
        <v>0</v>
      </c>
      <c r="Y134" s="36">
        <f>'2015 Fares Conv'!AE138</f>
        <v>0</v>
      </c>
      <c r="Z134" s="36">
        <f>'2015 Fares Conv'!AF138</f>
        <v>0</v>
      </c>
      <c r="AA134" s="36">
        <f>'2015 Fares Conv'!AG138</f>
        <v>0</v>
      </c>
      <c r="AB134" s="36">
        <f>'2015 Fares Conv'!AH138</f>
        <v>0</v>
      </c>
      <c r="AC134" s="36">
        <f>'2015 Fares Conv'!AI138</f>
        <v>0</v>
      </c>
      <c r="AD134" s="36">
        <f>'2015 Fares Conv'!AJ138</f>
        <v>0</v>
      </c>
      <c r="AE134" s="36">
        <f>'2015 Fares Conv'!AK138</f>
        <v>0</v>
      </c>
      <c r="AF134" s="36">
        <f>'2015 Fares Conv'!AL138</f>
        <v>0</v>
      </c>
      <c r="AG134" s="36">
        <f>'2015 Fares Conv'!AM138</f>
        <v>135.46784142293856</v>
      </c>
      <c r="AH134" s="36">
        <f>'2015 Fares Conv'!AN138</f>
        <v>0</v>
      </c>
      <c r="AI134" s="36">
        <f>'2015 Fares Conv'!AO138</f>
        <v>0</v>
      </c>
      <c r="AJ134" s="36">
        <f>'2015 Fares Conv'!AP138</f>
        <v>0</v>
      </c>
      <c r="AK134" s="36">
        <f>'2015 Fares Conv'!AQ138</f>
        <v>0</v>
      </c>
      <c r="AL134" s="36">
        <f>'2015 Fares Conv'!AR138</f>
        <v>0</v>
      </c>
      <c r="AM134" s="36">
        <f>'2015 Fares Conv'!AS138</f>
        <v>0</v>
      </c>
      <c r="AN134" s="36">
        <f>'2015 Fares Conv'!AT138</f>
        <v>0</v>
      </c>
      <c r="AO134" s="36">
        <f>'2015 Fares Conv'!AU138</f>
        <v>0</v>
      </c>
      <c r="AP134" s="36">
        <f>'2015 Fares Conv'!AV138</f>
        <v>0</v>
      </c>
      <c r="AQ134" s="36">
        <f>'2015 Fares Conv'!AW138</f>
        <v>0</v>
      </c>
      <c r="AR134" s="36">
        <f>'2015 Fares Conv'!AX138</f>
        <v>135.46784142293856</v>
      </c>
      <c r="AS134" s="36">
        <f>'2015 Fares Conv'!AY138</f>
        <v>0</v>
      </c>
      <c r="AT134" s="36">
        <f>'2015 Fares Conv'!AZ138</f>
        <v>118.53436124507125</v>
      </c>
      <c r="AU134" s="36">
        <f>'2015 Fares Conv'!BA138</f>
        <v>0</v>
      </c>
      <c r="AV134" s="36">
        <f>'2015 Fares Conv'!BB138</f>
        <v>0</v>
      </c>
      <c r="AW134" s="36">
        <f>'2015 Fares Conv'!BC138</f>
        <v>118.53436124507125</v>
      </c>
      <c r="AX134" s="36">
        <f>'2015 Fares Conv'!BD138</f>
        <v>0</v>
      </c>
      <c r="AY134" s="36">
        <f>'2015 Fares Conv'!BE138</f>
        <v>0</v>
      </c>
      <c r="AZ134" s="36">
        <f>'2015 Fares Conv'!BF138</f>
        <v>118.53436124507125</v>
      </c>
      <c r="BA134" s="36">
        <f>'2015 Fares Conv'!BG138</f>
        <v>0</v>
      </c>
      <c r="BB134" s="36">
        <f>'2015 Fares Conv'!BH138</f>
        <v>0</v>
      </c>
      <c r="BC134" s="36">
        <f>'2015 Fares Conv'!BI138</f>
        <v>67.733920711469281</v>
      </c>
      <c r="BD134" s="36">
        <f>'2015 Fares Conv'!BJ138</f>
        <v>108.37427313835086</v>
      </c>
      <c r="BE134" s="36">
        <f>'2015 Fares Conv'!BK138</f>
        <v>0</v>
      </c>
      <c r="BF134" s="36">
        <f>'2015 Fares Conv'!BL138</f>
        <v>108.37427313835086</v>
      </c>
      <c r="BG134" s="36">
        <f>'2015 Fares Conv'!BM138</f>
        <v>0</v>
      </c>
      <c r="BH134" s="36">
        <f>'2015 Fares Conv'!BN138</f>
        <v>108.37427313835086</v>
      </c>
      <c r="BI134" s="36">
        <f>'2015 Fares Conv'!BO138</f>
        <v>0</v>
      </c>
      <c r="BJ134" s="36">
        <f>'2015 Fares Conv'!BP138</f>
        <v>0</v>
      </c>
      <c r="BK134" s="36">
        <f>'2015 Fares Conv'!BQ138</f>
        <v>101.60088106720393</v>
      </c>
      <c r="BL134" s="36">
        <f>'2015 Fares Conv'!BR138</f>
        <v>0</v>
      </c>
      <c r="BM134" s="36">
        <f>'2015 Fares Conv'!BS138</f>
        <v>0</v>
      </c>
      <c r="BN134" s="36">
        <f>'2015 Fares Conv'!BT138</f>
        <v>101.60088106720393</v>
      </c>
      <c r="BO134" s="36">
        <f>'2015 Fares Conv'!BU138</f>
        <v>0</v>
      </c>
      <c r="BP134" s="36">
        <f>'2015 Fares Conv'!BV138</f>
        <v>101.60088106720393</v>
      </c>
      <c r="BQ134" s="36">
        <f>'2015 Fares Conv'!BW138</f>
        <v>0</v>
      </c>
      <c r="BR134" s="36">
        <f>'2015 Fares Conv'!BX138</f>
        <v>121.92105728064472</v>
      </c>
      <c r="BS134" s="36">
        <f>'2015 Fares Conv'!BY138</f>
        <v>0</v>
      </c>
      <c r="BT134" s="36">
        <f>'2015 Fares Conv'!BZ138</f>
        <v>0</v>
      </c>
      <c r="BU134" s="36">
        <f>'2015 Fares Conv'!CA138</f>
        <v>0</v>
      </c>
      <c r="BV134" s="36">
        <f>'2015 Fares Conv'!CB138</f>
        <v>0</v>
      </c>
      <c r="BW134" s="36">
        <f>'2015 Fares Conv'!CC138</f>
        <v>0</v>
      </c>
      <c r="BX134" s="36">
        <f>'2015 Fares Conv'!CD138</f>
        <v>0</v>
      </c>
      <c r="BY134" s="36">
        <f>'2015 Fares Conv'!CE138</f>
        <v>0</v>
      </c>
      <c r="BZ134" s="36">
        <f>'2015 Fares Conv'!CF138</f>
        <v>101.60088106720393</v>
      </c>
      <c r="CA134" s="36">
        <f>'2015 Fares Conv'!CG138</f>
        <v>0</v>
      </c>
      <c r="CB134" s="36">
        <f>'2015 Fares Conv'!CH138</f>
        <v>88.05409692491007</v>
      </c>
      <c r="CC134" s="36">
        <f>'2015 Fares Conv'!CI138</f>
        <v>0</v>
      </c>
      <c r="CD134" s="36">
        <f>'2015 Fares Conv'!CJ138</f>
        <v>250.61550663243636</v>
      </c>
      <c r="CE134" s="36">
        <f>'2015 Fares Conv'!CK138</f>
        <v>250.61550663243636</v>
      </c>
      <c r="CF134" s="36">
        <f>'2015 Fares Conv'!CL138</f>
        <v>250.61550663243636</v>
      </c>
      <c r="CG134" s="36">
        <f>'2015 Fares Conv'!CM138</f>
        <v>101.60088106720393</v>
      </c>
      <c r="CH134" s="36">
        <f>'2015 Fares Conv'!CN138</f>
        <v>152.40132160080589</v>
      </c>
      <c r="CI134" s="36">
        <f>'2015 Fares Conv'!CO138</f>
        <v>338.66960355734642</v>
      </c>
      <c r="CJ134" s="36">
        <f>'2015 Fares Conv'!CP138</f>
        <v>298.02925113046484</v>
      </c>
      <c r="CK134" s="36">
        <f>'2015 Fares Conv'!CQ138</f>
        <v>152.40132160080589</v>
      </c>
      <c r="CL134" s="36">
        <f>'2015 Fares Conv'!CR138</f>
        <v>338.66960355734642</v>
      </c>
      <c r="CM134" s="36">
        <f>'2015 Fares Conv'!CS138</f>
        <v>118.53436124507125</v>
      </c>
      <c r="CN134" s="36">
        <f>'2015 Fares Conv'!CT138</f>
        <v>186.26828195654053</v>
      </c>
      <c r="CO134" s="36">
        <f>'2015 Fares Conv'!CU138</f>
        <v>220.13524231227518</v>
      </c>
      <c r="CP134" s="36">
        <f>'2015 Fares Conv'!CV138</f>
        <v>249.93816742532167</v>
      </c>
      <c r="CQ134" s="36">
        <f>'2015 Fares Conv'!CW138</f>
        <v>108.37427313835086</v>
      </c>
      <c r="CR134" s="36">
        <f>'2015 Fares Conv'!CX138</f>
        <v>0</v>
      </c>
      <c r="CS134" s="36">
        <f>'2015 Fares Conv'!CY138</f>
        <v>0</v>
      </c>
      <c r="CT134" s="36">
        <f>'2015 Fares Conv'!CZ138</f>
        <v>306.83466082295587</v>
      </c>
      <c r="CU134" s="36">
        <f>'2015 Fares Conv'!DA138</f>
        <v>0</v>
      </c>
      <c r="CV134" s="36">
        <f>'2015 Fares Conv'!DB138</f>
        <v>0</v>
      </c>
      <c r="CW134" s="36">
        <f>'2015 Fares Conv'!DC138</f>
        <v>0</v>
      </c>
      <c r="CX134" s="36">
        <f>'2015 Fares Conv'!DD138</f>
        <v>0</v>
      </c>
      <c r="CY134" s="36">
        <f>'2015 Fares Conv'!DE138</f>
        <v>0</v>
      </c>
      <c r="CZ134" s="36">
        <f>'2015 Fares Conv'!DF138</f>
        <v>0</v>
      </c>
      <c r="DA134" s="36">
        <f>'2015 Fares Conv'!DG138</f>
        <v>0</v>
      </c>
      <c r="DB134" s="36">
        <f>'2015 Fares Conv'!DH138</f>
        <v>0</v>
      </c>
      <c r="DC134" s="36">
        <f>'2015 Fares Conv'!DI138</f>
        <v>0</v>
      </c>
      <c r="DD134" s="36">
        <f>'2015 Fares Conv'!DJ138</f>
        <v>0</v>
      </c>
      <c r="DE134" s="36">
        <f>'2015 Fares Conv'!DK138</f>
        <v>0</v>
      </c>
      <c r="DF134" s="36">
        <f>'2015 Fares Conv'!DL138</f>
        <v>152.40132160080589</v>
      </c>
      <c r="DG134" s="36">
        <f>'2015 Fares Conv'!DM138</f>
        <v>0</v>
      </c>
      <c r="DH134" s="36">
        <f>'2015 Fares Conv'!DN138</f>
        <v>0</v>
      </c>
      <c r="DI134" s="36">
        <f>'2015 Fares Conv'!DO138</f>
        <v>101.60088106720393</v>
      </c>
      <c r="DJ134" s="36">
        <f>'2015 Fares Conv'!DP138</f>
        <v>749.81450227596497</v>
      </c>
      <c r="DK134" s="36">
        <f>'2015 Fares Conv'!DQ138</f>
        <v>218.78056389804578</v>
      </c>
      <c r="DL134" s="36">
        <f>'2015 Fares Conv'!DR138</f>
        <v>0</v>
      </c>
      <c r="DM134" s="36">
        <f>'2015 Fares Conv'!DS138</f>
        <v>0</v>
      </c>
      <c r="DN134" s="36">
        <f>'2015 Fares Conv'!DT138</f>
        <v>0</v>
      </c>
      <c r="DO134" s="36">
        <f>'2015 Fares Conv'!DU138</f>
        <v>0</v>
      </c>
      <c r="DP134" s="36">
        <f>'2015 Fares Conv'!DV138</f>
        <v>0</v>
      </c>
      <c r="DQ134" s="36">
        <f>'2015 Fares Conv'!DW138</f>
        <v>0</v>
      </c>
      <c r="DR134" s="36">
        <f>'2015 Fares Conv'!DX138</f>
        <v>0</v>
      </c>
      <c r="DS134" s="36">
        <f>'2015 Fares Conv'!DY138</f>
        <v>0</v>
      </c>
      <c r="DT134" s="36">
        <f>'2015 Fares Conv'!DZ138</f>
        <v>0</v>
      </c>
      <c r="DU134" s="36">
        <f>'2015 Fares Conv'!EA138</f>
        <v>0</v>
      </c>
      <c r="DV134" s="36">
        <f>'2015 Fares Conv'!EB138</f>
        <v>0</v>
      </c>
      <c r="DW134" s="36">
        <f>'2015 Fares Conv'!EC138</f>
        <v>0</v>
      </c>
      <c r="DX134" s="36">
        <f>'2015 Fares Conv'!ED138</f>
        <v>0</v>
      </c>
      <c r="DY134" s="36">
        <f>'2015 Fares Conv'!EE138</f>
        <v>0</v>
      </c>
      <c r="DZ134" s="36">
        <f>'2015 Fares Conv'!EF138</f>
        <v>0</v>
      </c>
      <c r="EA134" s="36">
        <f>'2015 Fares Conv'!EG138</f>
        <v>0</v>
      </c>
      <c r="EB134" s="36">
        <f>'2015 Fares Conv'!EH138</f>
        <v>0</v>
      </c>
      <c r="EC134" s="36">
        <f>'2015 Fares Conv'!EI138</f>
        <v>0</v>
      </c>
      <c r="ED134" s="36">
        <f>'2015 Fares Conv'!EJ138</f>
        <v>0</v>
      </c>
      <c r="EE134" s="36">
        <f>'2015 Fares Conv'!EK138</f>
        <v>0</v>
      </c>
      <c r="EF134" s="36">
        <f>'2015 Fares Conv'!EL138</f>
        <v>0</v>
      </c>
      <c r="EG134" s="36">
        <f>'2015 Fares Conv'!EM138</f>
        <v>0</v>
      </c>
      <c r="EH134" s="111">
        <v>0</v>
      </c>
      <c r="EI134" s="111">
        <v>0</v>
      </c>
    </row>
    <row r="135" spans="1:139" x14ac:dyDescent="0.2">
      <c r="A135" s="31" t="str">
        <f>CONCATENATE("XFARE[",ROW(),"]=",'2015 Fares Conv'!G139)</f>
        <v>XFARE[135]=0</v>
      </c>
      <c r="B135" s="36">
        <f>'2015 Fares Conv'!H139</f>
        <v>0</v>
      </c>
      <c r="C135" s="36">
        <f>'2015 Fares Conv'!I139</f>
        <v>0</v>
      </c>
      <c r="D135" s="36">
        <f>'2015 Fares Conv'!J139</f>
        <v>0</v>
      </c>
      <c r="E135" s="36">
        <f>'2015 Fares Conv'!K139</f>
        <v>0</v>
      </c>
      <c r="F135" s="36">
        <f>'2015 Fares Conv'!L139</f>
        <v>0</v>
      </c>
      <c r="G135" s="36">
        <f>'2015 Fares Conv'!M139</f>
        <v>0</v>
      </c>
      <c r="H135" s="36">
        <f>'2015 Fares Conv'!N139</f>
        <v>0</v>
      </c>
      <c r="I135" s="36">
        <f>'2015 Fares Conv'!O139</f>
        <v>0</v>
      </c>
      <c r="J135" s="36">
        <f>'2015 Fares Conv'!P139</f>
        <v>0</v>
      </c>
      <c r="K135" s="36">
        <f>'2015 Fares Conv'!Q139</f>
        <v>0</v>
      </c>
      <c r="L135" s="36">
        <f>'2015 Fares Conv'!R139</f>
        <v>0</v>
      </c>
      <c r="M135" s="36">
        <f>'2015 Fares Conv'!S139</f>
        <v>0</v>
      </c>
      <c r="N135" s="36">
        <f>'2015 Fares Conv'!T139</f>
        <v>0</v>
      </c>
      <c r="O135" s="36">
        <f>'2015 Fares Conv'!U139</f>
        <v>0</v>
      </c>
      <c r="P135" s="36">
        <f>'2015 Fares Conv'!V139</f>
        <v>0</v>
      </c>
      <c r="Q135" s="36">
        <f>'2015 Fares Conv'!W139</f>
        <v>0</v>
      </c>
      <c r="R135" s="36">
        <f>'2015 Fares Conv'!X139</f>
        <v>0</v>
      </c>
      <c r="S135" s="36">
        <f>'2015 Fares Conv'!Y139</f>
        <v>0</v>
      </c>
      <c r="T135" s="36">
        <f>'2015 Fares Conv'!Z139</f>
        <v>474.13744498028501</v>
      </c>
      <c r="U135" s="36">
        <f>'2015 Fares Conv'!AA139</f>
        <v>152.40132160080589</v>
      </c>
      <c r="V135" s="36">
        <f>'2015 Fares Conv'!AB139</f>
        <v>0</v>
      </c>
      <c r="W135" s="36">
        <f>'2015 Fares Conv'!AC139</f>
        <v>0</v>
      </c>
      <c r="X135" s="36">
        <f>'2015 Fares Conv'!AD139</f>
        <v>135.46784142293856</v>
      </c>
      <c r="Y135" s="36">
        <f>'2015 Fares Conv'!AE139</f>
        <v>0</v>
      </c>
      <c r="Z135" s="36">
        <f>'2015 Fares Conv'!AF139</f>
        <v>0</v>
      </c>
      <c r="AA135" s="36">
        <f>'2015 Fares Conv'!AG139</f>
        <v>84.667400889336605</v>
      </c>
      <c r="AB135" s="36">
        <f>'2015 Fares Conv'!AH139</f>
        <v>135.46784142293856</v>
      </c>
      <c r="AC135" s="36">
        <f>'2015 Fares Conv'!AI139</f>
        <v>0</v>
      </c>
      <c r="AD135" s="36">
        <f>'2015 Fares Conv'!AJ139</f>
        <v>135.46784142293856</v>
      </c>
      <c r="AE135" s="36">
        <f>'2015 Fares Conv'!AK139</f>
        <v>0</v>
      </c>
      <c r="AF135" s="36">
        <f>'2015 Fares Conv'!AL139</f>
        <v>0</v>
      </c>
      <c r="AG135" s="36">
        <f>'2015 Fares Conv'!AM139</f>
        <v>135.46784142293856</v>
      </c>
      <c r="AH135" s="36">
        <f>'2015 Fares Conv'!AN139</f>
        <v>0</v>
      </c>
      <c r="AI135" s="36">
        <f>'2015 Fares Conv'!AO139</f>
        <v>0</v>
      </c>
      <c r="AJ135" s="36">
        <f>'2015 Fares Conv'!AP139</f>
        <v>0</v>
      </c>
      <c r="AK135" s="36">
        <f>'2015 Fares Conv'!AQ139</f>
        <v>0</v>
      </c>
      <c r="AL135" s="36">
        <f>'2015 Fares Conv'!AR139</f>
        <v>135.46784142293856</v>
      </c>
      <c r="AM135" s="36">
        <f>'2015 Fares Conv'!AS139</f>
        <v>0</v>
      </c>
      <c r="AN135" s="36">
        <f>'2015 Fares Conv'!AT139</f>
        <v>0</v>
      </c>
      <c r="AO135" s="36">
        <f>'2015 Fares Conv'!AU139</f>
        <v>0</v>
      </c>
      <c r="AP135" s="36">
        <f>'2015 Fares Conv'!AV139</f>
        <v>0</v>
      </c>
      <c r="AQ135" s="36">
        <f>'2015 Fares Conv'!AW139</f>
        <v>0</v>
      </c>
      <c r="AR135" s="36">
        <f>'2015 Fares Conv'!AX139</f>
        <v>0</v>
      </c>
      <c r="AS135" s="36">
        <f>'2015 Fares Conv'!AY139</f>
        <v>0</v>
      </c>
      <c r="AT135" s="36">
        <f>'2015 Fares Conv'!AZ139</f>
        <v>0</v>
      </c>
      <c r="AU135" s="36">
        <f>'2015 Fares Conv'!BA139</f>
        <v>0</v>
      </c>
      <c r="AV135" s="36">
        <f>'2015 Fares Conv'!BB139</f>
        <v>0</v>
      </c>
      <c r="AW135" s="36">
        <f>'2015 Fares Conv'!BC139</f>
        <v>0</v>
      </c>
      <c r="AX135" s="36">
        <f>'2015 Fares Conv'!BD139</f>
        <v>0</v>
      </c>
      <c r="AY135" s="36">
        <f>'2015 Fares Conv'!BE139</f>
        <v>0</v>
      </c>
      <c r="AZ135" s="36">
        <f>'2015 Fares Conv'!BF139</f>
        <v>0</v>
      </c>
      <c r="BA135" s="36">
        <f>'2015 Fares Conv'!BG139</f>
        <v>0</v>
      </c>
      <c r="BB135" s="36">
        <f>'2015 Fares Conv'!BH139</f>
        <v>0</v>
      </c>
      <c r="BC135" s="36">
        <f>'2015 Fares Conv'!BI139</f>
        <v>0</v>
      </c>
      <c r="BD135" s="36">
        <f>'2015 Fares Conv'!BJ139</f>
        <v>0</v>
      </c>
      <c r="BE135" s="36">
        <f>'2015 Fares Conv'!BK139</f>
        <v>0</v>
      </c>
      <c r="BF135" s="36">
        <f>'2015 Fares Conv'!BL139</f>
        <v>108.37427313835086</v>
      </c>
      <c r="BG135" s="36">
        <f>'2015 Fares Conv'!BM139</f>
        <v>0</v>
      </c>
      <c r="BH135" s="36">
        <f>'2015 Fares Conv'!BN139</f>
        <v>0</v>
      </c>
      <c r="BI135" s="36">
        <f>'2015 Fares Conv'!BO139</f>
        <v>0</v>
      </c>
      <c r="BJ135" s="36">
        <f>'2015 Fares Conv'!BP139</f>
        <v>0</v>
      </c>
      <c r="BK135" s="36">
        <f>'2015 Fares Conv'!BQ139</f>
        <v>0</v>
      </c>
      <c r="BL135" s="36">
        <f>'2015 Fares Conv'!BR139</f>
        <v>0</v>
      </c>
      <c r="BM135" s="36">
        <f>'2015 Fares Conv'!BS139</f>
        <v>0</v>
      </c>
      <c r="BN135" s="36">
        <f>'2015 Fares Conv'!BT139</f>
        <v>0</v>
      </c>
      <c r="BO135" s="36">
        <f>'2015 Fares Conv'!BU139</f>
        <v>0</v>
      </c>
      <c r="BP135" s="36">
        <f>'2015 Fares Conv'!BV139</f>
        <v>0</v>
      </c>
      <c r="BQ135" s="36">
        <f>'2015 Fares Conv'!BW139</f>
        <v>0</v>
      </c>
      <c r="BR135" s="36">
        <f>'2015 Fares Conv'!BX139</f>
        <v>0</v>
      </c>
      <c r="BS135" s="36">
        <f>'2015 Fares Conv'!BY139</f>
        <v>0</v>
      </c>
      <c r="BT135" s="36">
        <f>'2015 Fares Conv'!BZ139</f>
        <v>0</v>
      </c>
      <c r="BU135" s="36">
        <f>'2015 Fares Conv'!CA139</f>
        <v>0</v>
      </c>
      <c r="BV135" s="36">
        <f>'2015 Fares Conv'!CB139</f>
        <v>0</v>
      </c>
      <c r="BW135" s="36">
        <f>'2015 Fares Conv'!CC139</f>
        <v>0</v>
      </c>
      <c r="BX135" s="36">
        <f>'2015 Fares Conv'!CD139</f>
        <v>0</v>
      </c>
      <c r="BY135" s="36">
        <f>'2015 Fares Conv'!CE139</f>
        <v>0</v>
      </c>
      <c r="BZ135" s="36">
        <f>'2015 Fares Conv'!CF139</f>
        <v>101.60088106720393</v>
      </c>
      <c r="CA135" s="36">
        <f>'2015 Fares Conv'!CG139</f>
        <v>0</v>
      </c>
      <c r="CB135" s="36">
        <f>'2015 Fares Conv'!CH139</f>
        <v>222.84459914073395</v>
      </c>
      <c r="CC135" s="36">
        <f>'2015 Fares Conv'!CI139</f>
        <v>270.93568284587712</v>
      </c>
      <c r="CD135" s="36">
        <f>'2015 Fares Conv'!CJ139</f>
        <v>284.48246698817098</v>
      </c>
      <c r="CE135" s="36">
        <f>'2015 Fares Conv'!CK139</f>
        <v>284.48246698817098</v>
      </c>
      <c r="CF135" s="36">
        <f>'2015 Fares Conv'!CL139</f>
        <v>284.48246698817098</v>
      </c>
      <c r="CG135" s="36">
        <f>'2015 Fares Conv'!CM139</f>
        <v>135.46784142293856</v>
      </c>
      <c r="CH135" s="36">
        <f>'2015 Fares Conv'!CN139</f>
        <v>0</v>
      </c>
      <c r="CI135" s="36">
        <f>'2015 Fares Conv'!CO139</f>
        <v>237.06872249014251</v>
      </c>
      <c r="CJ135" s="36">
        <f>'2015 Fares Conv'!CP139</f>
        <v>196.42837006326093</v>
      </c>
      <c r="CK135" s="36">
        <f>'2015 Fares Conv'!CQ139</f>
        <v>152.40132160080589</v>
      </c>
      <c r="CL135" s="36">
        <f>'2015 Fares Conv'!CR139</f>
        <v>338.66960355734642</v>
      </c>
      <c r="CM135" s="36">
        <f>'2015 Fares Conv'!CS139</f>
        <v>118.53436124507125</v>
      </c>
      <c r="CN135" s="36">
        <f>'2015 Fares Conv'!CT139</f>
        <v>186.26828195654053</v>
      </c>
      <c r="CO135" s="36">
        <f>'2015 Fares Conv'!CU139</f>
        <v>220.13524231227518</v>
      </c>
      <c r="CP135" s="36">
        <f>'2015 Fares Conv'!CV139</f>
        <v>249.93816742532167</v>
      </c>
      <c r="CQ135" s="36">
        <f>'2015 Fares Conv'!CW139</f>
        <v>108.37427313835086</v>
      </c>
      <c r="CR135" s="36">
        <f>'2015 Fares Conv'!CX139</f>
        <v>0</v>
      </c>
      <c r="CS135" s="36">
        <f>'2015 Fares Conv'!CY139</f>
        <v>0</v>
      </c>
      <c r="CT135" s="36">
        <f>'2015 Fares Conv'!CZ139</f>
        <v>306.83466082295587</v>
      </c>
      <c r="CU135" s="36">
        <f>'2015 Fares Conv'!DA139</f>
        <v>0</v>
      </c>
      <c r="CV135" s="36">
        <f>'2015 Fares Conv'!DB139</f>
        <v>0</v>
      </c>
      <c r="CW135" s="36">
        <f>'2015 Fares Conv'!DC139</f>
        <v>-101.60088106720393</v>
      </c>
      <c r="CX135" s="36">
        <f>'2015 Fares Conv'!DD139</f>
        <v>-101.60088106720393</v>
      </c>
      <c r="CY135" s="36">
        <f>'2015 Fares Conv'!DE139</f>
        <v>0</v>
      </c>
      <c r="CZ135" s="36">
        <f>'2015 Fares Conv'!DF139</f>
        <v>0</v>
      </c>
      <c r="DA135" s="36">
        <f>'2015 Fares Conv'!DG139</f>
        <v>0</v>
      </c>
      <c r="DB135" s="36">
        <f>'2015 Fares Conv'!DH139</f>
        <v>0</v>
      </c>
      <c r="DC135" s="36">
        <f>'2015 Fares Conv'!DI139</f>
        <v>0</v>
      </c>
      <c r="DD135" s="36">
        <f>'2015 Fares Conv'!DJ139</f>
        <v>0</v>
      </c>
      <c r="DE135" s="36">
        <f>'2015 Fares Conv'!DK139</f>
        <v>0</v>
      </c>
      <c r="DF135" s="36">
        <f>'2015 Fares Conv'!DL139</f>
        <v>152.40132160080589</v>
      </c>
      <c r="DG135" s="36">
        <f>'2015 Fares Conv'!DM139</f>
        <v>135.46784142293856</v>
      </c>
      <c r="DH135" s="36">
        <f>'2015 Fares Conv'!DN139</f>
        <v>0</v>
      </c>
      <c r="DI135" s="36">
        <f>'2015 Fares Conv'!DO139</f>
        <v>135.46784142293856</v>
      </c>
      <c r="DJ135" s="36">
        <f>'2015 Fares Conv'!DP139</f>
        <v>749.81450227596497</v>
      </c>
      <c r="DK135" s="36">
        <f>'2015 Fares Conv'!DQ139</f>
        <v>218.78056389804578</v>
      </c>
      <c r="DL135" s="36">
        <f>'2015 Fares Conv'!DR139</f>
        <v>0</v>
      </c>
      <c r="DM135" s="36">
        <f>'2015 Fares Conv'!DS139</f>
        <v>0</v>
      </c>
      <c r="DN135" s="36">
        <f>'2015 Fares Conv'!DT139</f>
        <v>0</v>
      </c>
      <c r="DO135" s="36">
        <f>'2015 Fares Conv'!DU139</f>
        <v>0</v>
      </c>
      <c r="DP135" s="36">
        <f>'2015 Fares Conv'!DV139</f>
        <v>0</v>
      </c>
      <c r="DQ135" s="36">
        <f>'2015 Fares Conv'!DW139</f>
        <v>0</v>
      </c>
      <c r="DR135" s="36">
        <f>'2015 Fares Conv'!DX139</f>
        <v>0</v>
      </c>
      <c r="DS135" s="36">
        <f>'2015 Fares Conv'!DY139</f>
        <v>0</v>
      </c>
      <c r="DT135" s="36">
        <f>'2015 Fares Conv'!DZ139</f>
        <v>0</v>
      </c>
      <c r="DU135" s="36">
        <f>'2015 Fares Conv'!EA139</f>
        <v>0</v>
      </c>
      <c r="DV135" s="36">
        <f>'2015 Fares Conv'!EB139</f>
        <v>0</v>
      </c>
      <c r="DW135" s="36">
        <f>'2015 Fares Conv'!EC139</f>
        <v>0</v>
      </c>
      <c r="DX135" s="36">
        <f>'2015 Fares Conv'!ED139</f>
        <v>0</v>
      </c>
      <c r="DY135" s="36">
        <f>'2015 Fares Conv'!EE139</f>
        <v>0</v>
      </c>
      <c r="DZ135" s="36">
        <f>'2015 Fares Conv'!EF139</f>
        <v>0</v>
      </c>
      <c r="EA135" s="36">
        <f>'2015 Fares Conv'!EG139</f>
        <v>0</v>
      </c>
      <c r="EB135" s="36">
        <f>'2015 Fares Conv'!EH139</f>
        <v>0</v>
      </c>
      <c r="EC135" s="36">
        <f>'2015 Fares Conv'!EI139</f>
        <v>0</v>
      </c>
      <c r="ED135" s="36">
        <f>'2015 Fares Conv'!EJ139</f>
        <v>0</v>
      </c>
      <c r="EE135" s="36">
        <f>'2015 Fares Conv'!EK139</f>
        <v>0</v>
      </c>
      <c r="EF135" s="36">
        <f>'2015 Fares Conv'!EL139</f>
        <v>0</v>
      </c>
      <c r="EG135" s="36">
        <f>'2015 Fares Conv'!EM139</f>
        <v>0</v>
      </c>
      <c r="EH135" s="111">
        <v>0</v>
      </c>
      <c r="EI135" s="111">
        <v>0</v>
      </c>
    </row>
    <row r="136" spans="1:139" x14ac:dyDescent="0.2">
      <c r="A136" s="31" t="str">
        <f>CONCATENATE("XFARE[",ROW(),"]=",'2015 Fares Conv'!G140)</f>
        <v>XFARE[136]=0</v>
      </c>
      <c r="B136" s="36">
        <f>'2015 Fares Conv'!H140</f>
        <v>0</v>
      </c>
      <c r="C136" s="36">
        <f>'2015 Fares Conv'!I140</f>
        <v>0</v>
      </c>
      <c r="D136" s="36">
        <f>'2015 Fares Conv'!J140</f>
        <v>0</v>
      </c>
      <c r="E136" s="36">
        <f>'2015 Fares Conv'!K140</f>
        <v>0</v>
      </c>
      <c r="F136" s="36">
        <f>'2015 Fares Conv'!L140</f>
        <v>0</v>
      </c>
      <c r="G136" s="36">
        <f>'2015 Fares Conv'!M140</f>
        <v>0</v>
      </c>
      <c r="H136" s="36">
        <f>'2015 Fares Conv'!N140</f>
        <v>0</v>
      </c>
      <c r="I136" s="36">
        <f>'2015 Fares Conv'!O140</f>
        <v>0</v>
      </c>
      <c r="J136" s="36">
        <f>'2015 Fares Conv'!P140</f>
        <v>0</v>
      </c>
      <c r="K136" s="36">
        <f>'2015 Fares Conv'!Q140</f>
        <v>0</v>
      </c>
      <c r="L136" s="36">
        <f>'2015 Fares Conv'!R140</f>
        <v>0</v>
      </c>
      <c r="M136" s="36">
        <f>'2015 Fares Conv'!S140</f>
        <v>0</v>
      </c>
      <c r="N136" s="36">
        <f>'2015 Fares Conv'!T140</f>
        <v>0</v>
      </c>
      <c r="O136" s="36">
        <f>'2015 Fares Conv'!U140</f>
        <v>0</v>
      </c>
      <c r="P136" s="36">
        <f>'2015 Fares Conv'!V140</f>
        <v>0</v>
      </c>
      <c r="Q136" s="36">
        <f>'2015 Fares Conv'!W140</f>
        <v>0</v>
      </c>
      <c r="R136" s="36">
        <f>'2015 Fares Conv'!X140</f>
        <v>0</v>
      </c>
      <c r="S136" s="36">
        <f>'2015 Fares Conv'!Y140</f>
        <v>0</v>
      </c>
      <c r="T136" s="36">
        <f>'2015 Fares Conv'!Z140</f>
        <v>474.13744498028501</v>
      </c>
      <c r="U136" s="36">
        <f>'2015 Fares Conv'!AA140</f>
        <v>152.40132160080589</v>
      </c>
      <c r="V136" s="36">
        <f>'2015 Fares Conv'!AB140</f>
        <v>0</v>
      </c>
      <c r="W136" s="36">
        <f>'2015 Fares Conv'!AC140</f>
        <v>0</v>
      </c>
      <c r="X136" s="36">
        <f>'2015 Fares Conv'!AD140</f>
        <v>135.46784142293856</v>
      </c>
      <c r="Y136" s="36">
        <f>'2015 Fares Conv'!AE140</f>
        <v>0</v>
      </c>
      <c r="Z136" s="36">
        <f>'2015 Fares Conv'!AF140</f>
        <v>0</v>
      </c>
      <c r="AA136" s="36">
        <f>'2015 Fares Conv'!AG140</f>
        <v>84.667400889336605</v>
      </c>
      <c r="AB136" s="36">
        <f>'2015 Fares Conv'!AH140</f>
        <v>135.46784142293856</v>
      </c>
      <c r="AC136" s="36">
        <f>'2015 Fares Conv'!AI140</f>
        <v>0</v>
      </c>
      <c r="AD136" s="36">
        <f>'2015 Fares Conv'!AJ140</f>
        <v>135.46784142293856</v>
      </c>
      <c r="AE136" s="36">
        <f>'2015 Fares Conv'!AK140</f>
        <v>0</v>
      </c>
      <c r="AF136" s="36">
        <f>'2015 Fares Conv'!AL140</f>
        <v>0</v>
      </c>
      <c r="AG136" s="36">
        <f>'2015 Fares Conv'!AM140</f>
        <v>0</v>
      </c>
      <c r="AH136" s="36">
        <f>'2015 Fares Conv'!AN140</f>
        <v>0</v>
      </c>
      <c r="AI136" s="36">
        <f>'2015 Fares Conv'!AO140</f>
        <v>0</v>
      </c>
      <c r="AJ136" s="36">
        <f>'2015 Fares Conv'!AP140</f>
        <v>0</v>
      </c>
      <c r="AK136" s="36">
        <f>'2015 Fares Conv'!AQ140</f>
        <v>0</v>
      </c>
      <c r="AL136" s="36">
        <f>'2015 Fares Conv'!AR140</f>
        <v>135.46784142293856</v>
      </c>
      <c r="AM136" s="36">
        <f>'2015 Fares Conv'!AS140</f>
        <v>0</v>
      </c>
      <c r="AN136" s="36">
        <f>'2015 Fares Conv'!AT140</f>
        <v>0</v>
      </c>
      <c r="AO136" s="36">
        <f>'2015 Fares Conv'!AU140</f>
        <v>0</v>
      </c>
      <c r="AP136" s="36">
        <f>'2015 Fares Conv'!AV140</f>
        <v>135.46784142293856</v>
      </c>
      <c r="AQ136" s="36">
        <f>'2015 Fares Conv'!AW140</f>
        <v>0</v>
      </c>
      <c r="AR136" s="36">
        <f>'2015 Fares Conv'!AX140</f>
        <v>135.46784142293856</v>
      </c>
      <c r="AS136" s="36">
        <f>'2015 Fares Conv'!AY140</f>
        <v>0</v>
      </c>
      <c r="AT136" s="36">
        <f>'2015 Fares Conv'!AZ140</f>
        <v>118.53436124507125</v>
      </c>
      <c r="AU136" s="36">
        <f>'2015 Fares Conv'!BA140</f>
        <v>0</v>
      </c>
      <c r="AV136" s="36">
        <f>'2015 Fares Conv'!BB140</f>
        <v>0</v>
      </c>
      <c r="AW136" s="36">
        <f>'2015 Fares Conv'!BC140</f>
        <v>118.53436124507125</v>
      </c>
      <c r="AX136" s="36">
        <f>'2015 Fares Conv'!BD140</f>
        <v>0</v>
      </c>
      <c r="AY136" s="36">
        <f>'2015 Fares Conv'!BE140</f>
        <v>0</v>
      </c>
      <c r="AZ136" s="36">
        <f>'2015 Fares Conv'!BF140</f>
        <v>118.53436124507125</v>
      </c>
      <c r="BA136" s="36">
        <f>'2015 Fares Conv'!BG140</f>
        <v>0</v>
      </c>
      <c r="BB136" s="36">
        <f>'2015 Fares Conv'!BH140</f>
        <v>0</v>
      </c>
      <c r="BC136" s="36">
        <f>'2015 Fares Conv'!BI140</f>
        <v>67.733920711469281</v>
      </c>
      <c r="BD136" s="36">
        <f>'2015 Fares Conv'!BJ140</f>
        <v>108.37427313835086</v>
      </c>
      <c r="BE136" s="36">
        <f>'2015 Fares Conv'!BK140</f>
        <v>0</v>
      </c>
      <c r="BF136" s="36">
        <f>'2015 Fares Conv'!BL140</f>
        <v>108.37427313835086</v>
      </c>
      <c r="BG136" s="36">
        <f>'2015 Fares Conv'!BM140</f>
        <v>0</v>
      </c>
      <c r="BH136" s="36">
        <f>'2015 Fares Conv'!BN140</f>
        <v>108.37427313835086</v>
      </c>
      <c r="BI136" s="36">
        <f>'2015 Fares Conv'!BO140</f>
        <v>0</v>
      </c>
      <c r="BJ136" s="36">
        <f>'2015 Fares Conv'!BP140</f>
        <v>0</v>
      </c>
      <c r="BK136" s="36">
        <f>'2015 Fares Conv'!BQ140</f>
        <v>101.60088106720393</v>
      </c>
      <c r="BL136" s="36">
        <f>'2015 Fares Conv'!BR140</f>
        <v>0</v>
      </c>
      <c r="BM136" s="36">
        <f>'2015 Fares Conv'!BS140</f>
        <v>0</v>
      </c>
      <c r="BN136" s="36">
        <f>'2015 Fares Conv'!BT140</f>
        <v>101.60088106720393</v>
      </c>
      <c r="BO136" s="36">
        <f>'2015 Fares Conv'!BU140</f>
        <v>0</v>
      </c>
      <c r="BP136" s="36">
        <f>'2015 Fares Conv'!BV140</f>
        <v>101.60088106720393</v>
      </c>
      <c r="BQ136" s="36">
        <f>'2015 Fares Conv'!BW140</f>
        <v>0</v>
      </c>
      <c r="BR136" s="36">
        <f>'2015 Fares Conv'!BX140</f>
        <v>121.92105728064472</v>
      </c>
      <c r="BS136" s="36">
        <f>'2015 Fares Conv'!BY140</f>
        <v>0</v>
      </c>
      <c r="BT136" s="36">
        <f>'2015 Fares Conv'!BZ140</f>
        <v>0</v>
      </c>
      <c r="BU136" s="36">
        <f>'2015 Fares Conv'!CA140</f>
        <v>0</v>
      </c>
      <c r="BV136" s="36">
        <f>'2015 Fares Conv'!CB140</f>
        <v>0</v>
      </c>
      <c r="BW136" s="36">
        <f>'2015 Fares Conv'!CC140</f>
        <v>0</v>
      </c>
      <c r="BX136" s="36">
        <f>'2015 Fares Conv'!CD140</f>
        <v>0</v>
      </c>
      <c r="BY136" s="36">
        <f>'2015 Fares Conv'!CE140</f>
        <v>0</v>
      </c>
      <c r="BZ136" s="36">
        <f>'2015 Fares Conv'!CF140</f>
        <v>101.60088106720393</v>
      </c>
      <c r="CA136" s="36">
        <f>'2015 Fares Conv'!CG140</f>
        <v>0</v>
      </c>
      <c r="CB136" s="36">
        <f>'2015 Fares Conv'!CH140</f>
        <v>222.84459914073395</v>
      </c>
      <c r="CC136" s="36">
        <f>'2015 Fares Conv'!CI140</f>
        <v>270.93568284587712</v>
      </c>
      <c r="CD136" s="36">
        <f>'2015 Fares Conv'!CJ140</f>
        <v>284.48246698817098</v>
      </c>
      <c r="CE136" s="36">
        <f>'2015 Fares Conv'!CK140</f>
        <v>284.48246698817098</v>
      </c>
      <c r="CF136" s="36">
        <f>'2015 Fares Conv'!CL140</f>
        <v>284.48246698817098</v>
      </c>
      <c r="CG136" s="36">
        <f>'2015 Fares Conv'!CM140</f>
        <v>135.46784142293856</v>
      </c>
      <c r="CH136" s="36">
        <f>'2015 Fares Conv'!CN140</f>
        <v>152.40132160080589</v>
      </c>
      <c r="CI136" s="36">
        <f>'2015 Fares Conv'!CO140</f>
        <v>338.66960355734642</v>
      </c>
      <c r="CJ136" s="36">
        <f>'2015 Fares Conv'!CP140</f>
        <v>298.02925113046484</v>
      </c>
      <c r="CK136" s="36">
        <f>'2015 Fares Conv'!CQ140</f>
        <v>152.40132160080589</v>
      </c>
      <c r="CL136" s="36">
        <f>'2015 Fares Conv'!CR140</f>
        <v>338.66960355734642</v>
      </c>
      <c r="CM136" s="36">
        <f>'2015 Fares Conv'!CS140</f>
        <v>118.53436124507125</v>
      </c>
      <c r="CN136" s="36">
        <f>'2015 Fares Conv'!CT140</f>
        <v>186.26828195654053</v>
      </c>
      <c r="CO136" s="36">
        <f>'2015 Fares Conv'!CU140</f>
        <v>220.13524231227518</v>
      </c>
      <c r="CP136" s="36">
        <f>'2015 Fares Conv'!CV140</f>
        <v>249.93816742532167</v>
      </c>
      <c r="CQ136" s="36">
        <f>'2015 Fares Conv'!CW140</f>
        <v>108.37427313835086</v>
      </c>
      <c r="CR136" s="36">
        <f>'2015 Fares Conv'!CX140</f>
        <v>0</v>
      </c>
      <c r="CS136" s="36">
        <f>'2015 Fares Conv'!CY140</f>
        <v>0</v>
      </c>
      <c r="CT136" s="36">
        <f>'2015 Fares Conv'!CZ140</f>
        <v>306.83466082295587</v>
      </c>
      <c r="CU136" s="36">
        <f>'2015 Fares Conv'!DA140</f>
        <v>0</v>
      </c>
      <c r="CV136" s="36">
        <f>'2015 Fares Conv'!DB140</f>
        <v>0</v>
      </c>
      <c r="CW136" s="36">
        <f>'2015 Fares Conv'!DC140</f>
        <v>0</v>
      </c>
      <c r="CX136" s="36">
        <f>'2015 Fares Conv'!DD140</f>
        <v>0</v>
      </c>
      <c r="CY136" s="36">
        <f>'2015 Fares Conv'!DE140</f>
        <v>0</v>
      </c>
      <c r="CZ136" s="36">
        <f>'2015 Fares Conv'!DF140</f>
        <v>0</v>
      </c>
      <c r="DA136" s="36">
        <f>'2015 Fares Conv'!DG140</f>
        <v>0</v>
      </c>
      <c r="DB136" s="36">
        <f>'2015 Fares Conv'!DH140</f>
        <v>0</v>
      </c>
      <c r="DC136" s="36">
        <f>'2015 Fares Conv'!DI140</f>
        <v>0</v>
      </c>
      <c r="DD136" s="36">
        <f>'2015 Fares Conv'!DJ140</f>
        <v>0</v>
      </c>
      <c r="DE136" s="36">
        <f>'2015 Fares Conv'!DK140</f>
        <v>0</v>
      </c>
      <c r="DF136" s="36">
        <f>'2015 Fares Conv'!DL140</f>
        <v>152.40132160080589</v>
      </c>
      <c r="DG136" s="36">
        <f>'2015 Fares Conv'!DM140</f>
        <v>135.46784142293856</v>
      </c>
      <c r="DH136" s="36">
        <f>'2015 Fares Conv'!DN140</f>
        <v>0</v>
      </c>
      <c r="DI136" s="36">
        <f>'2015 Fares Conv'!DO140</f>
        <v>135.46784142293856</v>
      </c>
      <c r="DJ136" s="36">
        <f>'2015 Fares Conv'!DP140</f>
        <v>749.81450227596497</v>
      </c>
      <c r="DK136" s="36">
        <f>'2015 Fares Conv'!DQ140</f>
        <v>218.78056389804578</v>
      </c>
      <c r="DL136" s="36">
        <f>'2015 Fares Conv'!DR140</f>
        <v>0</v>
      </c>
      <c r="DM136" s="36">
        <f>'2015 Fares Conv'!DS140</f>
        <v>0</v>
      </c>
      <c r="DN136" s="36">
        <f>'2015 Fares Conv'!DT140</f>
        <v>0</v>
      </c>
      <c r="DO136" s="36">
        <f>'2015 Fares Conv'!DU140</f>
        <v>0</v>
      </c>
      <c r="DP136" s="36">
        <f>'2015 Fares Conv'!DV140</f>
        <v>0</v>
      </c>
      <c r="DQ136" s="36">
        <f>'2015 Fares Conv'!DW140</f>
        <v>0</v>
      </c>
      <c r="DR136" s="36">
        <f>'2015 Fares Conv'!DX140</f>
        <v>0</v>
      </c>
      <c r="DS136" s="36">
        <f>'2015 Fares Conv'!DY140</f>
        <v>0</v>
      </c>
      <c r="DT136" s="36">
        <f>'2015 Fares Conv'!DZ140</f>
        <v>0</v>
      </c>
      <c r="DU136" s="36">
        <f>'2015 Fares Conv'!EA140</f>
        <v>0</v>
      </c>
      <c r="DV136" s="36">
        <f>'2015 Fares Conv'!EB140</f>
        <v>0</v>
      </c>
      <c r="DW136" s="36">
        <f>'2015 Fares Conv'!EC140</f>
        <v>0</v>
      </c>
      <c r="DX136" s="36">
        <f>'2015 Fares Conv'!ED140</f>
        <v>0</v>
      </c>
      <c r="DY136" s="36">
        <f>'2015 Fares Conv'!EE140</f>
        <v>0</v>
      </c>
      <c r="DZ136" s="36">
        <f>'2015 Fares Conv'!EF140</f>
        <v>0</v>
      </c>
      <c r="EA136" s="36">
        <f>'2015 Fares Conv'!EG140</f>
        <v>0</v>
      </c>
      <c r="EB136" s="36">
        <f>'2015 Fares Conv'!EH140</f>
        <v>0</v>
      </c>
      <c r="EC136" s="36">
        <f>'2015 Fares Conv'!EI140</f>
        <v>0</v>
      </c>
      <c r="ED136" s="36">
        <f>'2015 Fares Conv'!EJ140</f>
        <v>0</v>
      </c>
      <c r="EE136" s="36">
        <f>'2015 Fares Conv'!EK140</f>
        <v>0</v>
      </c>
      <c r="EF136" s="36">
        <f>'2015 Fares Conv'!EL140</f>
        <v>0</v>
      </c>
      <c r="EG136" s="36">
        <f>'2015 Fares Conv'!EM140</f>
        <v>0</v>
      </c>
      <c r="EH136" s="111">
        <v>0</v>
      </c>
      <c r="EI136" s="111">
        <v>0</v>
      </c>
    </row>
    <row r="137" spans="1:139" x14ac:dyDescent="0.2">
      <c r="A137" s="31" t="str">
        <f>CONCATENATE("XFARE[",ROW(),"]=",'2015 Fares Conv'!G141)</f>
        <v>XFARE[137]=0</v>
      </c>
      <c r="B137" s="36">
        <f>'2015 Fares Conv'!H141</f>
        <v>0</v>
      </c>
      <c r="C137" s="36">
        <f>'2015 Fares Conv'!I141</f>
        <v>0</v>
      </c>
      <c r="D137" s="36">
        <f>'2015 Fares Conv'!J141</f>
        <v>0</v>
      </c>
      <c r="E137" s="36">
        <f>'2015 Fares Conv'!K141</f>
        <v>0</v>
      </c>
      <c r="F137" s="36">
        <f>'2015 Fares Conv'!L141</f>
        <v>0</v>
      </c>
      <c r="G137" s="36">
        <f>'2015 Fares Conv'!M141</f>
        <v>0</v>
      </c>
      <c r="H137" s="36">
        <f>'2015 Fares Conv'!N141</f>
        <v>0</v>
      </c>
      <c r="I137" s="36">
        <f>'2015 Fares Conv'!O141</f>
        <v>0</v>
      </c>
      <c r="J137" s="36">
        <f>'2015 Fares Conv'!P141</f>
        <v>0</v>
      </c>
      <c r="K137" s="36">
        <f>'2015 Fares Conv'!Q141</f>
        <v>0</v>
      </c>
      <c r="L137" s="36">
        <f>'2015 Fares Conv'!R141</f>
        <v>0</v>
      </c>
      <c r="M137" s="36">
        <f>'2015 Fares Conv'!S141</f>
        <v>0</v>
      </c>
      <c r="N137" s="36">
        <f>'2015 Fares Conv'!T141</f>
        <v>0</v>
      </c>
      <c r="O137" s="36">
        <f>'2015 Fares Conv'!U141</f>
        <v>0</v>
      </c>
      <c r="P137" s="36">
        <f>'2015 Fares Conv'!V141</f>
        <v>0</v>
      </c>
      <c r="Q137" s="36">
        <f>'2015 Fares Conv'!W141</f>
        <v>0</v>
      </c>
      <c r="R137" s="36">
        <f>'2015 Fares Conv'!X141</f>
        <v>0</v>
      </c>
      <c r="S137" s="36">
        <f>'2015 Fares Conv'!Y141</f>
        <v>0</v>
      </c>
      <c r="T137" s="36">
        <f>'2015 Fares Conv'!Z141</f>
        <v>474.13744498028501</v>
      </c>
      <c r="U137" s="36">
        <f>'2015 Fares Conv'!AA141</f>
        <v>118.53436124507125</v>
      </c>
      <c r="V137" s="36">
        <f>'2015 Fares Conv'!AB141</f>
        <v>0</v>
      </c>
      <c r="W137" s="36">
        <f>'2015 Fares Conv'!AC141</f>
        <v>0</v>
      </c>
      <c r="X137" s="36">
        <f>'2015 Fares Conv'!AD141</f>
        <v>0</v>
      </c>
      <c r="Y137" s="36">
        <f>'2015 Fares Conv'!AE141</f>
        <v>0</v>
      </c>
      <c r="Z137" s="36">
        <f>'2015 Fares Conv'!AF141</f>
        <v>0</v>
      </c>
      <c r="AA137" s="36">
        <f>'2015 Fares Conv'!AG141</f>
        <v>0</v>
      </c>
      <c r="AB137" s="36">
        <f>'2015 Fares Conv'!AH141</f>
        <v>0</v>
      </c>
      <c r="AC137" s="36">
        <f>'2015 Fares Conv'!AI141</f>
        <v>0</v>
      </c>
      <c r="AD137" s="36">
        <f>'2015 Fares Conv'!AJ141</f>
        <v>135.46784142293856</v>
      </c>
      <c r="AE137" s="36">
        <f>'2015 Fares Conv'!AK141</f>
        <v>0</v>
      </c>
      <c r="AF137" s="36">
        <f>'2015 Fares Conv'!AL141</f>
        <v>0</v>
      </c>
      <c r="AG137" s="36">
        <f>'2015 Fares Conv'!AM141</f>
        <v>135.46784142293856</v>
      </c>
      <c r="AH137" s="36">
        <f>'2015 Fares Conv'!AN141</f>
        <v>0</v>
      </c>
      <c r="AI137" s="36">
        <f>'2015 Fares Conv'!AO141</f>
        <v>0</v>
      </c>
      <c r="AJ137" s="36">
        <f>'2015 Fares Conv'!AP141</f>
        <v>0</v>
      </c>
      <c r="AK137" s="36">
        <f>'2015 Fares Conv'!AQ141</f>
        <v>0</v>
      </c>
      <c r="AL137" s="36">
        <f>'2015 Fares Conv'!AR141</f>
        <v>135.46784142293856</v>
      </c>
      <c r="AM137" s="36">
        <f>'2015 Fares Conv'!AS141</f>
        <v>0</v>
      </c>
      <c r="AN137" s="36">
        <f>'2015 Fares Conv'!AT141</f>
        <v>0</v>
      </c>
      <c r="AO137" s="36">
        <f>'2015 Fares Conv'!AU141</f>
        <v>0</v>
      </c>
      <c r="AP137" s="36">
        <f>'2015 Fares Conv'!AV141</f>
        <v>135.46784142293856</v>
      </c>
      <c r="AQ137" s="36">
        <f>'2015 Fares Conv'!AW141</f>
        <v>0</v>
      </c>
      <c r="AR137" s="36">
        <f>'2015 Fares Conv'!AX141</f>
        <v>135.46784142293856</v>
      </c>
      <c r="AS137" s="36">
        <f>'2015 Fares Conv'!AY141</f>
        <v>0</v>
      </c>
      <c r="AT137" s="36">
        <f>'2015 Fares Conv'!AZ141</f>
        <v>118.53436124507125</v>
      </c>
      <c r="AU137" s="36">
        <f>'2015 Fares Conv'!BA141</f>
        <v>0</v>
      </c>
      <c r="AV137" s="36">
        <f>'2015 Fares Conv'!BB141</f>
        <v>0</v>
      </c>
      <c r="AW137" s="36">
        <f>'2015 Fares Conv'!BC141</f>
        <v>118.53436124507125</v>
      </c>
      <c r="AX137" s="36">
        <f>'2015 Fares Conv'!BD141</f>
        <v>0</v>
      </c>
      <c r="AY137" s="36">
        <f>'2015 Fares Conv'!BE141</f>
        <v>0</v>
      </c>
      <c r="AZ137" s="36">
        <f>'2015 Fares Conv'!BF141</f>
        <v>118.53436124507125</v>
      </c>
      <c r="BA137" s="36">
        <f>'2015 Fares Conv'!BG141</f>
        <v>0</v>
      </c>
      <c r="BB137" s="36">
        <f>'2015 Fares Conv'!BH141</f>
        <v>0</v>
      </c>
      <c r="BC137" s="36">
        <f>'2015 Fares Conv'!BI141</f>
        <v>67.733920711469281</v>
      </c>
      <c r="BD137" s="36">
        <f>'2015 Fares Conv'!BJ141</f>
        <v>108.37427313835086</v>
      </c>
      <c r="BE137" s="36">
        <f>'2015 Fares Conv'!BK141</f>
        <v>0</v>
      </c>
      <c r="BF137" s="36">
        <f>'2015 Fares Conv'!BL141</f>
        <v>108.37427313835086</v>
      </c>
      <c r="BG137" s="36">
        <f>'2015 Fares Conv'!BM141</f>
        <v>0</v>
      </c>
      <c r="BH137" s="36">
        <f>'2015 Fares Conv'!BN141</f>
        <v>108.37427313835086</v>
      </c>
      <c r="BI137" s="36">
        <f>'2015 Fares Conv'!BO141</f>
        <v>0</v>
      </c>
      <c r="BJ137" s="36">
        <f>'2015 Fares Conv'!BP141</f>
        <v>0</v>
      </c>
      <c r="BK137" s="36">
        <f>'2015 Fares Conv'!BQ141</f>
        <v>101.60088106720393</v>
      </c>
      <c r="BL137" s="36">
        <f>'2015 Fares Conv'!BR141</f>
        <v>0</v>
      </c>
      <c r="BM137" s="36">
        <f>'2015 Fares Conv'!BS141</f>
        <v>0</v>
      </c>
      <c r="BN137" s="36">
        <f>'2015 Fares Conv'!BT141</f>
        <v>101.60088106720393</v>
      </c>
      <c r="BO137" s="36">
        <f>'2015 Fares Conv'!BU141</f>
        <v>0</v>
      </c>
      <c r="BP137" s="36">
        <f>'2015 Fares Conv'!BV141</f>
        <v>101.60088106720393</v>
      </c>
      <c r="BQ137" s="36">
        <f>'2015 Fares Conv'!BW141</f>
        <v>0</v>
      </c>
      <c r="BR137" s="36">
        <f>'2015 Fares Conv'!BX141</f>
        <v>121.92105728064472</v>
      </c>
      <c r="BS137" s="36">
        <f>'2015 Fares Conv'!BY141</f>
        <v>0</v>
      </c>
      <c r="BT137" s="36">
        <f>'2015 Fares Conv'!BZ141</f>
        <v>0</v>
      </c>
      <c r="BU137" s="36">
        <f>'2015 Fares Conv'!CA141</f>
        <v>0</v>
      </c>
      <c r="BV137" s="36">
        <f>'2015 Fares Conv'!CB141</f>
        <v>0</v>
      </c>
      <c r="BW137" s="36">
        <f>'2015 Fares Conv'!CC141</f>
        <v>0</v>
      </c>
      <c r="BX137" s="36">
        <f>'2015 Fares Conv'!CD141</f>
        <v>0</v>
      </c>
      <c r="BY137" s="36">
        <f>'2015 Fares Conv'!CE141</f>
        <v>0</v>
      </c>
      <c r="BZ137" s="36">
        <f>'2015 Fares Conv'!CF141</f>
        <v>101.60088106720393</v>
      </c>
      <c r="CA137" s="36">
        <f>'2015 Fares Conv'!CG141</f>
        <v>0</v>
      </c>
      <c r="CB137" s="36">
        <f>'2015 Fares Conv'!CH141</f>
        <v>88.05409692491007</v>
      </c>
      <c r="CC137" s="36">
        <f>'2015 Fares Conv'!CI141</f>
        <v>135.46784142293856</v>
      </c>
      <c r="CD137" s="36">
        <f>'2015 Fares Conv'!CJ141</f>
        <v>284.48246698817098</v>
      </c>
      <c r="CE137" s="36">
        <f>'2015 Fares Conv'!CK141</f>
        <v>284.48246698817098</v>
      </c>
      <c r="CF137" s="36">
        <f>'2015 Fares Conv'!CL141</f>
        <v>284.48246698817098</v>
      </c>
      <c r="CG137" s="36">
        <f>'2015 Fares Conv'!CM141</f>
        <v>135.46784142293856</v>
      </c>
      <c r="CH137" s="36">
        <f>'2015 Fares Conv'!CN141</f>
        <v>152.40132160080589</v>
      </c>
      <c r="CI137" s="36">
        <f>'2015 Fares Conv'!CO141</f>
        <v>338.66960355734642</v>
      </c>
      <c r="CJ137" s="36">
        <f>'2015 Fares Conv'!CP141</f>
        <v>298.02925113046484</v>
      </c>
      <c r="CK137" s="36">
        <f>'2015 Fares Conv'!CQ141</f>
        <v>118.53436124507125</v>
      </c>
      <c r="CL137" s="36">
        <f>'2015 Fares Conv'!CR141</f>
        <v>338.66960355734642</v>
      </c>
      <c r="CM137" s="36">
        <f>'2015 Fares Conv'!CS141</f>
        <v>118.53436124507125</v>
      </c>
      <c r="CN137" s="36">
        <f>'2015 Fares Conv'!CT141</f>
        <v>186.26828195654053</v>
      </c>
      <c r="CO137" s="36">
        <f>'2015 Fares Conv'!CU141</f>
        <v>220.13524231227518</v>
      </c>
      <c r="CP137" s="36">
        <f>'2015 Fares Conv'!CV141</f>
        <v>249.93816742532167</v>
      </c>
      <c r="CQ137" s="36">
        <f>'2015 Fares Conv'!CW141</f>
        <v>108.37427313835086</v>
      </c>
      <c r="CR137" s="36">
        <f>'2015 Fares Conv'!CX141</f>
        <v>0</v>
      </c>
      <c r="CS137" s="36">
        <f>'2015 Fares Conv'!CY141</f>
        <v>0</v>
      </c>
      <c r="CT137" s="36">
        <f>'2015 Fares Conv'!CZ141</f>
        <v>306.83466082295587</v>
      </c>
      <c r="CU137" s="36">
        <f>'2015 Fares Conv'!DA141</f>
        <v>0</v>
      </c>
      <c r="CV137" s="36">
        <f>'2015 Fares Conv'!DB141</f>
        <v>0</v>
      </c>
      <c r="CW137" s="36">
        <f>'2015 Fares Conv'!DC141</f>
        <v>0</v>
      </c>
      <c r="CX137" s="36">
        <f>'2015 Fares Conv'!DD141</f>
        <v>0</v>
      </c>
      <c r="CY137" s="36">
        <f>'2015 Fares Conv'!DE141</f>
        <v>0</v>
      </c>
      <c r="CZ137" s="36">
        <f>'2015 Fares Conv'!DF141</f>
        <v>0</v>
      </c>
      <c r="DA137" s="36">
        <f>'2015 Fares Conv'!DG141</f>
        <v>0</v>
      </c>
      <c r="DB137" s="36">
        <f>'2015 Fares Conv'!DH141</f>
        <v>0</v>
      </c>
      <c r="DC137" s="36">
        <f>'2015 Fares Conv'!DI141</f>
        <v>0</v>
      </c>
      <c r="DD137" s="36">
        <f>'2015 Fares Conv'!DJ141</f>
        <v>0</v>
      </c>
      <c r="DE137" s="36">
        <f>'2015 Fares Conv'!DK141</f>
        <v>0</v>
      </c>
      <c r="DF137" s="36">
        <f>'2015 Fares Conv'!DL141</f>
        <v>118.53436124507125</v>
      </c>
      <c r="DG137" s="36">
        <f>'2015 Fares Conv'!DM141</f>
        <v>135.46784142293856</v>
      </c>
      <c r="DH137" s="36">
        <f>'2015 Fares Conv'!DN141</f>
        <v>0</v>
      </c>
      <c r="DI137" s="36">
        <f>'2015 Fares Conv'!DO141</f>
        <v>135.46784142293856</v>
      </c>
      <c r="DJ137" s="36">
        <f>'2015 Fares Conv'!DP141</f>
        <v>749.81450227596497</v>
      </c>
      <c r="DK137" s="36">
        <f>'2015 Fares Conv'!DQ141</f>
        <v>218.78056389804578</v>
      </c>
      <c r="DL137" s="36">
        <f>'2015 Fares Conv'!DR141</f>
        <v>0</v>
      </c>
      <c r="DM137" s="36">
        <f>'2015 Fares Conv'!DS141</f>
        <v>0</v>
      </c>
      <c r="DN137" s="36">
        <f>'2015 Fares Conv'!DT141</f>
        <v>0</v>
      </c>
      <c r="DO137" s="36">
        <f>'2015 Fares Conv'!DU141</f>
        <v>0</v>
      </c>
      <c r="DP137" s="36">
        <f>'2015 Fares Conv'!DV141</f>
        <v>0</v>
      </c>
      <c r="DQ137" s="36">
        <f>'2015 Fares Conv'!DW141</f>
        <v>0</v>
      </c>
      <c r="DR137" s="36">
        <f>'2015 Fares Conv'!DX141</f>
        <v>0</v>
      </c>
      <c r="DS137" s="36">
        <f>'2015 Fares Conv'!DY141</f>
        <v>0</v>
      </c>
      <c r="DT137" s="36">
        <f>'2015 Fares Conv'!DZ141</f>
        <v>0</v>
      </c>
      <c r="DU137" s="36">
        <f>'2015 Fares Conv'!EA141</f>
        <v>0</v>
      </c>
      <c r="DV137" s="36">
        <f>'2015 Fares Conv'!EB141</f>
        <v>0</v>
      </c>
      <c r="DW137" s="36">
        <f>'2015 Fares Conv'!EC141</f>
        <v>0</v>
      </c>
      <c r="DX137" s="36">
        <f>'2015 Fares Conv'!ED141</f>
        <v>0</v>
      </c>
      <c r="DY137" s="36">
        <f>'2015 Fares Conv'!EE141</f>
        <v>0</v>
      </c>
      <c r="DZ137" s="36">
        <f>'2015 Fares Conv'!EF141</f>
        <v>0</v>
      </c>
      <c r="EA137" s="36">
        <f>'2015 Fares Conv'!EG141</f>
        <v>0</v>
      </c>
      <c r="EB137" s="36">
        <f>'2015 Fares Conv'!EH141</f>
        <v>0</v>
      </c>
      <c r="EC137" s="36">
        <f>'2015 Fares Conv'!EI141</f>
        <v>0</v>
      </c>
      <c r="ED137" s="36">
        <f>'2015 Fares Conv'!EJ141</f>
        <v>0</v>
      </c>
      <c r="EE137" s="36">
        <f>'2015 Fares Conv'!EK141</f>
        <v>0</v>
      </c>
      <c r="EF137" s="36">
        <f>'2015 Fares Conv'!EL141</f>
        <v>0</v>
      </c>
      <c r="EG137" s="36">
        <f>'2015 Fares Conv'!EM141</f>
        <v>0</v>
      </c>
      <c r="EH137" s="111">
        <v>0</v>
      </c>
      <c r="EI137" s="111">
        <v>0</v>
      </c>
    </row>
    <row r="138" spans="1:139" s="111" customFormat="1" x14ac:dyDescent="0.2">
      <c r="A138" s="111" t="str">
        <f>CONCATENATE("XFARE[",ROW(),"]=",0)</f>
        <v>XFARE[138]=0</v>
      </c>
      <c r="B138" s="112">
        <f>'2015 Fares Conv'!H142</f>
        <v>0</v>
      </c>
      <c r="C138" s="112">
        <f>'2015 Fares Conv'!I142</f>
        <v>0</v>
      </c>
      <c r="D138" s="112">
        <f>'2015 Fares Conv'!J142</f>
        <v>0</v>
      </c>
      <c r="E138" s="112">
        <f>'2015 Fares Conv'!K142</f>
        <v>0</v>
      </c>
      <c r="F138" s="112">
        <f>'2015 Fares Conv'!L142</f>
        <v>0</v>
      </c>
      <c r="G138" s="112">
        <f>'2015 Fares Conv'!M142</f>
        <v>0</v>
      </c>
      <c r="H138" s="112">
        <f>'2015 Fares Conv'!N142</f>
        <v>0</v>
      </c>
      <c r="I138" s="112">
        <f>'2015 Fares Conv'!O142</f>
        <v>0</v>
      </c>
      <c r="J138" s="112">
        <f>'2015 Fares Conv'!P142</f>
        <v>0</v>
      </c>
      <c r="K138" s="112">
        <f>'2015 Fares Conv'!Q142</f>
        <v>0</v>
      </c>
      <c r="L138" s="112">
        <f>'2015 Fares Conv'!R142</f>
        <v>0</v>
      </c>
      <c r="M138" s="112">
        <f>'2015 Fares Conv'!S142</f>
        <v>0</v>
      </c>
      <c r="N138" s="112">
        <f>'2015 Fares Conv'!T142</f>
        <v>0</v>
      </c>
      <c r="O138" s="112">
        <f>'2015 Fares Conv'!U142</f>
        <v>0</v>
      </c>
      <c r="P138" s="112">
        <f>'2015 Fares Conv'!V142</f>
        <v>0</v>
      </c>
      <c r="Q138" s="112">
        <f>'2015 Fares Conv'!W142</f>
        <v>0</v>
      </c>
      <c r="R138" s="112">
        <f>'2015 Fares Conv'!X142</f>
        <v>0</v>
      </c>
      <c r="S138" s="112">
        <f>'2015 Fares Conv'!Y142</f>
        <v>0</v>
      </c>
      <c r="T138" s="112">
        <f>'2015 Fares Conv'!Z142</f>
        <v>474.13744498028501</v>
      </c>
      <c r="U138" s="112">
        <f>'2015 Fares Conv'!AA142</f>
        <v>152.40132160080589</v>
      </c>
      <c r="V138" s="112">
        <f>'2015 Fares Conv'!AB142</f>
        <v>0</v>
      </c>
      <c r="W138" s="112">
        <f>'2015 Fares Conv'!AC142</f>
        <v>0</v>
      </c>
      <c r="X138" s="112">
        <f>'2015 Fares Conv'!AD142</f>
        <v>135.46784142293856</v>
      </c>
      <c r="Y138" s="112">
        <f>'2015 Fares Conv'!AE142</f>
        <v>0</v>
      </c>
      <c r="Z138" s="112">
        <f>'2015 Fares Conv'!AF142</f>
        <v>0</v>
      </c>
      <c r="AA138" s="112">
        <f>'2015 Fares Conv'!AG142</f>
        <v>84.667400889336605</v>
      </c>
      <c r="AB138" s="112">
        <f>'2015 Fares Conv'!AH142</f>
        <v>135.46784142293856</v>
      </c>
      <c r="AC138" s="112">
        <f>'2015 Fares Conv'!AI142</f>
        <v>0</v>
      </c>
      <c r="AD138" s="112">
        <f>'2015 Fares Conv'!AJ142</f>
        <v>135.46784142293856</v>
      </c>
      <c r="AE138" s="112">
        <f>'2015 Fares Conv'!AK142</f>
        <v>0</v>
      </c>
      <c r="AF138" s="112">
        <f>'2015 Fares Conv'!AL142</f>
        <v>0</v>
      </c>
      <c r="AG138" s="112">
        <f>'2015 Fares Conv'!AM142</f>
        <v>135.46784142293856</v>
      </c>
      <c r="AH138" s="112">
        <f>'2015 Fares Conv'!AN142</f>
        <v>0</v>
      </c>
      <c r="AI138" s="112">
        <f>'2015 Fares Conv'!AO142</f>
        <v>0</v>
      </c>
      <c r="AJ138" s="112">
        <f>'2015 Fares Conv'!AP142</f>
        <v>0</v>
      </c>
      <c r="AK138" s="112">
        <f>'2015 Fares Conv'!AQ142</f>
        <v>0</v>
      </c>
      <c r="AL138" s="112">
        <f>'2015 Fares Conv'!AR142</f>
        <v>135.46784142293856</v>
      </c>
      <c r="AM138" s="112">
        <f>'2015 Fares Conv'!AS142</f>
        <v>0</v>
      </c>
      <c r="AN138" s="112">
        <f>'2015 Fares Conv'!AT142</f>
        <v>0</v>
      </c>
      <c r="AO138" s="112">
        <f>'2015 Fares Conv'!AU142</f>
        <v>0</v>
      </c>
      <c r="AP138" s="112">
        <f>'2015 Fares Conv'!AV142</f>
        <v>135.46784142293856</v>
      </c>
      <c r="AQ138" s="112">
        <f>'2015 Fares Conv'!AW142</f>
        <v>0</v>
      </c>
      <c r="AR138" s="112">
        <f>'2015 Fares Conv'!AX142</f>
        <v>135.46784142293856</v>
      </c>
      <c r="AS138" s="112">
        <f>'2015 Fares Conv'!AY142</f>
        <v>0</v>
      </c>
      <c r="AT138" s="112">
        <f>'2015 Fares Conv'!AZ142</f>
        <v>118.53436124507125</v>
      </c>
      <c r="AU138" s="112">
        <f>'2015 Fares Conv'!BA142</f>
        <v>0</v>
      </c>
      <c r="AV138" s="112">
        <f>'2015 Fares Conv'!BB142</f>
        <v>0</v>
      </c>
      <c r="AW138" s="112">
        <f>'2015 Fares Conv'!BC142</f>
        <v>118.53436124507125</v>
      </c>
      <c r="AX138" s="112">
        <f>'2015 Fares Conv'!BD142</f>
        <v>0</v>
      </c>
      <c r="AY138" s="112">
        <f>'2015 Fares Conv'!BE142</f>
        <v>0</v>
      </c>
      <c r="AZ138" s="112">
        <f>'2015 Fares Conv'!BF142</f>
        <v>118.53436124507125</v>
      </c>
      <c r="BA138" s="112">
        <f>'2015 Fares Conv'!BG142</f>
        <v>0</v>
      </c>
      <c r="BB138" s="112">
        <f>'2015 Fares Conv'!BH142</f>
        <v>0</v>
      </c>
      <c r="BC138" s="112">
        <f>'2015 Fares Conv'!BI142</f>
        <v>67.733920711469281</v>
      </c>
      <c r="BD138" s="112">
        <f>'2015 Fares Conv'!BJ142</f>
        <v>108.37427313835086</v>
      </c>
      <c r="BE138" s="112">
        <f>'2015 Fares Conv'!BK142</f>
        <v>0</v>
      </c>
      <c r="BF138" s="112">
        <f>'2015 Fares Conv'!BL142</f>
        <v>108.37427313835086</v>
      </c>
      <c r="BG138" s="112">
        <f>'2015 Fares Conv'!BM142</f>
        <v>0</v>
      </c>
      <c r="BH138" s="112">
        <f>'2015 Fares Conv'!BN142</f>
        <v>108.37427313835086</v>
      </c>
      <c r="BI138" s="112">
        <f>'2015 Fares Conv'!BO142</f>
        <v>0</v>
      </c>
      <c r="BJ138" s="112">
        <f>'2015 Fares Conv'!BP142</f>
        <v>0</v>
      </c>
      <c r="BK138" s="112">
        <f>'2015 Fares Conv'!BQ142</f>
        <v>101.60088106720393</v>
      </c>
      <c r="BL138" s="112">
        <f>'2015 Fares Conv'!BR142</f>
        <v>0</v>
      </c>
      <c r="BM138" s="112">
        <f>'2015 Fares Conv'!BS142</f>
        <v>0</v>
      </c>
      <c r="BN138" s="112">
        <f>'2015 Fares Conv'!BT142</f>
        <v>101.60088106720393</v>
      </c>
      <c r="BO138" s="112">
        <f>'2015 Fares Conv'!BU142</f>
        <v>0</v>
      </c>
      <c r="BP138" s="112">
        <f>'2015 Fares Conv'!BV142</f>
        <v>101.60088106720393</v>
      </c>
      <c r="BQ138" s="112">
        <f>'2015 Fares Conv'!BW142</f>
        <v>0</v>
      </c>
      <c r="BR138" s="112">
        <f>'2015 Fares Conv'!BX142</f>
        <v>121.92105728064472</v>
      </c>
      <c r="BS138" s="112">
        <f>'2015 Fares Conv'!BY142</f>
        <v>0</v>
      </c>
      <c r="BT138" s="112">
        <f>'2015 Fares Conv'!BZ142</f>
        <v>0</v>
      </c>
      <c r="BU138" s="112">
        <f>'2015 Fares Conv'!CA142</f>
        <v>0</v>
      </c>
      <c r="BV138" s="112">
        <f>'2015 Fares Conv'!CB142</f>
        <v>0</v>
      </c>
      <c r="BW138" s="112">
        <f>'2015 Fares Conv'!CC142</f>
        <v>0</v>
      </c>
      <c r="BX138" s="112">
        <f>'2015 Fares Conv'!CD142</f>
        <v>0</v>
      </c>
      <c r="BY138" s="112">
        <f>'2015 Fares Conv'!CE142</f>
        <v>0</v>
      </c>
      <c r="BZ138" s="112">
        <f>'2015 Fares Conv'!CF142</f>
        <v>101.60088106720393</v>
      </c>
      <c r="CA138" s="112">
        <f>'2015 Fares Conv'!CG142</f>
        <v>0</v>
      </c>
      <c r="CB138" s="112">
        <f>'2015 Fares Conv'!CH142</f>
        <v>222.84459914073395</v>
      </c>
      <c r="CC138" s="112">
        <f>'2015 Fares Conv'!CI142</f>
        <v>270.93568284587712</v>
      </c>
      <c r="CD138" s="112">
        <f>'2015 Fares Conv'!CJ142</f>
        <v>284.48246698817098</v>
      </c>
      <c r="CE138" s="112">
        <f>'2015 Fares Conv'!CK142</f>
        <v>284.48246698817098</v>
      </c>
      <c r="CF138" s="112">
        <f>'2015 Fares Conv'!CL142</f>
        <v>284.48246698817098</v>
      </c>
      <c r="CG138" s="112">
        <f>'2015 Fares Conv'!CM142</f>
        <v>135.46784142293856</v>
      </c>
      <c r="CH138" s="112">
        <f>'2015 Fares Conv'!CN142</f>
        <v>152.40132160080589</v>
      </c>
      <c r="CI138" s="112">
        <f>'2015 Fares Conv'!CO142</f>
        <v>338.66960355734642</v>
      </c>
      <c r="CJ138" s="112">
        <f>'2015 Fares Conv'!CP142</f>
        <v>298.02925113046484</v>
      </c>
      <c r="CK138" s="112">
        <f>'2015 Fares Conv'!CQ142</f>
        <v>152.40132160080589</v>
      </c>
      <c r="CL138" s="112">
        <f>'2015 Fares Conv'!CR142</f>
        <v>338.66960355734642</v>
      </c>
      <c r="CM138" s="112">
        <f>'2015 Fares Conv'!CS142</f>
        <v>118.53436124507125</v>
      </c>
      <c r="CN138" s="112">
        <f>'2015 Fares Conv'!CT142</f>
        <v>186.26828195654053</v>
      </c>
      <c r="CO138" s="112">
        <f>'2015 Fares Conv'!CU142</f>
        <v>220.13524231227518</v>
      </c>
      <c r="CP138" s="112">
        <f>'2015 Fares Conv'!CV142</f>
        <v>249.93816742532167</v>
      </c>
      <c r="CQ138" s="112">
        <f>'2015 Fares Conv'!CW142</f>
        <v>108.37427313835086</v>
      </c>
      <c r="CR138" s="112">
        <f>'2015 Fares Conv'!CX142</f>
        <v>0</v>
      </c>
      <c r="CS138" s="112">
        <f>'2015 Fares Conv'!CY142</f>
        <v>0</v>
      </c>
      <c r="CT138" s="112">
        <f>'2015 Fares Conv'!CZ142</f>
        <v>306.83466082295587</v>
      </c>
      <c r="CU138" s="112">
        <f>'2015 Fares Conv'!DA142</f>
        <v>0</v>
      </c>
      <c r="CV138" s="112">
        <f>'2015 Fares Conv'!DB142</f>
        <v>0</v>
      </c>
      <c r="CW138" s="112">
        <f>'2015 Fares Conv'!DC142</f>
        <v>0</v>
      </c>
      <c r="CX138" s="112">
        <f>'2015 Fares Conv'!DD142</f>
        <v>0</v>
      </c>
      <c r="CY138" s="112">
        <f>'2015 Fares Conv'!DE142</f>
        <v>0</v>
      </c>
      <c r="CZ138" s="112">
        <f>'2015 Fares Conv'!DF142</f>
        <v>0</v>
      </c>
      <c r="DA138" s="112">
        <f>'2015 Fares Conv'!DG142</f>
        <v>0</v>
      </c>
      <c r="DB138" s="112">
        <f>'2015 Fares Conv'!DH142</f>
        <v>0</v>
      </c>
      <c r="DC138" s="112">
        <f>'2015 Fares Conv'!DI142</f>
        <v>0</v>
      </c>
      <c r="DD138" s="112">
        <f>'2015 Fares Conv'!DJ142</f>
        <v>0</v>
      </c>
      <c r="DE138" s="112">
        <f>'2015 Fares Conv'!DK142</f>
        <v>0</v>
      </c>
      <c r="DF138" s="112">
        <f>'2015 Fares Conv'!DL142</f>
        <v>152.40132160080589</v>
      </c>
      <c r="DG138" s="112">
        <f>'2015 Fares Conv'!DM142</f>
        <v>135.46784142293856</v>
      </c>
      <c r="DH138" s="112">
        <f>'2015 Fares Conv'!DN142</f>
        <v>0</v>
      </c>
      <c r="DI138" s="112">
        <f>'2015 Fares Conv'!DO142</f>
        <v>135.46784142293856</v>
      </c>
      <c r="DJ138" s="112">
        <f>'2015 Fares Conv'!DP142</f>
        <v>749.81450227596497</v>
      </c>
      <c r="DK138" s="112">
        <f>'2015 Fares Conv'!DQ142</f>
        <v>218.78056389804578</v>
      </c>
      <c r="DL138" s="112">
        <f>'2015 Fares Conv'!DR142</f>
        <v>0</v>
      </c>
      <c r="DM138" s="112">
        <f>'2015 Fares Conv'!DS142</f>
        <v>0</v>
      </c>
      <c r="DN138" s="112">
        <f>'2015 Fares Conv'!DT142</f>
        <v>0</v>
      </c>
      <c r="DO138" s="112">
        <f>'2015 Fares Conv'!DU142</f>
        <v>0</v>
      </c>
      <c r="DP138" s="112">
        <f>'2015 Fares Conv'!DV142</f>
        <v>0</v>
      </c>
      <c r="DQ138" s="112">
        <f>'2015 Fares Conv'!DW142</f>
        <v>0</v>
      </c>
      <c r="DR138" s="112">
        <f>'2015 Fares Conv'!DX142</f>
        <v>0</v>
      </c>
      <c r="DS138" s="112">
        <f>'2015 Fares Conv'!DY142</f>
        <v>0</v>
      </c>
      <c r="DT138" s="112">
        <f>'2015 Fares Conv'!DZ142</f>
        <v>0</v>
      </c>
      <c r="DU138" s="112">
        <f>'2015 Fares Conv'!EA142</f>
        <v>0</v>
      </c>
      <c r="DV138" s="112">
        <f>'2015 Fares Conv'!EB142</f>
        <v>0</v>
      </c>
      <c r="DW138" s="112">
        <f>'2015 Fares Conv'!EC142</f>
        <v>0</v>
      </c>
      <c r="DX138" s="112">
        <f>'2015 Fares Conv'!ED142</f>
        <v>0</v>
      </c>
      <c r="DY138" s="112">
        <f>'2015 Fares Conv'!EE142</f>
        <v>0</v>
      </c>
      <c r="DZ138" s="112">
        <f>'2015 Fares Conv'!EF142</f>
        <v>0</v>
      </c>
      <c r="EA138" s="112">
        <f>'2015 Fares Conv'!EG142</f>
        <v>0</v>
      </c>
      <c r="EB138" s="112">
        <f>'2015 Fares Conv'!EH142</f>
        <v>0</v>
      </c>
      <c r="EC138" s="112">
        <f>'2015 Fares Conv'!EI142</f>
        <v>0</v>
      </c>
      <c r="ED138" s="112">
        <f>'2015 Fares Conv'!EJ142</f>
        <v>0</v>
      </c>
      <c r="EE138" s="112">
        <f>'2015 Fares Conv'!EK142</f>
        <v>0</v>
      </c>
      <c r="EF138" s="112">
        <f>'2015 Fares Conv'!EL142</f>
        <v>0</v>
      </c>
      <c r="EG138" s="112">
        <f>'2015 Fares Conv'!EM142</f>
        <v>0</v>
      </c>
      <c r="EH138" s="111">
        <v>0</v>
      </c>
      <c r="EI138" s="111">
        <v>0</v>
      </c>
    </row>
    <row r="139" spans="1:139" s="111" customFormat="1" x14ac:dyDescent="0.2">
      <c r="A139" s="111" t="str">
        <f>CONCATENATE("XFARE[",ROW(),"]=",0)</f>
        <v>XFARE[139]=0</v>
      </c>
      <c r="B139" s="112">
        <f>'2015 Fares Conv'!H143</f>
        <v>0</v>
      </c>
      <c r="C139" s="112">
        <f>'2015 Fares Conv'!I143</f>
        <v>0</v>
      </c>
      <c r="D139" s="112">
        <f>'2015 Fares Conv'!J143</f>
        <v>0</v>
      </c>
      <c r="E139" s="112">
        <f>'2015 Fares Conv'!K143</f>
        <v>0</v>
      </c>
      <c r="F139" s="112">
        <f>'2015 Fares Conv'!L143</f>
        <v>0</v>
      </c>
      <c r="G139" s="112">
        <f>'2015 Fares Conv'!M143</f>
        <v>0</v>
      </c>
      <c r="H139" s="112">
        <f>'2015 Fares Conv'!N143</f>
        <v>0</v>
      </c>
      <c r="I139" s="112">
        <f>'2015 Fares Conv'!O143</f>
        <v>0</v>
      </c>
      <c r="J139" s="112">
        <f>'2015 Fares Conv'!P143</f>
        <v>0</v>
      </c>
      <c r="K139" s="112">
        <f>'2015 Fares Conv'!Q143</f>
        <v>0</v>
      </c>
      <c r="L139" s="112">
        <f>'2015 Fares Conv'!R143</f>
        <v>0</v>
      </c>
      <c r="M139" s="112">
        <f>'2015 Fares Conv'!S143</f>
        <v>0</v>
      </c>
      <c r="N139" s="112">
        <f>'2015 Fares Conv'!T143</f>
        <v>0</v>
      </c>
      <c r="O139" s="112">
        <f>'2015 Fares Conv'!U143</f>
        <v>0</v>
      </c>
      <c r="P139" s="112">
        <f>'2015 Fares Conv'!V143</f>
        <v>0</v>
      </c>
      <c r="Q139" s="112">
        <f>'2015 Fares Conv'!W143</f>
        <v>0</v>
      </c>
      <c r="R139" s="112">
        <f>'2015 Fares Conv'!X143</f>
        <v>0</v>
      </c>
      <c r="S139" s="112">
        <f>'2015 Fares Conv'!Y143</f>
        <v>0</v>
      </c>
      <c r="T139" s="112">
        <f>'2015 Fares Conv'!Z143</f>
        <v>474.13744498028501</v>
      </c>
      <c r="U139" s="112">
        <f>'2015 Fares Conv'!AA143</f>
        <v>152.40132160080589</v>
      </c>
      <c r="V139" s="112">
        <f>'2015 Fares Conv'!AB143</f>
        <v>0</v>
      </c>
      <c r="W139" s="112">
        <f>'2015 Fares Conv'!AC143</f>
        <v>0</v>
      </c>
      <c r="X139" s="112">
        <f>'2015 Fares Conv'!AD143</f>
        <v>135.46784142293856</v>
      </c>
      <c r="Y139" s="112">
        <f>'2015 Fares Conv'!AE143</f>
        <v>0</v>
      </c>
      <c r="Z139" s="112">
        <f>'2015 Fares Conv'!AF143</f>
        <v>0</v>
      </c>
      <c r="AA139" s="112">
        <f>'2015 Fares Conv'!AG143</f>
        <v>84.667400889336605</v>
      </c>
      <c r="AB139" s="112">
        <f>'2015 Fares Conv'!AH143</f>
        <v>135.46784142293856</v>
      </c>
      <c r="AC139" s="112">
        <f>'2015 Fares Conv'!AI143</f>
        <v>0</v>
      </c>
      <c r="AD139" s="112">
        <f>'2015 Fares Conv'!AJ143</f>
        <v>135.46784142293856</v>
      </c>
      <c r="AE139" s="112">
        <f>'2015 Fares Conv'!AK143</f>
        <v>0</v>
      </c>
      <c r="AF139" s="112">
        <f>'2015 Fares Conv'!AL143</f>
        <v>0</v>
      </c>
      <c r="AG139" s="112">
        <f>'2015 Fares Conv'!AM143</f>
        <v>135.46784142293856</v>
      </c>
      <c r="AH139" s="112">
        <f>'2015 Fares Conv'!AN143</f>
        <v>0</v>
      </c>
      <c r="AI139" s="112">
        <f>'2015 Fares Conv'!AO143</f>
        <v>0</v>
      </c>
      <c r="AJ139" s="112">
        <f>'2015 Fares Conv'!AP143</f>
        <v>0</v>
      </c>
      <c r="AK139" s="112">
        <f>'2015 Fares Conv'!AQ143</f>
        <v>0</v>
      </c>
      <c r="AL139" s="112">
        <f>'2015 Fares Conv'!AR143</f>
        <v>135.46784142293856</v>
      </c>
      <c r="AM139" s="112">
        <f>'2015 Fares Conv'!AS143</f>
        <v>0</v>
      </c>
      <c r="AN139" s="112">
        <f>'2015 Fares Conv'!AT143</f>
        <v>0</v>
      </c>
      <c r="AO139" s="112">
        <f>'2015 Fares Conv'!AU143</f>
        <v>0</v>
      </c>
      <c r="AP139" s="112">
        <f>'2015 Fares Conv'!AV143</f>
        <v>135.46784142293856</v>
      </c>
      <c r="AQ139" s="112">
        <f>'2015 Fares Conv'!AW143</f>
        <v>0</v>
      </c>
      <c r="AR139" s="112">
        <f>'2015 Fares Conv'!AX143</f>
        <v>135.46784142293856</v>
      </c>
      <c r="AS139" s="112">
        <f>'2015 Fares Conv'!AY143</f>
        <v>0</v>
      </c>
      <c r="AT139" s="112">
        <f>'2015 Fares Conv'!AZ143</f>
        <v>118.53436124507125</v>
      </c>
      <c r="AU139" s="112">
        <f>'2015 Fares Conv'!BA143</f>
        <v>0</v>
      </c>
      <c r="AV139" s="112">
        <f>'2015 Fares Conv'!BB143</f>
        <v>0</v>
      </c>
      <c r="AW139" s="112">
        <f>'2015 Fares Conv'!BC143</f>
        <v>118.53436124507125</v>
      </c>
      <c r="AX139" s="112">
        <f>'2015 Fares Conv'!BD143</f>
        <v>0</v>
      </c>
      <c r="AY139" s="112">
        <f>'2015 Fares Conv'!BE143</f>
        <v>0</v>
      </c>
      <c r="AZ139" s="112">
        <f>'2015 Fares Conv'!BF143</f>
        <v>118.53436124507125</v>
      </c>
      <c r="BA139" s="112">
        <f>'2015 Fares Conv'!BG143</f>
        <v>0</v>
      </c>
      <c r="BB139" s="112">
        <f>'2015 Fares Conv'!BH143</f>
        <v>0</v>
      </c>
      <c r="BC139" s="112">
        <f>'2015 Fares Conv'!BI143</f>
        <v>67.733920711469281</v>
      </c>
      <c r="BD139" s="112">
        <f>'2015 Fares Conv'!BJ143</f>
        <v>108.37427313835086</v>
      </c>
      <c r="BE139" s="112">
        <f>'2015 Fares Conv'!BK143</f>
        <v>0</v>
      </c>
      <c r="BF139" s="112">
        <f>'2015 Fares Conv'!BL143</f>
        <v>108.37427313835086</v>
      </c>
      <c r="BG139" s="112">
        <f>'2015 Fares Conv'!BM143</f>
        <v>0</v>
      </c>
      <c r="BH139" s="112">
        <f>'2015 Fares Conv'!BN143</f>
        <v>108.37427313835086</v>
      </c>
      <c r="BI139" s="112">
        <f>'2015 Fares Conv'!BO143</f>
        <v>0</v>
      </c>
      <c r="BJ139" s="112">
        <f>'2015 Fares Conv'!BP143</f>
        <v>0</v>
      </c>
      <c r="BK139" s="112">
        <f>'2015 Fares Conv'!BQ143</f>
        <v>101.60088106720393</v>
      </c>
      <c r="BL139" s="112">
        <f>'2015 Fares Conv'!BR143</f>
        <v>0</v>
      </c>
      <c r="BM139" s="112">
        <f>'2015 Fares Conv'!BS143</f>
        <v>0</v>
      </c>
      <c r="BN139" s="112">
        <f>'2015 Fares Conv'!BT143</f>
        <v>101.60088106720393</v>
      </c>
      <c r="BO139" s="112">
        <f>'2015 Fares Conv'!BU143</f>
        <v>0</v>
      </c>
      <c r="BP139" s="112">
        <f>'2015 Fares Conv'!BV143</f>
        <v>101.60088106720393</v>
      </c>
      <c r="BQ139" s="112">
        <f>'2015 Fares Conv'!BW143</f>
        <v>0</v>
      </c>
      <c r="BR139" s="112">
        <f>'2015 Fares Conv'!BX143</f>
        <v>121.92105728064472</v>
      </c>
      <c r="BS139" s="112">
        <f>'2015 Fares Conv'!BY143</f>
        <v>0</v>
      </c>
      <c r="BT139" s="112">
        <f>'2015 Fares Conv'!BZ143</f>
        <v>0</v>
      </c>
      <c r="BU139" s="112">
        <f>'2015 Fares Conv'!CA143</f>
        <v>0</v>
      </c>
      <c r="BV139" s="112">
        <f>'2015 Fares Conv'!CB143</f>
        <v>0</v>
      </c>
      <c r="BW139" s="112">
        <f>'2015 Fares Conv'!CC143</f>
        <v>0</v>
      </c>
      <c r="BX139" s="112">
        <f>'2015 Fares Conv'!CD143</f>
        <v>0</v>
      </c>
      <c r="BY139" s="112">
        <f>'2015 Fares Conv'!CE143</f>
        <v>0</v>
      </c>
      <c r="BZ139" s="112">
        <f>'2015 Fares Conv'!CF143</f>
        <v>101.60088106720393</v>
      </c>
      <c r="CA139" s="112">
        <f>'2015 Fares Conv'!CG143</f>
        <v>0</v>
      </c>
      <c r="CB139" s="112">
        <f>'2015 Fares Conv'!CH143</f>
        <v>222.84459914073395</v>
      </c>
      <c r="CC139" s="112">
        <f>'2015 Fares Conv'!CI143</f>
        <v>270.93568284587712</v>
      </c>
      <c r="CD139" s="112">
        <f>'2015 Fares Conv'!CJ143</f>
        <v>284.48246698817098</v>
      </c>
      <c r="CE139" s="112">
        <f>'2015 Fares Conv'!CK143</f>
        <v>284.48246698817098</v>
      </c>
      <c r="CF139" s="112">
        <f>'2015 Fares Conv'!CL143</f>
        <v>284.48246698817098</v>
      </c>
      <c r="CG139" s="112">
        <f>'2015 Fares Conv'!CM143</f>
        <v>135.46784142293856</v>
      </c>
      <c r="CH139" s="112">
        <f>'2015 Fares Conv'!CN143</f>
        <v>152.40132160080589</v>
      </c>
      <c r="CI139" s="112">
        <f>'2015 Fares Conv'!CO143</f>
        <v>338.66960355734642</v>
      </c>
      <c r="CJ139" s="112">
        <f>'2015 Fares Conv'!CP143</f>
        <v>298.02925113046484</v>
      </c>
      <c r="CK139" s="112">
        <f>'2015 Fares Conv'!CQ143</f>
        <v>152.40132160080589</v>
      </c>
      <c r="CL139" s="112">
        <f>'2015 Fares Conv'!CR143</f>
        <v>338.66960355734642</v>
      </c>
      <c r="CM139" s="112">
        <f>'2015 Fares Conv'!CS143</f>
        <v>118.53436124507125</v>
      </c>
      <c r="CN139" s="112">
        <f>'2015 Fares Conv'!CT143</f>
        <v>186.26828195654053</v>
      </c>
      <c r="CO139" s="112">
        <f>'2015 Fares Conv'!CU143</f>
        <v>220.13524231227518</v>
      </c>
      <c r="CP139" s="112">
        <f>'2015 Fares Conv'!CV143</f>
        <v>249.93816742532167</v>
      </c>
      <c r="CQ139" s="112">
        <f>'2015 Fares Conv'!CW143</f>
        <v>108.37427313835086</v>
      </c>
      <c r="CR139" s="112">
        <f>'2015 Fares Conv'!CX143</f>
        <v>0</v>
      </c>
      <c r="CS139" s="112">
        <f>'2015 Fares Conv'!CY143</f>
        <v>0</v>
      </c>
      <c r="CT139" s="112">
        <f>'2015 Fares Conv'!CZ143</f>
        <v>306.83466082295587</v>
      </c>
      <c r="CU139" s="112">
        <f>'2015 Fares Conv'!DA143</f>
        <v>0</v>
      </c>
      <c r="CV139" s="112">
        <f>'2015 Fares Conv'!DB143</f>
        <v>0</v>
      </c>
      <c r="CW139" s="112">
        <f>'2015 Fares Conv'!DC143</f>
        <v>0</v>
      </c>
      <c r="CX139" s="112">
        <f>'2015 Fares Conv'!DD143</f>
        <v>0</v>
      </c>
      <c r="CY139" s="112">
        <f>'2015 Fares Conv'!DE143</f>
        <v>0</v>
      </c>
      <c r="CZ139" s="112">
        <f>'2015 Fares Conv'!DF143</f>
        <v>0</v>
      </c>
      <c r="DA139" s="112">
        <f>'2015 Fares Conv'!DG143</f>
        <v>0</v>
      </c>
      <c r="DB139" s="112">
        <f>'2015 Fares Conv'!DH143</f>
        <v>0</v>
      </c>
      <c r="DC139" s="112">
        <f>'2015 Fares Conv'!DI143</f>
        <v>0</v>
      </c>
      <c r="DD139" s="112">
        <f>'2015 Fares Conv'!DJ143</f>
        <v>0</v>
      </c>
      <c r="DE139" s="112">
        <f>'2015 Fares Conv'!DK143</f>
        <v>0</v>
      </c>
      <c r="DF139" s="112">
        <f>'2015 Fares Conv'!DL143</f>
        <v>152.40132160080589</v>
      </c>
      <c r="DG139" s="112">
        <f>'2015 Fares Conv'!DM143</f>
        <v>135.46784142293856</v>
      </c>
      <c r="DH139" s="112">
        <f>'2015 Fares Conv'!DN143</f>
        <v>0</v>
      </c>
      <c r="DI139" s="112">
        <f>'2015 Fares Conv'!DO143</f>
        <v>135.46784142293856</v>
      </c>
      <c r="DJ139" s="112">
        <f>'2015 Fares Conv'!DP143</f>
        <v>749.81450227596497</v>
      </c>
      <c r="DK139" s="112">
        <f>'2015 Fares Conv'!DQ143</f>
        <v>218.78056389804578</v>
      </c>
      <c r="DL139" s="112">
        <f>'2015 Fares Conv'!DR143</f>
        <v>0</v>
      </c>
      <c r="DM139" s="112">
        <f>'2015 Fares Conv'!DS143</f>
        <v>0</v>
      </c>
      <c r="DN139" s="112">
        <f>'2015 Fares Conv'!DT143</f>
        <v>0</v>
      </c>
      <c r="DO139" s="112">
        <f>'2015 Fares Conv'!DU143</f>
        <v>0</v>
      </c>
      <c r="DP139" s="112">
        <f>'2015 Fares Conv'!DV143</f>
        <v>0</v>
      </c>
      <c r="DQ139" s="112">
        <f>'2015 Fares Conv'!DW143</f>
        <v>0</v>
      </c>
      <c r="DR139" s="112">
        <f>'2015 Fares Conv'!DX143</f>
        <v>0</v>
      </c>
      <c r="DS139" s="112">
        <f>'2015 Fares Conv'!DY143</f>
        <v>0</v>
      </c>
      <c r="DT139" s="112">
        <f>'2015 Fares Conv'!DZ143</f>
        <v>0</v>
      </c>
      <c r="DU139" s="112">
        <f>'2015 Fares Conv'!EA143</f>
        <v>0</v>
      </c>
      <c r="DV139" s="112">
        <f>'2015 Fares Conv'!EB143</f>
        <v>0</v>
      </c>
      <c r="DW139" s="112">
        <f>'2015 Fares Conv'!EC143</f>
        <v>0</v>
      </c>
      <c r="DX139" s="112">
        <f>'2015 Fares Conv'!ED143</f>
        <v>0</v>
      </c>
      <c r="DY139" s="112">
        <f>'2015 Fares Conv'!EE143</f>
        <v>0</v>
      </c>
      <c r="DZ139" s="112">
        <f>'2015 Fares Conv'!EF143</f>
        <v>0</v>
      </c>
      <c r="EA139" s="112">
        <f>'2015 Fares Conv'!EG143</f>
        <v>0</v>
      </c>
      <c r="EB139" s="112">
        <f>'2015 Fares Conv'!EH143</f>
        <v>0</v>
      </c>
      <c r="EC139" s="112">
        <f>'2015 Fares Conv'!EI143</f>
        <v>0</v>
      </c>
      <c r="ED139" s="112">
        <f>'2015 Fares Conv'!EJ143</f>
        <v>0</v>
      </c>
      <c r="EE139" s="112">
        <f>'2015 Fares Conv'!EK143</f>
        <v>0</v>
      </c>
      <c r="EF139" s="112">
        <f>'2015 Fares Conv'!EL143</f>
        <v>0</v>
      </c>
      <c r="EG139" s="112">
        <f>'2015 Fares Conv'!EM143</f>
        <v>0</v>
      </c>
      <c r="EH139" s="111">
        <v>0</v>
      </c>
      <c r="EI139" s="111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M150"/>
  <sheetViews>
    <sheetView workbookViewId="0">
      <selection activeCell="C53" sqref="C53"/>
    </sheetView>
  </sheetViews>
  <sheetFormatPr defaultRowHeight="12.75" x14ac:dyDescent="0.2"/>
  <cols>
    <col min="1" max="1" width="15" style="1" bestFit="1" customWidth="1"/>
    <col min="2" max="2" width="6" style="3" bestFit="1" customWidth="1"/>
    <col min="3" max="3" width="35.7109375" style="1" bestFit="1" customWidth="1"/>
    <col min="4" max="5" width="12" style="1" hidden="1" customWidth="1"/>
    <col min="6" max="6" width="12" style="1" customWidth="1"/>
    <col min="7" max="7" width="12.42578125" style="1" bestFit="1" customWidth="1"/>
    <col min="8" max="8" width="4.42578125" style="1" customWidth="1"/>
    <col min="9" max="9" width="8.85546875" style="1" customWidth="1"/>
    <col min="10" max="10" width="9.7109375" style="1" bestFit="1" customWidth="1"/>
    <col min="11" max="11" width="9.140625" style="1"/>
    <col min="12" max="15" width="8.140625" style="1" customWidth="1"/>
    <col min="16" max="16" width="12.140625" style="1" bestFit="1" customWidth="1"/>
    <col min="17" max="17" width="7" style="1" bestFit="1" customWidth="1"/>
    <col min="18" max="18" width="5.7109375" style="1" customWidth="1"/>
    <col min="19" max="19" width="14.42578125" style="1" bestFit="1" customWidth="1"/>
    <col min="20" max="20" width="13.7109375" style="1" bestFit="1" customWidth="1"/>
    <col min="21" max="21" width="11.42578125" style="1" bestFit="1" customWidth="1"/>
    <col min="22" max="22" width="17.28515625" style="1" bestFit="1" customWidth="1"/>
    <col min="23" max="23" width="17.42578125" style="1" bestFit="1" customWidth="1"/>
    <col min="24" max="24" width="13.42578125" style="1" bestFit="1" customWidth="1"/>
    <col min="25" max="25" width="15.7109375" style="1" bestFit="1" customWidth="1"/>
    <col min="26" max="26" width="15.140625" style="1" customWidth="1"/>
    <col min="27" max="27" width="10.7109375" style="1" bestFit="1" customWidth="1"/>
    <col min="28" max="28" width="17.85546875" style="1" bestFit="1" customWidth="1"/>
    <col min="29" max="29" width="20.5703125" style="1" bestFit="1" customWidth="1"/>
    <col min="30" max="30" width="13.28515625" style="1" bestFit="1" customWidth="1"/>
    <col min="31" max="31" width="9.7109375" style="1" bestFit="1" customWidth="1"/>
    <col min="32" max="32" width="15" style="1" bestFit="1" customWidth="1"/>
    <col min="33" max="33" width="14.85546875" style="1" bestFit="1" customWidth="1"/>
    <col min="34" max="34" width="14.85546875" style="1" customWidth="1"/>
    <col min="35" max="35" width="17.42578125" style="1" bestFit="1" customWidth="1"/>
    <col min="36" max="36" width="14" style="1" bestFit="1" customWidth="1"/>
    <col min="37" max="37" width="10.7109375" style="1" bestFit="1" customWidth="1"/>
    <col min="38" max="38" width="11.5703125" style="1" bestFit="1" customWidth="1"/>
    <col min="39" max="39" width="13.28515625" style="1" bestFit="1" customWidth="1"/>
    <col min="40" max="40" width="13.42578125" style="1" bestFit="1" customWidth="1"/>
    <col min="41" max="41" width="5.7109375" style="1" customWidth="1"/>
    <col min="42" max="42" width="8.140625" style="1" customWidth="1"/>
    <col min="43" max="43" width="11.28515625" style="1" bestFit="1" customWidth="1"/>
    <col min="44" max="44" width="11.28515625" style="1" customWidth="1"/>
    <col min="45" max="45" width="14.140625" style="1" bestFit="1" customWidth="1"/>
    <col min="46" max="46" width="14.140625" style="1" customWidth="1"/>
    <col min="47" max="47" width="13.140625" style="1" bestFit="1" customWidth="1"/>
    <col min="48" max="48" width="13.140625" style="1" customWidth="1"/>
    <col min="49" max="49" width="16.28515625" style="1" bestFit="1" customWidth="1"/>
    <col min="50" max="50" width="8" style="1" bestFit="1" customWidth="1"/>
    <col min="51" max="51" width="14.28515625" style="1" bestFit="1" customWidth="1"/>
    <col min="52" max="52" width="8.42578125" style="1" bestFit="1" customWidth="1"/>
    <col min="53" max="53" width="9.28515625" style="1" bestFit="1" customWidth="1"/>
    <col min="54" max="54" width="8.140625" style="1" customWidth="1"/>
    <col min="55" max="55" width="11.5703125" style="1" bestFit="1" customWidth="1"/>
    <col min="56" max="56" width="8.140625" style="1" customWidth="1"/>
    <col min="57" max="57" width="11.7109375" style="1" bestFit="1" customWidth="1"/>
    <col min="58" max="58" width="13.5703125" style="1" bestFit="1" customWidth="1"/>
    <col min="59" max="59" width="8.140625" style="1" customWidth="1"/>
    <col min="60" max="60" width="7.7109375" style="1" customWidth="1"/>
    <col min="61" max="61" width="14.5703125" style="1" bestFit="1" customWidth="1"/>
    <col min="62" max="62" width="8.140625" style="1" customWidth="1"/>
    <col min="63" max="63" width="6.5703125" style="1" customWidth="1"/>
    <col min="64" max="64" width="8.140625" style="1" customWidth="1"/>
    <col min="65" max="65" width="10.85546875" style="1" bestFit="1" customWidth="1"/>
    <col min="66" max="66" width="10.85546875" style="1" customWidth="1"/>
    <col min="67" max="67" width="8.140625" style="1" customWidth="1"/>
    <col min="68" max="68" width="11.28515625" style="1" bestFit="1" customWidth="1"/>
    <col min="69" max="69" width="12.140625" style="1" bestFit="1" customWidth="1"/>
    <col min="70" max="70" width="15.42578125" style="1" bestFit="1" customWidth="1"/>
    <col min="71" max="71" width="14.85546875" style="1" bestFit="1" customWidth="1"/>
    <col min="72" max="72" width="14.85546875" style="1" customWidth="1"/>
    <col min="73" max="75" width="8.140625" style="1" customWidth="1"/>
    <col min="76" max="76" width="9.42578125" style="1" bestFit="1" customWidth="1"/>
    <col min="77" max="77" width="4.42578125" style="1" customWidth="1"/>
    <col min="78" max="78" width="8.140625" style="1" customWidth="1"/>
    <col min="79" max="79" width="11.85546875" style="1" bestFit="1" customWidth="1"/>
    <col min="80" max="80" width="14.28515625" style="1" bestFit="1" customWidth="1"/>
    <col min="81" max="81" width="8.140625" style="1" customWidth="1"/>
    <col min="82" max="82" width="9.5703125" style="1" bestFit="1" customWidth="1"/>
    <col min="83" max="83" width="8.140625" style="1" customWidth="1"/>
    <col min="84" max="84" width="7.85546875" style="1" customWidth="1"/>
    <col min="85" max="85" width="8.140625" style="1" customWidth="1"/>
    <col min="86" max="86" width="14.85546875" style="1" bestFit="1" customWidth="1"/>
    <col min="87" max="87" width="13.42578125" style="1" bestFit="1" customWidth="1"/>
    <col min="88" max="88" width="16" style="1" bestFit="1" customWidth="1"/>
    <col min="89" max="89" width="16.28515625" style="1" bestFit="1" customWidth="1"/>
    <col min="90" max="90" width="10.5703125" style="1" bestFit="1" customWidth="1"/>
    <col min="91" max="91" width="13.140625" style="1" bestFit="1" customWidth="1"/>
    <col min="92" max="92" width="13.7109375" style="1" bestFit="1" customWidth="1"/>
    <col min="93" max="93" width="11.140625" style="1" bestFit="1" customWidth="1"/>
    <col min="94" max="94" width="12.85546875" style="1" bestFit="1" customWidth="1"/>
    <col min="95" max="95" width="10" style="1" bestFit="1" customWidth="1"/>
    <col min="96" max="96" width="15" style="1" bestFit="1" customWidth="1"/>
    <col min="97" max="97" width="13.140625" style="1" bestFit="1" customWidth="1"/>
    <col min="98" max="98" width="14.140625" style="1" bestFit="1" customWidth="1"/>
    <col min="99" max="99" width="13.28515625" style="1" bestFit="1" customWidth="1"/>
    <col min="100" max="100" width="11.7109375" style="1" bestFit="1" customWidth="1"/>
    <col min="101" max="105" width="9.7109375" style="1" bestFit="1" customWidth="1"/>
    <col min="106" max="106" width="13.5703125" style="1" bestFit="1" customWidth="1"/>
    <col min="107" max="107" width="16.42578125" style="1" bestFit="1" customWidth="1"/>
    <col min="108" max="108" width="16.7109375" style="1" bestFit="1" customWidth="1"/>
    <col min="109" max="109" width="11.42578125" style="1" bestFit="1" customWidth="1"/>
    <col min="110" max="110" width="12.42578125" style="1" bestFit="1" customWidth="1"/>
    <col min="111" max="111" width="11.28515625" style="1" bestFit="1" customWidth="1"/>
    <col min="112" max="112" width="17.5703125" style="1" bestFit="1" customWidth="1"/>
    <col min="113" max="114" width="13.85546875" style="1" bestFit="1" customWidth="1"/>
    <col min="115" max="115" width="9.140625" style="1"/>
    <col min="116" max="116" width="11.140625" style="1" bestFit="1" customWidth="1"/>
    <col min="117" max="117" width="10.7109375" style="1" bestFit="1" customWidth="1"/>
    <col min="118" max="125" width="9.140625" style="1"/>
    <col min="126" max="126" width="10" style="1" bestFit="1" customWidth="1"/>
    <col min="127" max="127" width="13.85546875" style="1" bestFit="1" customWidth="1"/>
    <col min="128" max="135" width="9.140625" style="1"/>
    <col min="136" max="136" width="10" style="1" bestFit="1" customWidth="1"/>
    <col min="137" max="137" width="10.7109375" style="1" bestFit="1" customWidth="1"/>
    <col min="138" max="138" width="10.28515625" style="1" bestFit="1" customWidth="1"/>
    <col min="139" max="142" width="10" style="1" bestFit="1" customWidth="1"/>
    <col min="143" max="143" width="13.5703125" style="1" bestFit="1" customWidth="1"/>
    <col min="144" max="16384" width="9.140625" style="1"/>
  </cols>
  <sheetData>
    <row r="2" spans="1:143" x14ac:dyDescent="0.2">
      <c r="A2" s="4"/>
      <c r="B2" s="5"/>
      <c r="C2" s="4"/>
      <c r="D2" s="4" t="s">
        <v>60</v>
      </c>
      <c r="E2" s="4" t="s">
        <v>59</v>
      </c>
      <c r="F2" s="4" t="s">
        <v>103</v>
      </c>
      <c r="G2" s="5">
        <v>1</v>
      </c>
      <c r="H2" s="5">
        <v>2</v>
      </c>
      <c r="I2" s="5">
        <v>3</v>
      </c>
      <c r="J2" s="5">
        <v>4</v>
      </c>
      <c r="K2" s="5">
        <v>5</v>
      </c>
      <c r="L2" s="5">
        <v>6</v>
      </c>
      <c r="M2" s="5">
        <v>7</v>
      </c>
      <c r="N2" s="5">
        <v>8</v>
      </c>
      <c r="O2" s="5">
        <v>9</v>
      </c>
      <c r="P2" s="5">
        <v>10</v>
      </c>
      <c r="Q2" s="5">
        <v>11</v>
      </c>
      <c r="R2" s="5">
        <v>12</v>
      </c>
      <c r="S2" s="5">
        <v>13</v>
      </c>
      <c r="T2" s="5">
        <v>14</v>
      </c>
      <c r="U2" s="5">
        <v>15</v>
      </c>
      <c r="V2" s="5">
        <v>16</v>
      </c>
      <c r="W2" s="5">
        <v>17</v>
      </c>
      <c r="X2" s="5">
        <v>18</v>
      </c>
      <c r="Y2" s="5">
        <v>19</v>
      </c>
      <c r="Z2" s="5">
        <v>20</v>
      </c>
      <c r="AA2" s="5">
        <v>21</v>
      </c>
      <c r="AB2" s="5">
        <v>22</v>
      </c>
      <c r="AC2" s="5">
        <v>23</v>
      </c>
      <c r="AD2" s="5">
        <v>24</v>
      </c>
      <c r="AE2" s="5">
        <v>25</v>
      </c>
      <c r="AF2" s="5">
        <v>26</v>
      </c>
      <c r="AG2" s="5">
        <v>27</v>
      </c>
      <c r="AH2" s="5">
        <v>28</v>
      </c>
      <c r="AI2" s="5">
        <v>29</v>
      </c>
      <c r="AJ2" s="5">
        <v>30</v>
      </c>
      <c r="AK2" s="5">
        <v>31</v>
      </c>
      <c r="AL2" s="5">
        <v>32</v>
      </c>
      <c r="AM2" s="5">
        <v>33</v>
      </c>
      <c r="AN2" s="5">
        <v>34</v>
      </c>
      <c r="AO2" s="5">
        <v>35</v>
      </c>
      <c r="AP2" s="5">
        <v>36</v>
      </c>
      <c r="AQ2" s="5">
        <v>37</v>
      </c>
      <c r="AR2" s="5">
        <v>38</v>
      </c>
      <c r="AS2" s="5">
        <v>39</v>
      </c>
      <c r="AT2" s="5">
        <v>40</v>
      </c>
      <c r="AU2" s="5">
        <v>41</v>
      </c>
      <c r="AV2" s="5">
        <v>42</v>
      </c>
      <c r="AW2" s="5">
        <v>43</v>
      </c>
      <c r="AX2" s="5">
        <v>44</v>
      </c>
      <c r="AY2" s="5">
        <v>45</v>
      </c>
      <c r="AZ2" s="5">
        <v>46</v>
      </c>
      <c r="BA2" s="5">
        <v>47</v>
      </c>
      <c r="BB2" s="5">
        <v>48</v>
      </c>
      <c r="BC2" s="5">
        <v>49</v>
      </c>
      <c r="BD2" s="5">
        <v>50</v>
      </c>
      <c r="BE2" s="5">
        <v>51</v>
      </c>
      <c r="BF2" s="5">
        <v>52</v>
      </c>
      <c r="BG2" s="5">
        <v>53</v>
      </c>
      <c r="BH2" s="5">
        <v>54</v>
      </c>
      <c r="BI2" s="5">
        <v>55</v>
      </c>
      <c r="BJ2" s="5">
        <v>56</v>
      </c>
      <c r="BK2" s="5">
        <v>57</v>
      </c>
      <c r="BL2" s="5">
        <v>58</v>
      </c>
      <c r="BM2" s="5">
        <v>59</v>
      </c>
      <c r="BN2" s="5">
        <v>60</v>
      </c>
      <c r="BO2" s="5">
        <v>61</v>
      </c>
      <c r="BP2" s="5">
        <v>62</v>
      </c>
      <c r="BQ2" s="5">
        <v>63</v>
      </c>
      <c r="BR2" s="5">
        <v>64</v>
      </c>
      <c r="BS2" s="5">
        <v>65</v>
      </c>
      <c r="BT2" s="5">
        <v>66</v>
      </c>
      <c r="BU2" s="5">
        <v>67</v>
      </c>
      <c r="BV2" s="5">
        <v>68</v>
      </c>
      <c r="BW2" s="5">
        <v>69</v>
      </c>
      <c r="BX2" s="5">
        <v>70</v>
      </c>
      <c r="BY2" s="5">
        <v>71</v>
      </c>
      <c r="BZ2" s="5">
        <v>72</v>
      </c>
      <c r="CA2" s="5">
        <v>73</v>
      </c>
      <c r="CB2" s="5">
        <v>74</v>
      </c>
      <c r="CC2" s="5">
        <v>75</v>
      </c>
      <c r="CD2" s="5">
        <v>76</v>
      </c>
      <c r="CE2" s="5">
        <v>77</v>
      </c>
      <c r="CF2" s="5">
        <v>78</v>
      </c>
      <c r="CG2" s="5">
        <v>79</v>
      </c>
      <c r="CH2" s="5">
        <v>80</v>
      </c>
      <c r="CI2" s="5">
        <v>81</v>
      </c>
      <c r="CJ2" s="5">
        <v>82</v>
      </c>
      <c r="CK2" s="5">
        <v>83</v>
      </c>
      <c r="CL2" s="5">
        <v>84</v>
      </c>
      <c r="CM2" s="5">
        <v>85</v>
      </c>
      <c r="CN2" s="5">
        <v>86</v>
      </c>
      <c r="CO2" s="5">
        <v>87</v>
      </c>
      <c r="CP2" s="5">
        <v>88</v>
      </c>
      <c r="CQ2" s="5">
        <v>89</v>
      </c>
      <c r="CR2" s="5">
        <v>90</v>
      </c>
      <c r="CS2" s="5">
        <v>91</v>
      </c>
      <c r="CT2" s="5">
        <v>92</v>
      </c>
      <c r="CU2" s="5">
        <v>93</v>
      </c>
      <c r="CV2" s="5">
        <v>94</v>
      </c>
      <c r="CW2" s="5">
        <v>95</v>
      </c>
      <c r="CX2" s="5">
        <v>96</v>
      </c>
      <c r="CY2" s="5">
        <v>97</v>
      </c>
      <c r="CZ2" s="5">
        <v>98</v>
      </c>
      <c r="DA2" s="5">
        <v>99</v>
      </c>
      <c r="DB2" s="5">
        <v>100</v>
      </c>
      <c r="DC2" s="5">
        <f t="shared" ref="DC2:DI2" si="0">+DB2+1</f>
        <v>101</v>
      </c>
      <c r="DD2" s="5">
        <f t="shared" si="0"/>
        <v>102</v>
      </c>
      <c r="DE2" s="5">
        <f t="shared" si="0"/>
        <v>103</v>
      </c>
      <c r="DF2" s="5">
        <f t="shared" si="0"/>
        <v>104</v>
      </c>
      <c r="DG2" s="5">
        <f t="shared" si="0"/>
        <v>105</v>
      </c>
      <c r="DH2" s="5">
        <f t="shared" si="0"/>
        <v>106</v>
      </c>
      <c r="DI2" s="5">
        <f t="shared" si="0"/>
        <v>107</v>
      </c>
      <c r="DJ2" s="5">
        <f>+DI2+1</f>
        <v>108</v>
      </c>
      <c r="DK2" s="5">
        <f t="shared" ref="DK2:EM2" si="1">+DJ2+1</f>
        <v>109</v>
      </c>
      <c r="DL2" s="5">
        <f t="shared" si="1"/>
        <v>110</v>
      </c>
      <c r="DM2" s="5">
        <f t="shared" si="1"/>
        <v>111</v>
      </c>
      <c r="DN2" s="5">
        <f t="shared" si="1"/>
        <v>112</v>
      </c>
      <c r="DO2" s="5">
        <f t="shared" si="1"/>
        <v>113</v>
      </c>
      <c r="DP2" s="5">
        <f t="shared" si="1"/>
        <v>114</v>
      </c>
      <c r="DQ2" s="5">
        <f t="shared" si="1"/>
        <v>115</v>
      </c>
      <c r="DR2" s="5">
        <f t="shared" si="1"/>
        <v>116</v>
      </c>
      <c r="DS2" s="5">
        <f t="shared" si="1"/>
        <v>117</v>
      </c>
      <c r="DT2" s="5">
        <f t="shared" si="1"/>
        <v>118</v>
      </c>
      <c r="DU2" s="5">
        <f t="shared" si="1"/>
        <v>119</v>
      </c>
      <c r="DV2" s="5">
        <f t="shared" si="1"/>
        <v>120</v>
      </c>
      <c r="DW2" s="5">
        <f t="shared" si="1"/>
        <v>121</v>
      </c>
      <c r="DX2" s="5">
        <f t="shared" si="1"/>
        <v>122</v>
      </c>
      <c r="DY2" s="5">
        <f t="shared" si="1"/>
        <v>123</v>
      </c>
      <c r="DZ2" s="5">
        <f t="shared" si="1"/>
        <v>124</v>
      </c>
      <c r="EA2" s="5">
        <f t="shared" si="1"/>
        <v>125</v>
      </c>
      <c r="EB2" s="5">
        <f t="shared" si="1"/>
        <v>126</v>
      </c>
      <c r="EC2" s="5">
        <f t="shared" si="1"/>
        <v>127</v>
      </c>
      <c r="ED2" s="5">
        <f>+EC2+1</f>
        <v>128</v>
      </c>
      <c r="EE2" s="5">
        <f t="shared" si="1"/>
        <v>129</v>
      </c>
      <c r="EF2" s="5">
        <f t="shared" si="1"/>
        <v>130</v>
      </c>
      <c r="EG2" s="5">
        <f t="shared" si="1"/>
        <v>131</v>
      </c>
      <c r="EH2" s="5">
        <f t="shared" si="1"/>
        <v>132</v>
      </c>
      <c r="EI2" s="5">
        <f t="shared" si="1"/>
        <v>133</v>
      </c>
      <c r="EJ2" s="5">
        <f t="shared" si="1"/>
        <v>134</v>
      </c>
      <c r="EK2" s="5">
        <f t="shared" si="1"/>
        <v>135</v>
      </c>
      <c r="EL2" s="5">
        <f t="shared" si="1"/>
        <v>136</v>
      </c>
      <c r="EM2" s="5">
        <f t="shared" si="1"/>
        <v>137</v>
      </c>
    </row>
    <row r="3" spans="1:143" x14ac:dyDescent="0.2">
      <c r="A3" s="6"/>
      <c r="B3" s="7"/>
      <c r="C3" s="6"/>
      <c r="D3" s="6" t="s">
        <v>49</v>
      </c>
      <c r="E3" s="6" t="s">
        <v>49</v>
      </c>
      <c r="F3" s="6" t="s">
        <v>49</v>
      </c>
      <c r="G3" s="6" t="s">
        <v>18</v>
      </c>
      <c r="H3" s="6" t="s">
        <v>24</v>
      </c>
      <c r="I3" s="6" t="s">
        <v>20</v>
      </c>
      <c r="J3" s="6" t="s">
        <v>22</v>
      </c>
      <c r="K3" s="6" t="s">
        <v>52</v>
      </c>
      <c r="L3" s="24" t="s">
        <v>95</v>
      </c>
      <c r="M3" s="8" t="s">
        <v>48</v>
      </c>
      <c r="N3" s="8" t="s">
        <v>48</v>
      </c>
      <c r="O3" s="8" t="s">
        <v>48</v>
      </c>
      <c r="P3" s="6" t="s">
        <v>55</v>
      </c>
      <c r="Q3" s="6" t="s">
        <v>25</v>
      </c>
      <c r="R3" s="6" t="s">
        <v>26</v>
      </c>
      <c r="S3" s="6" t="s">
        <v>27</v>
      </c>
      <c r="T3" s="6" t="s">
        <v>28</v>
      </c>
      <c r="U3" s="6" t="s">
        <v>29</v>
      </c>
      <c r="V3" s="23" t="s">
        <v>56</v>
      </c>
      <c r="W3" s="23" t="s">
        <v>57</v>
      </c>
      <c r="X3" s="23" t="s">
        <v>58</v>
      </c>
      <c r="Y3" s="22" t="s">
        <v>64</v>
      </c>
      <c r="Z3" s="6" t="s">
        <v>40</v>
      </c>
      <c r="AA3" s="14" t="s">
        <v>72</v>
      </c>
      <c r="AB3" s="6"/>
      <c r="AC3" s="6"/>
      <c r="AD3" s="14" t="s">
        <v>73</v>
      </c>
      <c r="AE3" s="24"/>
      <c r="AF3" s="6"/>
      <c r="AG3" s="6"/>
      <c r="AH3" s="6" t="s">
        <v>31</v>
      </c>
      <c r="AI3" s="6"/>
      <c r="AJ3" s="6" t="s">
        <v>86</v>
      </c>
      <c r="AK3" s="6"/>
      <c r="AL3" s="6"/>
      <c r="AM3" s="14" t="s">
        <v>75</v>
      </c>
      <c r="AN3" s="6"/>
      <c r="AO3" s="6"/>
      <c r="AP3" s="8"/>
      <c r="AQ3" s="6"/>
      <c r="AR3" s="6" t="s">
        <v>3</v>
      </c>
      <c r="AS3" s="6"/>
      <c r="AT3" s="22" t="s">
        <v>4</v>
      </c>
      <c r="AU3" s="6"/>
      <c r="AV3" s="6" t="s">
        <v>33</v>
      </c>
      <c r="AW3" s="6"/>
      <c r="AX3" s="6" t="s">
        <v>37</v>
      </c>
      <c r="AY3" s="6"/>
      <c r="AZ3" s="6" t="s">
        <v>63</v>
      </c>
      <c r="BA3" s="6"/>
      <c r="BB3" s="8"/>
      <c r="BC3" s="6" t="s">
        <v>35</v>
      </c>
      <c r="BD3" s="8"/>
      <c r="BE3" s="6"/>
      <c r="BF3" s="6" t="s">
        <v>38</v>
      </c>
      <c r="BG3" s="8"/>
      <c r="BH3" s="6"/>
      <c r="BI3" s="23" t="s">
        <v>61</v>
      </c>
      <c r="BJ3" s="6" t="s">
        <v>12</v>
      </c>
      <c r="BK3" s="6"/>
      <c r="BL3" s="6" t="s">
        <v>11</v>
      </c>
      <c r="BM3" s="6"/>
      <c r="BN3" s="6" t="s">
        <v>1</v>
      </c>
      <c r="BO3" s="8"/>
      <c r="BP3" s="6"/>
      <c r="BQ3" s="6" t="s">
        <v>36</v>
      </c>
      <c r="BR3" s="6"/>
      <c r="BS3" s="6"/>
      <c r="BT3" s="6" t="s">
        <v>10</v>
      </c>
      <c r="BU3" s="8"/>
      <c r="BV3" s="6" t="s">
        <v>8</v>
      </c>
      <c r="BW3" s="24"/>
      <c r="BX3" s="6" t="s">
        <v>78</v>
      </c>
      <c r="BY3" s="6"/>
      <c r="BZ3" s="22"/>
      <c r="CA3" s="6"/>
      <c r="CB3" s="6"/>
      <c r="CC3" s="8"/>
      <c r="CD3" s="6"/>
      <c r="CE3" s="8"/>
      <c r="CF3" s="6"/>
      <c r="CG3" s="8"/>
      <c r="CH3" s="6" t="s">
        <v>42</v>
      </c>
      <c r="CI3" s="6" t="s">
        <v>32</v>
      </c>
      <c r="CJ3" s="14" t="s">
        <v>67</v>
      </c>
      <c r="CK3" s="6"/>
      <c r="CL3" s="6" t="s">
        <v>41</v>
      </c>
      <c r="CM3" s="22" t="s">
        <v>68</v>
      </c>
      <c r="CN3" s="6" t="s">
        <v>34</v>
      </c>
      <c r="CO3" s="6" t="s">
        <v>80</v>
      </c>
      <c r="CP3" s="6" t="s">
        <v>43</v>
      </c>
      <c r="CQ3" s="15" t="s">
        <v>65</v>
      </c>
      <c r="CR3" s="6" t="s">
        <v>85</v>
      </c>
      <c r="CS3" s="14" t="s">
        <v>84</v>
      </c>
      <c r="CT3" s="14" t="s">
        <v>83</v>
      </c>
      <c r="CU3" s="6" t="s">
        <v>82</v>
      </c>
      <c r="CV3" s="6"/>
      <c r="CW3" s="8"/>
      <c r="CX3" s="8"/>
      <c r="CY3" s="8"/>
      <c r="CZ3" s="8"/>
      <c r="DA3" s="8"/>
      <c r="DB3" s="6" t="s">
        <v>6</v>
      </c>
      <c r="DC3" s="6" t="s">
        <v>45</v>
      </c>
      <c r="DD3" s="6" t="s">
        <v>94</v>
      </c>
      <c r="DE3" s="6" t="s">
        <v>9</v>
      </c>
      <c r="DF3" s="6" t="s">
        <v>5</v>
      </c>
      <c r="DG3" s="6"/>
      <c r="DH3" s="6"/>
      <c r="DI3" s="6"/>
      <c r="DJ3" s="6"/>
      <c r="DK3" s="6"/>
      <c r="DL3" s="6" t="s">
        <v>39</v>
      </c>
      <c r="DM3" s="6" t="s">
        <v>30</v>
      </c>
      <c r="DN3" s="6"/>
      <c r="DO3" s="6"/>
      <c r="DP3" s="6"/>
      <c r="DQ3" s="6"/>
      <c r="DR3" s="6"/>
      <c r="DS3" s="6"/>
      <c r="DT3" s="6"/>
      <c r="DU3" s="6"/>
      <c r="DV3" s="6" t="s">
        <v>2</v>
      </c>
      <c r="DW3" s="6" t="s">
        <v>15</v>
      </c>
      <c r="DX3" s="6"/>
      <c r="DY3" s="6"/>
      <c r="DZ3" s="6"/>
      <c r="EA3" s="6"/>
      <c r="EB3" s="6"/>
      <c r="EC3" s="6"/>
      <c r="ED3" s="6"/>
      <c r="EE3" s="6"/>
      <c r="EF3" s="6" t="s">
        <v>7</v>
      </c>
      <c r="EG3" s="6" t="s">
        <v>13</v>
      </c>
      <c r="EH3" s="6" t="s">
        <v>14</v>
      </c>
      <c r="EI3" s="6" t="s">
        <v>51</v>
      </c>
      <c r="EJ3" s="6" t="s">
        <v>66</v>
      </c>
      <c r="EK3" s="6" t="s">
        <v>69</v>
      </c>
      <c r="EL3" s="6" t="s">
        <v>70</v>
      </c>
      <c r="EM3" s="6" t="s">
        <v>93</v>
      </c>
    </row>
    <row r="4" spans="1:143" x14ac:dyDescent="0.2">
      <c r="A4" s="9" t="s">
        <v>96</v>
      </c>
      <c r="B4" s="10" t="s">
        <v>0</v>
      </c>
      <c r="C4" s="9"/>
      <c r="D4" s="9" t="s">
        <v>50</v>
      </c>
      <c r="E4" s="9" t="s">
        <v>54</v>
      </c>
      <c r="F4" s="9"/>
      <c r="G4" s="9"/>
      <c r="H4" s="9"/>
      <c r="I4" s="9"/>
      <c r="J4" s="9"/>
      <c r="K4" s="9"/>
      <c r="L4" s="9"/>
      <c r="M4" s="9"/>
      <c r="N4" s="9"/>
      <c r="O4" s="9"/>
      <c r="P4" s="9">
        <v>1</v>
      </c>
      <c r="Q4" s="26">
        <f>F15*0.5887</f>
        <v>0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26">
        <f>F24</f>
        <v>500</v>
      </c>
      <c r="AA4" s="26">
        <f>F25</f>
        <v>200</v>
      </c>
      <c r="AB4" s="6"/>
      <c r="AC4" s="26"/>
      <c r="AD4" s="26">
        <f>F28</f>
        <v>200</v>
      </c>
      <c r="AE4" s="26"/>
      <c r="AF4" s="6"/>
      <c r="AG4" s="6"/>
      <c r="AH4" s="26">
        <f>F32</f>
        <v>200</v>
      </c>
      <c r="AI4" s="26"/>
      <c r="AJ4" s="26">
        <f>F34</f>
        <v>200</v>
      </c>
      <c r="AK4" s="6"/>
      <c r="AL4" s="6"/>
      <c r="AM4" s="26">
        <f>F37</f>
        <v>200</v>
      </c>
      <c r="AN4" s="6"/>
      <c r="AO4" s="6"/>
      <c r="AP4" s="9"/>
      <c r="AQ4" s="6"/>
      <c r="AR4" s="26">
        <f>F42</f>
        <v>175</v>
      </c>
      <c r="AS4" s="26"/>
      <c r="AT4" s="26">
        <f>F44</f>
        <v>300</v>
      </c>
      <c r="AU4" s="26"/>
      <c r="AV4" s="26">
        <f>F46</f>
        <v>200</v>
      </c>
      <c r="AW4" s="26"/>
      <c r="AX4" s="26">
        <f>F48</f>
        <v>175</v>
      </c>
      <c r="AY4" s="26"/>
      <c r="AZ4" s="26">
        <f>F50</f>
        <v>175</v>
      </c>
      <c r="BA4" s="6"/>
      <c r="BB4" s="9"/>
      <c r="BC4" s="26">
        <f>F53</f>
        <v>175</v>
      </c>
      <c r="BD4" s="9"/>
      <c r="BE4" s="6"/>
      <c r="BF4" s="26">
        <f>F56</f>
        <v>150</v>
      </c>
      <c r="BG4" s="9"/>
      <c r="BH4" s="6"/>
      <c r="BI4" s="26">
        <f>F59</f>
        <v>100</v>
      </c>
      <c r="BJ4" s="26">
        <f>F60</f>
        <v>150</v>
      </c>
      <c r="BK4" s="6"/>
      <c r="BL4" s="9">
        <f>F62</f>
        <v>175</v>
      </c>
      <c r="BM4" s="6"/>
      <c r="BN4" s="9">
        <f>F64</f>
        <v>135</v>
      </c>
      <c r="BO4" s="9"/>
      <c r="BP4" s="6"/>
      <c r="BQ4" s="26">
        <f>F67</f>
        <v>125</v>
      </c>
      <c r="BR4" s="6"/>
      <c r="BS4" s="6"/>
      <c r="BT4" s="26">
        <f>F70</f>
        <v>125</v>
      </c>
      <c r="BU4" s="9"/>
      <c r="BV4" s="26">
        <f>F72</f>
        <v>125</v>
      </c>
      <c r="BW4" s="9"/>
      <c r="BX4" s="26">
        <f>F74</f>
        <v>200</v>
      </c>
      <c r="BY4" s="9"/>
      <c r="BZ4" s="26"/>
      <c r="CA4" s="6"/>
      <c r="CB4" s="26"/>
      <c r="CC4" s="9"/>
      <c r="CD4" s="6"/>
      <c r="CE4" s="9"/>
      <c r="CF4" s="6"/>
      <c r="CG4" s="9"/>
      <c r="CH4" s="26">
        <f>F84</f>
        <v>500</v>
      </c>
      <c r="CI4" s="26">
        <f>F85</f>
        <v>400</v>
      </c>
      <c r="CJ4" s="9">
        <f>F86</f>
        <v>200</v>
      </c>
      <c r="CK4" s="6"/>
      <c r="CL4" s="26">
        <f>F88</f>
        <v>400</v>
      </c>
      <c r="CM4" s="26">
        <f>F89</f>
        <v>200</v>
      </c>
      <c r="CN4" s="26">
        <f>F90</f>
        <v>225</v>
      </c>
      <c r="CO4" s="26">
        <f>F91</f>
        <v>365</v>
      </c>
      <c r="CP4" s="26">
        <f>F92</f>
        <v>415</v>
      </c>
      <c r="CQ4" s="9"/>
      <c r="CR4" s="26">
        <f>F94</f>
        <v>400</v>
      </c>
      <c r="CS4" s="26">
        <f>F95</f>
        <v>175</v>
      </c>
      <c r="CT4" s="26">
        <f>F96</f>
        <v>150</v>
      </c>
      <c r="CU4" s="9">
        <f>F97</f>
        <v>200</v>
      </c>
      <c r="CV4" s="6"/>
      <c r="CW4" s="9"/>
      <c r="CX4" s="9"/>
      <c r="CY4" s="9"/>
      <c r="CZ4" s="9"/>
      <c r="DA4" s="9"/>
      <c r="DB4" s="9" t="s">
        <v>53</v>
      </c>
      <c r="DC4" s="9" t="s">
        <v>53</v>
      </c>
      <c r="DD4" s="9" t="s">
        <v>53</v>
      </c>
      <c r="DE4" s="9" t="s">
        <v>53</v>
      </c>
      <c r="DF4" s="9" t="s">
        <v>53</v>
      </c>
      <c r="DG4" s="6"/>
      <c r="DH4" s="6"/>
      <c r="DI4" s="6"/>
      <c r="DJ4" s="6"/>
      <c r="DK4" s="6"/>
      <c r="DL4" s="26">
        <f>F114</f>
        <v>200</v>
      </c>
      <c r="DM4" s="26">
        <f>F115</f>
        <v>200</v>
      </c>
      <c r="DN4" s="6"/>
      <c r="DO4" s="6"/>
      <c r="DP4" s="6"/>
      <c r="DQ4" s="6"/>
      <c r="DR4" s="6"/>
      <c r="DS4" s="6"/>
      <c r="DT4" s="6"/>
      <c r="DU4" s="6"/>
      <c r="DV4" s="9" t="s">
        <v>53</v>
      </c>
      <c r="DW4" s="9" t="s">
        <v>53</v>
      </c>
      <c r="DX4" s="6"/>
      <c r="DY4" s="6"/>
      <c r="DZ4" s="6"/>
      <c r="EA4" s="6"/>
      <c r="EB4" s="6"/>
      <c r="EC4" s="6"/>
      <c r="ED4" s="6"/>
      <c r="EE4" s="6"/>
      <c r="EF4" s="9" t="s">
        <v>53</v>
      </c>
      <c r="EG4" s="9" t="s">
        <v>53</v>
      </c>
      <c r="EH4" s="9" t="s">
        <v>53</v>
      </c>
      <c r="EI4" s="9" t="s">
        <v>53</v>
      </c>
      <c r="EJ4" s="9" t="s">
        <v>53</v>
      </c>
      <c r="EK4" s="9" t="s">
        <v>53</v>
      </c>
      <c r="EL4" s="9" t="s">
        <v>53</v>
      </c>
      <c r="EM4" s="9" t="s">
        <v>53</v>
      </c>
    </row>
    <row r="5" spans="1:143" x14ac:dyDescent="0.2">
      <c r="A5" s="21" t="s">
        <v>46</v>
      </c>
      <c r="B5" s="11">
        <v>1</v>
      </c>
      <c r="C5" s="12" t="s">
        <v>87</v>
      </c>
      <c r="D5" s="12"/>
      <c r="E5" s="12"/>
      <c r="F5" s="12"/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1</v>
      </c>
      <c r="Q5" s="27">
        <f>+Q$4</f>
        <v>0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7">
        <f>+Z$4</f>
        <v>500</v>
      </c>
      <c r="AA5" s="27">
        <f>+AA$4</f>
        <v>200</v>
      </c>
      <c r="AB5" s="6"/>
      <c r="AC5" s="27"/>
      <c r="AD5" s="27">
        <f>+AD$4</f>
        <v>200</v>
      </c>
      <c r="AE5" s="27"/>
      <c r="AF5" s="6"/>
      <c r="AG5" s="6"/>
      <c r="AH5" s="27">
        <f>+AH$4</f>
        <v>200</v>
      </c>
      <c r="AI5" s="27"/>
      <c r="AJ5" s="27">
        <f>+AJ$4</f>
        <v>200</v>
      </c>
      <c r="AK5" s="6"/>
      <c r="AL5" s="6"/>
      <c r="AM5" s="27">
        <f>+AM$4</f>
        <v>200</v>
      </c>
      <c r="AN5" s="6"/>
      <c r="AO5" s="6"/>
      <c r="AP5" s="27"/>
      <c r="AQ5" s="6"/>
      <c r="AR5" s="27">
        <f>+AR$4</f>
        <v>175</v>
      </c>
      <c r="AS5" s="27"/>
      <c r="AT5" s="27">
        <f>+AT$4</f>
        <v>300</v>
      </c>
      <c r="AU5" s="27"/>
      <c r="AV5" s="27">
        <f>+AV$4</f>
        <v>200</v>
      </c>
      <c r="AW5" s="27"/>
      <c r="AX5" s="27">
        <f>+AX$4</f>
        <v>175</v>
      </c>
      <c r="AY5" s="27"/>
      <c r="AZ5" s="27">
        <f>+AZ$4</f>
        <v>175</v>
      </c>
      <c r="BA5" s="6"/>
      <c r="BB5" s="27"/>
      <c r="BC5" s="27">
        <f>+BC$4</f>
        <v>175</v>
      </c>
      <c r="BD5" s="27"/>
      <c r="BE5" s="6"/>
      <c r="BF5" s="27">
        <f>+BF$4</f>
        <v>150</v>
      </c>
      <c r="BG5" s="27"/>
      <c r="BH5" s="6"/>
      <c r="BI5" s="27">
        <f>+BI$4</f>
        <v>100</v>
      </c>
      <c r="BJ5" s="27">
        <f>+BJ$4</f>
        <v>150</v>
      </c>
      <c r="BK5" s="6"/>
      <c r="BL5" s="27">
        <f>+BL$4</f>
        <v>175</v>
      </c>
      <c r="BM5" s="6"/>
      <c r="BN5" s="27">
        <f>+BN$4</f>
        <v>135</v>
      </c>
      <c r="BO5" s="27"/>
      <c r="BP5" s="6"/>
      <c r="BQ5" s="27">
        <f>+BQ$4</f>
        <v>125</v>
      </c>
      <c r="BR5" s="6"/>
      <c r="BS5" s="6"/>
      <c r="BT5" s="27">
        <f>+BT$4</f>
        <v>125</v>
      </c>
      <c r="BU5" s="27"/>
      <c r="BV5" s="27">
        <f>+BV$4</f>
        <v>125</v>
      </c>
      <c r="BW5" s="27"/>
      <c r="BX5" s="27">
        <f>+BX$4</f>
        <v>200</v>
      </c>
      <c r="BY5" s="27"/>
      <c r="BZ5" s="27"/>
      <c r="CA5" s="6"/>
      <c r="CB5" s="27"/>
      <c r="CC5" s="27"/>
      <c r="CD5" s="6"/>
      <c r="CE5" s="27"/>
      <c r="CF5" s="6"/>
      <c r="CG5" s="27"/>
      <c r="CH5" s="27">
        <f>+CH$4</f>
        <v>500</v>
      </c>
      <c r="CI5" s="27">
        <f>+CI$4</f>
        <v>400</v>
      </c>
      <c r="CJ5" s="27">
        <f>+CJ$4</f>
        <v>200</v>
      </c>
      <c r="CK5" s="6"/>
      <c r="CL5" s="27">
        <f>+CL$4</f>
        <v>400</v>
      </c>
      <c r="CM5" s="27">
        <f>+CM$4</f>
        <v>200</v>
      </c>
      <c r="CN5" s="27">
        <f>+CN$4</f>
        <v>225</v>
      </c>
      <c r="CO5" s="27">
        <f>+CO$4</f>
        <v>365</v>
      </c>
      <c r="CP5" s="27">
        <f>+CP$4</f>
        <v>415</v>
      </c>
      <c r="CQ5" s="27"/>
      <c r="CR5" s="27">
        <f>+CR$4</f>
        <v>400</v>
      </c>
      <c r="CS5" s="27">
        <f>+CS$4</f>
        <v>175</v>
      </c>
      <c r="CT5" s="27">
        <f>+CT$4</f>
        <v>150</v>
      </c>
      <c r="CU5" s="27">
        <f>+CU$4</f>
        <v>200</v>
      </c>
      <c r="CV5" s="6"/>
      <c r="CW5" s="27"/>
      <c r="CX5" s="27"/>
      <c r="CY5" s="27"/>
      <c r="CZ5" s="27"/>
      <c r="DA5" s="27"/>
      <c r="DB5" s="27">
        <v>0</v>
      </c>
      <c r="DC5" s="27">
        <v>0</v>
      </c>
      <c r="DD5" s="27">
        <v>0</v>
      </c>
      <c r="DE5" s="27">
        <v>0</v>
      </c>
      <c r="DF5" s="27">
        <v>0</v>
      </c>
      <c r="DG5" s="6"/>
      <c r="DH5" s="6"/>
      <c r="DI5" s="6"/>
      <c r="DJ5" s="6"/>
      <c r="DK5" s="6"/>
      <c r="DL5" s="27">
        <f>+DL$4</f>
        <v>200</v>
      </c>
      <c r="DM5" s="27">
        <f>+DM$4</f>
        <v>200</v>
      </c>
      <c r="DN5" s="6"/>
      <c r="DO5" s="6"/>
      <c r="DP5" s="6"/>
      <c r="DQ5" s="6"/>
      <c r="DR5" s="6"/>
      <c r="DS5" s="6"/>
      <c r="DT5" s="6"/>
      <c r="DU5" s="6"/>
      <c r="DV5" s="27">
        <v>0</v>
      </c>
      <c r="DW5" s="27">
        <v>0</v>
      </c>
      <c r="DX5" s="6"/>
      <c r="DY5" s="6"/>
      <c r="DZ5" s="6"/>
      <c r="EA5" s="6"/>
      <c r="EB5" s="6"/>
      <c r="EC5" s="6"/>
      <c r="ED5" s="6"/>
      <c r="EE5" s="6"/>
      <c r="EF5" s="27">
        <v>0</v>
      </c>
      <c r="EG5" s="27">
        <v>0</v>
      </c>
      <c r="EH5" s="27">
        <v>0</v>
      </c>
      <c r="EI5" s="27">
        <v>0</v>
      </c>
      <c r="EJ5" s="27">
        <v>0</v>
      </c>
      <c r="EK5" s="27">
        <v>0</v>
      </c>
      <c r="EL5" s="27">
        <v>0</v>
      </c>
      <c r="EM5" s="6"/>
    </row>
    <row r="6" spans="1:143" x14ac:dyDescent="0.2">
      <c r="A6" s="6"/>
      <c r="B6" s="13">
        <v>2</v>
      </c>
      <c r="C6" s="14" t="s">
        <v>88</v>
      </c>
      <c r="D6" s="14"/>
      <c r="E6" s="14"/>
      <c r="F6" s="14"/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1</v>
      </c>
      <c r="Q6" s="28">
        <f>+Q$5</f>
        <v>0</v>
      </c>
      <c r="R6" s="16">
        <v>1</v>
      </c>
      <c r="S6" s="16">
        <v>1</v>
      </c>
      <c r="T6" s="16">
        <v>1</v>
      </c>
      <c r="U6" s="16">
        <v>1</v>
      </c>
      <c r="V6" s="16">
        <v>1</v>
      </c>
      <c r="W6" s="16">
        <v>1</v>
      </c>
      <c r="X6" s="16">
        <v>1</v>
      </c>
      <c r="Y6" s="16">
        <v>1</v>
      </c>
      <c r="Z6" s="28">
        <f>+Z$5</f>
        <v>500</v>
      </c>
      <c r="AA6" s="28">
        <f>+AA$5</f>
        <v>200</v>
      </c>
      <c r="AB6" s="6"/>
      <c r="AC6" s="28"/>
      <c r="AD6" s="28">
        <f>+AD$5</f>
        <v>200</v>
      </c>
      <c r="AE6" s="28"/>
      <c r="AF6" s="6"/>
      <c r="AG6" s="6"/>
      <c r="AH6" s="28">
        <f>+AH$5</f>
        <v>200</v>
      </c>
      <c r="AI6" s="28"/>
      <c r="AJ6" s="28">
        <f>+AJ$5</f>
        <v>200</v>
      </c>
      <c r="AK6" s="6"/>
      <c r="AL6" s="6"/>
      <c r="AM6" s="28">
        <f>+AM$5</f>
        <v>200</v>
      </c>
      <c r="AN6" s="6"/>
      <c r="AO6" s="6"/>
      <c r="AP6" s="28"/>
      <c r="AQ6" s="6"/>
      <c r="AR6" s="28">
        <f>+AR$5</f>
        <v>175</v>
      </c>
      <c r="AS6" s="28"/>
      <c r="AT6" s="28">
        <f>+AT$5</f>
        <v>300</v>
      </c>
      <c r="AU6" s="28"/>
      <c r="AV6" s="28">
        <f>+AV$5</f>
        <v>200</v>
      </c>
      <c r="AW6" s="28"/>
      <c r="AX6" s="28">
        <f>+AX$5</f>
        <v>175</v>
      </c>
      <c r="AY6" s="28"/>
      <c r="AZ6" s="28">
        <f>+AZ$5</f>
        <v>175</v>
      </c>
      <c r="BA6" s="6"/>
      <c r="BB6" s="28"/>
      <c r="BC6" s="28">
        <f>+BC$5</f>
        <v>175</v>
      </c>
      <c r="BD6" s="28"/>
      <c r="BE6" s="6"/>
      <c r="BF6" s="28">
        <f>+BF$5</f>
        <v>150</v>
      </c>
      <c r="BG6" s="28"/>
      <c r="BH6" s="6"/>
      <c r="BI6" s="28">
        <f>+BI$5</f>
        <v>100</v>
      </c>
      <c r="BJ6" s="28">
        <f>+BJ$5</f>
        <v>150</v>
      </c>
      <c r="BK6" s="6"/>
      <c r="BL6" s="28">
        <f>+BL$5</f>
        <v>175</v>
      </c>
      <c r="BM6" s="6"/>
      <c r="BN6" s="28">
        <f>+BN$5</f>
        <v>135</v>
      </c>
      <c r="BO6" s="28"/>
      <c r="BP6" s="6"/>
      <c r="BQ6" s="28">
        <f>+BQ$5</f>
        <v>125</v>
      </c>
      <c r="BR6" s="6"/>
      <c r="BS6" s="6"/>
      <c r="BT6" s="28">
        <f>+BT$5</f>
        <v>125</v>
      </c>
      <c r="BU6" s="28"/>
      <c r="BV6" s="28">
        <f>+BV$5</f>
        <v>125</v>
      </c>
      <c r="BW6" s="28"/>
      <c r="BX6" s="28">
        <f>+BX$5</f>
        <v>200</v>
      </c>
      <c r="BY6" s="28"/>
      <c r="BZ6" s="28"/>
      <c r="CA6" s="6"/>
      <c r="CB6" s="28"/>
      <c r="CC6" s="28"/>
      <c r="CD6" s="6"/>
      <c r="CE6" s="28"/>
      <c r="CF6" s="6"/>
      <c r="CG6" s="28"/>
      <c r="CH6" s="28">
        <f>+CH$5</f>
        <v>500</v>
      </c>
      <c r="CI6" s="28">
        <f>+CI$5</f>
        <v>400</v>
      </c>
      <c r="CJ6" s="28">
        <f>+CJ$5</f>
        <v>200</v>
      </c>
      <c r="CK6" s="6"/>
      <c r="CL6" s="28">
        <f>+CL$5</f>
        <v>400</v>
      </c>
      <c r="CM6" s="28">
        <f>+CM$5</f>
        <v>200</v>
      </c>
      <c r="CN6" s="28">
        <f>+CN$5</f>
        <v>225</v>
      </c>
      <c r="CO6" s="28">
        <f>+CO$5</f>
        <v>365</v>
      </c>
      <c r="CP6" s="28">
        <f>+CP$5</f>
        <v>415</v>
      </c>
      <c r="CQ6" s="28"/>
      <c r="CR6" s="28">
        <f>+CR$5</f>
        <v>400</v>
      </c>
      <c r="CS6" s="28">
        <f>+CS$5</f>
        <v>175</v>
      </c>
      <c r="CT6" s="28">
        <f>+CT$5</f>
        <v>150</v>
      </c>
      <c r="CU6" s="28">
        <f>+CU$5</f>
        <v>200</v>
      </c>
      <c r="CV6" s="6"/>
      <c r="CW6" s="28"/>
      <c r="CX6" s="28"/>
      <c r="CY6" s="28"/>
      <c r="CZ6" s="28"/>
      <c r="DA6" s="28"/>
      <c r="DB6" s="28">
        <v>0</v>
      </c>
      <c r="DC6" s="28">
        <v>0</v>
      </c>
      <c r="DD6" s="28">
        <v>0</v>
      </c>
      <c r="DE6" s="28">
        <v>0</v>
      </c>
      <c r="DF6" s="28">
        <v>0</v>
      </c>
      <c r="DG6" s="6"/>
      <c r="DH6" s="6"/>
      <c r="DI6" s="6"/>
      <c r="DJ6" s="6"/>
      <c r="DK6" s="6"/>
      <c r="DL6" s="28">
        <f>+DL$5</f>
        <v>200</v>
      </c>
      <c r="DM6" s="28">
        <f>+DM$5</f>
        <v>200</v>
      </c>
      <c r="DN6" s="6"/>
      <c r="DO6" s="6"/>
      <c r="DP6" s="6"/>
      <c r="DQ6" s="6"/>
      <c r="DR6" s="6"/>
      <c r="DS6" s="6"/>
      <c r="DT6" s="6"/>
      <c r="DU6" s="6"/>
      <c r="DV6" s="28">
        <v>0</v>
      </c>
      <c r="DW6" s="28">
        <v>0</v>
      </c>
      <c r="DX6" s="6"/>
      <c r="DY6" s="6"/>
      <c r="DZ6" s="6"/>
      <c r="EA6" s="6"/>
      <c r="EB6" s="6"/>
      <c r="EC6" s="6"/>
      <c r="ED6" s="6"/>
      <c r="EE6" s="6"/>
      <c r="EF6" s="28">
        <v>0</v>
      </c>
      <c r="EG6" s="28">
        <v>0</v>
      </c>
      <c r="EH6" s="28">
        <v>0</v>
      </c>
      <c r="EI6" s="28">
        <v>0</v>
      </c>
      <c r="EJ6" s="28">
        <v>0</v>
      </c>
      <c r="EK6" s="28">
        <v>0</v>
      </c>
      <c r="EL6" s="28">
        <v>0</v>
      </c>
      <c r="EM6" s="6"/>
    </row>
    <row r="7" spans="1:143" x14ac:dyDescent="0.2">
      <c r="A7" s="6"/>
      <c r="B7" s="13">
        <v>3</v>
      </c>
      <c r="C7" s="14" t="s">
        <v>89</v>
      </c>
      <c r="D7" s="14"/>
      <c r="E7" s="14"/>
      <c r="F7" s="14"/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28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28">
        <v>0</v>
      </c>
      <c r="AA7" s="28">
        <v>0</v>
      </c>
      <c r="AB7" s="6"/>
      <c r="AC7" s="28"/>
      <c r="AD7" s="28">
        <v>0</v>
      </c>
      <c r="AE7" s="28"/>
      <c r="AF7" s="6"/>
      <c r="AG7" s="6"/>
      <c r="AH7" s="28">
        <v>0</v>
      </c>
      <c r="AI7" s="28"/>
      <c r="AJ7" s="28">
        <v>0</v>
      </c>
      <c r="AK7" s="6"/>
      <c r="AL7" s="6"/>
      <c r="AM7" s="28">
        <v>0</v>
      </c>
      <c r="AN7" s="6"/>
      <c r="AO7" s="6"/>
      <c r="AP7" s="28"/>
      <c r="AQ7" s="6"/>
      <c r="AR7" s="28">
        <v>0</v>
      </c>
      <c r="AS7" s="28"/>
      <c r="AT7" s="28">
        <v>0</v>
      </c>
      <c r="AU7" s="28"/>
      <c r="AV7" s="28">
        <v>0</v>
      </c>
      <c r="AW7" s="28"/>
      <c r="AX7" s="28">
        <v>0</v>
      </c>
      <c r="AY7" s="28"/>
      <c r="AZ7" s="28">
        <v>0</v>
      </c>
      <c r="BA7" s="6"/>
      <c r="BB7" s="28"/>
      <c r="BC7" s="28">
        <v>0</v>
      </c>
      <c r="BD7" s="28"/>
      <c r="BE7" s="6"/>
      <c r="BF7" s="28">
        <v>0</v>
      </c>
      <c r="BG7" s="28"/>
      <c r="BH7" s="6"/>
      <c r="BI7" s="28">
        <v>0</v>
      </c>
      <c r="BJ7" s="28">
        <v>0</v>
      </c>
      <c r="BK7" s="6"/>
      <c r="BL7" s="28">
        <v>0</v>
      </c>
      <c r="BM7" s="6"/>
      <c r="BN7" s="28">
        <v>0</v>
      </c>
      <c r="BO7" s="28"/>
      <c r="BP7" s="6"/>
      <c r="BQ7" s="28">
        <v>0</v>
      </c>
      <c r="BR7" s="6"/>
      <c r="BS7" s="6"/>
      <c r="BT7" s="28">
        <v>0</v>
      </c>
      <c r="BU7" s="28"/>
      <c r="BV7" s="28">
        <v>0</v>
      </c>
      <c r="BW7" s="28"/>
      <c r="BX7" s="28">
        <v>0</v>
      </c>
      <c r="BY7" s="28"/>
      <c r="BZ7" s="28"/>
      <c r="CA7" s="6"/>
      <c r="CB7" s="28"/>
      <c r="CC7" s="28"/>
      <c r="CD7" s="6"/>
      <c r="CE7" s="28"/>
      <c r="CF7" s="6"/>
      <c r="CG7" s="28"/>
      <c r="CH7" s="28">
        <v>0</v>
      </c>
      <c r="CI7" s="28">
        <v>0</v>
      </c>
      <c r="CJ7" s="28">
        <v>0</v>
      </c>
      <c r="CK7" s="6"/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/>
      <c r="CR7" s="28">
        <v>0</v>
      </c>
      <c r="CS7" s="28">
        <v>0</v>
      </c>
      <c r="CT7" s="28">
        <v>0</v>
      </c>
      <c r="CU7" s="28">
        <v>0</v>
      </c>
      <c r="CV7" s="6"/>
      <c r="CW7" s="28"/>
      <c r="CX7" s="28"/>
      <c r="CY7" s="28"/>
      <c r="CZ7" s="28"/>
      <c r="DA7" s="28"/>
      <c r="DB7" s="28">
        <v>0</v>
      </c>
      <c r="DC7" s="28">
        <v>0</v>
      </c>
      <c r="DD7" s="28">
        <v>0</v>
      </c>
      <c r="DE7" s="28">
        <v>0</v>
      </c>
      <c r="DF7" s="28">
        <v>0</v>
      </c>
      <c r="DG7" s="6"/>
      <c r="DH7" s="6"/>
      <c r="DI7" s="6"/>
      <c r="DJ7" s="6"/>
      <c r="DK7" s="6"/>
      <c r="DL7" s="28">
        <v>0</v>
      </c>
      <c r="DM7" s="28">
        <v>0</v>
      </c>
      <c r="DN7" s="6"/>
      <c r="DO7" s="6"/>
      <c r="DP7" s="6"/>
      <c r="DQ7" s="6"/>
      <c r="DR7" s="6"/>
      <c r="DS7" s="6"/>
      <c r="DT7" s="6"/>
      <c r="DU7" s="6"/>
      <c r="DV7" s="28">
        <v>0</v>
      </c>
      <c r="DW7" s="28">
        <v>0</v>
      </c>
      <c r="DX7" s="6"/>
      <c r="DY7" s="6"/>
      <c r="DZ7" s="6"/>
      <c r="EA7" s="6"/>
      <c r="EB7" s="6"/>
      <c r="EC7" s="6"/>
      <c r="ED7" s="6"/>
      <c r="EE7" s="6"/>
      <c r="EF7" s="28">
        <v>0</v>
      </c>
      <c r="EG7" s="28">
        <v>0</v>
      </c>
      <c r="EH7" s="28">
        <v>0</v>
      </c>
      <c r="EI7" s="28">
        <v>0</v>
      </c>
      <c r="EJ7" s="28">
        <v>0</v>
      </c>
      <c r="EK7" s="28">
        <v>0</v>
      </c>
      <c r="EL7" s="28">
        <v>0</v>
      </c>
      <c r="EM7" s="6"/>
    </row>
    <row r="8" spans="1:143" x14ac:dyDescent="0.2">
      <c r="A8" s="6"/>
      <c r="B8" s="13">
        <v>4</v>
      </c>
      <c r="C8" s="14" t="s">
        <v>90</v>
      </c>
      <c r="D8" s="14"/>
      <c r="E8" s="14"/>
      <c r="F8" s="14"/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28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28">
        <v>0</v>
      </c>
      <c r="AA8" s="28">
        <v>0</v>
      </c>
      <c r="AB8" s="6"/>
      <c r="AC8" s="28"/>
      <c r="AD8" s="28">
        <v>0</v>
      </c>
      <c r="AE8" s="28"/>
      <c r="AF8" s="6"/>
      <c r="AG8" s="6"/>
      <c r="AH8" s="28">
        <v>0</v>
      </c>
      <c r="AI8" s="28"/>
      <c r="AJ8" s="28">
        <v>0</v>
      </c>
      <c r="AK8" s="6"/>
      <c r="AL8" s="6"/>
      <c r="AM8" s="28">
        <v>0</v>
      </c>
      <c r="AN8" s="6"/>
      <c r="AO8" s="6"/>
      <c r="AP8" s="28"/>
      <c r="AQ8" s="6"/>
      <c r="AR8" s="28">
        <v>0</v>
      </c>
      <c r="AS8" s="28"/>
      <c r="AT8" s="28">
        <v>0</v>
      </c>
      <c r="AU8" s="28"/>
      <c r="AV8" s="28">
        <v>0</v>
      </c>
      <c r="AW8" s="28"/>
      <c r="AX8" s="28">
        <v>0</v>
      </c>
      <c r="AY8" s="28"/>
      <c r="AZ8" s="28">
        <v>0</v>
      </c>
      <c r="BA8" s="6"/>
      <c r="BB8" s="28"/>
      <c r="BC8" s="28">
        <v>0</v>
      </c>
      <c r="BD8" s="28"/>
      <c r="BE8" s="6"/>
      <c r="BF8" s="28">
        <v>0</v>
      </c>
      <c r="BG8" s="28"/>
      <c r="BH8" s="6"/>
      <c r="BI8" s="28">
        <v>0</v>
      </c>
      <c r="BJ8" s="28">
        <v>0</v>
      </c>
      <c r="BK8" s="6"/>
      <c r="BL8" s="28">
        <v>0</v>
      </c>
      <c r="BM8" s="6"/>
      <c r="BN8" s="28">
        <v>0</v>
      </c>
      <c r="BO8" s="28"/>
      <c r="BP8" s="6"/>
      <c r="BQ8" s="28">
        <v>0</v>
      </c>
      <c r="BR8" s="6"/>
      <c r="BS8" s="6"/>
      <c r="BT8" s="28">
        <v>0</v>
      </c>
      <c r="BU8" s="28"/>
      <c r="BV8" s="28">
        <v>0</v>
      </c>
      <c r="BW8" s="28"/>
      <c r="BX8" s="28">
        <v>0</v>
      </c>
      <c r="BY8" s="28"/>
      <c r="BZ8" s="28"/>
      <c r="CA8" s="6"/>
      <c r="CB8" s="28"/>
      <c r="CC8" s="28"/>
      <c r="CD8" s="6"/>
      <c r="CE8" s="28"/>
      <c r="CF8" s="6"/>
      <c r="CG8" s="28"/>
      <c r="CH8" s="28">
        <v>0</v>
      </c>
      <c r="CI8" s="28">
        <v>0</v>
      </c>
      <c r="CJ8" s="28">
        <v>0</v>
      </c>
      <c r="CK8" s="6"/>
      <c r="CL8" s="28">
        <v>0</v>
      </c>
      <c r="CM8" s="28">
        <v>0</v>
      </c>
      <c r="CN8" s="28">
        <v>0</v>
      </c>
      <c r="CO8" s="28">
        <v>0</v>
      </c>
      <c r="CP8" s="28">
        <v>0</v>
      </c>
      <c r="CQ8" s="28"/>
      <c r="CR8" s="28">
        <v>0</v>
      </c>
      <c r="CS8" s="28">
        <v>0</v>
      </c>
      <c r="CT8" s="28">
        <v>0</v>
      </c>
      <c r="CU8" s="28">
        <v>0</v>
      </c>
      <c r="CV8" s="6"/>
      <c r="CW8" s="28"/>
      <c r="CX8" s="28"/>
      <c r="CY8" s="28"/>
      <c r="CZ8" s="28"/>
      <c r="DA8" s="28"/>
      <c r="DB8" s="28">
        <v>0</v>
      </c>
      <c r="DC8" s="28">
        <v>0</v>
      </c>
      <c r="DD8" s="28">
        <v>0</v>
      </c>
      <c r="DE8" s="28">
        <v>0</v>
      </c>
      <c r="DF8" s="28">
        <v>0</v>
      </c>
      <c r="DG8" s="6"/>
      <c r="DH8" s="6"/>
      <c r="DI8" s="6"/>
      <c r="DJ8" s="6"/>
      <c r="DK8" s="6"/>
      <c r="DL8" s="28">
        <v>0</v>
      </c>
      <c r="DM8" s="28">
        <v>0</v>
      </c>
      <c r="DN8" s="6"/>
      <c r="DO8" s="6"/>
      <c r="DP8" s="6"/>
      <c r="DQ8" s="6"/>
      <c r="DR8" s="6"/>
      <c r="DS8" s="6"/>
      <c r="DT8" s="6"/>
      <c r="DU8" s="6"/>
      <c r="DV8" s="28">
        <v>0</v>
      </c>
      <c r="DW8" s="28">
        <v>0</v>
      </c>
      <c r="DX8" s="6"/>
      <c r="DY8" s="6"/>
      <c r="DZ8" s="6"/>
      <c r="EA8" s="6"/>
      <c r="EB8" s="6"/>
      <c r="EC8" s="6"/>
      <c r="ED8" s="6"/>
      <c r="EE8" s="6"/>
      <c r="EF8" s="28">
        <v>0</v>
      </c>
      <c r="EG8" s="28">
        <v>0</v>
      </c>
      <c r="EH8" s="28">
        <v>0</v>
      </c>
      <c r="EI8" s="28">
        <v>0</v>
      </c>
      <c r="EJ8" s="28">
        <v>0</v>
      </c>
      <c r="EK8" s="28">
        <v>0</v>
      </c>
      <c r="EL8" s="28">
        <v>0</v>
      </c>
      <c r="EM8" s="6"/>
    </row>
    <row r="9" spans="1:143" x14ac:dyDescent="0.2">
      <c r="A9" s="6"/>
      <c r="B9" s="13">
        <v>5</v>
      </c>
      <c r="C9" s="14" t="s">
        <v>91</v>
      </c>
      <c r="D9" s="14"/>
      <c r="E9" s="14"/>
      <c r="F9" s="14"/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28">
        <f>+Q$5</f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28">
        <v>0</v>
      </c>
      <c r="AA9" s="28">
        <v>0</v>
      </c>
      <c r="AB9" s="6"/>
      <c r="AC9" s="28"/>
      <c r="AD9" s="28">
        <v>0</v>
      </c>
      <c r="AE9" s="28"/>
      <c r="AF9" s="6"/>
      <c r="AG9" s="6"/>
      <c r="AH9" s="28">
        <v>0</v>
      </c>
      <c r="AI9" s="28"/>
      <c r="AJ9" s="28">
        <v>0</v>
      </c>
      <c r="AK9" s="6"/>
      <c r="AL9" s="6"/>
      <c r="AM9" s="28">
        <v>0</v>
      </c>
      <c r="AN9" s="6"/>
      <c r="AO9" s="6"/>
      <c r="AP9" s="28"/>
      <c r="AQ9" s="6"/>
      <c r="AR9" s="28">
        <v>0</v>
      </c>
      <c r="AS9" s="28"/>
      <c r="AT9" s="28">
        <v>0</v>
      </c>
      <c r="AU9" s="28"/>
      <c r="AV9" s="28">
        <v>0</v>
      </c>
      <c r="AW9" s="28"/>
      <c r="AX9" s="28">
        <v>0</v>
      </c>
      <c r="AY9" s="28"/>
      <c r="AZ9" s="28">
        <v>0</v>
      </c>
      <c r="BA9" s="6"/>
      <c r="BB9" s="28"/>
      <c r="BC9" s="28">
        <v>0</v>
      </c>
      <c r="BD9" s="28"/>
      <c r="BE9" s="6"/>
      <c r="BF9" s="28">
        <v>0</v>
      </c>
      <c r="BG9" s="28"/>
      <c r="BH9" s="6"/>
      <c r="BI9" s="28">
        <v>0</v>
      </c>
      <c r="BJ9" s="28">
        <v>0</v>
      </c>
      <c r="BK9" s="6"/>
      <c r="BL9" s="28">
        <v>0</v>
      </c>
      <c r="BM9" s="6"/>
      <c r="BN9" s="28">
        <v>0</v>
      </c>
      <c r="BO9" s="28"/>
      <c r="BP9" s="6"/>
      <c r="BQ9" s="28">
        <v>0</v>
      </c>
      <c r="BR9" s="6"/>
      <c r="BS9" s="6"/>
      <c r="BT9" s="28">
        <v>0</v>
      </c>
      <c r="BU9" s="28"/>
      <c r="BV9" s="28">
        <v>0</v>
      </c>
      <c r="BW9" s="28"/>
      <c r="BX9" s="28">
        <v>0</v>
      </c>
      <c r="BY9" s="28"/>
      <c r="BZ9" s="28"/>
      <c r="CA9" s="6"/>
      <c r="CB9" s="28"/>
      <c r="CC9" s="28"/>
      <c r="CD9" s="6"/>
      <c r="CE9" s="28"/>
      <c r="CF9" s="6"/>
      <c r="CG9" s="28"/>
      <c r="CH9" s="28">
        <v>0</v>
      </c>
      <c r="CI9" s="28">
        <v>0</v>
      </c>
      <c r="CJ9" s="28">
        <v>0</v>
      </c>
      <c r="CK9" s="6"/>
      <c r="CL9" s="28">
        <v>0</v>
      </c>
      <c r="CM9" s="28">
        <v>0</v>
      </c>
      <c r="CN9" s="28">
        <v>0</v>
      </c>
      <c r="CO9" s="28">
        <v>0</v>
      </c>
      <c r="CP9" s="28">
        <v>0</v>
      </c>
      <c r="CQ9" s="28"/>
      <c r="CR9" s="28">
        <v>0</v>
      </c>
      <c r="CS9" s="28">
        <v>0</v>
      </c>
      <c r="CT9" s="28">
        <v>0</v>
      </c>
      <c r="CU9" s="28">
        <v>0</v>
      </c>
      <c r="CV9" s="6"/>
      <c r="CW9" s="28"/>
      <c r="CX9" s="28"/>
      <c r="CY9" s="28"/>
      <c r="CZ9" s="28"/>
      <c r="DA9" s="28"/>
      <c r="DB9" s="28">
        <v>0</v>
      </c>
      <c r="DC9" s="28">
        <v>0</v>
      </c>
      <c r="DD9" s="28">
        <v>0</v>
      </c>
      <c r="DE9" s="28">
        <v>0</v>
      </c>
      <c r="DF9" s="28">
        <v>0</v>
      </c>
      <c r="DG9" s="6"/>
      <c r="DH9" s="6"/>
      <c r="DI9" s="6"/>
      <c r="DJ9" s="6"/>
      <c r="DK9" s="6"/>
      <c r="DL9" s="28">
        <v>0</v>
      </c>
      <c r="DM9" s="28">
        <v>0</v>
      </c>
      <c r="DN9" s="6"/>
      <c r="DO9" s="6"/>
      <c r="DP9" s="6"/>
      <c r="DQ9" s="6"/>
      <c r="DR9" s="6"/>
      <c r="DS9" s="6"/>
      <c r="DT9" s="6"/>
      <c r="DU9" s="6"/>
      <c r="DV9" s="28">
        <v>0</v>
      </c>
      <c r="DW9" s="28">
        <v>0</v>
      </c>
      <c r="DX9" s="6"/>
      <c r="DY9" s="6"/>
      <c r="DZ9" s="6"/>
      <c r="EA9" s="6"/>
      <c r="EB9" s="6"/>
      <c r="EC9" s="6"/>
      <c r="ED9" s="6"/>
      <c r="EE9" s="6"/>
      <c r="EF9" s="28">
        <v>0</v>
      </c>
      <c r="EG9" s="28">
        <v>0</v>
      </c>
      <c r="EH9" s="28">
        <v>0</v>
      </c>
      <c r="EI9" s="28">
        <v>0</v>
      </c>
      <c r="EJ9" s="28">
        <v>0</v>
      </c>
      <c r="EK9" s="28">
        <v>0</v>
      </c>
      <c r="EL9" s="28">
        <v>0</v>
      </c>
      <c r="EM9" s="6"/>
    </row>
    <row r="10" spans="1:143" x14ac:dyDescent="0.2">
      <c r="A10" s="6"/>
      <c r="B10" s="13">
        <v>6</v>
      </c>
      <c r="C10" s="22" t="s">
        <v>92</v>
      </c>
      <c r="D10" s="14"/>
      <c r="E10" s="14"/>
      <c r="F10" s="14"/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28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28">
        <v>0</v>
      </c>
      <c r="AA10" s="28">
        <v>0</v>
      </c>
      <c r="AB10" s="6"/>
      <c r="AC10" s="28"/>
      <c r="AD10" s="28">
        <v>0</v>
      </c>
      <c r="AE10" s="28"/>
      <c r="AF10" s="6"/>
      <c r="AG10" s="6"/>
      <c r="AH10" s="28">
        <v>0</v>
      </c>
      <c r="AI10" s="28"/>
      <c r="AJ10" s="28">
        <v>0</v>
      </c>
      <c r="AK10" s="6"/>
      <c r="AL10" s="6"/>
      <c r="AM10" s="28">
        <v>0</v>
      </c>
      <c r="AN10" s="6"/>
      <c r="AO10" s="6"/>
      <c r="AP10" s="28"/>
      <c r="AQ10" s="6"/>
      <c r="AR10" s="28">
        <v>0</v>
      </c>
      <c r="AS10" s="28"/>
      <c r="AT10" s="28">
        <v>0</v>
      </c>
      <c r="AU10" s="28"/>
      <c r="AV10" s="28">
        <v>0</v>
      </c>
      <c r="AW10" s="28"/>
      <c r="AX10" s="28">
        <v>0</v>
      </c>
      <c r="AY10" s="28"/>
      <c r="AZ10" s="28">
        <v>0</v>
      </c>
      <c r="BA10" s="6"/>
      <c r="BB10" s="28"/>
      <c r="BC10" s="28">
        <v>0</v>
      </c>
      <c r="BD10" s="28"/>
      <c r="BE10" s="6"/>
      <c r="BF10" s="28">
        <v>0</v>
      </c>
      <c r="BG10" s="28"/>
      <c r="BH10" s="6"/>
      <c r="BI10" s="28">
        <v>0</v>
      </c>
      <c r="BJ10" s="28">
        <v>0</v>
      </c>
      <c r="BK10" s="6"/>
      <c r="BL10" s="28">
        <v>0</v>
      </c>
      <c r="BM10" s="6"/>
      <c r="BN10" s="28">
        <v>0</v>
      </c>
      <c r="BO10" s="28"/>
      <c r="BP10" s="6"/>
      <c r="BQ10" s="28">
        <v>0</v>
      </c>
      <c r="BR10" s="6"/>
      <c r="BS10" s="6"/>
      <c r="BT10" s="28">
        <v>0</v>
      </c>
      <c r="BU10" s="28"/>
      <c r="BV10" s="28">
        <v>0</v>
      </c>
      <c r="BW10" s="28"/>
      <c r="BX10" s="28">
        <v>0</v>
      </c>
      <c r="BY10" s="28"/>
      <c r="BZ10" s="28"/>
      <c r="CA10" s="6"/>
      <c r="CB10" s="28"/>
      <c r="CC10" s="28"/>
      <c r="CD10" s="6"/>
      <c r="CE10" s="28"/>
      <c r="CF10" s="6"/>
      <c r="CG10" s="28"/>
      <c r="CH10" s="28">
        <v>0</v>
      </c>
      <c r="CI10" s="28">
        <v>0</v>
      </c>
      <c r="CJ10" s="28">
        <v>0</v>
      </c>
      <c r="CK10" s="6"/>
      <c r="CL10" s="28">
        <v>0</v>
      </c>
      <c r="CM10" s="28">
        <v>0</v>
      </c>
      <c r="CN10" s="28">
        <v>0</v>
      </c>
      <c r="CO10" s="28">
        <v>0</v>
      </c>
      <c r="CP10" s="28">
        <v>0</v>
      </c>
      <c r="CQ10" s="28"/>
      <c r="CR10" s="28">
        <v>0</v>
      </c>
      <c r="CS10" s="28">
        <v>0</v>
      </c>
      <c r="CT10" s="28">
        <v>0</v>
      </c>
      <c r="CU10" s="28">
        <v>0</v>
      </c>
      <c r="CV10" s="6"/>
      <c r="CW10" s="28"/>
      <c r="CX10" s="28"/>
      <c r="CY10" s="28"/>
      <c r="CZ10" s="28"/>
      <c r="DA10" s="28"/>
      <c r="DB10" s="28">
        <v>0</v>
      </c>
      <c r="DC10" s="28">
        <v>0</v>
      </c>
      <c r="DD10" s="28">
        <v>0</v>
      </c>
      <c r="DE10" s="28">
        <v>0</v>
      </c>
      <c r="DF10" s="28">
        <v>0</v>
      </c>
      <c r="DG10" s="6"/>
      <c r="DH10" s="6"/>
      <c r="DI10" s="6"/>
      <c r="DJ10" s="6"/>
      <c r="DK10" s="6"/>
      <c r="DL10" s="28">
        <v>0</v>
      </c>
      <c r="DM10" s="28">
        <v>0</v>
      </c>
      <c r="DN10" s="6"/>
      <c r="DO10" s="6"/>
      <c r="DP10" s="6"/>
      <c r="DQ10" s="6"/>
      <c r="DR10" s="6"/>
      <c r="DS10" s="6"/>
      <c r="DT10" s="6"/>
      <c r="DU10" s="6"/>
      <c r="DV10" s="28">
        <v>0</v>
      </c>
      <c r="DW10" s="28">
        <v>0</v>
      </c>
      <c r="DX10" s="6"/>
      <c r="DY10" s="6"/>
      <c r="DZ10" s="6"/>
      <c r="EA10" s="6"/>
      <c r="EB10" s="6"/>
      <c r="EC10" s="6"/>
      <c r="ED10" s="6"/>
      <c r="EE10" s="6"/>
      <c r="EF10" s="28">
        <v>0</v>
      </c>
      <c r="EG10" s="28">
        <v>0</v>
      </c>
      <c r="EH10" s="28">
        <v>0</v>
      </c>
      <c r="EI10" s="28">
        <v>0</v>
      </c>
      <c r="EJ10" s="28">
        <v>0</v>
      </c>
      <c r="EK10" s="28">
        <v>0</v>
      </c>
      <c r="EL10" s="28">
        <v>0</v>
      </c>
      <c r="EM10" s="6"/>
    </row>
    <row r="11" spans="1:143" x14ac:dyDescent="0.2">
      <c r="A11" s="6"/>
      <c r="B11" s="13">
        <v>7</v>
      </c>
      <c r="C11" s="15" t="s">
        <v>48</v>
      </c>
      <c r="D11" s="14"/>
      <c r="E11" s="14"/>
      <c r="F11" s="14"/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28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28">
        <v>0</v>
      </c>
      <c r="AA11" s="28">
        <v>0</v>
      </c>
      <c r="AB11" s="6"/>
      <c r="AC11" s="28"/>
      <c r="AD11" s="28">
        <v>0</v>
      </c>
      <c r="AE11" s="28"/>
      <c r="AF11" s="6"/>
      <c r="AG11" s="6"/>
      <c r="AH11" s="28">
        <v>0</v>
      </c>
      <c r="AI11" s="28"/>
      <c r="AJ11" s="28">
        <v>0</v>
      </c>
      <c r="AK11" s="6"/>
      <c r="AL11" s="6"/>
      <c r="AM11" s="28">
        <v>0</v>
      </c>
      <c r="AN11" s="6"/>
      <c r="AO11" s="6"/>
      <c r="AP11" s="28"/>
      <c r="AQ11" s="6"/>
      <c r="AR11" s="28">
        <v>0</v>
      </c>
      <c r="AS11" s="28"/>
      <c r="AT11" s="28">
        <v>0</v>
      </c>
      <c r="AU11" s="28"/>
      <c r="AV11" s="28">
        <v>0</v>
      </c>
      <c r="AW11" s="28"/>
      <c r="AX11" s="28">
        <v>0</v>
      </c>
      <c r="AY11" s="28"/>
      <c r="AZ11" s="28">
        <v>0</v>
      </c>
      <c r="BA11" s="6"/>
      <c r="BB11" s="28"/>
      <c r="BC11" s="28">
        <v>0</v>
      </c>
      <c r="BD11" s="28"/>
      <c r="BE11" s="6"/>
      <c r="BF11" s="28">
        <v>0</v>
      </c>
      <c r="BG11" s="28"/>
      <c r="BH11" s="6"/>
      <c r="BI11" s="28">
        <v>0</v>
      </c>
      <c r="BJ11" s="28">
        <v>0</v>
      </c>
      <c r="BK11" s="6"/>
      <c r="BL11" s="28">
        <v>0</v>
      </c>
      <c r="BM11" s="6"/>
      <c r="BN11" s="28">
        <v>0</v>
      </c>
      <c r="BO11" s="28"/>
      <c r="BP11" s="6"/>
      <c r="BQ11" s="28">
        <v>0</v>
      </c>
      <c r="BR11" s="6"/>
      <c r="BS11" s="6"/>
      <c r="BT11" s="28">
        <v>0</v>
      </c>
      <c r="BU11" s="28"/>
      <c r="BV11" s="28">
        <v>0</v>
      </c>
      <c r="BW11" s="28"/>
      <c r="BX11" s="28">
        <v>0</v>
      </c>
      <c r="BY11" s="28"/>
      <c r="BZ11" s="28"/>
      <c r="CA11" s="6"/>
      <c r="CB11" s="28"/>
      <c r="CC11" s="28"/>
      <c r="CD11" s="6"/>
      <c r="CE11" s="28"/>
      <c r="CF11" s="6"/>
      <c r="CG11" s="28"/>
      <c r="CH11" s="28">
        <v>0</v>
      </c>
      <c r="CI11" s="28">
        <v>0</v>
      </c>
      <c r="CJ11" s="28">
        <v>0</v>
      </c>
      <c r="CK11" s="6"/>
      <c r="CL11" s="28">
        <v>0</v>
      </c>
      <c r="CM11" s="28">
        <v>0</v>
      </c>
      <c r="CN11" s="28">
        <v>0</v>
      </c>
      <c r="CO11" s="28">
        <v>0</v>
      </c>
      <c r="CP11" s="28">
        <v>0</v>
      </c>
      <c r="CQ11" s="28"/>
      <c r="CR11" s="28">
        <v>0</v>
      </c>
      <c r="CS11" s="28">
        <v>0</v>
      </c>
      <c r="CT11" s="28">
        <v>0</v>
      </c>
      <c r="CU11" s="28">
        <v>0</v>
      </c>
      <c r="CV11" s="6"/>
      <c r="CW11" s="28"/>
      <c r="CX11" s="28"/>
      <c r="CY11" s="28"/>
      <c r="CZ11" s="28"/>
      <c r="DA11" s="28"/>
      <c r="DB11" s="28">
        <v>0</v>
      </c>
      <c r="DC11" s="28">
        <v>0</v>
      </c>
      <c r="DD11" s="28">
        <v>0</v>
      </c>
      <c r="DE11" s="28">
        <v>0</v>
      </c>
      <c r="DF11" s="28">
        <v>0</v>
      </c>
      <c r="DG11" s="6"/>
      <c r="DH11" s="6"/>
      <c r="DI11" s="6"/>
      <c r="DJ11" s="6"/>
      <c r="DK11" s="6"/>
      <c r="DL11" s="28">
        <v>0</v>
      </c>
      <c r="DM11" s="28">
        <v>0</v>
      </c>
      <c r="DN11" s="6"/>
      <c r="DO11" s="6"/>
      <c r="DP11" s="6"/>
      <c r="DQ11" s="6"/>
      <c r="DR11" s="6"/>
      <c r="DS11" s="6"/>
      <c r="DT11" s="6"/>
      <c r="DU11" s="6"/>
      <c r="DV11" s="28">
        <v>0</v>
      </c>
      <c r="DW11" s="28">
        <v>0</v>
      </c>
      <c r="DX11" s="6"/>
      <c r="DY11" s="6"/>
      <c r="DZ11" s="6"/>
      <c r="EA11" s="6"/>
      <c r="EB11" s="6"/>
      <c r="EC11" s="6"/>
      <c r="ED11" s="6"/>
      <c r="EE11" s="6"/>
      <c r="EF11" s="28">
        <v>0</v>
      </c>
      <c r="EG11" s="28">
        <v>0</v>
      </c>
      <c r="EH11" s="28">
        <v>0</v>
      </c>
      <c r="EI11" s="28">
        <v>0</v>
      </c>
      <c r="EJ11" s="28">
        <v>0</v>
      </c>
      <c r="EK11" s="28">
        <v>0</v>
      </c>
      <c r="EL11" s="28">
        <v>0</v>
      </c>
      <c r="EM11" s="6"/>
    </row>
    <row r="12" spans="1:143" x14ac:dyDescent="0.2">
      <c r="A12" s="6"/>
      <c r="B12" s="13">
        <v>8</v>
      </c>
      <c r="C12" s="15" t="s">
        <v>48</v>
      </c>
      <c r="D12" s="14"/>
      <c r="E12" s="14"/>
      <c r="F12" s="14"/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28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28">
        <v>0</v>
      </c>
      <c r="AA12" s="28">
        <v>0</v>
      </c>
      <c r="AB12" s="6"/>
      <c r="AC12" s="28"/>
      <c r="AD12" s="28">
        <v>0</v>
      </c>
      <c r="AE12" s="28"/>
      <c r="AF12" s="6"/>
      <c r="AG12" s="6"/>
      <c r="AH12" s="28">
        <v>0</v>
      </c>
      <c r="AI12" s="28"/>
      <c r="AJ12" s="28">
        <v>0</v>
      </c>
      <c r="AK12" s="6"/>
      <c r="AL12" s="6"/>
      <c r="AM12" s="28">
        <v>0</v>
      </c>
      <c r="AN12" s="6"/>
      <c r="AO12" s="6"/>
      <c r="AP12" s="28"/>
      <c r="AQ12" s="6"/>
      <c r="AR12" s="28">
        <v>0</v>
      </c>
      <c r="AS12" s="28"/>
      <c r="AT12" s="28">
        <v>0</v>
      </c>
      <c r="AU12" s="28"/>
      <c r="AV12" s="28">
        <v>0</v>
      </c>
      <c r="AW12" s="28"/>
      <c r="AX12" s="28">
        <v>0</v>
      </c>
      <c r="AY12" s="28"/>
      <c r="AZ12" s="28">
        <v>0</v>
      </c>
      <c r="BA12" s="6"/>
      <c r="BB12" s="28"/>
      <c r="BC12" s="28">
        <v>0</v>
      </c>
      <c r="BD12" s="28"/>
      <c r="BE12" s="6"/>
      <c r="BF12" s="28">
        <v>0</v>
      </c>
      <c r="BG12" s="28"/>
      <c r="BH12" s="6"/>
      <c r="BI12" s="28">
        <v>0</v>
      </c>
      <c r="BJ12" s="28">
        <v>0</v>
      </c>
      <c r="BK12" s="6"/>
      <c r="BL12" s="28">
        <v>0</v>
      </c>
      <c r="BM12" s="6"/>
      <c r="BN12" s="28">
        <v>0</v>
      </c>
      <c r="BO12" s="28"/>
      <c r="BP12" s="6"/>
      <c r="BQ12" s="28">
        <v>0</v>
      </c>
      <c r="BR12" s="6"/>
      <c r="BS12" s="6"/>
      <c r="BT12" s="28">
        <v>0</v>
      </c>
      <c r="BU12" s="28"/>
      <c r="BV12" s="28">
        <v>0</v>
      </c>
      <c r="BW12" s="28"/>
      <c r="BX12" s="28">
        <v>0</v>
      </c>
      <c r="BY12" s="28"/>
      <c r="BZ12" s="28"/>
      <c r="CA12" s="6"/>
      <c r="CB12" s="28"/>
      <c r="CC12" s="28"/>
      <c r="CD12" s="6"/>
      <c r="CE12" s="28"/>
      <c r="CF12" s="6"/>
      <c r="CG12" s="28"/>
      <c r="CH12" s="28">
        <v>0</v>
      </c>
      <c r="CI12" s="28">
        <v>0</v>
      </c>
      <c r="CJ12" s="28">
        <v>0</v>
      </c>
      <c r="CK12" s="6"/>
      <c r="CL12" s="28">
        <v>0</v>
      </c>
      <c r="CM12" s="28">
        <v>0</v>
      </c>
      <c r="CN12" s="28">
        <v>0</v>
      </c>
      <c r="CO12" s="28">
        <v>0</v>
      </c>
      <c r="CP12" s="28">
        <v>0</v>
      </c>
      <c r="CQ12" s="28"/>
      <c r="CR12" s="28">
        <v>0</v>
      </c>
      <c r="CS12" s="28">
        <v>0</v>
      </c>
      <c r="CT12" s="28">
        <v>0</v>
      </c>
      <c r="CU12" s="28">
        <v>0</v>
      </c>
      <c r="CV12" s="6"/>
      <c r="CW12" s="28"/>
      <c r="CX12" s="28"/>
      <c r="CY12" s="28"/>
      <c r="CZ12" s="28"/>
      <c r="DA12" s="28"/>
      <c r="DB12" s="28">
        <v>0</v>
      </c>
      <c r="DC12" s="28">
        <v>0</v>
      </c>
      <c r="DD12" s="28">
        <v>0</v>
      </c>
      <c r="DE12" s="28">
        <v>0</v>
      </c>
      <c r="DF12" s="28">
        <v>0</v>
      </c>
      <c r="DG12" s="6"/>
      <c r="DH12" s="6"/>
      <c r="DI12" s="6"/>
      <c r="DJ12" s="6"/>
      <c r="DK12" s="6"/>
      <c r="DL12" s="28">
        <v>0</v>
      </c>
      <c r="DM12" s="28">
        <v>0</v>
      </c>
      <c r="DN12" s="6"/>
      <c r="DO12" s="6"/>
      <c r="DP12" s="6"/>
      <c r="DQ12" s="6"/>
      <c r="DR12" s="6"/>
      <c r="DS12" s="6"/>
      <c r="DT12" s="6"/>
      <c r="DU12" s="6"/>
      <c r="DV12" s="28">
        <v>0</v>
      </c>
      <c r="DW12" s="28">
        <v>0</v>
      </c>
      <c r="DX12" s="6"/>
      <c r="DY12" s="6"/>
      <c r="DZ12" s="6"/>
      <c r="EA12" s="6"/>
      <c r="EB12" s="6"/>
      <c r="EC12" s="6"/>
      <c r="ED12" s="6"/>
      <c r="EE12" s="6"/>
      <c r="EF12" s="28">
        <v>0</v>
      </c>
      <c r="EG12" s="28">
        <v>0</v>
      </c>
      <c r="EH12" s="28">
        <v>0</v>
      </c>
      <c r="EI12" s="28">
        <v>0</v>
      </c>
      <c r="EJ12" s="28">
        <v>0</v>
      </c>
      <c r="EK12" s="28">
        <v>0</v>
      </c>
      <c r="EL12" s="28">
        <v>0</v>
      </c>
      <c r="EM12" s="6"/>
    </row>
    <row r="13" spans="1:143" x14ac:dyDescent="0.2">
      <c r="A13" s="6"/>
      <c r="B13" s="13">
        <v>9</v>
      </c>
      <c r="C13" s="15" t="s">
        <v>48</v>
      </c>
      <c r="D13" s="14"/>
      <c r="E13" s="14"/>
      <c r="F13" s="14"/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28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28">
        <v>0</v>
      </c>
      <c r="AA13" s="28">
        <v>0</v>
      </c>
      <c r="AB13" s="6"/>
      <c r="AC13" s="28"/>
      <c r="AD13" s="28">
        <v>0</v>
      </c>
      <c r="AE13" s="28"/>
      <c r="AF13" s="6"/>
      <c r="AG13" s="6"/>
      <c r="AH13" s="28">
        <v>0</v>
      </c>
      <c r="AI13" s="28"/>
      <c r="AJ13" s="28">
        <v>0</v>
      </c>
      <c r="AK13" s="6"/>
      <c r="AL13" s="6"/>
      <c r="AM13" s="28">
        <v>0</v>
      </c>
      <c r="AN13" s="6"/>
      <c r="AO13" s="6"/>
      <c r="AP13" s="28"/>
      <c r="AQ13" s="6"/>
      <c r="AR13" s="28">
        <v>0</v>
      </c>
      <c r="AS13" s="28"/>
      <c r="AT13" s="28">
        <v>0</v>
      </c>
      <c r="AU13" s="28"/>
      <c r="AV13" s="28">
        <v>0</v>
      </c>
      <c r="AW13" s="28"/>
      <c r="AX13" s="28">
        <v>0</v>
      </c>
      <c r="AY13" s="28"/>
      <c r="AZ13" s="28">
        <v>0</v>
      </c>
      <c r="BA13" s="6"/>
      <c r="BB13" s="28"/>
      <c r="BC13" s="28">
        <v>0</v>
      </c>
      <c r="BD13" s="28"/>
      <c r="BE13" s="6"/>
      <c r="BF13" s="28">
        <v>0</v>
      </c>
      <c r="BG13" s="28"/>
      <c r="BH13" s="6"/>
      <c r="BI13" s="28">
        <v>0</v>
      </c>
      <c r="BJ13" s="28">
        <v>0</v>
      </c>
      <c r="BK13" s="6"/>
      <c r="BL13" s="28">
        <v>0</v>
      </c>
      <c r="BM13" s="6"/>
      <c r="BN13" s="28">
        <v>0</v>
      </c>
      <c r="BO13" s="28"/>
      <c r="BP13" s="6"/>
      <c r="BQ13" s="28">
        <v>0</v>
      </c>
      <c r="BR13" s="6"/>
      <c r="BS13" s="6"/>
      <c r="BT13" s="28">
        <v>0</v>
      </c>
      <c r="BU13" s="28"/>
      <c r="BV13" s="28">
        <v>0</v>
      </c>
      <c r="BW13" s="28"/>
      <c r="BX13" s="28">
        <v>0</v>
      </c>
      <c r="BY13" s="28"/>
      <c r="BZ13" s="28"/>
      <c r="CA13" s="6"/>
      <c r="CB13" s="28"/>
      <c r="CC13" s="28"/>
      <c r="CD13" s="6"/>
      <c r="CE13" s="28"/>
      <c r="CF13" s="6"/>
      <c r="CG13" s="28"/>
      <c r="CH13" s="28">
        <v>0</v>
      </c>
      <c r="CI13" s="28">
        <v>0</v>
      </c>
      <c r="CJ13" s="28">
        <v>0</v>
      </c>
      <c r="CK13" s="6"/>
      <c r="CL13" s="28">
        <v>0</v>
      </c>
      <c r="CM13" s="28">
        <v>0</v>
      </c>
      <c r="CN13" s="28">
        <v>0</v>
      </c>
      <c r="CO13" s="28">
        <v>0</v>
      </c>
      <c r="CP13" s="28">
        <v>0</v>
      </c>
      <c r="CQ13" s="28"/>
      <c r="CR13" s="28">
        <v>0</v>
      </c>
      <c r="CS13" s="28">
        <v>0</v>
      </c>
      <c r="CT13" s="28">
        <v>0</v>
      </c>
      <c r="CU13" s="28">
        <v>0</v>
      </c>
      <c r="CV13" s="6"/>
      <c r="CW13" s="28"/>
      <c r="CX13" s="28"/>
      <c r="CY13" s="28"/>
      <c r="CZ13" s="28"/>
      <c r="DA13" s="28"/>
      <c r="DB13" s="28">
        <v>0</v>
      </c>
      <c r="DC13" s="28">
        <v>0</v>
      </c>
      <c r="DD13" s="28">
        <v>0</v>
      </c>
      <c r="DE13" s="28">
        <v>0</v>
      </c>
      <c r="DF13" s="28">
        <v>0</v>
      </c>
      <c r="DG13" s="6"/>
      <c r="DH13" s="6"/>
      <c r="DI13" s="6"/>
      <c r="DJ13" s="6"/>
      <c r="DK13" s="6"/>
      <c r="DL13" s="28">
        <v>0</v>
      </c>
      <c r="DM13" s="28">
        <v>0</v>
      </c>
      <c r="DN13" s="6"/>
      <c r="DO13" s="6"/>
      <c r="DP13" s="6"/>
      <c r="DQ13" s="6"/>
      <c r="DR13" s="6"/>
      <c r="DS13" s="6"/>
      <c r="DT13" s="6"/>
      <c r="DU13" s="6"/>
      <c r="DV13" s="28">
        <v>0</v>
      </c>
      <c r="DW13" s="28">
        <v>0</v>
      </c>
      <c r="DX13" s="6"/>
      <c r="DY13" s="6"/>
      <c r="DZ13" s="6"/>
      <c r="EA13" s="6"/>
      <c r="EB13" s="6"/>
      <c r="EC13" s="6"/>
      <c r="ED13" s="6"/>
      <c r="EE13" s="6"/>
      <c r="EF13" s="28">
        <v>0</v>
      </c>
      <c r="EG13" s="28">
        <v>0</v>
      </c>
      <c r="EH13" s="28">
        <v>0</v>
      </c>
      <c r="EI13" s="28">
        <v>0</v>
      </c>
      <c r="EJ13" s="28">
        <v>0</v>
      </c>
      <c r="EK13" s="28">
        <v>0</v>
      </c>
      <c r="EL13" s="28">
        <v>0</v>
      </c>
      <c r="EM13" s="6"/>
    </row>
    <row r="14" spans="1:143" x14ac:dyDescent="0.2">
      <c r="A14" s="21" t="s">
        <v>47</v>
      </c>
      <c r="B14" s="13">
        <v>10</v>
      </c>
      <c r="C14" s="6" t="s">
        <v>55</v>
      </c>
      <c r="D14" s="14">
        <f>ROUND(F15*0.6665,0)</f>
        <v>0</v>
      </c>
      <c r="E14" s="14"/>
      <c r="F14" s="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28">
        <f t="shared" ref="Q14:Q25" si="2">+Q$5</f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28">
        <v>500</v>
      </c>
      <c r="AA14" s="28">
        <f t="shared" ref="AA14:AA23" si="3">+AA$5</f>
        <v>200</v>
      </c>
      <c r="AB14" s="6"/>
      <c r="AC14" s="28"/>
      <c r="AD14" s="28">
        <f t="shared" ref="AD14:AD25" si="4">+AD$5</f>
        <v>200</v>
      </c>
      <c r="AE14" s="28"/>
      <c r="AF14" s="6"/>
      <c r="AG14" s="6"/>
      <c r="AH14" s="28">
        <f t="shared" ref="AH14:AH25" si="5">+AH$5</f>
        <v>200</v>
      </c>
      <c r="AI14" s="28"/>
      <c r="AJ14" s="28">
        <f t="shared" ref="AJ14:AJ25" si="6">+AJ$5</f>
        <v>200</v>
      </c>
      <c r="AK14" s="6"/>
      <c r="AL14" s="6"/>
      <c r="AM14" s="28">
        <f t="shared" ref="AM14:AM25" si="7">+AM$5</f>
        <v>200</v>
      </c>
      <c r="AN14" s="6"/>
      <c r="AO14" s="6"/>
      <c r="AP14" s="28"/>
      <c r="AQ14" s="6"/>
      <c r="AR14" s="28">
        <f t="shared" ref="AR14:AR25" si="8">+AR$5</f>
        <v>175</v>
      </c>
      <c r="AS14" s="28"/>
      <c r="AT14" s="28">
        <f t="shared" ref="AT14:AT23" si="9">+AT$5</f>
        <v>300</v>
      </c>
      <c r="AU14" s="28"/>
      <c r="AV14" s="28">
        <f t="shared" ref="AV14:AV25" si="10">+AV$5</f>
        <v>200</v>
      </c>
      <c r="AW14" s="28"/>
      <c r="AX14" s="28">
        <f t="shared" ref="AX14:AX25" si="11">+AX$5</f>
        <v>175</v>
      </c>
      <c r="AY14" s="28"/>
      <c r="AZ14" s="28">
        <f t="shared" ref="AZ14:AZ25" si="12">+AZ$5</f>
        <v>175</v>
      </c>
      <c r="BA14" s="6"/>
      <c r="BB14" s="28"/>
      <c r="BC14" s="28">
        <f t="shared" ref="BC14:BC25" si="13">+BC$5</f>
        <v>175</v>
      </c>
      <c r="BD14" s="28"/>
      <c r="BE14" s="6"/>
      <c r="BF14" s="28">
        <f t="shared" ref="BF14:BF25" si="14">+BF$5</f>
        <v>150</v>
      </c>
      <c r="BG14" s="28"/>
      <c r="BH14" s="6"/>
      <c r="BI14" s="28">
        <f t="shared" ref="BI14:BJ25" si="15">+BI$5</f>
        <v>100</v>
      </c>
      <c r="BJ14" s="28">
        <f t="shared" si="15"/>
        <v>150</v>
      </c>
      <c r="BK14" s="6"/>
      <c r="BL14" s="28">
        <f t="shared" ref="BL14:BL25" si="16">+BL$5</f>
        <v>175</v>
      </c>
      <c r="BM14" s="6"/>
      <c r="BN14" s="28">
        <f t="shared" ref="BN14:BN25" si="17">+BN$5</f>
        <v>135</v>
      </c>
      <c r="BO14" s="28"/>
      <c r="BP14" s="6"/>
      <c r="BQ14" s="28">
        <v>0</v>
      </c>
      <c r="BR14" s="6"/>
      <c r="BS14" s="6"/>
      <c r="BT14" s="28">
        <v>0</v>
      </c>
      <c r="BU14" s="28"/>
      <c r="BV14" s="28">
        <v>0</v>
      </c>
      <c r="BW14" s="28"/>
      <c r="BX14" s="28">
        <f t="shared" ref="BX14:BX23" si="18">+BX$5</f>
        <v>200</v>
      </c>
      <c r="BY14" s="28"/>
      <c r="BZ14" s="28"/>
      <c r="CA14" s="6"/>
      <c r="CB14" s="28"/>
      <c r="CC14" s="28"/>
      <c r="CD14" s="6"/>
      <c r="CE14" s="28"/>
      <c r="CF14" s="6"/>
      <c r="CG14" s="28"/>
      <c r="CH14" s="28">
        <f t="shared" ref="CH14:CJ25" si="19">+CH$5</f>
        <v>500</v>
      </c>
      <c r="CI14" s="28">
        <f t="shared" si="19"/>
        <v>400</v>
      </c>
      <c r="CJ14" s="28">
        <f t="shared" si="19"/>
        <v>200</v>
      </c>
      <c r="CK14" s="6"/>
      <c r="CL14" s="28">
        <f t="shared" ref="CL14:CP25" si="20">+CL$5</f>
        <v>400</v>
      </c>
      <c r="CM14" s="28">
        <f t="shared" si="20"/>
        <v>200</v>
      </c>
      <c r="CN14" s="28">
        <f t="shared" si="20"/>
        <v>225</v>
      </c>
      <c r="CO14" s="28">
        <v>0</v>
      </c>
      <c r="CP14" s="28">
        <f t="shared" si="20"/>
        <v>415</v>
      </c>
      <c r="CQ14" s="28"/>
      <c r="CR14" s="28">
        <f t="shared" ref="CR14:CU25" si="21">+CR$5</f>
        <v>400</v>
      </c>
      <c r="CS14" s="28">
        <f t="shared" si="21"/>
        <v>175</v>
      </c>
      <c r="CT14" s="28">
        <f t="shared" si="21"/>
        <v>150</v>
      </c>
      <c r="CU14" s="28">
        <f t="shared" si="21"/>
        <v>200</v>
      </c>
      <c r="CV14" s="6"/>
      <c r="CW14" s="28"/>
      <c r="CX14" s="28"/>
      <c r="CY14" s="28"/>
      <c r="CZ14" s="28"/>
      <c r="DA14" s="28"/>
      <c r="DB14" s="28">
        <f t="shared" ref="DB14:DF23" si="22">+DB$5</f>
        <v>0</v>
      </c>
      <c r="DC14" s="28">
        <f t="shared" si="22"/>
        <v>0</v>
      </c>
      <c r="DD14" s="28">
        <f t="shared" si="22"/>
        <v>0</v>
      </c>
      <c r="DE14" s="28">
        <f t="shared" si="22"/>
        <v>0</v>
      </c>
      <c r="DF14" s="28">
        <f t="shared" si="22"/>
        <v>0</v>
      </c>
      <c r="DG14" s="6"/>
      <c r="DH14" s="6"/>
      <c r="DI14" s="6"/>
      <c r="DJ14" s="6"/>
      <c r="DK14" s="6"/>
      <c r="DL14" s="28">
        <f t="shared" ref="DL14:DM25" si="23">+DL$5</f>
        <v>200</v>
      </c>
      <c r="DM14" s="28">
        <f t="shared" si="23"/>
        <v>200</v>
      </c>
      <c r="DN14" s="6"/>
      <c r="DO14" s="6"/>
      <c r="DP14" s="6"/>
      <c r="DQ14" s="6"/>
      <c r="DR14" s="6"/>
      <c r="DS14" s="6"/>
      <c r="DT14" s="6"/>
      <c r="DU14" s="6"/>
      <c r="DV14" s="28">
        <f t="shared" ref="DV14:DW23" si="24">+DV$5</f>
        <v>0</v>
      </c>
      <c r="DW14" s="28">
        <f t="shared" si="24"/>
        <v>0</v>
      </c>
      <c r="DX14" s="6"/>
      <c r="DY14" s="6"/>
      <c r="DZ14" s="6"/>
      <c r="EA14" s="6"/>
      <c r="EB14" s="6"/>
      <c r="EC14" s="6"/>
      <c r="ED14" s="6"/>
      <c r="EE14" s="6"/>
      <c r="EF14" s="28">
        <f t="shared" ref="EF14:EL23" si="25">+EF$5</f>
        <v>0</v>
      </c>
      <c r="EG14" s="28">
        <f t="shared" si="25"/>
        <v>0</v>
      </c>
      <c r="EH14" s="28">
        <f t="shared" si="25"/>
        <v>0</v>
      </c>
      <c r="EI14" s="28">
        <f t="shared" si="25"/>
        <v>0</v>
      </c>
      <c r="EJ14" s="28">
        <f t="shared" si="25"/>
        <v>0</v>
      </c>
      <c r="EK14" s="28">
        <f t="shared" si="25"/>
        <v>0</v>
      </c>
      <c r="EL14" s="28">
        <f t="shared" si="25"/>
        <v>0</v>
      </c>
      <c r="EM14" s="6"/>
    </row>
    <row r="15" spans="1:143" x14ac:dyDescent="0.2">
      <c r="A15" s="6"/>
      <c r="B15" s="13">
        <v>11</v>
      </c>
      <c r="C15" s="14" t="s">
        <v>62</v>
      </c>
      <c r="D15" s="14">
        <v>0</v>
      </c>
      <c r="E15" s="14"/>
      <c r="F15" s="14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28">
        <f t="shared" si="2"/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28">
        <v>500</v>
      </c>
      <c r="AA15" s="28">
        <f t="shared" si="3"/>
        <v>200</v>
      </c>
      <c r="AB15" s="6"/>
      <c r="AC15" s="28"/>
      <c r="AD15" s="28">
        <f t="shared" si="4"/>
        <v>200</v>
      </c>
      <c r="AE15" s="28"/>
      <c r="AF15" s="6"/>
      <c r="AG15" s="6"/>
      <c r="AH15" s="28">
        <f t="shared" si="5"/>
        <v>200</v>
      </c>
      <c r="AI15" s="28"/>
      <c r="AJ15" s="28">
        <f t="shared" si="6"/>
        <v>200</v>
      </c>
      <c r="AK15" s="6"/>
      <c r="AL15" s="6"/>
      <c r="AM15" s="28">
        <f t="shared" si="7"/>
        <v>200</v>
      </c>
      <c r="AN15" s="6"/>
      <c r="AO15" s="6"/>
      <c r="AP15" s="28"/>
      <c r="AQ15" s="6"/>
      <c r="AR15" s="28">
        <f t="shared" si="8"/>
        <v>175</v>
      </c>
      <c r="AS15" s="28"/>
      <c r="AT15" s="28">
        <f t="shared" si="9"/>
        <v>300</v>
      </c>
      <c r="AU15" s="28"/>
      <c r="AV15" s="28">
        <f t="shared" si="10"/>
        <v>200</v>
      </c>
      <c r="AW15" s="28"/>
      <c r="AX15" s="28">
        <f t="shared" si="11"/>
        <v>175</v>
      </c>
      <c r="AY15" s="28"/>
      <c r="AZ15" s="28">
        <f t="shared" si="12"/>
        <v>175</v>
      </c>
      <c r="BA15" s="6"/>
      <c r="BB15" s="28"/>
      <c r="BC15" s="28">
        <f t="shared" si="13"/>
        <v>175</v>
      </c>
      <c r="BD15" s="28"/>
      <c r="BE15" s="6"/>
      <c r="BF15" s="28">
        <f t="shared" si="14"/>
        <v>150</v>
      </c>
      <c r="BG15" s="28"/>
      <c r="BH15" s="6"/>
      <c r="BI15" s="28">
        <f t="shared" si="15"/>
        <v>100</v>
      </c>
      <c r="BJ15" s="28">
        <f t="shared" si="15"/>
        <v>150</v>
      </c>
      <c r="BK15" s="6"/>
      <c r="BL15" s="28">
        <f t="shared" si="16"/>
        <v>175</v>
      </c>
      <c r="BM15" s="6"/>
      <c r="BN15" s="28">
        <f t="shared" si="17"/>
        <v>135</v>
      </c>
      <c r="BO15" s="28"/>
      <c r="BP15" s="6"/>
      <c r="BQ15" s="28">
        <v>0</v>
      </c>
      <c r="BR15" s="6"/>
      <c r="BS15" s="6"/>
      <c r="BT15" s="28">
        <v>0</v>
      </c>
      <c r="BU15" s="28"/>
      <c r="BV15" s="28">
        <v>0</v>
      </c>
      <c r="BW15" s="28"/>
      <c r="BX15" s="28">
        <f t="shared" si="18"/>
        <v>200</v>
      </c>
      <c r="BY15" s="28"/>
      <c r="BZ15" s="28"/>
      <c r="CA15" s="6"/>
      <c r="CB15" s="28"/>
      <c r="CC15" s="28"/>
      <c r="CD15" s="6"/>
      <c r="CE15" s="28"/>
      <c r="CF15" s="6"/>
      <c r="CG15" s="28"/>
      <c r="CH15" s="28">
        <f t="shared" si="19"/>
        <v>500</v>
      </c>
      <c r="CI15" s="28">
        <f t="shared" si="19"/>
        <v>400</v>
      </c>
      <c r="CJ15" s="28">
        <f t="shared" si="19"/>
        <v>200</v>
      </c>
      <c r="CK15" s="6"/>
      <c r="CL15" s="28">
        <f t="shared" si="20"/>
        <v>400</v>
      </c>
      <c r="CM15" s="28">
        <f t="shared" si="20"/>
        <v>200</v>
      </c>
      <c r="CN15" s="28">
        <f t="shared" si="20"/>
        <v>225</v>
      </c>
      <c r="CO15" s="28">
        <v>0</v>
      </c>
      <c r="CP15" s="28">
        <f t="shared" si="20"/>
        <v>415</v>
      </c>
      <c r="CQ15" s="28"/>
      <c r="CR15" s="28">
        <f t="shared" si="21"/>
        <v>400</v>
      </c>
      <c r="CS15" s="28">
        <f t="shared" si="21"/>
        <v>175</v>
      </c>
      <c r="CT15" s="28">
        <f t="shared" si="21"/>
        <v>150</v>
      </c>
      <c r="CU15" s="28">
        <f t="shared" si="21"/>
        <v>200</v>
      </c>
      <c r="CV15" s="6"/>
      <c r="CW15" s="28"/>
      <c r="CX15" s="28"/>
      <c r="CY15" s="28"/>
      <c r="CZ15" s="28"/>
      <c r="DA15" s="28"/>
      <c r="DB15" s="28">
        <f t="shared" si="22"/>
        <v>0</v>
      </c>
      <c r="DC15" s="28">
        <f t="shared" si="22"/>
        <v>0</v>
      </c>
      <c r="DD15" s="28">
        <f t="shared" si="22"/>
        <v>0</v>
      </c>
      <c r="DE15" s="28">
        <f t="shared" si="22"/>
        <v>0</v>
      </c>
      <c r="DF15" s="28">
        <f t="shared" si="22"/>
        <v>0</v>
      </c>
      <c r="DG15" s="6"/>
      <c r="DH15" s="6"/>
      <c r="DI15" s="6"/>
      <c r="DJ15" s="6"/>
      <c r="DK15" s="6"/>
      <c r="DL15" s="28">
        <f t="shared" si="23"/>
        <v>200</v>
      </c>
      <c r="DM15" s="28">
        <f t="shared" si="23"/>
        <v>200</v>
      </c>
      <c r="DN15" s="6"/>
      <c r="DO15" s="6"/>
      <c r="DP15" s="6"/>
      <c r="DQ15" s="6"/>
      <c r="DR15" s="6"/>
      <c r="DS15" s="6"/>
      <c r="DT15" s="6"/>
      <c r="DU15" s="6"/>
      <c r="DV15" s="28">
        <f t="shared" si="24"/>
        <v>0</v>
      </c>
      <c r="DW15" s="28">
        <f t="shared" si="24"/>
        <v>0</v>
      </c>
      <c r="DX15" s="6"/>
      <c r="DY15" s="6"/>
      <c r="DZ15" s="6"/>
      <c r="EA15" s="6"/>
      <c r="EB15" s="6"/>
      <c r="EC15" s="6"/>
      <c r="ED15" s="6"/>
      <c r="EE15" s="6"/>
      <c r="EF15" s="28">
        <f t="shared" si="25"/>
        <v>0</v>
      </c>
      <c r="EG15" s="28">
        <f t="shared" si="25"/>
        <v>0</v>
      </c>
      <c r="EH15" s="28">
        <f t="shared" si="25"/>
        <v>0</v>
      </c>
      <c r="EI15" s="28">
        <f t="shared" si="25"/>
        <v>0</v>
      </c>
      <c r="EJ15" s="28">
        <f t="shared" si="25"/>
        <v>0</v>
      </c>
      <c r="EK15" s="28">
        <f t="shared" si="25"/>
        <v>0</v>
      </c>
      <c r="EL15" s="28">
        <f t="shared" si="25"/>
        <v>0</v>
      </c>
      <c r="EM15" s="6"/>
    </row>
    <row r="16" spans="1:143" x14ac:dyDescent="0.2">
      <c r="A16" s="6"/>
      <c r="B16" s="13">
        <v>12</v>
      </c>
      <c r="C16" s="14" t="s">
        <v>26</v>
      </c>
      <c r="D16" s="14">
        <v>0</v>
      </c>
      <c r="E16" s="14"/>
      <c r="F16" s="14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28">
        <f t="shared" si="2"/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28">
        <v>500</v>
      </c>
      <c r="AA16" s="28">
        <f t="shared" si="3"/>
        <v>200</v>
      </c>
      <c r="AB16" s="6"/>
      <c r="AC16" s="28"/>
      <c r="AD16" s="28">
        <f t="shared" si="4"/>
        <v>200</v>
      </c>
      <c r="AE16" s="28"/>
      <c r="AF16" s="6"/>
      <c r="AG16" s="6"/>
      <c r="AH16" s="28">
        <f t="shared" si="5"/>
        <v>200</v>
      </c>
      <c r="AI16" s="28"/>
      <c r="AJ16" s="28">
        <f t="shared" si="6"/>
        <v>200</v>
      </c>
      <c r="AK16" s="6"/>
      <c r="AL16" s="6"/>
      <c r="AM16" s="28">
        <f t="shared" si="7"/>
        <v>200</v>
      </c>
      <c r="AN16" s="6"/>
      <c r="AO16" s="6"/>
      <c r="AP16" s="28"/>
      <c r="AQ16" s="6"/>
      <c r="AR16" s="28">
        <f t="shared" si="8"/>
        <v>175</v>
      </c>
      <c r="AS16" s="28"/>
      <c r="AT16" s="28">
        <f t="shared" si="9"/>
        <v>300</v>
      </c>
      <c r="AU16" s="28"/>
      <c r="AV16" s="28">
        <f t="shared" si="10"/>
        <v>200</v>
      </c>
      <c r="AW16" s="28"/>
      <c r="AX16" s="28">
        <f t="shared" si="11"/>
        <v>175</v>
      </c>
      <c r="AY16" s="28"/>
      <c r="AZ16" s="28">
        <f t="shared" si="12"/>
        <v>175</v>
      </c>
      <c r="BA16" s="6"/>
      <c r="BB16" s="28"/>
      <c r="BC16" s="28">
        <f t="shared" si="13"/>
        <v>175</v>
      </c>
      <c r="BD16" s="28"/>
      <c r="BE16" s="6"/>
      <c r="BF16" s="28">
        <f t="shared" si="14"/>
        <v>150</v>
      </c>
      <c r="BG16" s="28"/>
      <c r="BH16" s="6"/>
      <c r="BI16" s="28">
        <f t="shared" si="15"/>
        <v>100</v>
      </c>
      <c r="BJ16" s="28">
        <f t="shared" si="15"/>
        <v>150</v>
      </c>
      <c r="BK16" s="6"/>
      <c r="BL16" s="28">
        <f t="shared" si="16"/>
        <v>175</v>
      </c>
      <c r="BM16" s="6"/>
      <c r="BN16" s="28">
        <f t="shared" si="17"/>
        <v>135</v>
      </c>
      <c r="BO16" s="28"/>
      <c r="BP16" s="6"/>
      <c r="BQ16" s="28">
        <v>0</v>
      </c>
      <c r="BR16" s="6"/>
      <c r="BS16" s="6"/>
      <c r="BT16" s="28">
        <v>0</v>
      </c>
      <c r="BU16" s="28"/>
      <c r="BV16" s="28">
        <v>0</v>
      </c>
      <c r="BW16" s="28"/>
      <c r="BX16" s="28">
        <f t="shared" si="18"/>
        <v>200</v>
      </c>
      <c r="BY16" s="28"/>
      <c r="BZ16" s="28"/>
      <c r="CA16" s="6"/>
      <c r="CB16" s="28"/>
      <c r="CC16" s="28"/>
      <c r="CD16" s="6"/>
      <c r="CE16" s="28"/>
      <c r="CF16" s="6"/>
      <c r="CG16" s="28"/>
      <c r="CH16" s="28">
        <f t="shared" si="19"/>
        <v>500</v>
      </c>
      <c r="CI16" s="28">
        <f t="shared" si="19"/>
        <v>400</v>
      </c>
      <c r="CJ16" s="28">
        <f t="shared" si="19"/>
        <v>200</v>
      </c>
      <c r="CK16" s="6"/>
      <c r="CL16" s="28">
        <f t="shared" si="20"/>
        <v>400</v>
      </c>
      <c r="CM16" s="28">
        <f t="shared" si="20"/>
        <v>200</v>
      </c>
      <c r="CN16" s="28">
        <f t="shared" si="20"/>
        <v>225</v>
      </c>
      <c r="CO16" s="28">
        <v>0</v>
      </c>
      <c r="CP16" s="28">
        <f t="shared" si="20"/>
        <v>415</v>
      </c>
      <c r="CQ16" s="28"/>
      <c r="CR16" s="28">
        <f t="shared" si="21"/>
        <v>400</v>
      </c>
      <c r="CS16" s="28">
        <f t="shared" si="21"/>
        <v>175</v>
      </c>
      <c r="CT16" s="28">
        <f t="shared" si="21"/>
        <v>150</v>
      </c>
      <c r="CU16" s="28">
        <f t="shared" si="21"/>
        <v>200</v>
      </c>
      <c r="CV16" s="6"/>
      <c r="CW16" s="28"/>
      <c r="CX16" s="28"/>
      <c r="CY16" s="28"/>
      <c r="CZ16" s="28"/>
      <c r="DA16" s="28"/>
      <c r="DB16" s="28">
        <f t="shared" si="22"/>
        <v>0</v>
      </c>
      <c r="DC16" s="28">
        <f t="shared" si="22"/>
        <v>0</v>
      </c>
      <c r="DD16" s="28">
        <f t="shared" si="22"/>
        <v>0</v>
      </c>
      <c r="DE16" s="28">
        <f t="shared" si="22"/>
        <v>0</v>
      </c>
      <c r="DF16" s="28">
        <f t="shared" si="22"/>
        <v>0</v>
      </c>
      <c r="DG16" s="6"/>
      <c r="DH16" s="6"/>
      <c r="DI16" s="6"/>
      <c r="DJ16" s="6"/>
      <c r="DK16" s="6"/>
      <c r="DL16" s="28">
        <f t="shared" si="23"/>
        <v>200</v>
      </c>
      <c r="DM16" s="28">
        <f t="shared" si="23"/>
        <v>200</v>
      </c>
      <c r="DN16" s="6"/>
      <c r="DO16" s="6"/>
      <c r="DP16" s="6"/>
      <c r="DQ16" s="6"/>
      <c r="DR16" s="6"/>
      <c r="DS16" s="6"/>
      <c r="DT16" s="6"/>
      <c r="DU16" s="6"/>
      <c r="DV16" s="28">
        <f t="shared" si="24"/>
        <v>0</v>
      </c>
      <c r="DW16" s="28">
        <f t="shared" si="24"/>
        <v>0</v>
      </c>
      <c r="DX16" s="6"/>
      <c r="DY16" s="6"/>
      <c r="DZ16" s="6"/>
      <c r="EA16" s="6"/>
      <c r="EB16" s="6"/>
      <c r="EC16" s="6"/>
      <c r="ED16" s="6"/>
      <c r="EE16" s="6"/>
      <c r="EF16" s="28">
        <f t="shared" si="25"/>
        <v>0</v>
      </c>
      <c r="EG16" s="28">
        <f t="shared" si="25"/>
        <v>0</v>
      </c>
      <c r="EH16" s="28">
        <f t="shared" si="25"/>
        <v>0</v>
      </c>
      <c r="EI16" s="28">
        <f t="shared" si="25"/>
        <v>0</v>
      </c>
      <c r="EJ16" s="28">
        <f t="shared" si="25"/>
        <v>0</v>
      </c>
      <c r="EK16" s="28">
        <f t="shared" si="25"/>
        <v>0</v>
      </c>
      <c r="EL16" s="28">
        <f t="shared" si="25"/>
        <v>0</v>
      </c>
      <c r="EM16" s="6"/>
    </row>
    <row r="17" spans="1:143" x14ac:dyDescent="0.2">
      <c r="A17" s="6"/>
      <c r="B17" s="13">
        <v>13</v>
      </c>
      <c r="C17" s="14" t="s">
        <v>27</v>
      </c>
      <c r="D17" s="14">
        <v>0</v>
      </c>
      <c r="E17" s="14"/>
      <c r="F17" s="14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28">
        <f t="shared" si="2"/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28">
        <v>500</v>
      </c>
      <c r="AA17" s="28">
        <f t="shared" si="3"/>
        <v>200</v>
      </c>
      <c r="AB17" s="6"/>
      <c r="AC17" s="28"/>
      <c r="AD17" s="28">
        <f t="shared" si="4"/>
        <v>200</v>
      </c>
      <c r="AE17" s="28"/>
      <c r="AF17" s="6"/>
      <c r="AG17" s="6"/>
      <c r="AH17" s="28">
        <f t="shared" si="5"/>
        <v>200</v>
      </c>
      <c r="AI17" s="28"/>
      <c r="AJ17" s="28">
        <f t="shared" si="6"/>
        <v>200</v>
      </c>
      <c r="AK17" s="6"/>
      <c r="AL17" s="6"/>
      <c r="AM17" s="28">
        <f t="shared" si="7"/>
        <v>200</v>
      </c>
      <c r="AN17" s="6"/>
      <c r="AO17" s="6"/>
      <c r="AP17" s="28"/>
      <c r="AQ17" s="6"/>
      <c r="AR17" s="28">
        <f t="shared" si="8"/>
        <v>175</v>
      </c>
      <c r="AS17" s="28"/>
      <c r="AT17" s="28">
        <f t="shared" si="9"/>
        <v>300</v>
      </c>
      <c r="AU17" s="28"/>
      <c r="AV17" s="28">
        <f t="shared" si="10"/>
        <v>200</v>
      </c>
      <c r="AW17" s="28"/>
      <c r="AX17" s="28">
        <f t="shared" si="11"/>
        <v>175</v>
      </c>
      <c r="AY17" s="28"/>
      <c r="AZ17" s="28">
        <f t="shared" si="12"/>
        <v>175</v>
      </c>
      <c r="BA17" s="6"/>
      <c r="BB17" s="28"/>
      <c r="BC17" s="28">
        <f t="shared" si="13"/>
        <v>175</v>
      </c>
      <c r="BD17" s="28"/>
      <c r="BE17" s="6"/>
      <c r="BF17" s="28">
        <f t="shared" si="14"/>
        <v>150</v>
      </c>
      <c r="BG17" s="28"/>
      <c r="BH17" s="6"/>
      <c r="BI17" s="28">
        <f t="shared" si="15"/>
        <v>100</v>
      </c>
      <c r="BJ17" s="28">
        <f t="shared" si="15"/>
        <v>150</v>
      </c>
      <c r="BK17" s="6"/>
      <c r="BL17" s="28">
        <f t="shared" si="16"/>
        <v>175</v>
      </c>
      <c r="BM17" s="6"/>
      <c r="BN17" s="28">
        <f t="shared" si="17"/>
        <v>135</v>
      </c>
      <c r="BO17" s="28"/>
      <c r="BP17" s="6"/>
      <c r="BQ17" s="28">
        <v>0</v>
      </c>
      <c r="BR17" s="6"/>
      <c r="BS17" s="6"/>
      <c r="BT17" s="28">
        <v>0</v>
      </c>
      <c r="BU17" s="28"/>
      <c r="BV17" s="28">
        <v>0</v>
      </c>
      <c r="BW17" s="28"/>
      <c r="BX17" s="28">
        <f t="shared" si="18"/>
        <v>200</v>
      </c>
      <c r="BY17" s="28"/>
      <c r="BZ17" s="28"/>
      <c r="CA17" s="6"/>
      <c r="CB17" s="28"/>
      <c r="CC17" s="28"/>
      <c r="CD17" s="6"/>
      <c r="CE17" s="28"/>
      <c r="CF17" s="6"/>
      <c r="CG17" s="28"/>
      <c r="CH17" s="28">
        <f t="shared" si="19"/>
        <v>500</v>
      </c>
      <c r="CI17" s="28">
        <f t="shared" si="19"/>
        <v>400</v>
      </c>
      <c r="CJ17" s="28">
        <f t="shared" si="19"/>
        <v>200</v>
      </c>
      <c r="CK17" s="6"/>
      <c r="CL17" s="28">
        <f t="shared" si="20"/>
        <v>400</v>
      </c>
      <c r="CM17" s="28">
        <f t="shared" si="20"/>
        <v>200</v>
      </c>
      <c r="CN17" s="28">
        <f t="shared" si="20"/>
        <v>225</v>
      </c>
      <c r="CO17" s="28">
        <v>0</v>
      </c>
      <c r="CP17" s="28">
        <f t="shared" si="20"/>
        <v>415</v>
      </c>
      <c r="CQ17" s="28"/>
      <c r="CR17" s="28">
        <f t="shared" si="21"/>
        <v>400</v>
      </c>
      <c r="CS17" s="28">
        <f t="shared" si="21"/>
        <v>175</v>
      </c>
      <c r="CT17" s="28">
        <f t="shared" si="21"/>
        <v>150</v>
      </c>
      <c r="CU17" s="28">
        <f t="shared" si="21"/>
        <v>200</v>
      </c>
      <c r="CV17" s="6"/>
      <c r="CW17" s="28"/>
      <c r="CX17" s="28"/>
      <c r="CY17" s="28"/>
      <c r="CZ17" s="28"/>
      <c r="DA17" s="28"/>
      <c r="DB17" s="28">
        <f t="shared" si="22"/>
        <v>0</v>
      </c>
      <c r="DC17" s="28">
        <f t="shared" si="22"/>
        <v>0</v>
      </c>
      <c r="DD17" s="28">
        <f t="shared" si="22"/>
        <v>0</v>
      </c>
      <c r="DE17" s="28">
        <f t="shared" si="22"/>
        <v>0</v>
      </c>
      <c r="DF17" s="28">
        <f t="shared" si="22"/>
        <v>0</v>
      </c>
      <c r="DG17" s="6"/>
      <c r="DH17" s="6"/>
      <c r="DI17" s="6"/>
      <c r="DJ17" s="6"/>
      <c r="DK17" s="6"/>
      <c r="DL17" s="28">
        <f t="shared" si="23"/>
        <v>200</v>
      </c>
      <c r="DM17" s="28">
        <f t="shared" si="23"/>
        <v>200</v>
      </c>
      <c r="DN17" s="6"/>
      <c r="DO17" s="6"/>
      <c r="DP17" s="6"/>
      <c r="DQ17" s="6"/>
      <c r="DR17" s="6"/>
      <c r="DS17" s="6"/>
      <c r="DT17" s="6"/>
      <c r="DU17" s="6"/>
      <c r="DV17" s="28">
        <f t="shared" si="24"/>
        <v>0</v>
      </c>
      <c r="DW17" s="28">
        <f t="shared" si="24"/>
        <v>0</v>
      </c>
      <c r="DX17" s="6"/>
      <c r="DY17" s="6"/>
      <c r="DZ17" s="6"/>
      <c r="EA17" s="6"/>
      <c r="EB17" s="6"/>
      <c r="EC17" s="6"/>
      <c r="ED17" s="6"/>
      <c r="EE17" s="6"/>
      <c r="EF17" s="28">
        <f t="shared" si="25"/>
        <v>0</v>
      </c>
      <c r="EG17" s="28">
        <f t="shared" si="25"/>
        <v>0</v>
      </c>
      <c r="EH17" s="28">
        <f t="shared" si="25"/>
        <v>0</v>
      </c>
      <c r="EI17" s="28">
        <f t="shared" si="25"/>
        <v>0</v>
      </c>
      <c r="EJ17" s="28">
        <f t="shared" si="25"/>
        <v>0</v>
      </c>
      <c r="EK17" s="28">
        <f t="shared" si="25"/>
        <v>0</v>
      </c>
      <c r="EL17" s="28">
        <f t="shared" si="25"/>
        <v>0</v>
      </c>
      <c r="EM17" s="6"/>
    </row>
    <row r="18" spans="1:143" x14ac:dyDescent="0.2">
      <c r="A18" s="6"/>
      <c r="B18" s="13">
        <v>14</v>
      </c>
      <c r="C18" s="14" t="s">
        <v>28</v>
      </c>
      <c r="D18" s="14">
        <v>0</v>
      </c>
      <c r="E18" s="14"/>
      <c r="F18" s="14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28">
        <f t="shared" si="2"/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28">
        <v>500</v>
      </c>
      <c r="AA18" s="28">
        <f t="shared" si="3"/>
        <v>200</v>
      </c>
      <c r="AB18" s="6"/>
      <c r="AC18" s="28"/>
      <c r="AD18" s="28">
        <f t="shared" si="4"/>
        <v>200</v>
      </c>
      <c r="AE18" s="28"/>
      <c r="AF18" s="6"/>
      <c r="AG18" s="6"/>
      <c r="AH18" s="28">
        <f t="shared" si="5"/>
        <v>200</v>
      </c>
      <c r="AI18" s="28"/>
      <c r="AJ18" s="28">
        <f t="shared" si="6"/>
        <v>200</v>
      </c>
      <c r="AK18" s="6"/>
      <c r="AL18" s="6"/>
      <c r="AM18" s="28">
        <f t="shared" si="7"/>
        <v>200</v>
      </c>
      <c r="AN18" s="6"/>
      <c r="AO18" s="6"/>
      <c r="AP18" s="28"/>
      <c r="AQ18" s="6"/>
      <c r="AR18" s="28">
        <f t="shared" si="8"/>
        <v>175</v>
      </c>
      <c r="AS18" s="28"/>
      <c r="AT18" s="28">
        <f t="shared" si="9"/>
        <v>300</v>
      </c>
      <c r="AU18" s="28"/>
      <c r="AV18" s="28">
        <f t="shared" si="10"/>
        <v>200</v>
      </c>
      <c r="AW18" s="28"/>
      <c r="AX18" s="28">
        <f t="shared" si="11"/>
        <v>175</v>
      </c>
      <c r="AY18" s="28"/>
      <c r="AZ18" s="28">
        <f t="shared" si="12"/>
        <v>175</v>
      </c>
      <c r="BA18" s="6"/>
      <c r="BB18" s="28"/>
      <c r="BC18" s="28">
        <f t="shared" si="13"/>
        <v>175</v>
      </c>
      <c r="BD18" s="28"/>
      <c r="BE18" s="6"/>
      <c r="BF18" s="28">
        <f t="shared" si="14"/>
        <v>150</v>
      </c>
      <c r="BG18" s="28"/>
      <c r="BH18" s="6"/>
      <c r="BI18" s="28">
        <f t="shared" si="15"/>
        <v>100</v>
      </c>
      <c r="BJ18" s="28">
        <f t="shared" si="15"/>
        <v>150</v>
      </c>
      <c r="BK18" s="6"/>
      <c r="BL18" s="28">
        <f t="shared" si="16"/>
        <v>175</v>
      </c>
      <c r="BM18" s="6"/>
      <c r="BN18" s="28">
        <f t="shared" si="17"/>
        <v>135</v>
      </c>
      <c r="BO18" s="28"/>
      <c r="BP18" s="6"/>
      <c r="BQ18" s="28">
        <v>0</v>
      </c>
      <c r="BR18" s="6"/>
      <c r="BS18" s="6"/>
      <c r="BT18" s="28">
        <v>0</v>
      </c>
      <c r="BU18" s="28"/>
      <c r="BV18" s="28">
        <v>0</v>
      </c>
      <c r="BW18" s="28"/>
      <c r="BX18" s="28">
        <f t="shared" si="18"/>
        <v>200</v>
      </c>
      <c r="BY18" s="28"/>
      <c r="BZ18" s="28"/>
      <c r="CA18" s="6"/>
      <c r="CB18" s="28"/>
      <c r="CC18" s="28"/>
      <c r="CD18" s="6"/>
      <c r="CE18" s="28"/>
      <c r="CF18" s="6"/>
      <c r="CG18" s="28"/>
      <c r="CH18" s="28">
        <f t="shared" si="19"/>
        <v>500</v>
      </c>
      <c r="CI18" s="28">
        <f t="shared" si="19"/>
        <v>400</v>
      </c>
      <c r="CJ18" s="28">
        <f t="shared" si="19"/>
        <v>200</v>
      </c>
      <c r="CK18" s="6"/>
      <c r="CL18" s="28">
        <f t="shared" si="20"/>
        <v>400</v>
      </c>
      <c r="CM18" s="28">
        <f t="shared" si="20"/>
        <v>200</v>
      </c>
      <c r="CN18" s="28">
        <f t="shared" si="20"/>
        <v>225</v>
      </c>
      <c r="CO18" s="28">
        <v>0</v>
      </c>
      <c r="CP18" s="28">
        <f t="shared" si="20"/>
        <v>415</v>
      </c>
      <c r="CQ18" s="28"/>
      <c r="CR18" s="28">
        <f t="shared" si="21"/>
        <v>400</v>
      </c>
      <c r="CS18" s="28">
        <f t="shared" si="21"/>
        <v>175</v>
      </c>
      <c r="CT18" s="28">
        <f t="shared" si="21"/>
        <v>150</v>
      </c>
      <c r="CU18" s="28">
        <f t="shared" si="21"/>
        <v>200</v>
      </c>
      <c r="CV18" s="6"/>
      <c r="CW18" s="28"/>
      <c r="CX18" s="28"/>
      <c r="CY18" s="28"/>
      <c r="CZ18" s="28"/>
      <c r="DA18" s="28"/>
      <c r="DB18" s="28">
        <f t="shared" si="22"/>
        <v>0</v>
      </c>
      <c r="DC18" s="28">
        <f t="shared" si="22"/>
        <v>0</v>
      </c>
      <c r="DD18" s="28">
        <f t="shared" si="22"/>
        <v>0</v>
      </c>
      <c r="DE18" s="28">
        <f t="shared" si="22"/>
        <v>0</v>
      </c>
      <c r="DF18" s="28">
        <f t="shared" si="22"/>
        <v>0</v>
      </c>
      <c r="DG18" s="6"/>
      <c r="DH18" s="6"/>
      <c r="DI18" s="6"/>
      <c r="DJ18" s="6"/>
      <c r="DK18" s="6"/>
      <c r="DL18" s="28">
        <f t="shared" si="23"/>
        <v>200</v>
      </c>
      <c r="DM18" s="28">
        <f t="shared" si="23"/>
        <v>200</v>
      </c>
      <c r="DN18" s="6"/>
      <c r="DO18" s="6"/>
      <c r="DP18" s="6"/>
      <c r="DQ18" s="6"/>
      <c r="DR18" s="6"/>
      <c r="DS18" s="6"/>
      <c r="DT18" s="6"/>
      <c r="DU18" s="6"/>
      <c r="DV18" s="28">
        <f t="shared" si="24"/>
        <v>0</v>
      </c>
      <c r="DW18" s="28">
        <f t="shared" si="24"/>
        <v>0</v>
      </c>
      <c r="DX18" s="6"/>
      <c r="DY18" s="6"/>
      <c r="DZ18" s="6"/>
      <c r="EA18" s="6"/>
      <c r="EB18" s="6"/>
      <c r="EC18" s="6"/>
      <c r="ED18" s="6"/>
      <c r="EE18" s="6"/>
      <c r="EF18" s="28">
        <f t="shared" si="25"/>
        <v>0</v>
      </c>
      <c r="EG18" s="28">
        <f t="shared" si="25"/>
        <v>0</v>
      </c>
      <c r="EH18" s="28">
        <f t="shared" si="25"/>
        <v>0</v>
      </c>
      <c r="EI18" s="28">
        <f t="shared" si="25"/>
        <v>0</v>
      </c>
      <c r="EJ18" s="28">
        <f t="shared" si="25"/>
        <v>0</v>
      </c>
      <c r="EK18" s="28">
        <f t="shared" si="25"/>
        <v>0</v>
      </c>
      <c r="EL18" s="28">
        <f t="shared" si="25"/>
        <v>0</v>
      </c>
      <c r="EM18" s="6"/>
    </row>
    <row r="19" spans="1:143" x14ac:dyDescent="0.2">
      <c r="A19" s="6"/>
      <c r="B19" s="13">
        <v>15</v>
      </c>
      <c r="C19" s="14" t="s">
        <v>29</v>
      </c>
      <c r="D19" s="14">
        <v>0</v>
      </c>
      <c r="E19" s="14"/>
      <c r="F19" s="14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28">
        <f t="shared" si="2"/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28">
        <v>500</v>
      </c>
      <c r="AA19" s="28">
        <f t="shared" si="3"/>
        <v>200</v>
      </c>
      <c r="AB19" s="6"/>
      <c r="AC19" s="28"/>
      <c r="AD19" s="28">
        <f t="shared" si="4"/>
        <v>200</v>
      </c>
      <c r="AE19" s="28"/>
      <c r="AF19" s="6"/>
      <c r="AG19" s="6"/>
      <c r="AH19" s="28">
        <f t="shared" si="5"/>
        <v>200</v>
      </c>
      <c r="AI19" s="28"/>
      <c r="AJ19" s="28">
        <f t="shared" si="6"/>
        <v>200</v>
      </c>
      <c r="AK19" s="6"/>
      <c r="AL19" s="6"/>
      <c r="AM19" s="28">
        <f t="shared" si="7"/>
        <v>200</v>
      </c>
      <c r="AN19" s="6"/>
      <c r="AO19" s="6"/>
      <c r="AP19" s="28"/>
      <c r="AQ19" s="6"/>
      <c r="AR19" s="28">
        <f t="shared" si="8"/>
        <v>175</v>
      </c>
      <c r="AS19" s="28"/>
      <c r="AT19" s="28">
        <f t="shared" si="9"/>
        <v>300</v>
      </c>
      <c r="AU19" s="28"/>
      <c r="AV19" s="28">
        <f t="shared" si="10"/>
        <v>200</v>
      </c>
      <c r="AW19" s="28"/>
      <c r="AX19" s="28">
        <f t="shared" si="11"/>
        <v>175</v>
      </c>
      <c r="AY19" s="28"/>
      <c r="AZ19" s="28">
        <f t="shared" si="12"/>
        <v>175</v>
      </c>
      <c r="BA19" s="6"/>
      <c r="BB19" s="28"/>
      <c r="BC19" s="28">
        <f t="shared" si="13"/>
        <v>175</v>
      </c>
      <c r="BD19" s="28"/>
      <c r="BE19" s="6"/>
      <c r="BF19" s="28">
        <f t="shared" si="14"/>
        <v>150</v>
      </c>
      <c r="BG19" s="28"/>
      <c r="BH19" s="6"/>
      <c r="BI19" s="28">
        <f t="shared" si="15"/>
        <v>100</v>
      </c>
      <c r="BJ19" s="28">
        <f t="shared" si="15"/>
        <v>150</v>
      </c>
      <c r="BK19" s="6"/>
      <c r="BL19" s="28">
        <f t="shared" si="16"/>
        <v>175</v>
      </c>
      <c r="BM19" s="6"/>
      <c r="BN19" s="28">
        <f t="shared" si="17"/>
        <v>135</v>
      </c>
      <c r="BO19" s="28"/>
      <c r="BP19" s="6"/>
      <c r="BQ19" s="28">
        <v>0</v>
      </c>
      <c r="BR19" s="6"/>
      <c r="BS19" s="6"/>
      <c r="BT19" s="28">
        <v>0</v>
      </c>
      <c r="BU19" s="28"/>
      <c r="BV19" s="28">
        <v>0</v>
      </c>
      <c r="BW19" s="28"/>
      <c r="BX19" s="28">
        <f t="shared" si="18"/>
        <v>200</v>
      </c>
      <c r="BY19" s="28"/>
      <c r="BZ19" s="28"/>
      <c r="CA19" s="6"/>
      <c r="CB19" s="28"/>
      <c r="CC19" s="28"/>
      <c r="CD19" s="6"/>
      <c r="CE19" s="28"/>
      <c r="CF19" s="6"/>
      <c r="CG19" s="28"/>
      <c r="CH19" s="28">
        <f t="shared" si="19"/>
        <v>500</v>
      </c>
      <c r="CI19" s="28">
        <f t="shared" si="19"/>
        <v>400</v>
      </c>
      <c r="CJ19" s="28">
        <f t="shared" si="19"/>
        <v>200</v>
      </c>
      <c r="CK19" s="6"/>
      <c r="CL19" s="28">
        <f t="shared" si="20"/>
        <v>400</v>
      </c>
      <c r="CM19" s="28">
        <f t="shared" si="20"/>
        <v>200</v>
      </c>
      <c r="CN19" s="28">
        <f t="shared" si="20"/>
        <v>225</v>
      </c>
      <c r="CO19" s="28">
        <v>0</v>
      </c>
      <c r="CP19" s="28">
        <f t="shared" si="20"/>
        <v>415</v>
      </c>
      <c r="CQ19" s="28"/>
      <c r="CR19" s="28">
        <f t="shared" si="21"/>
        <v>400</v>
      </c>
      <c r="CS19" s="28">
        <f t="shared" si="21"/>
        <v>175</v>
      </c>
      <c r="CT19" s="28">
        <f t="shared" si="21"/>
        <v>150</v>
      </c>
      <c r="CU19" s="28">
        <f t="shared" si="21"/>
        <v>200</v>
      </c>
      <c r="CV19" s="6"/>
      <c r="CW19" s="28"/>
      <c r="CX19" s="28"/>
      <c r="CY19" s="28"/>
      <c r="CZ19" s="28"/>
      <c r="DA19" s="28"/>
      <c r="DB19" s="28">
        <f t="shared" si="22"/>
        <v>0</v>
      </c>
      <c r="DC19" s="28">
        <f t="shared" si="22"/>
        <v>0</v>
      </c>
      <c r="DD19" s="28">
        <f t="shared" si="22"/>
        <v>0</v>
      </c>
      <c r="DE19" s="28">
        <f t="shared" si="22"/>
        <v>0</v>
      </c>
      <c r="DF19" s="28">
        <f t="shared" si="22"/>
        <v>0</v>
      </c>
      <c r="DG19" s="6"/>
      <c r="DH19" s="6"/>
      <c r="DI19" s="6"/>
      <c r="DJ19" s="6"/>
      <c r="DK19" s="6"/>
      <c r="DL19" s="28">
        <f t="shared" si="23"/>
        <v>200</v>
      </c>
      <c r="DM19" s="28">
        <f t="shared" si="23"/>
        <v>200</v>
      </c>
      <c r="DN19" s="6"/>
      <c r="DO19" s="6"/>
      <c r="DP19" s="6"/>
      <c r="DQ19" s="6"/>
      <c r="DR19" s="6"/>
      <c r="DS19" s="6"/>
      <c r="DT19" s="6"/>
      <c r="DU19" s="6"/>
      <c r="DV19" s="28">
        <f t="shared" si="24"/>
        <v>0</v>
      </c>
      <c r="DW19" s="28">
        <f t="shared" si="24"/>
        <v>0</v>
      </c>
      <c r="DX19" s="6"/>
      <c r="DY19" s="6"/>
      <c r="DZ19" s="6"/>
      <c r="EA19" s="6"/>
      <c r="EB19" s="6"/>
      <c r="EC19" s="6"/>
      <c r="ED19" s="6"/>
      <c r="EE19" s="6"/>
      <c r="EF19" s="28">
        <f t="shared" si="25"/>
        <v>0</v>
      </c>
      <c r="EG19" s="28">
        <f t="shared" si="25"/>
        <v>0</v>
      </c>
      <c r="EH19" s="28">
        <f t="shared" si="25"/>
        <v>0</v>
      </c>
      <c r="EI19" s="28">
        <f t="shared" si="25"/>
        <v>0</v>
      </c>
      <c r="EJ19" s="28">
        <f t="shared" si="25"/>
        <v>0</v>
      </c>
      <c r="EK19" s="28">
        <f t="shared" si="25"/>
        <v>0</v>
      </c>
      <c r="EL19" s="28">
        <f t="shared" si="25"/>
        <v>0</v>
      </c>
      <c r="EM19" s="6"/>
    </row>
    <row r="20" spans="1:143" x14ac:dyDescent="0.2">
      <c r="A20" s="6"/>
      <c r="B20" s="13">
        <v>16</v>
      </c>
      <c r="C20" s="22" t="s">
        <v>56</v>
      </c>
      <c r="D20" s="14">
        <v>0</v>
      </c>
      <c r="E20" s="14"/>
      <c r="F20" s="14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28">
        <f t="shared" si="2"/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28">
        <v>500</v>
      </c>
      <c r="AA20" s="28">
        <f t="shared" si="3"/>
        <v>200</v>
      </c>
      <c r="AB20" s="6"/>
      <c r="AC20" s="28"/>
      <c r="AD20" s="28">
        <f t="shared" si="4"/>
        <v>200</v>
      </c>
      <c r="AE20" s="28"/>
      <c r="AF20" s="6"/>
      <c r="AG20" s="6"/>
      <c r="AH20" s="28">
        <f t="shared" si="5"/>
        <v>200</v>
      </c>
      <c r="AI20" s="28"/>
      <c r="AJ20" s="28">
        <f t="shared" si="6"/>
        <v>200</v>
      </c>
      <c r="AK20" s="6"/>
      <c r="AL20" s="6"/>
      <c r="AM20" s="28">
        <f t="shared" si="7"/>
        <v>200</v>
      </c>
      <c r="AN20" s="6"/>
      <c r="AO20" s="6"/>
      <c r="AP20" s="28"/>
      <c r="AQ20" s="6"/>
      <c r="AR20" s="28">
        <f t="shared" si="8"/>
        <v>175</v>
      </c>
      <c r="AS20" s="28"/>
      <c r="AT20" s="28">
        <f t="shared" si="9"/>
        <v>300</v>
      </c>
      <c r="AU20" s="28"/>
      <c r="AV20" s="28">
        <f t="shared" si="10"/>
        <v>200</v>
      </c>
      <c r="AW20" s="28"/>
      <c r="AX20" s="28">
        <f t="shared" si="11"/>
        <v>175</v>
      </c>
      <c r="AY20" s="28"/>
      <c r="AZ20" s="28">
        <f t="shared" si="12"/>
        <v>175</v>
      </c>
      <c r="BA20" s="6"/>
      <c r="BB20" s="28"/>
      <c r="BC20" s="28">
        <f t="shared" si="13"/>
        <v>175</v>
      </c>
      <c r="BD20" s="28"/>
      <c r="BE20" s="6"/>
      <c r="BF20" s="28">
        <f t="shared" si="14"/>
        <v>150</v>
      </c>
      <c r="BG20" s="28"/>
      <c r="BH20" s="6"/>
      <c r="BI20" s="28">
        <f t="shared" si="15"/>
        <v>100</v>
      </c>
      <c r="BJ20" s="28">
        <f t="shared" si="15"/>
        <v>150</v>
      </c>
      <c r="BK20" s="6"/>
      <c r="BL20" s="28">
        <f t="shared" si="16"/>
        <v>175</v>
      </c>
      <c r="BM20" s="6"/>
      <c r="BN20" s="28">
        <f t="shared" si="17"/>
        <v>135</v>
      </c>
      <c r="BO20" s="28"/>
      <c r="BP20" s="6"/>
      <c r="BQ20" s="28">
        <v>0</v>
      </c>
      <c r="BR20" s="6"/>
      <c r="BS20" s="6"/>
      <c r="BT20" s="28">
        <v>0</v>
      </c>
      <c r="BU20" s="28"/>
      <c r="BV20" s="28">
        <v>0</v>
      </c>
      <c r="BW20" s="28"/>
      <c r="BX20" s="28">
        <f t="shared" si="18"/>
        <v>200</v>
      </c>
      <c r="BY20" s="28"/>
      <c r="BZ20" s="28"/>
      <c r="CA20" s="6"/>
      <c r="CB20" s="28"/>
      <c r="CC20" s="28"/>
      <c r="CD20" s="6"/>
      <c r="CE20" s="28"/>
      <c r="CF20" s="6"/>
      <c r="CG20" s="28"/>
      <c r="CH20" s="28">
        <f t="shared" si="19"/>
        <v>500</v>
      </c>
      <c r="CI20" s="28">
        <f t="shared" si="19"/>
        <v>400</v>
      </c>
      <c r="CJ20" s="28">
        <f t="shared" si="19"/>
        <v>200</v>
      </c>
      <c r="CK20" s="6"/>
      <c r="CL20" s="28">
        <f t="shared" si="20"/>
        <v>400</v>
      </c>
      <c r="CM20" s="28">
        <f t="shared" si="20"/>
        <v>200</v>
      </c>
      <c r="CN20" s="28">
        <f t="shared" si="20"/>
        <v>225</v>
      </c>
      <c r="CO20" s="28">
        <v>0</v>
      </c>
      <c r="CP20" s="28">
        <f t="shared" si="20"/>
        <v>415</v>
      </c>
      <c r="CQ20" s="28"/>
      <c r="CR20" s="28">
        <f t="shared" si="21"/>
        <v>400</v>
      </c>
      <c r="CS20" s="28">
        <f t="shared" si="21"/>
        <v>175</v>
      </c>
      <c r="CT20" s="28">
        <f t="shared" si="21"/>
        <v>150</v>
      </c>
      <c r="CU20" s="28">
        <f t="shared" si="21"/>
        <v>200</v>
      </c>
      <c r="CV20" s="6"/>
      <c r="CW20" s="28"/>
      <c r="CX20" s="28"/>
      <c r="CY20" s="28"/>
      <c r="CZ20" s="28"/>
      <c r="DA20" s="28"/>
      <c r="DB20" s="28">
        <f t="shared" si="22"/>
        <v>0</v>
      </c>
      <c r="DC20" s="28">
        <f t="shared" si="22"/>
        <v>0</v>
      </c>
      <c r="DD20" s="28">
        <f t="shared" si="22"/>
        <v>0</v>
      </c>
      <c r="DE20" s="28">
        <f t="shared" si="22"/>
        <v>0</v>
      </c>
      <c r="DF20" s="28">
        <f t="shared" si="22"/>
        <v>0</v>
      </c>
      <c r="DG20" s="6"/>
      <c r="DH20" s="6"/>
      <c r="DI20" s="6"/>
      <c r="DJ20" s="6"/>
      <c r="DK20" s="6"/>
      <c r="DL20" s="28">
        <f t="shared" si="23"/>
        <v>200</v>
      </c>
      <c r="DM20" s="28">
        <f t="shared" si="23"/>
        <v>200</v>
      </c>
      <c r="DN20" s="6"/>
      <c r="DO20" s="6"/>
      <c r="DP20" s="6"/>
      <c r="DQ20" s="6"/>
      <c r="DR20" s="6"/>
      <c r="DS20" s="6"/>
      <c r="DT20" s="6"/>
      <c r="DU20" s="6"/>
      <c r="DV20" s="28">
        <f t="shared" si="24"/>
        <v>0</v>
      </c>
      <c r="DW20" s="28">
        <f t="shared" si="24"/>
        <v>0</v>
      </c>
      <c r="DX20" s="6"/>
      <c r="DY20" s="6"/>
      <c r="DZ20" s="6"/>
      <c r="EA20" s="6"/>
      <c r="EB20" s="6"/>
      <c r="EC20" s="6"/>
      <c r="ED20" s="6"/>
      <c r="EE20" s="6"/>
      <c r="EF20" s="28">
        <f t="shared" si="25"/>
        <v>0</v>
      </c>
      <c r="EG20" s="28">
        <f t="shared" si="25"/>
        <v>0</v>
      </c>
      <c r="EH20" s="28">
        <f t="shared" si="25"/>
        <v>0</v>
      </c>
      <c r="EI20" s="28">
        <f t="shared" si="25"/>
        <v>0</v>
      </c>
      <c r="EJ20" s="28">
        <f t="shared" si="25"/>
        <v>0</v>
      </c>
      <c r="EK20" s="28">
        <f t="shared" si="25"/>
        <v>0</v>
      </c>
      <c r="EL20" s="28">
        <f t="shared" si="25"/>
        <v>0</v>
      </c>
      <c r="EM20" s="6"/>
    </row>
    <row r="21" spans="1:143" x14ac:dyDescent="0.2">
      <c r="A21" s="6"/>
      <c r="B21" s="13">
        <v>17</v>
      </c>
      <c r="C21" s="22" t="s">
        <v>57</v>
      </c>
      <c r="D21" s="14">
        <v>0</v>
      </c>
      <c r="E21" s="14"/>
      <c r="F21" s="14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28">
        <f t="shared" si="2"/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28">
        <v>500</v>
      </c>
      <c r="AA21" s="28">
        <f t="shared" si="3"/>
        <v>200</v>
      </c>
      <c r="AB21" s="6"/>
      <c r="AC21" s="28"/>
      <c r="AD21" s="28">
        <f t="shared" si="4"/>
        <v>200</v>
      </c>
      <c r="AE21" s="28"/>
      <c r="AF21" s="6"/>
      <c r="AG21" s="6"/>
      <c r="AH21" s="28">
        <f t="shared" si="5"/>
        <v>200</v>
      </c>
      <c r="AI21" s="28"/>
      <c r="AJ21" s="28">
        <f t="shared" si="6"/>
        <v>200</v>
      </c>
      <c r="AK21" s="6"/>
      <c r="AL21" s="6"/>
      <c r="AM21" s="28">
        <f t="shared" si="7"/>
        <v>200</v>
      </c>
      <c r="AN21" s="6"/>
      <c r="AO21" s="6"/>
      <c r="AP21" s="28"/>
      <c r="AQ21" s="6"/>
      <c r="AR21" s="28">
        <f t="shared" si="8"/>
        <v>175</v>
      </c>
      <c r="AS21" s="28"/>
      <c r="AT21" s="28">
        <f t="shared" si="9"/>
        <v>300</v>
      </c>
      <c r="AU21" s="28"/>
      <c r="AV21" s="28">
        <f t="shared" si="10"/>
        <v>200</v>
      </c>
      <c r="AW21" s="28"/>
      <c r="AX21" s="28">
        <f t="shared" si="11"/>
        <v>175</v>
      </c>
      <c r="AY21" s="28"/>
      <c r="AZ21" s="28">
        <f t="shared" si="12"/>
        <v>175</v>
      </c>
      <c r="BA21" s="6"/>
      <c r="BB21" s="28"/>
      <c r="BC21" s="28">
        <f t="shared" si="13"/>
        <v>175</v>
      </c>
      <c r="BD21" s="28"/>
      <c r="BE21" s="6"/>
      <c r="BF21" s="28">
        <f t="shared" si="14"/>
        <v>150</v>
      </c>
      <c r="BG21" s="28"/>
      <c r="BH21" s="6"/>
      <c r="BI21" s="28">
        <f t="shared" si="15"/>
        <v>100</v>
      </c>
      <c r="BJ21" s="28">
        <f t="shared" si="15"/>
        <v>150</v>
      </c>
      <c r="BK21" s="6"/>
      <c r="BL21" s="28">
        <f t="shared" si="16"/>
        <v>175</v>
      </c>
      <c r="BM21" s="6"/>
      <c r="BN21" s="28">
        <f t="shared" si="17"/>
        <v>135</v>
      </c>
      <c r="BO21" s="28"/>
      <c r="BP21" s="6"/>
      <c r="BQ21" s="28">
        <v>0</v>
      </c>
      <c r="BR21" s="6"/>
      <c r="BS21" s="6"/>
      <c r="BT21" s="28">
        <v>0</v>
      </c>
      <c r="BU21" s="28"/>
      <c r="BV21" s="28">
        <v>0</v>
      </c>
      <c r="BW21" s="28"/>
      <c r="BX21" s="28">
        <f t="shared" si="18"/>
        <v>200</v>
      </c>
      <c r="BY21" s="28"/>
      <c r="BZ21" s="28"/>
      <c r="CA21" s="6"/>
      <c r="CB21" s="28"/>
      <c r="CC21" s="28"/>
      <c r="CD21" s="6"/>
      <c r="CE21" s="28"/>
      <c r="CF21" s="6"/>
      <c r="CG21" s="28"/>
      <c r="CH21" s="28">
        <f t="shared" si="19"/>
        <v>500</v>
      </c>
      <c r="CI21" s="28">
        <f t="shared" si="19"/>
        <v>400</v>
      </c>
      <c r="CJ21" s="28">
        <f t="shared" si="19"/>
        <v>200</v>
      </c>
      <c r="CK21" s="6"/>
      <c r="CL21" s="28">
        <f t="shared" si="20"/>
        <v>400</v>
      </c>
      <c r="CM21" s="28">
        <f t="shared" si="20"/>
        <v>200</v>
      </c>
      <c r="CN21" s="28">
        <f t="shared" si="20"/>
        <v>225</v>
      </c>
      <c r="CO21" s="28">
        <v>0</v>
      </c>
      <c r="CP21" s="28">
        <f t="shared" si="20"/>
        <v>415</v>
      </c>
      <c r="CQ21" s="28"/>
      <c r="CR21" s="28">
        <f t="shared" si="21"/>
        <v>400</v>
      </c>
      <c r="CS21" s="28">
        <f t="shared" si="21"/>
        <v>175</v>
      </c>
      <c r="CT21" s="28">
        <f t="shared" si="21"/>
        <v>150</v>
      </c>
      <c r="CU21" s="28">
        <f t="shared" si="21"/>
        <v>200</v>
      </c>
      <c r="CV21" s="6"/>
      <c r="CW21" s="28"/>
      <c r="CX21" s="28"/>
      <c r="CY21" s="28"/>
      <c r="CZ21" s="28"/>
      <c r="DA21" s="28"/>
      <c r="DB21" s="28">
        <f t="shared" si="22"/>
        <v>0</v>
      </c>
      <c r="DC21" s="28">
        <f t="shared" si="22"/>
        <v>0</v>
      </c>
      <c r="DD21" s="28">
        <f t="shared" si="22"/>
        <v>0</v>
      </c>
      <c r="DE21" s="28">
        <f t="shared" si="22"/>
        <v>0</v>
      </c>
      <c r="DF21" s="28">
        <f t="shared" si="22"/>
        <v>0</v>
      </c>
      <c r="DG21" s="6"/>
      <c r="DH21" s="6"/>
      <c r="DI21" s="6"/>
      <c r="DJ21" s="6"/>
      <c r="DK21" s="6"/>
      <c r="DL21" s="28">
        <f t="shared" si="23"/>
        <v>200</v>
      </c>
      <c r="DM21" s="28">
        <f t="shared" si="23"/>
        <v>200</v>
      </c>
      <c r="DN21" s="6"/>
      <c r="DO21" s="6"/>
      <c r="DP21" s="6"/>
      <c r="DQ21" s="6"/>
      <c r="DR21" s="6"/>
      <c r="DS21" s="6"/>
      <c r="DT21" s="6"/>
      <c r="DU21" s="6"/>
      <c r="DV21" s="28">
        <f t="shared" si="24"/>
        <v>0</v>
      </c>
      <c r="DW21" s="28">
        <f t="shared" si="24"/>
        <v>0</v>
      </c>
      <c r="DX21" s="6"/>
      <c r="DY21" s="6"/>
      <c r="DZ21" s="6"/>
      <c r="EA21" s="6"/>
      <c r="EB21" s="6"/>
      <c r="EC21" s="6"/>
      <c r="ED21" s="6"/>
      <c r="EE21" s="6"/>
      <c r="EF21" s="28">
        <f t="shared" si="25"/>
        <v>0</v>
      </c>
      <c r="EG21" s="28">
        <f t="shared" si="25"/>
        <v>0</v>
      </c>
      <c r="EH21" s="28">
        <f t="shared" si="25"/>
        <v>0</v>
      </c>
      <c r="EI21" s="28">
        <f t="shared" si="25"/>
        <v>0</v>
      </c>
      <c r="EJ21" s="28">
        <f t="shared" si="25"/>
        <v>0</v>
      </c>
      <c r="EK21" s="28">
        <f t="shared" si="25"/>
        <v>0</v>
      </c>
      <c r="EL21" s="28">
        <f t="shared" si="25"/>
        <v>0</v>
      </c>
      <c r="EM21" s="6"/>
    </row>
    <row r="22" spans="1:143" x14ac:dyDescent="0.2">
      <c r="A22" s="6"/>
      <c r="B22" s="13">
        <v>18</v>
      </c>
      <c r="C22" s="22" t="s">
        <v>58</v>
      </c>
      <c r="D22" s="14">
        <v>0</v>
      </c>
      <c r="E22" s="14"/>
      <c r="F22" s="14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28">
        <f t="shared" si="2"/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28">
        <v>500</v>
      </c>
      <c r="AA22" s="28">
        <f t="shared" si="3"/>
        <v>200</v>
      </c>
      <c r="AB22" s="6"/>
      <c r="AC22" s="28"/>
      <c r="AD22" s="28">
        <f t="shared" si="4"/>
        <v>200</v>
      </c>
      <c r="AE22" s="28"/>
      <c r="AF22" s="6"/>
      <c r="AG22" s="6"/>
      <c r="AH22" s="28">
        <f t="shared" si="5"/>
        <v>200</v>
      </c>
      <c r="AI22" s="28"/>
      <c r="AJ22" s="28">
        <f t="shared" si="6"/>
        <v>200</v>
      </c>
      <c r="AK22" s="6"/>
      <c r="AL22" s="6"/>
      <c r="AM22" s="28">
        <f t="shared" si="7"/>
        <v>200</v>
      </c>
      <c r="AN22" s="6"/>
      <c r="AO22" s="6"/>
      <c r="AP22" s="28"/>
      <c r="AQ22" s="6"/>
      <c r="AR22" s="28">
        <f t="shared" si="8"/>
        <v>175</v>
      </c>
      <c r="AS22" s="28"/>
      <c r="AT22" s="28">
        <f t="shared" si="9"/>
        <v>300</v>
      </c>
      <c r="AU22" s="28"/>
      <c r="AV22" s="28">
        <f t="shared" si="10"/>
        <v>200</v>
      </c>
      <c r="AW22" s="28"/>
      <c r="AX22" s="28">
        <f t="shared" si="11"/>
        <v>175</v>
      </c>
      <c r="AY22" s="28"/>
      <c r="AZ22" s="28">
        <f t="shared" si="12"/>
        <v>175</v>
      </c>
      <c r="BA22" s="6"/>
      <c r="BB22" s="28"/>
      <c r="BC22" s="28">
        <f t="shared" si="13"/>
        <v>175</v>
      </c>
      <c r="BD22" s="28"/>
      <c r="BE22" s="6"/>
      <c r="BF22" s="28">
        <f t="shared" si="14"/>
        <v>150</v>
      </c>
      <c r="BG22" s="28"/>
      <c r="BH22" s="6"/>
      <c r="BI22" s="28">
        <f t="shared" si="15"/>
        <v>100</v>
      </c>
      <c r="BJ22" s="28">
        <f t="shared" si="15"/>
        <v>150</v>
      </c>
      <c r="BK22" s="6"/>
      <c r="BL22" s="28">
        <f t="shared" si="16"/>
        <v>175</v>
      </c>
      <c r="BM22" s="6"/>
      <c r="BN22" s="28">
        <f t="shared" si="17"/>
        <v>135</v>
      </c>
      <c r="BO22" s="28"/>
      <c r="BP22" s="6"/>
      <c r="BQ22" s="28">
        <v>0</v>
      </c>
      <c r="BR22" s="6"/>
      <c r="BS22" s="6"/>
      <c r="BT22" s="28">
        <v>0</v>
      </c>
      <c r="BU22" s="28"/>
      <c r="BV22" s="28">
        <v>0</v>
      </c>
      <c r="BW22" s="28"/>
      <c r="BX22" s="28">
        <f t="shared" si="18"/>
        <v>200</v>
      </c>
      <c r="BY22" s="28"/>
      <c r="BZ22" s="28"/>
      <c r="CA22" s="6"/>
      <c r="CB22" s="28"/>
      <c r="CC22" s="28"/>
      <c r="CD22" s="6"/>
      <c r="CE22" s="28"/>
      <c r="CF22" s="6"/>
      <c r="CG22" s="28"/>
      <c r="CH22" s="28">
        <f t="shared" si="19"/>
        <v>500</v>
      </c>
      <c r="CI22" s="28">
        <f t="shared" si="19"/>
        <v>400</v>
      </c>
      <c r="CJ22" s="28">
        <f t="shared" si="19"/>
        <v>200</v>
      </c>
      <c r="CK22" s="6"/>
      <c r="CL22" s="28">
        <f t="shared" si="20"/>
        <v>400</v>
      </c>
      <c r="CM22" s="28">
        <f t="shared" si="20"/>
        <v>200</v>
      </c>
      <c r="CN22" s="28">
        <f t="shared" si="20"/>
        <v>225</v>
      </c>
      <c r="CO22" s="28">
        <v>0</v>
      </c>
      <c r="CP22" s="28">
        <f t="shared" si="20"/>
        <v>415</v>
      </c>
      <c r="CQ22" s="28"/>
      <c r="CR22" s="28">
        <f t="shared" si="21"/>
        <v>400</v>
      </c>
      <c r="CS22" s="28">
        <f t="shared" si="21"/>
        <v>175</v>
      </c>
      <c r="CT22" s="28">
        <f t="shared" si="21"/>
        <v>150</v>
      </c>
      <c r="CU22" s="28">
        <f t="shared" si="21"/>
        <v>200</v>
      </c>
      <c r="CV22" s="6"/>
      <c r="CW22" s="28"/>
      <c r="CX22" s="28"/>
      <c r="CY22" s="28"/>
      <c r="CZ22" s="28"/>
      <c r="DA22" s="28"/>
      <c r="DB22" s="28">
        <f t="shared" si="22"/>
        <v>0</v>
      </c>
      <c r="DC22" s="28">
        <f t="shared" si="22"/>
        <v>0</v>
      </c>
      <c r="DD22" s="28">
        <f t="shared" si="22"/>
        <v>0</v>
      </c>
      <c r="DE22" s="28">
        <f t="shared" si="22"/>
        <v>0</v>
      </c>
      <c r="DF22" s="28">
        <f t="shared" si="22"/>
        <v>0</v>
      </c>
      <c r="DG22" s="6"/>
      <c r="DH22" s="6"/>
      <c r="DI22" s="6"/>
      <c r="DJ22" s="6"/>
      <c r="DK22" s="6"/>
      <c r="DL22" s="28">
        <f t="shared" si="23"/>
        <v>200</v>
      </c>
      <c r="DM22" s="28">
        <f t="shared" si="23"/>
        <v>200</v>
      </c>
      <c r="DN22" s="6"/>
      <c r="DO22" s="6"/>
      <c r="DP22" s="6"/>
      <c r="DQ22" s="6"/>
      <c r="DR22" s="6"/>
      <c r="DS22" s="6"/>
      <c r="DT22" s="6"/>
      <c r="DU22" s="6"/>
      <c r="DV22" s="28">
        <f t="shared" si="24"/>
        <v>0</v>
      </c>
      <c r="DW22" s="28">
        <f t="shared" si="24"/>
        <v>0</v>
      </c>
      <c r="DX22" s="6"/>
      <c r="DY22" s="6"/>
      <c r="DZ22" s="6"/>
      <c r="EA22" s="6"/>
      <c r="EB22" s="6"/>
      <c r="EC22" s="6"/>
      <c r="ED22" s="6"/>
      <c r="EE22" s="6"/>
      <c r="EF22" s="28">
        <f t="shared" si="25"/>
        <v>0</v>
      </c>
      <c r="EG22" s="28">
        <f t="shared" si="25"/>
        <v>0</v>
      </c>
      <c r="EH22" s="28">
        <f t="shared" si="25"/>
        <v>0</v>
      </c>
      <c r="EI22" s="28">
        <f t="shared" si="25"/>
        <v>0</v>
      </c>
      <c r="EJ22" s="28">
        <f t="shared" si="25"/>
        <v>0</v>
      </c>
      <c r="EK22" s="28">
        <f t="shared" si="25"/>
        <v>0</v>
      </c>
      <c r="EL22" s="28">
        <f t="shared" si="25"/>
        <v>0</v>
      </c>
      <c r="EM22" s="6"/>
    </row>
    <row r="23" spans="1:143" x14ac:dyDescent="0.2">
      <c r="A23" s="6"/>
      <c r="B23" s="13">
        <v>19</v>
      </c>
      <c r="C23" s="22" t="s">
        <v>64</v>
      </c>
      <c r="D23" s="14">
        <v>0</v>
      </c>
      <c r="E23" s="14"/>
      <c r="F23" s="14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28">
        <f t="shared" si="2"/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28">
        <v>500</v>
      </c>
      <c r="AA23" s="28">
        <f t="shared" si="3"/>
        <v>200</v>
      </c>
      <c r="AB23" s="6"/>
      <c r="AC23" s="28"/>
      <c r="AD23" s="28">
        <f t="shared" si="4"/>
        <v>200</v>
      </c>
      <c r="AE23" s="28"/>
      <c r="AF23" s="6"/>
      <c r="AG23" s="6"/>
      <c r="AH23" s="28">
        <f t="shared" si="5"/>
        <v>200</v>
      </c>
      <c r="AI23" s="28"/>
      <c r="AJ23" s="28">
        <f t="shared" si="6"/>
        <v>200</v>
      </c>
      <c r="AK23" s="6"/>
      <c r="AL23" s="6"/>
      <c r="AM23" s="28">
        <f t="shared" si="7"/>
        <v>200</v>
      </c>
      <c r="AN23" s="6"/>
      <c r="AO23" s="6"/>
      <c r="AP23" s="28"/>
      <c r="AQ23" s="6"/>
      <c r="AR23" s="28">
        <f t="shared" si="8"/>
        <v>175</v>
      </c>
      <c r="AS23" s="28"/>
      <c r="AT23" s="28">
        <f t="shared" si="9"/>
        <v>300</v>
      </c>
      <c r="AU23" s="28"/>
      <c r="AV23" s="28">
        <f t="shared" si="10"/>
        <v>200</v>
      </c>
      <c r="AW23" s="28"/>
      <c r="AX23" s="28">
        <f t="shared" si="11"/>
        <v>175</v>
      </c>
      <c r="AY23" s="28"/>
      <c r="AZ23" s="28">
        <f t="shared" si="12"/>
        <v>175</v>
      </c>
      <c r="BA23" s="6"/>
      <c r="BB23" s="28"/>
      <c r="BC23" s="28">
        <f t="shared" si="13"/>
        <v>175</v>
      </c>
      <c r="BD23" s="28"/>
      <c r="BE23" s="6"/>
      <c r="BF23" s="28">
        <f t="shared" si="14"/>
        <v>150</v>
      </c>
      <c r="BG23" s="28"/>
      <c r="BH23" s="6"/>
      <c r="BI23" s="28">
        <f t="shared" si="15"/>
        <v>100</v>
      </c>
      <c r="BJ23" s="28">
        <f t="shared" si="15"/>
        <v>150</v>
      </c>
      <c r="BK23" s="6"/>
      <c r="BL23" s="28">
        <f t="shared" si="16"/>
        <v>175</v>
      </c>
      <c r="BM23" s="6"/>
      <c r="BN23" s="28">
        <f t="shared" si="17"/>
        <v>135</v>
      </c>
      <c r="BO23" s="28"/>
      <c r="BP23" s="6"/>
      <c r="BQ23" s="28">
        <v>0</v>
      </c>
      <c r="BR23" s="6"/>
      <c r="BS23" s="6"/>
      <c r="BT23" s="28">
        <v>0</v>
      </c>
      <c r="BU23" s="28"/>
      <c r="BV23" s="28">
        <v>0</v>
      </c>
      <c r="BW23" s="28"/>
      <c r="BX23" s="28">
        <f t="shared" si="18"/>
        <v>200</v>
      </c>
      <c r="BY23" s="28"/>
      <c r="BZ23" s="28"/>
      <c r="CA23" s="6"/>
      <c r="CB23" s="28"/>
      <c r="CC23" s="28"/>
      <c r="CD23" s="6"/>
      <c r="CE23" s="28"/>
      <c r="CF23" s="6"/>
      <c r="CG23" s="28"/>
      <c r="CH23" s="28">
        <f t="shared" si="19"/>
        <v>500</v>
      </c>
      <c r="CI23" s="28">
        <f t="shared" si="19"/>
        <v>400</v>
      </c>
      <c r="CJ23" s="28">
        <f t="shared" si="19"/>
        <v>200</v>
      </c>
      <c r="CK23" s="6"/>
      <c r="CL23" s="28">
        <f t="shared" si="20"/>
        <v>400</v>
      </c>
      <c r="CM23" s="28">
        <f t="shared" si="20"/>
        <v>200</v>
      </c>
      <c r="CN23" s="28">
        <f t="shared" si="20"/>
        <v>225</v>
      </c>
      <c r="CO23" s="28">
        <v>0</v>
      </c>
      <c r="CP23" s="28">
        <f t="shared" si="20"/>
        <v>415</v>
      </c>
      <c r="CQ23" s="28"/>
      <c r="CR23" s="28">
        <f t="shared" si="21"/>
        <v>400</v>
      </c>
      <c r="CS23" s="28">
        <f t="shared" si="21"/>
        <v>175</v>
      </c>
      <c r="CT23" s="28">
        <f t="shared" si="21"/>
        <v>150</v>
      </c>
      <c r="CU23" s="28">
        <f t="shared" si="21"/>
        <v>200</v>
      </c>
      <c r="CV23" s="6"/>
      <c r="CW23" s="28"/>
      <c r="CX23" s="28"/>
      <c r="CY23" s="28"/>
      <c r="CZ23" s="28"/>
      <c r="DA23" s="28"/>
      <c r="DB23" s="28">
        <f t="shared" si="22"/>
        <v>0</v>
      </c>
      <c r="DC23" s="28">
        <f t="shared" si="22"/>
        <v>0</v>
      </c>
      <c r="DD23" s="28">
        <f t="shared" si="22"/>
        <v>0</v>
      </c>
      <c r="DE23" s="28">
        <f t="shared" si="22"/>
        <v>0</v>
      </c>
      <c r="DF23" s="28">
        <f t="shared" si="22"/>
        <v>0</v>
      </c>
      <c r="DG23" s="6"/>
      <c r="DH23" s="6"/>
      <c r="DI23" s="6"/>
      <c r="DJ23" s="6"/>
      <c r="DK23" s="6"/>
      <c r="DL23" s="28">
        <f t="shared" si="23"/>
        <v>200</v>
      </c>
      <c r="DM23" s="28">
        <f t="shared" si="23"/>
        <v>200</v>
      </c>
      <c r="DN23" s="6"/>
      <c r="DO23" s="6"/>
      <c r="DP23" s="6"/>
      <c r="DQ23" s="6"/>
      <c r="DR23" s="6"/>
      <c r="DS23" s="6"/>
      <c r="DT23" s="6"/>
      <c r="DU23" s="6"/>
      <c r="DV23" s="28">
        <f t="shared" si="24"/>
        <v>0</v>
      </c>
      <c r="DW23" s="28">
        <f t="shared" si="24"/>
        <v>0</v>
      </c>
      <c r="DX23" s="6"/>
      <c r="DY23" s="6"/>
      <c r="DZ23" s="6"/>
      <c r="EA23" s="6"/>
      <c r="EB23" s="6"/>
      <c r="EC23" s="6"/>
      <c r="ED23" s="6"/>
      <c r="EE23" s="6"/>
      <c r="EF23" s="28">
        <f t="shared" si="25"/>
        <v>0</v>
      </c>
      <c r="EG23" s="28">
        <f t="shared" si="25"/>
        <v>0</v>
      </c>
      <c r="EH23" s="28">
        <f t="shared" si="25"/>
        <v>0</v>
      </c>
      <c r="EI23" s="28">
        <f t="shared" si="25"/>
        <v>0</v>
      </c>
      <c r="EJ23" s="28">
        <f t="shared" si="25"/>
        <v>0</v>
      </c>
      <c r="EK23" s="28">
        <f t="shared" si="25"/>
        <v>0</v>
      </c>
      <c r="EL23" s="28">
        <f t="shared" si="25"/>
        <v>0</v>
      </c>
      <c r="EM23" s="6"/>
    </row>
    <row r="24" spans="1:143" x14ac:dyDescent="0.2">
      <c r="A24" s="21" t="s">
        <v>97</v>
      </c>
      <c r="B24" s="13">
        <v>20</v>
      </c>
      <c r="C24" s="14" t="s">
        <v>40</v>
      </c>
      <c r="D24" s="14">
        <f>ROUND(F24*0.6665,0)</f>
        <v>333</v>
      </c>
      <c r="E24" s="14">
        <v>100</v>
      </c>
      <c r="F24" s="14">
        <v>500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f>P$5</f>
        <v>1</v>
      </c>
      <c r="Q24" s="28">
        <f t="shared" si="2"/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28">
        <v>500</v>
      </c>
      <c r="AA24" s="28">
        <v>0</v>
      </c>
      <c r="AB24" s="6"/>
      <c r="AC24" s="28"/>
      <c r="AD24" s="28">
        <f t="shared" si="4"/>
        <v>200</v>
      </c>
      <c r="AE24" s="28"/>
      <c r="AF24" s="6"/>
      <c r="AG24" s="6"/>
      <c r="AH24" s="28">
        <f t="shared" si="5"/>
        <v>200</v>
      </c>
      <c r="AI24" s="28"/>
      <c r="AJ24" s="28">
        <f t="shared" si="6"/>
        <v>200</v>
      </c>
      <c r="AK24" s="6"/>
      <c r="AL24" s="6"/>
      <c r="AM24" s="28">
        <f t="shared" si="7"/>
        <v>200</v>
      </c>
      <c r="AN24" s="6"/>
      <c r="AO24" s="6"/>
      <c r="AP24" s="28"/>
      <c r="AQ24" s="6"/>
      <c r="AR24" s="28">
        <f t="shared" si="8"/>
        <v>175</v>
      </c>
      <c r="AS24" s="28"/>
      <c r="AT24" s="28">
        <f>+AT$5</f>
        <v>300</v>
      </c>
      <c r="AU24" s="28"/>
      <c r="AV24" s="28">
        <f t="shared" si="10"/>
        <v>200</v>
      </c>
      <c r="AW24" s="28"/>
      <c r="AX24" s="28">
        <f t="shared" si="11"/>
        <v>175</v>
      </c>
      <c r="AY24" s="28"/>
      <c r="AZ24" s="28">
        <f t="shared" si="12"/>
        <v>175</v>
      </c>
      <c r="BA24" s="6"/>
      <c r="BB24" s="28"/>
      <c r="BC24" s="28">
        <f t="shared" si="13"/>
        <v>175</v>
      </c>
      <c r="BD24" s="28"/>
      <c r="BE24" s="6"/>
      <c r="BF24" s="28">
        <f t="shared" si="14"/>
        <v>150</v>
      </c>
      <c r="BG24" s="28"/>
      <c r="BH24" s="6"/>
      <c r="BI24" s="28">
        <f t="shared" si="15"/>
        <v>100</v>
      </c>
      <c r="BJ24" s="28">
        <f t="shared" si="15"/>
        <v>150</v>
      </c>
      <c r="BK24" s="6"/>
      <c r="BL24" s="28">
        <f t="shared" si="16"/>
        <v>175</v>
      </c>
      <c r="BM24" s="6"/>
      <c r="BN24" s="28">
        <f t="shared" si="17"/>
        <v>135</v>
      </c>
      <c r="BO24" s="28"/>
      <c r="BP24" s="6"/>
      <c r="BQ24" s="28">
        <v>0</v>
      </c>
      <c r="BR24" s="6"/>
      <c r="BS24" s="6"/>
      <c r="BT24" s="28">
        <v>0</v>
      </c>
      <c r="BU24" s="28"/>
      <c r="BV24" s="28">
        <v>0</v>
      </c>
      <c r="BW24" s="28"/>
      <c r="BX24" s="28">
        <v>0</v>
      </c>
      <c r="BY24" s="28"/>
      <c r="BZ24" s="28"/>
      <c r="CA24" s="6"/>
      <c r="CB24" s="28"/>
      <c r="CC24" s="28"/>
      <c r="CD24" s="6"/>
      <c r="CE24" s="28"/>
      <c r="CF24" s="6"/>
      <c r="CG24" s="28"/>
      <c r="CH24" s="28">
        <f t="shared" si="19"/>
        <v>500</v>
      </c>
      <c r="CI24" s="28">
        <f t="shared" si="19"/>
        <v>400</v>
      </c>
      <c r="CJ24" s="28">
        <f t="shared" si="19"/>
        <v>200</v>
      </c>
      <c r="CK24" s="6"/>
      <c r="CL24" s="28">
        <f t="shared" si="20"/>
        <v>400</v>
      </c>
      <c r="CM24" s="28">
        <f t="shared" si="20"/>
        <v>200</v>
      </c>
      <c r="CN24" s="28">
        <f>+CN$5</f>
        <v>225</v>
      </c>
      <c r="CO24" s="28">
        <v>315</v>
      </c>
      <c r="CP24" s="28">
        <v>415</v>
      </c>
      <c r="CQ24" s="28"/>
      <c r="CR24" s="28">
        <f t="shared" si="21"/>
        <v>400</v>
      </c>
      <c r="CS24" s="28">
        <f t="shared" si="21"/>
        <v>175</v>
      </c>
      <c r="CT24" s="28">
        <v>0</v>
      </c>
      <c r="CU24" s="28">
        <f t="shared" si="21"/>
        <v>200</v>
      </c>
      <c r="CV24" s="6"/>
      <c r="CW24" s="28"/>
      <c r="CX24" s="28"/>
      <c r="CY24" s="28"/>
      <c r="CZ24" s="28"/>
      <c r="DA24" s="28"/>
      <c r="DB24" s="28">
        <v>0</v>
      </c>
      <c r="DC24" s="28">
        <v>0</v>
      </c>
      <c r="DD24" s="28">
        <v>0</v>
      </c>
      <c r="DE24" s="28">
        <v>0</v>
      </c>
      <c r="DF24" s="28">
        <v>0</v>
      </c>
      <c r="DG24" s="6"/>
      <c r="DH24" s="6"/>
      <c r="DI24" s="6"/>
      <c r="DJ24" s="6"/>
      <c r="DK24" s="6"/>
      <c r="DL24" s="28">
        <v>0</v>
      </c>
      <c r="DM24" s="28">
        <f t="shared" si="23"/>
        <v>200</v>
      </c>
      <c r="DN24" s="6"/>
      <c r="DO24" s="6"/>
      <c r="DP24" s="6"/>
      <c r="DQ24" s="6"/>
      <c r="DR24" s="6"/>
      <c r="DS24" s="6"/>
      <c r="DT24" s="6"/>
      <c r="DU24" s="6"/>
      <c r="DV24" s="28">
        <v>0</v>
      </c>
      <c r="DW24" s="28">
        <v>0</v>
      </c>
      <c r="DX24" s="6"/>
      <c r="DY24" s="6"/>
      <c r="DZ24" s="6"/>
      <c r="EA24" s="6"/>
      <c r="EB24" s="6"/>
      <c r="EC24" s="6"/>
      <c r="ED24" s="6"/>
      <c r="EE24" s="6"/>
      <c r="EF24" s="28">
        <v>0</v>
      </c>
      <c r="EG24" s="28">
        <v>0</v>
      </c>
      <c r="EH24" s="28">
        <v>0</v>
      </c>
      <c r="EI24" s="28">
        <v>0</v>
      </c>
      <c r="EJ24" s="28">
        <v>0</v>
      </c>
      <c r="EK24" s="28">
        <v>0</v>
      </c>
      <c r="EL24" s="28">
        <v>0</v>
      </c>
      <c r="EM24" s="6"/>
    </row>
    <row r="25" spans="1:143" x14ac:dyDescent="0.2">
      <c r="A25" s="6"/>
      <c r="B25" s="13">
        <v>21</v>
      </c>
      <c r="C25" s="14" t="s">
        <v>72</v>
      </c>
      <c r="D25" s="14">
        <f>ROUND(F25*0.6665,0)</f>
        <v>133</v>
      </c>
      <c r="E25" s="14">
        <v>200</v>
      </c>
      <c r="F25" s="14">
        <v>200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f>P$5</f>
        <v>1</v>
      </c>
      <c r="Q25" s="28">
        <f t="shared" si="2"/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28">
        <v>500</v>
      </c>
      <c r="AA25" s="28">
        <v>0</v>
      </c>
      <c r="AB25" s="6"/>
      <c r="AC25" s="28"/>
      <c r="AD25" s="28">
        <f t="shared" si="4"/>
        <v>200</v>
      </c>
      <c r="AE25" s="28"/>
      <c r="AF25" s="6"/>
      <c r="AG25" s="6"/>
      <c r="AH25" s="28">
        <f t="shared" si="5"/>
        <v>200</v>
      </c>
      <c r="AI25" s="28"/>
      <c r="AJ25" s="28">
        <f t="shared" si="6"/>
        <v>200</v>
      </c>
      <c r="AK25" s="6"/>
      <c r="AL25" s="6"/>
      <c r="AM25" s="28">
        <f t="shared" si="7"/>
        <v>200</v>
      </c>
      <c r="AN25" s="6"/>
      <c r="AO25" s="6"/>
      <c r="AP25" s="28"/>
      <c r="AQ25" s="6"/>
      <c r="AR25" s="28">
        <f t="shared" si="8"/>
        <v>175</v>
      </c>
      <c r="AS25" s="28"/>
      <c r="AT25" s="28">
        <f>+AT$5</f>
        <v>300</v>
      </c>
      <c r="AU25" s="28"/>
      <c r="AV25" s="28">
        <f t="shared" si="10"/>
        <v>200</v>
      </c>
      <c r="AW25" s="28"/>
      <c r="AX25" s="28">
        <f t="shared" si="11"/>
        <v>175</v>
      </c>
      <c r="AY25" s="28"/>
      <c r="AZ25" s="28">
        <f t="shared" si="12"/>
        <v>175</v>
      </c>
      <c r="BA25" s="6"/>
      <c r="BB25" s="28"/>
      <c r="BC25" s="28">
        <f t="shared" si="13"/>
        <v>175</v>
      </c>
      <c r="BD25" s="28"/>
      <c r="BE25" s="6"/>
      <c r="BF25" s="28">
        <f t="shared" si="14"/>
        <v>150</v>
      </c>
      <c r="BG25" s="28"/>
      <c r="BH25" s="6"/>
      <c r="BI25" s="28">
        <f t="shared" si="15"/>
        <v>100</v>
      </c>
      <c r="BJ25" s="28">
        <f t="shared" si="15"/>
        <v>150</v>
      </c>
      <c r="BK25" s="6"/>
      <c r="BL25" s="28">
        <f t="shared" si="16"/>
        <v>175</v>
      </c>
      <c r="BM25" s="6"/>
      <c r="BN25" s="28">
        <f t="shared" si="17"/>
        <v>135</v>
      </c>
      <c r="BO25" s="28"/>
      <c r="BP25" s="6"/>
      <c r="BQ25" s="28">
        <v>0</v>
      </c>
      <c r="BR25" s="6"/>
      <c r="BS25" s="6"/>
      <c r="BT25" s="28">
        <v>0</v>
      </c>
      <c r="BU25" s="28"/>
      <c r="BV25" s="28">
        <v>0</v>
      </c>
      <c r="BW25" s="28"/>
      <c r="BX25" s="28">
        <v>150</v>
      </c>
      <c r="BY25" s="28"/>
      <c r="BZ25" s="28"/>
      <c r="CA25" s="6"/>
      <c r="CB25" s="28"/>
      <c r="CC25" s="28"/>
      <c r="CD25" s="6"/>
      <c r="CE25" s="28"/>
      <c r="CF25" s="6"/>
      <c r="CG25" s="28"/>
      <c r="CH25" s="28">
        <f t="shared" si="19"/>
        <v>500</v>
      </c>
      <c r="CI25" s="28">
        <f t="shared" si="19"/>
        <v>400</v>
      </c>
      <c r="CJ25" s="28">
        <f t="shared" si="19"/>
        <v>200</v>
      </c>
      <c r="CK25" s="6"/>
      <c r="CL25" s="28">
        <f t="shared" si="20"/>
        <v>400</v>
      </c>
      <c r="CM25" s="28">
        <f t="shared" si="20"/>
        <v>200</v>
      </c>
      <c r="CN25" s="28">
        <f>+CN$5</f>
        <v>225</v>
      </c>
      <c r="CO25" s="28">
        <v>315</v>
      </c>
      <c r="CP25" s="28">
        <v>415</v>
      </c>
      <c r="CQ25" s="28"/>
      <c r="CR25" s="28">
        <f t="shared" si="21"/>
        <v>400</v>
      </c>
      <c r="CS25" s="28">
        <f t="shared" si="21"/>
        <v>175</v>
      </c>
      <c r="CT25" s="28">
        <f t="shared" si="21"/>
        <v>150</v>
      </c>
      <c r="CU25" s="28">
        <f t="shared" si="21"/>
        <v>200</v>
      </c>
      <c r="CV25" s="6"/>
      <c r="CW25" s="28"/>
      <c r="CX25" s="28"/>
      <c r="CY25" s="28"/>
      <c r="CZ25" s="28"/>
      <c r="DA25" s="28"/>
      <c r="DB25" s="28">
        <v>0</v>
      </c>
      <c r="DC25" s="28">
        <v>-50</v>
      </c>
      <c r="DD25" s="28">
        <v>-50</v>
      </c>
      <c r="DE25" s="28">
        <v>0</v>
      </c>
      <c r="DF25" s="28">
        <v>0</v>
      </c>
      <c r="DG25" s="6"/>
      <c r="DH25" s="6"/>
      <c r="DI25" s="6"/>
      <c r="DJ25" s="6"/>
      <c r="DK25" s="6"/>
      <c r="DL25" s="28">
        <v>0</v>
      </c>
      <c r="DM25" s="28">
        <f t="shared" si="23"/>
        <v>200</v>
      </c>
      <c r="DN25" s="6"/>
      <c r="DO25" s="6"/>
      <c r="DP25" s="6"/>
      <c r="DQ25" s="6"/>
      <c r="DR25" s="6"/>
      <c r="DS25" s="6"/>
      <c r="DT25" s="6"/>
      <c r="DU25" s="6"/>
      <c r="DV25" s="28">
        <v>0</v>
      </c>
      <c r="DW25" s="28">
        <v>0</v>
      </c>
      <c r="DX25" s="6"/>
      <c r="DY25" s="6"/>
      <c r="DZ25" s="6"/>
      <c r="EA25" s="6"/>
      <c r="EB25" s="6"/>
      <c r="EC25" s="6"/>
      <c r="ED25" s="6"/>
      <c r="EE25" s="6"/>
      <c r="EF25" s="28">
        <v>0</v>
      </c>
      <c r="EG25" s="28">
        <v>0</v>
      </c>
      <c r="EH25" s="28">
        <v>0</v>
      </c>
      <c r="EI25" s="28">
        <v>0</v>
      </c>
      <c r="EJ25" s="28">
        <v>0</v>
      </c>
      <c r="EK25" s="28">
        <v>0</v>
      </c>
      <c r="EL25" s="28">
        <v>0</v>
      </c>
      <c r="EM25" s="6"/>
    </row>
    <row r="26" spans="1:143" x14ac:dyDescent="0.2">
      <c r="A26" s="6"/>
      <c r="B26" s="13">
        <v>22</v>
      </c>
      <c r="C26" s="6"/>
      <c r="D26" s="14">
        <f>ROUND(F26*0.6665,0)</f>
        <v>0</v>
      </c>
      <c r="E26" s="14">
        <v>100</v>
      </c>
      <c r="F26" s="14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</row>
    <row r="27" spans="1:143" x14ac:dyDescent="0.2">
      <c r="A27" s="6"/>
      <c r="B27" s="13">
        <v>23</v>
      </c>
      <c r="C27" s="14"/>
      <c r="D27" s="14"/>
      <c r="E27" s="14"/>
      <c r="F27" s="14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28"/>
      <c r="R27" s="16"/>
      <c r="S27" s="16"/>
      <c r="T27" s="16"/>
      <c r="U27" s="16"/>
      <c r="V27" s="16"/>
      <c r="W27" s="16"/>
      <c r="X27" s="16"/>
      <c r="Y27" s="16"/>
      <c r="Z27" s="28"/>
      <c r="AA27" s="28"/>
      <c r="AB27" s="6"/>
      <c r="AC27" s="28"/>
      <c r="AD27" s="28"/>
      <c r="AE27" s="28"/>
      <c r="AF27" s="6"/>
      <c r="AG27" s="6"/>
      <c r="AH27" s="28"/>
      <c r="AI27" s="28"/>
      <c r="AJ27" s="28"/>
      <c r="AK27" s="6"/>
      <c r="AL27" s="6"/>
      <c r="AM27" s="28"/>
      <c r="AN27" s="6"/>
      <c r="AO27" s="6"/>
      <c r="AP27" s="28"/>
      <c r="AQ27" s="6"/>
      <c r="AR27" s="28"/>
      <c r="AS27" s="28"/>
      <c r="AT27" s="28"/>
      <c r="AU27" s="28"/>
      <c r="AV27" s="28"/>
      <c r="AW27" s="28"/>
      <c r="AX27" s="28"/>
      <c r="AY27" s="28"/>
      <c r="AZ27" s="28"/>
      <c r="BA27" s="6"/>
      <c r="BB27" s="28"/>
      <c r="BC27" s="28"/>
      <c r="BD27" s="28"/>
      <c r="BE27" s="6"/>
      <c r="BF27" s="28"/>
      <c r="BG27" s="28"/>
      <c r="BH27" s="6"/>
      <c r="BI27" s="28"/>
      <c r="BJ27" s="28"/>
      <c r="BK27" s="6"/>
      <c r="BL27" s="28"/>
      <c r="BM27" s="6"/>
      <c r="BN27" s="28"/>
      <c r="BO27" s="28"/>
      <c r="BP27" s="6"/>
      <c r="BQ27" s="28"/>
      <c r="BR27" s="6"/>
      <c r="BS27" s="6"/>
      <c r="BT27" s="28"/>
      <c r="BU27" s="28"/>
      <c r="BV27" s="28"/>
      <c r="BW27" s="28"/>
      <c r="BX27" s="28"/>
      <c r="BY27" s="28"/>
      <c r="BZ27" s="28"/>
      <c r="CA27" s="6"/>
      <c r="CB27" s="28"/>
      <c r="CC27" s="28"/>
      <c r="CD27" s="6"/>
      <c r="CE27" s="28"/>
      <c r="CF27" s="6"/>
      <c r="CG27" s="28"/>
      <c r="CH27" s="28"/>
      <c r="CI27" s="28"/>
      <c r="CJ27" s="28"/>
      <c r="CK27" s="6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6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6"/>
      <c r="DH27" s="6"/>
      <c r="DI27" s="6"/>
      <c r="DJ27" s="6"/>
      <c r="DK27" s="6"/>
      <c r="DL27" s="28"/>
      <c r="DM27" s="28"/>
      <c r="DN27" s="6"/>
      <c r="DO27" s="6"/>
      <c r="DP27" s="6"/>
      <c r="DQ27" s="6"/>
      <c r="DR27" s="6"/>
      <c r="DS27" s="6"/>
      <c r="DT27" s="6"/>
      <c r="DU27" s="6"/>
      <c r="DV27" s="28"/>
      <c r="DW27" s="28"/>
      <c r="DX27" s="6"/>
      <c r="DY27" s="6"/>
      <c r="DZ27" s="6"/>
      <c r="EA27" s="6"/>
      <c r="EB27" s="6"/>
      <c r="EC27" s="6"/>
      <c r="ED27" s="6"/>
      <c r="EE27" s="6"/>
      <c r="EF27" s="28"/>
      <c r="EG27" s="28"/>
      <c r="EH27" s="28"/>
      <c r="EI27" s="28"/>
      <c r="EJ27" s="28"/>
      <c r="EK27" s="28"/>
      <c r="EL27" s="28"/>
      <c r="EM27" s="6"/>
    </row>
    <row r="28" spans="1:143" x14ac:dyDescent="0.2">
      <c r="A28" s="22"/>
      <c r="B28" s="13">
        <v>24</v>
      </c>
      <c r="C28" s="14" t="s">
        <v>73</v>
      </c>
      <c r="D28" s="14">
        <f>ROUND(F28*0.6665,0)</f>
        <v>133</v>
      </c>
      <c r="E28" s="14">
        <v>100</v>
      </c>
      <c r="F28" s="14">
        <v>200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28">
        <f>+Q$5</f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28">
        <v>500</v>
      </c>
      <c r="AA28" s="28">
        <f>+AA$5</f>
        <v>200</v>
      </c>
      <c r="AB28" s="6"/>
      <c r="AC28" s="28"/>
      <c r="AD28" s="28">
        <v>0</v>
      </c>
      <c r="AE28" s="28"/>
      <c r="AF28" s="6"/>
      <c r="AG28" s="6"/>
      <c r="AH28" s="28">
        <f>+AH$5</f>
        <v>200</v>
      </c>
      <c r="AI28" s="28"/>
      <c r="AJ28" s="28">
        <v>0</v>
      </c>
      <c r="AK28" s="6"/>
      <c r="AL28" s="6"/>
      <c r="AM28" s="28">
        <f>+AM$5</f>
        <v>200</v>
      </c>
      <c r="AN28" s="6"/>
      <c r="AO28" s="6"/>
      <c r="AP28" s="28"/>
      <c r="AQ28" s="6"/>
      <c r="AR28" s="28">
        <f>+AR$5</f>
        <v>175</v>
      </c>
      <c r="AS28" s="28"/>
      <c r="AT28" s="28">
        <f>+AT$5</f>
        <v>300</v>
      </c>
      <c r="AU28" s="28"/>
      <c r="AV28" s="28">
        <f>+AV$5</f>
        <v>200</v>
      </c>
      <c r="AW28" s="28"/>
      <c r="AX28" s="28">
        <f>+AX$5</f>
        <v>175</v>
      </c>
      <c r="AY28" s="28"/>
      <c r="AZ28" s="28">
        <v>0</v>
      </c>
      <c r="BA28" s="6"/>
      <c r="BB28" s="28"/>
      <c r="BC28" s="28">
        <f>+BC$5</f>
        <v>175</v>
      </c>
      <c r="BD28" s="28"/>
      <c r="BE28" s="6"/>
      <c r="BF28" s="28">
        <f>+BF$5</f>
        <v>150</v>
      </c>
      <c r="BG28" s="28"/>
      <c r="BH28" s="6"/>
      <c r="BI28" s="28">
        <f>+BI$5</f>
        <v>100</v>
      </c>
      <c r="BJ28" s="28">
        <v>0</v>
      </c>
      <c r="BK28" s="6"/>
      <c r="BL28" s="28">
        <v>0</v>
      </c>
      <c r="BM28" s="6"/>
      <c r="BN28" s="28">
        <v>0</v>
      </c>
      <c r="BO28" s="28"/>
      <c r="BP28" s="6"/>
      <c r="BQ28" s="28">
        <v>0</v>
      </c>
      <c r="BR28" s="6"/>
      <c r="BS28" s="6"/>
      <c r="BT28" s="28">
        <v>0</v>
      </c>
      <c r="BU28" s="28"/>
      <c r="BV28" s="28">
        <v>0</v>
      </c>
      <c r="BW28" s="28"/>
      <c r="BX28" s="28">
        <v>0</v>
      </c>
      <c r="BY28" s="28"/>
      <c r="BZ28" s="28"/>
      <c r="CA28" s="6"/>
      <c r="CB28" s="28"/>
      <c r="CC28" s="28"/>
      <c r="CD28" s="6"/>
      <c r="CE28" s="28"/>
      <c r="CF28" s="6"/>
      <c r="CG28" s="28"/>
      <c r="CH28" s="28">
        <v>300</v>
      </c>
      <c r="CI28" s="28">
        <f>+CI$5</f>
        <v>400</v>
      </c>
      <c r="CJ28" s="28">
        <f>+CJ$5</f>
        <v>200</v>
      </c>
      <c r="CK28" s="6"/>
      <c r="CL28" s="28">
        <f>+CL$5</f>
        <v>400</v>
      </c>
      <c r="CM28" s="28">
        <v>0</v>
      </c>
      <c r="CN28" s="28">
        <v>0</v>
      </c>
      <c r="CO28" s="28">
        <v>200</v>
      </c>
      <c r="CP28" s="28">
        <v>0</v>
      </c>
      <c r="CQ28" s="28"/>
      <c r="CR28" s="28">
        <v>0</v>
      </c>
      <c r="CS28" s="28">
        <f>+CS$5</f>
        <v>175</v>
      </c>
      <c r="CT28" s="28">
        <f>+CT$5</f>
        <v>150</v>
      </c>
      <c r="CU28" s="28">
        <v>0</v>
      </c>
      <c r="CV28" s="6"/>
      <c r="CW28" s="28"/>
      <c r="CX28" s="28"/>
      <c r="CY28" s="28"/>
      <c r="CZ28" s="28"/>
      <c r="DA28" s="28"/>
      <c r="DB28" s="28">
        <v>0</v>
      </c>
      <c r="DC28" s="28">
        <v>0</v>
      </c>
      <c r="DD28" s="28">
        <v>0</v>
      </c>
      <c r="DE28" s="28">
        <v>0</v>
      </c>
      <c r="DF28" s="28">
        <v>0</v>
      </c>
      <c r="DG28" s="6"/>
      <c r="DH28" s="6"/>
      <c r="DI28" s="6"/>
      <c r="DJ28" s="6"/>
      <c r="DK28" s="6"/>
      <c r="DL28" s="28">
        <f>+DL$5</f>
        <v>200</v>
      </c>
      <c r="DM28" s="28">
        <f>+DM$5</f>
        <v>200</v>
      </c>
      <c r="DN28" s="6"/>
      <c r="DO28" s="6"/>
      <c r="DP28" s="6"/>
      <c r="DQ28" s="6"/>
      <c r="DR28" s="6"/>
      <c r="DS28" s="6"/>
      <c r="DT28" s="6"/>
      <c r="DU28" s="6"/>
      <c r="DV28" s="28">
        <v>0</v>
      </c>
      <c r="DW28" s="28">
        <v>0</v>
      </c>
      <c r="DX28" s="6"/>
      <c r="DY28" s="6"/>
      <c r="DZ28" s="6"/>
      <c r="EA28" s="6"/>
      <c r="EB28" s="6"/>
      <c r="EC28" s="6"/>
      <c r="ED28" s="6"/>
      <c r="EE28" s="6"/>
      <c r="EF28" s="28">
        <v>0</v>
      </c>
      <c r="EG28" s="28">
        <v>0</v>
      </c>
      <c r="EH28" s="28">
        <v>0</v>
      </c>
      <c r="EI28" s="28">
        <v>0</v>
      </c>
      <c r="EJ28" s="28">
        <v>0</v>
      </c>
      <c r="EK28" s="28">
        <v>0</v>
      </c>
      <c r="EL28" s="28">
        <v>0</v>
      </c>
      <c r="EM28" s="6"/>
    </row>
    <row r="29" spans="1:143" x14ac:dyDescent="0.2">
      <c r="A29" s="6"/>
      <c r="B29" s="13">
        <v>25</v>
      </c>
      <c r="C29" s="6"/>
      <c r="D29" s="14"/>
      <c r="E29" s="14"/>
      <c r="F29" s="14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28"/>
      <c r="R29" s="16"/>
      <c r="S29" s="16"/>
      <c r="T29" s="16"/>
      <c r="U29" s="16"/>
      <c r="V29" s="16"/>
      <c r="W29" s="16"/>
      <c r="X29" s="16"/>
      <c r="Y29" s="16"/>
      <c r="Z29" s="28"/>
      <c r="AA29" s="28"/>
      <c r="AB29" s="6"/>
      <c r="AC29" s="28"/>
      <c r="AD29" s="28"/>
      <c r="AE29" s="28"/>
      <c r="AF29" s="6"/>
      <c r="AG29" s="6"/>
      <c r="AH29" s="28"/>
      <c r="AI29" s="28"/>
      <c r="AJ29" s="28"/>
      <c r="AK29" s="6"/>
      <c r="AL29" s="6"/>
      <c r="AM29" s="28"/>
      <c r="AN29" s="6"/>
      <c r="AO29" s="6"/>
      <c r="AP29" s="28"/>
      <c r="AQ29" s="6"/>
      <c r="AR29" s="28"/>
      <c r="AS29" s="28"/>
      <c r="AT29" s="28"/>
      <c r="AU29" s="28"/>
      <c r="AV29" s="28"/>
      <c r="AW29" s="28"/>
      <c r="AX29" s="28"/>
      <c r="AY29" s="28"/>
      <c r="AZ29" s="28"/>
      <c r="BA29" s="6"/>
      <c r="BB29" s="28"/>
      <c r="BC29" s="28"/>
      <c r="BD29" s="28"/>
      <c r="BE29" s="6"/>
      <c r="BF29" s="28"/>
      <c r="BG29" s="28"/>
      <c r="BH29" s="6"/>
      <c r="BI29" s="28"/>
      <c r="BJ29" s="28"/>
      <c r="BK29" s="6"/>
      <c r="BL29" s="28"/>
      <c r="BM29" s="6"/>
      <c r="BN29" s="28"/>
      <c r="BO29" s="28"/>
      <c r="BP29" s="6"/>
      <c r="BQ29" s="28"/>
      <c r="BR29" s="6"/>
      <c r="BS29" s="6"/>
      <c r="BT29" s="28"/>
      <c r="BU29" s="28"/>
      <c r="BV29" s="28"/>
      <c r="BW29" s="28"/>
      <c r="BX29" s="28"/>
      <c r="BY29" s="28"/>
      <c r="BZ29" s="28"/>
      <c r="CA29" s="6"/>
      <c r="CB29" s="28"/>
      <c r="CC29" s="28"/>
      <c r="CD29" s="6"/>
      <c r="CE29" s="28"/>
      <c r="CF29" s="6"/>
      <c r="CG29" s="28"/>
      <c r="CH29" s="28"/>
      <c r="CI29" s="28"/>
      <c r="CJ29" s="28"/>
      <c r="CK29" s="6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6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6"/>
      <c r="DH29" s="6"/>
      <c r="DI29" s="6"/>
      <c r="DJ29" s="6"/>
      <c r="DK29" s="6"/>
      <c r="DL29" s="28"/>
      <c r="DM29" s="28"/>
      <c r="DN29" s="6"/>
      <c r="DO29" s="6"/>
      <c r="DP29" s="6"/>
      <c r="DQ29" s="6"/>
      <c r="DR29" s="6"/>
      <c r="DS29" s="6"/>
      <c r="DT29" s="6"/>
      <c r="DU29" s="6"/>
      <c r="DV29" s="28"/>
      <c r="DW29" s="28"/>
      <c r="DX29" s="6"/>
      <c r="DY29" s="6"/>
      <c r="DZ29" s="6"/>
      <c r="EA29" s="6"/>
      <c r="EB29" s="6"/>
      <c r="EC29" s="6"/>
      <c r="ED29" s="6"/>
      <c r="EE29" s="6"/>
      <c r="EF29" s="28"/>
      <c r="EG29" s="28"/>
      <c r="EH29" s="28"/>
      <c r="EI29" s="28"/>
      <c r="EJ29" s="28"/>
      <c r="EK29" s="28"/>
      <c r="EL29" s="28"/>
      <c r="EM29" s="6"/>
    </row>
    <row r="30" spans="1:143" x14ac:dyDescent="0.2">
      <c r="A30" s="21"/>
      <c r="B30" s="13">
        <v>26</v>
      </c>
      <c r="C30" s="6"/>
      <c r="D30" s="14">
        <f t="shared" ref="D30:D39" si="26">ROUND(F30*0.6665,0)</f>
        <v>0</v>
      </c>
      <c r="E30" s="14">
        <v>110</v>
      </c>
      <c r="F30" s="14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</row>
    <row r="31" spans="1:143" x14ac:dyDescent="0.2">
      <c r="A31" s="6"/>
      <c r="B31" s="13">
        <v>27</v>
      </c>
      <c r="C31" s="14"/>
      <c r="D31" s="14">
        <f t="shared" si="26"/>
        <v>0</v>
      </c>
      <c r="E31" s="14">
        <v>110</v>
      </c>
      <c r="F31" s="14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</row>
    <row r="32" spans="1:143" x14ac:dyDescent="0.2">
      <c r="A32" s="6"/>
      <c r="B32" s="13">
        <v>28</v>
      </c>
      <c r="C32" s="14" t="s">
        <v>31</v>
      </c>
      <c r="D32" s="14">
        <f t="shared" si="26"/>
        <v>133</v>
      </c>
      <c r="E32" s="14">
        <v>110</v>
      </c>
      <c r="F32" s="14">
        <v>200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28">
        <f>+Q$5</f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28">
        <v>0</v>
      </c>
      <c r="AA32" s="28">
        <f>+AA$5</f>
        <v>200</v>
      </c>
      <c r="AB32" s="6"/>
      <c r="AC32" s="28"/>
      <c r="AD32" s="28">
        <f>+AD$5</f>
        <v>200</v>
      </c>
      <c r="AE32" s="28"/>
      <c r="AF32" s="6"/>
      <c r="AG32" s="6"/>
      <c r="AH32" s="28">
        <v>0</v>
      </c>
      <c r="AI32" s="28"/>
      <c r="AJ32" s="28">
        <f>+AJ$5</f>
        <v>200</v>
      </c>
      <c r="AK32" s="6"/>
      <c r="AL32" s="6"/>
      <c r="AM32" s="28">
        <f>+AM$5</f>
        <v>200</v>
      </c>
      <c r="AN32" s="6"/>
      <c r="AO32" s="6"/>
      <c r="AP32" s="28"/>
      <c r="AQ32" s="6"/>
      <c r="AR32" s="28">
        <f>+AR$5</f>
        <v>175</v>
      </c>
      <c r="AS32" s="28"/>
      <c r="AT32" s="28">
        <v>0</v>
      </c>
      <c r="AU32" s="28"/>
      <c r="AV32" s="28">
        <f>+AV$5</f>
        <v>200</v>
      </c>
      <c r="AW32" s="28"/>
      <c r="AX32" s="28">
        <f>+AX$5</f>
        <v>175</v>
      </c>
      <c r="AY32" s="28"/>
      <c r="AZ32" s="28">
        <f>+AZ$5</f>
        <v>175</v>
      </c>
      <c r="BA32" s="6"/>
      <c r="BB32" s="28"/>
      <c r="BC32" s="28">
        <f>+BC$5</f>
        <v>175</v>
      </c>
      <c r="BD32" s="28"/>
      <c r="BE32" s="6"/>
      <c r="BF32" s="28">
        <f>+BF$5</f>
        <v>150</v>
      </c>
      <c r="BG32" s="28"/>
      <c r="BH32" s="6"/>
      <c r="BI32" s="28">
        <f>+BI$5</f>
        <v>100</v>
      </c>
      <c r="BJ32" s="28">
        <f>+BJ$5</f>
        <v>150</v>
      </c>
      <c r="BK32" s="6"/>
      <c r="BL32" s="28">
        <f>+BL$5</f>
        <v>175</v>
      </c>
      <c r="BM32" s="6"/>
      <c r="BN32" s="28">
        <f>+BN$5</f>
        <v>135</v>
      </c>
      <c r="BO32" s="28"/>
      <c r="BP32" s="6"/>
      <c r="BQ32" s="28">
        <v>0</v>
      </c>
      <c r="BR32" s="6"/>
      <c r="BS32" s="6"/>
      <c r="BT32" s="28">
        <v>0</v>
      </c>
      <c r="BU32" s="28"/>
      <c r="BV32" s="28">
        <v>0</v>
      </c>
      <c r="BW32" s="28"/>
      <c r="BX32" s="28">
        <v>0</v>
      </c>
      <c r="BY32" s="28"/>
      <c r="BZ32" s="28"/>
      <c r="CA32" s="6"/>
      <c r="CB32" s="28"/>
      <c r="CC32" s="28"/>
      <c r="CD32" s="6"/>
      <c r="CE32" s="28"/>
      <c r="CF32" s="6"/>
      <c r="CG32" s="28"/>
      <c r="CH32" s="28">
        <f>+CH$5</f>
        <v>500</v>
      </c>
      <c r="CI32" s="28">
        <v>200</v>
      </c>
      <c r="CJ32" s="28">
        <f>+CJ$5</f>
        <v>200</v>
      </c>
      <c r="CK32" s="6"/>
      <c r="CL32" s="28">
        <f>+CL$5</f>
        <v>400</v>
      </c>
      <c r="CM32" s="28">
        <f>+CM$5</f>
        <v>200</v>
      </c>
      <c r="CN32" s="28">
        <f>+CN$5</f>
        <v>225</v>
      </c>
      <c r="CO32" s="28">
        <v>0</v>
      </c>
      <c r="CP32" s="28">
        <v>0</v>
      </c>
      <c r="CQ32" s="28"/>
      <c r="CR32" s="28">
        <f>+CR$5</f>
        <v>400</v>
      </c>
      <c r="CS32" s="28">
        <f>+CS$5</f>
        <v>175</v>
      </c>
      <c r="CT32" s="28">
        <f>+CT$5</f>
        <v>150</v>
      </c>
      <c r="CU32" s="28">
        <f>+CU$5</f>
        <v>200</v>
      </c>
      <c r="CV32" s="6"/>
      <c r="CW32" s="28"/>
      <c r="CX32" s="28"/>
      <c r="CY32" s="28"/>
      <c r="CZ32" s="28"/>
      <c r="DA32" s="28"/>
      <c r="DB32" s="28">
        <v>0</v>
      </c>
      <c r="DC32" s="28">
        <v>0</v>
      </c>
      <c r="DD32" s="28">
        <v>0</v>
      </c>
      <c r="DE32" s="28">
        <v>0</v>
      </c>
      <c r="DF32" s="28">
        <v>0</v>
      </c>
      <c r="DG32" s="6"/>
      <c r="DH32" s="6"/>
      <c r="DI32" s="6"/>
      <c r="DJ32" s="6"/>
      <c r="DK32" s="6"/>
      <c r="DL32" s="28">
        <f>+DL$5</f>
        <v>200</v>
      </c>
      <c r="DM32" s="28">
        <v>0</v>
      </c>
      <c r="DN32" s="6"/>
      <c r="DO32" s="6"/>
      <c r="DP32" s="6"/>
      <c r="DQ32" s="6"/>
      <c r="DR32" s="6"/>
      <c r="DS32" s="6"/>
      <c r="DT32" s="6"/>
      <c r="DU32" s="6"/>
      <c r="DV32" s="28">
        <v>0</v>
      </c>
      <c r="DW32" s="28">
        <v>0</v>
      </c>
      <c r="DX32" s="6"/>
      <c r="DY32" s="6"/>
      <c r="DZ32" s="6"/>
      <c r="EA32" s="6"/>
      <c r="EB32" s="6"/>
      <c r="EC32" s="6"/>
      <c r="ED32" s="6"/>
      <c r="EE32" s="6"/>
      <c r="EF32" s="28">
        <v>0</v>
      </c>
      <c r="EG32" s="28">
        <v>0</v>
      </c>
      <c r="EH32" s="28">
        <v>0</v>
      </c>
      <c r="EI32" s="28">
        <v>0</v>
      </c>
      <c r="EJ32" s="28">
        <v>0</v>
      </c>
      <c r="EK32" s="28">
        <v>0</v>
      </c>
      <c r="EL32" s="28">
        <v>0</v>
      </c>
      <c r="EM32" s="6"/>
    </row>
    <row r="33" spans="1:143" x14ac:dyDescent="0.2">
      <c r="A33" s="6"/>
      <c r="B33" s="13">
        <v>29</v>
      </c>
      <c r="C33" s="14"/>
      <c r="D33" s="14"/>
      <c r="E33" s="14"/>
      <c r="F33" s="14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8"/>
      <c r="R33" s="16"/>
      <c r="S33" s="16"/>
      <c r="T33" s="16"/>
      <c r="U33" s="16"/>
      <c r="V33" s="16"/>
      <c r="W33" s="16"/>
      <c r="X33" s="16"/>
      <c r="Y33" s="16"/>
      <c r="Z33" s="28"/>
      <c r="AA33" s="28"/>
      <c r="AB33" s="6"/>
      <c r="AC33" s="28"/>
      <c r="AD33" s="28"/>
      <c r="AE33" s="28"/>
      <c r="AF33" s="6"/>
      <c r="AG33" s="6"/>
      <c r="AH33" s="28"/>
      <c r="AI33" s="28"/>
      <c r="AJ33" s="28"/>
      <c r="AK33" s="6"/>
      <c r="AL33" s="6"/>
      <c r="AM33" s="28"/>
      <c r="AN33" s="6"/>
      <c r="AO33" s="6"/>
      <c r="AP33" s="28"/>
      <c r="AQ33" s="6"/>
      <c r="AR33" s="28"/>
      <c r="AS33" s="28"/>
      <c r="AT33" s="28"/>
      <c r="AU33" s="28"/>
      <c r="AV33" s="28"/>
      <c r="AW33" s="28"/>
      <c r="AX33" s="28"/>
      <c r="AY33" s="28"/>
      <c r="AZ33" s="28"/>
      <c r="BA33" s="6"/>
      <c r="BB33" s="28"/>
      <c r="BC33" s="28"/>
      <c r="BD33" s="28"/>
      <c r="BE33" s="6"/>
      <c r="BF33" s="28"/>
      <c r="BG33" s="28"/>
      <c r="BH33" s="6"/>
      <c r="BI33" s="28"/>
      <c r="BJ33" s="28"/>
      <c r="BK33" s="6"/>
      <c r="BL33" s="28"/>
      <c r="BM33" s="6"/>
      <c r="BN33" s="28"/>
      <c r="BO33" s="28"/>
      <c r="BP33" s="6"/>
      <c r="BQ33" s="28"/>
      <c r="BR33" s="6"/>
      <c r="BS33" s="6"/>
      <c r="BT33" s="28"/>
      <c r="BU33" s="28"/>
      <c r="BV33" s="28"/>
      <c r="BW33" s="28"/>
      <c r="BX33" s="28"/>
      <c r="BY33" s="28"/>
      <c r="BZ33" s="28"/>
      <c r="CA33" s="6"/>
      <c r="CB33" s="28"/>
      <c r="CC33" s="28"/>
      <c r="CD33" s="6"/>
      <c r="CE33" s="28"/>
      <c r="CF33" s="6"/>
      <c r="CG33" s="28"/>
      <c r="CH33" s="28"/>
      <c r="CI33" s="28"/>
      <c r="CJ33" s="28"/>
      <c r="CK33" s="6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6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6"/>
      <c r="DH33" s="6"/>
      <c r="DI33" s="6"/>
      <c r="DJ33" s="6"/>
      <c r="DK33" s="6"/>
      <c r="DL33" s="28"/>
      <c r="DM33" s="28"/>
      <c r="DN33" s="6"/>
      <c r="DO33" s="6"/>
      <c r="DP33" s="6"/>
      <c r="DQ33" s="6"/>
      <c r="DR33" s="6"/>
      <c r="DS33" s="6"/>
      <c r="DT33" s="6"/>
      <c r="DU33" s="6"/>
      <c r="DV33" s="28"/>
      <c r="DW33" s="28"/>
      <c r="DX33" s="6"/>
      <c r="DY33" s="6"/>
      <c r="DZ33" s="6"/>
      <c r="EA33" s="6"/>
      <c r="EB33" s="6"/>
      <c r="EC33" s="6"/>
      <c r="ED33" s="6"/>
      <c r="EE33" s="6"/>
      <c r="EF33" s="28"/>
      <c r="EG33" s="28"/>
      <c r="EH33" s="28"/>
      <c r="EI33" s="28"/>
      <c r="EJ33" s="28"/>
      <c r="EK33" s="28"/>
      <c r="EL33" s="28"/>
      <c r="EM33" s="6"/>
    </row>
    <row r="34" spans="1:143" x14ac:dyDescent="0.2">
      <c r="A34" s="6"/>
      <c r="B34" s="13">
        <v>30</v>
      </c>
      <c r="C34" s="14" t="s">
        <v>74</v>
      </c>
      <c r="D34" s="14">
        <f t="shared" si="26"/>
        <v>133</v>
      </c>
      <c r="E34" s="14"/>
      <c r="F34" s="14">
        <v>200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28">
        <f>+Q$5</f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28">
        <v>500</v>
      </c>
      <c r="AA34" s="28">
        <v>150</v>
      </c>
      <c r="AB34" s="6"/>
      <c r="AC34" s="28"/>
      <c r="AD34" s="28">
        <f>+AD$5</f>
        <v>200</v>
      </c>
      <c r="AE34" s="28"/>
      <c r="AF34" s="6"/>
      <c r="AG34" s="6"/>
      <c r="AH34" s="28">
        <v>0</v>
      </c>
      <c r="AI34" s="28"/>
      <c r="AJ34" s="28">
        <v>25</v>
      </c>
      <c r="AK34" s="6"/>
      <c r="AL34" s="6"/>
      <c r="AM34" s="28">
        <f>+AM$5</f>
        <v>200</v>
      </c>
      <c r="AN34" s="6"/>
      <c r="AO34" s="6"/>
      <c r="AP34" s="28"/>
      <c r="AQ34" s="6"/>
      <c r="AR34" s="28">
        <v>25</v>
      </c>
      <c r="AS34" s="28"/>
      <c r="AT34" s="28">
        <f>+AT$5</f>
        <v>300</v>
      </c>
      <c r="AU34" s="28"/>
      <c r="AV34" s="28">
        <v>0</v>
      </c>
      <c r="AW34" s="28"/>
      <c r="AX34" s="28">
        <f>+AX$5</f>
        <v>175</v>
      </c>
      <c r="AY34" s="28"/>
      <c r="AZ34" s="28">
        <v>100</v>
      </c>
      <c r="BA34" s="6"/>
      <c r="BB34" s="28"/>
      <c r="BC34" s="28">
        <f>+BC$5</f>
        <v>175</v>
      </c>
      <c r="BD34" s="28"/>
      <c r="BE34" s="6"/>
      <c r="BF34" s="28">
        <f>+BF$5</f>
        <v>150</v>
      </c>
      <c r="BG34" s="28"/>
      <c r="BH34" s="6"/>
      <c r="BI34" s="28">
        <f>+BI$5</f>
        <v>100</v>
      </c>
      <c r="BJ34" s="28">
        <f>+BJ$5</f>
        <v>150</v>
      </c>
      <c r="BK34" s="6"/>
      <c r="BL34" s="28">
        <f>+BL$5</f>
        <v>175</v>
      </c>
      <c r="BM34" s="6"/>
      <c r="BN34" s="28">
        <f>+BN$5</f>
        <v>135</v>
      </c>
      <c r="BO34" s="28"/>
      <c r="BP34" s="6"/>
      <c r="BQ34" s="28">
        <v>0</v>
      </c>
      <c r="BR34" s="6"/>
      <c r="BS34" s="6"/>
      <c r="BT34" s="28">
        <v>0</v>
      </c>
      <c r="BU34" s="28"/>
      <c r="BV34" s="28">
        <v>0</v>
      </c>
      <c r="BW34" s="28"/>
      <c r="BX34" s="28">
        <v>0</v>
      </c>
      <c r="BY34" s="28"/>
      <c r="BZ34" s="28"/>
      <c r="CA34" s="6"/>
      <c r="CB34" s="28"/>
      <c r="CC34" s="28"/>
      <c r="CD34" s="6"/>
      <c r="CE34" s="28"/>
      <c r="CF34" s="6"/>
      <c r="CG34" s="28"/>
      <c r="CH34" s="28">
        <f>+CH$5</f>
        <v>500</v>
      </c>
      <c r="CI34" s="28">
        <v>200</v>
      </c>
      <c r="CJ34" s="28">
        <v>0</v>
      </c>
      <c r="CK34" s="6"/>
      <c r="CL34" s="28">
        <v>200</v>
      </c>
      <c r="CM34" s="28">
        <v>25</v>
      </c>
      <c r="CN34" s="28">
        <v>175</v>
      </c>
      <c r="CO34" s="28">
        <v>165</v>
      </c>
      <c r="CP34" s="28">
        <v>215</v>
      </c>
      <c r="CQ34" s="28"/>
      <c r="CR34" s="28">
        <v>325</v>
      </c>
      <c r="CS34" s="28">
        <f>+CS$5</f>
        <v>175</v>
      </c>
      <c r="CT34" s="28">
        <v>125</v>
      </c>
      <c r="CU34" s="28">
        <f>+CU$5</f>
        <v>200</v>
      </c>
      <c r="CV34" s="6"/>
      <c r="CW34" s="28"/>
      <c r="CX34" s="28"/>
      <c r="CY34" s="28"/>
      <c r="CZ34" s="28"/>
      <c r="DA34" s="28"/>
      <c r="DB34" s="28">
        <v>0</v>
      </c>
      <c r="DC34" s="28">
        <v>0</v>
      </c>
      <c r="DD34" s="28">
        <v>0</v>
      </c>
      <c r="DE34" s="28">
        <v>0</v>
      </c>
      <c r="DF34" s="28">
        <v>0</v>
      </c>
      <c r="DG34" s="6"/>
      <c r="DH34" s="6"/>
      <c r="DI34" s="6"/>
      <c r="DJ34" s="6"/>
      <c r="DK34" s="6"/>
      <c r="DL34" s="28">
        <v>150</v>
      </c>
      <c r="DM34" s="28">
        <v>0</v>
      </c>
      <c r="DN34" s="6"/>
      <c r="DO34" s="6"/>
      <c r="DP34" s="6"/>
      <c r="DQ34" s="6"/>
      <c r="DR34" s="6"/>
      <c r="DS34" s="6"/>
      <c r="DT34" s="6"/>
      <c r="DU34" s="6"/>
      <c r="DV34" s="28">
        <v>0</v>
      </c>
      <c r="DW34" s="28">
        <v>0</v>
      </c>
      <c r="DX34" s="6"/>
      <c r="DY34" s="6"/>
      <c r="DZ34" s="6"/>
      <c r="EA34" s="6"/>
      <c r="EB34" s="6"/>
      <c r="EC34" s="6"/>
      <c r="ED34" s="6"/>
      <c r="EE34" s="6"/>
      <c r="EF34" s="28">
        <v>0</v>
      </c>
      <c r="EG34" s="28">
        <v>0</v>
      </c>
      <c r="EH34" s="28">
        <v>0</v>
      </c>
      <c r="EI34" s="28">
        <v>0</v>
      </c>
      <c r="EJ34" s="28">
        <v>0</v>
      </c>
      <c r="EK34" s="28">
        <v>0</v>
      </c>
      <c r="EL34" s="28">
        <v>0</v>
      </c>
      <c r="EM34" s="6"/>
    </row>
    <row r="35" spans="1:143" x14ac:dyDescent="0.2">
      <c r="A35" s="21"/>
      <c r="B35" s="13">
        <v>31</v>
      </c>
      <c r="C35" s="6"/>
      <c r="D35" s="14">
        <f t="shared" si="26"/>
        <v>0</v>
      </c>
      <c r="E35" s="14">
        <v>110</v>
      </c>
      <c r="F35" s="14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</row>
    <row r="36" spans="1:143" x14ac:dyDescent="0.2">
      <c r="A36" s="6"/>
      <c r="B36" s="13">
        <v>32</v>
      </c>
      <c r="C36" s="6"/>
      <c r="D36" s="14">
        <f t="shared" si="26"/>
        <v>0</v>
      </c>
      <c r="E36" s="14">
        <v>110</v>
      </c>
      <c r="F36" s="14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</row>
    <row r="37" spans="1:143" x14ac:dyDescent="0.2">
      <c r="A37" s="6"/>
      <c r="B37" s="13">
        <v>33</v>
      </c>
      <c r="C37" s="14" t="s">
        <v>75</v>
      </c>
      <c r="D37" s="14">
        <f t="shared" si="26"/>
        <v>133</v>
      </c>
      <c r="E37" s="14">
        <v>110</v>
      </c>
      <c r="F37" s="14">
        <v>200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28">
        <f>+Q$5</f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28">
        <v>0</v>
      </c>
      <c r="AA37" s="28">
        <f>+AA$5</f>
        <v>200</v>
      </c>
      <c r="AB37" s="6"/>
      <c r="AC37" s="28"/>
      <c r="AD37" s="28">
        <f>+AD$5</f>
        <v>200</v>
      </c>
      <c r="AE37" s="28"/>
      <c r="AF37" s="6"/>
      <c r="AG37" s="6"/>
      <c r="AH37" s="28">
        <f>+AH$5</f>
        <v>200</v>
      </c>
      <c r="AI37" s="28"/>
      <c r="AJ37" s="28">
        <f>+AJ$5</f>
        <v>200</v>
      </c>
      <c r="AK37" s="6"/>
      <c r="AL37" s="6"/>
      <c r="AM37" s="28">
        <v>0</v>
      </c>
      <c r="AN37" s="6"/>
      <c r="AO37" s="6"/>
      <c r="AP37" s="28"/>
      <c r="AQ37" s="6"/>
      <c r="AR37" s="28">
        <f>+AR$5</f>
        <v>175</v>
      </c>
      <c r="AS37" s="28"/>
      <c r="AT37" s="28">
        <f>+AT$5</f>
        <v>300</v>
      </c>
      <c r="AU37" s="28"/>
      <c r="AV37" s="28">
        <v>0</v>
      </c>
      <c r="AW37" s="28"/>
      <c r="AX37" s="28">
        <f>+AX$5</f>
        <v>175</v>
      </c>
      <c r="AY37" s="28"/>
      <c r="AZ37" s="28">
        <f>+AZ$5</f>
        <v>175</v>
      </c>
      <c r="BA37" s="6"/>
      <c r="BB37" s="28"/>
      <c r="BC37" s="28">
        <f>+BC$5</f>
        <v>175</v>
      </c>
      <c r="BD37" s="28"/>
      <c r="BE37" s="6"/>
      <c r="BF37" s="28">
        <f>+BF$5</f>
        <v>150</v>
      </c>
      <c r="BG37" s="28"/>
      <c r="BH37" s="6"/>
      <c r="BI37" s="28">
        <f>+BI$5</f>
        <v>100</v>
      </c>
      <c r="BJ37" s="28">
        <f>+BJ$5</f>
        <v>150</v>
      </c>
      <c r="BK37" s="6"/>
      <c r="BL37" s="28">
        <f>+BL$5</f>
        <v>175</v>
      </c>
      <c r="BM37" s="6"/>
      <c r="BN37" s="28">
        <f>+BN$5</f>
        <v>135</v>
      </c>
      <c r="BO37" s="28"/>
      <c r="BP37" s="6"/>
      <c r="BQ37" s="28">
        <v>0</v>
      </c>
      <c r="BR37" s="6"/>
      <c r="BS37" s="6"/>
      <c r="BT37" s="28">
        <v>0</v>
      </c>
      <c r="BU37" s="28"/>
      <c r="BV37" s="28">
        <v>0</v>
      </c>
      <c r="BW37" s="28"/>
      <c r="BX37" s="28">
        <v>0</v>
      </c>
      <c r="BY37" s="28"/>
      <c r="BZ37" s="28"/>
      <c r="CA37" s="6"/>
      <c r="CB37" s="28"/>
      <c r="CC37" s="28"/>
      <c r="CD37" s="6"/>
      <c r="CE37" s="28"/>
      <c r="CF37" s="6"/>
      <c r="CG37" s="28"/>
      <c r="CH37" s="28">
        <f>+CH$5</f>
        <v>500</v>
      </c>
      <c r="CI37" s="28">
        <f>+CI$5</f>
        <v>400</v>
      </c>
      <c r="CJ37" s="28">
        <f>+CJ$5</f>
        <v>200</v>
      </c>
      <c r="CK37" s="6"/>
      <c r="CL37" s="28">
        <f>+CL$5</f>
        <v>400</v>
      </c>
      <c r="CM37" s="28">
        <f>+CM$5</f>
        <v>200</v>
      </c>
      <c r="CN37" s="28">
        <f>+CN$5</f>
        <v>225</v>
      </c>
      <c r="CO37" s="28">
        <v>0</v>
      </c>
      <c r="CP37" s="28">
        <v>0</v>
      </c>
      <c r="CQ37" s="28"/>
      <c r="CR37" s="28">
        <f>+CR$5</f>
        <v>400</v>
      </c>
      <c r="CS37" s="28">
        <f>+CS$5</f>
        <v>175</v>
      </c>
      <c r="CT37" s="28">
        <f>+CT$5</f>
        <v>150</v>
      </c>
      <c r="CU37" s="28">
        <f>+CU$5</f>
        <v>200</v>
      </c>
      <c r="CV37" s="6"/>
      <c r="CW37" s="28"/>
      <c r="CX37" s="28"/>
      <c r="CY37" s="28"/>
      <c r="CZ37" s="28"/>
      <c r="DA37" s="28"/>
      <c r="DB37" s="28">
        <v>0</v>
      </c>
      <c r="DC37" s="28">
        <v>0</v>
      </c>
      <c r="DD37" s="28">
        <v>0</v>
      </c>
      <c r="DE37" s="28">
        <v>0</v>
      </c>
      <c r="DF37" s="28">
        <v>0</v>
      </c>
      <c r="DG37" s="6"/>
      <c r="DH37" s="6"/>
      <c r="DI37" s="6"/>
      <c r="DJ37" s="6"/>
      <c r="DK37" s="6"/>
      <c r="DL37" s="28">
        <f>+DL$5</f>
        <v>200</v>
      </c>
      <c r="DM37" s="28">
        <f>+DM$5</f>
        <v>200</v>
      </c>
      <c r="DN37" s="6"/>
      <c r="DO37" s="6"/>
      <c r="DP37" s="6"/>
      <c r="DQ37" s="6"/>
      <c r="DR37" s="6"/>
      <c r="DS37" s="6"/>
      <c r="DT37" s="6"/>
      <c r="DU37" s="6"/>
      <c r="DV37" s="28">
        <v>0</v>
      </c>
      <c r="DW37" s="28">
        <v>0</v>
      </c>
      <c r="DX37" s="6"/>
      <c r="DY37" s="6"/>
      <c r="DZ37" s="6"/>
      <c r="EA37" s="6"/>
      <c r="EB37" s="6"/>
      <c r="EC37" s="6"/>
      <c r="ED37" s="6"/>
      <c r="EE37" s="6"/>
      <c r="EF37" s="28">
        <v>0</v>
      </c>
      <c r="EG37" s="28">
        <v>0</v>
      </c>
      <c r="EH37" s="28">
        <v>0</v>
      </c>
      <c r="EI37" s="28">
        <v>0</v>
      </c>
      <c r="EJ37" s="28">
        <v>0</v>
      </c>
      <c r="EK37" s="28">
        <v>0</v>
      </c>
      <c r="EL37" s="28">
        <v>0</v>
      </c>
      <c r="EM37" s="6"/>
    </row>
    <row r="38" spans="1:143" x14ac:dyDescent="0.2">
      <c r="A38" s="14"/>
      <c r="B38" s="13">
        <v>34</v>
      </c>
      <c r="C38" s="14"/>
      <c r="D38" s="14">
        <f t="shared" si="26"/>
        <v>0</v>
      </c>
      <c r="E38" s="14">
        <v>175</v>
      </c>
      <c r="F38" s="14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</row>
    <row r="39" spans="1:143" x14ac:dyDescent="0.2">
      <c r="A39" s="6"/>
      <c r="B39" s="13">
        <v>35</v>
      </c>
      <c r="C39" s="6"/>
      <c r="D39" s="14">
        <f t="shared" si="26"/>
        <v>0</v>
      </c>
      <c r="E39" s="14">
        <v>100</v>
      </c>
      <c r="F39" s="14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</row>
    <row r="40" spans="1:143" x14ac:dyDescent="0.2">
      <c r="A40" s="6"/>
      <c r="B40" s="13">
        <v>36</v>
      </c>
      <c r="C40" s="6"/>
      <c r="D40" s="14"/>
      <c r="E40" s="14"/>
      <c r="F40" s="14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28"/>
      <c r="R40" s="16"/>
      <c r="S40" s="16"/>
      <c r="T40" s="16"/>
      <c r="U40" s="16"/>
      <c r="V40" s="16"/>
      <c r="W40" s="16"/>
      <c r="X40" s="16"/>
      <c r="Y40" s="16"/>
      <c r="Z40" s="28"/>
      <c r="AA40" s="28"/>
      <c r="AB40" s="6"/>
      <c r="AC40" s="28"/>
      <c r="AD40" s="28"/>
      <c r="AE40" s="28"/>
      <c r="AF40" s="6"/>
      <c r="AG40" s="6"/>
      <c r="AH40" s="28"/>
      <c r="AI40" s="28"/>
      <c r="AJ40" s="28"/>
      <c r="AK40" s="6"/>
      <c r="AL40" s="6"/>
      <c r="AM40" s="28"/>
      <c r="AN40" s="6"/>
      <c r="AO40" s="6"/>
      <c r="AP40" s="28"/>
      <c r="AQ40" s="6"/>
      <c r="AR40" s="28"/>
      <c r="AS40" s="28"/>
      <c r="AT40" s="28"/>
      <c r="AU40" s="28"/>
      <c r="AV40" s="28"/>
      <c r="AW40" s="28"/>
      <c r="AX40" s="28"/>
      <c r="AY40" s="28"/>
      <c r="AZ40" s="28"/>
      <c r="BA40" s="6"/>
      <c r="BB40" s="28"/>
      <c r="BC40" s="28"/>
      <c r="BD40" s="28"/>
      <c r="BE40" s="6"/>
      <c r="BF40" s="28"/>
      <c r="BG40" s="28"/>
      <c r="BH40" s="6"/>
      <c r="BI40" s="28"/>
      <c r="BJ40" s="28"/>
      <c r="BK40" s="6"/>
      <c r="BL40" s="28"/>
      <c r="BM40" s="6"/>
      <c r="BN40" s="28"/>
      <c r="BO40" s="28"/>
      <c r="BP40" s="6"/>
      <c r="BQ40" s="28"/>
      <c r="BR40" s="6"/>
      <c r="BS40" s="6"/>
      <c r="BT40" s="28"/>
      <c r="BU40" s="28"/>
      <c r="BV40" s="28"/>
      <c r="BW40" s="28"/>
      <c r="BX40" s="28"/>
      <c r="BY40" s="28"/>
      <c r="BZ40" s="28"/>
      <c r="CA40" s="6"/>
      <c r="CB40" s="28"/>
      <c r="CC40" s="28"/>
      <c r="CD40" s="6"/>
      <c r="CE40" s="28"/>
      <c r="CF40" s="6"/>
      <c r="CG40" s="28"/>
      <c r="CH40" s="28"/>
      <c r="CI40" s="28"/>
      <c r="CJ40" s="28"/>
      <c r="CK40" s="6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6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6"/>
      <c r="DH40" s="6"/>
      <c r="DI40" s="6"/>
      <c r="DJ40" s="6"/>
      <c r="DK40" s="6"/>
      <c r="DL40" s="28"/>
      <c r="DM40" s="28"/>
      <c r="DN40" s="6"/>
      <c r="DO40" s="6"/>
      <c r="DP40" s="6"/>
      <c r="DQ40" s="6"/>
      <c r="DR40" s="6"/>
      <c r="DS40" s="6"/>
      <c r="DT40" s="6"/>
      <c r="DU40" s="6"/>
      <c r="DV40" s="28"/>
      <c r="DW40" s="28"/>
      <c r="DX40" s="6"/>
      <c r="DY40" s="6"/>
      <c r="DZ40" s="6"/>
      <c r="EA40" s="6"/>
      <c r="EB40" s="6"/>
      <c r="EC40" s="6"/>
      <c r="ED40" s="6"/>
      <c r="EE40" s="6"/>
      <c r="EF40" s="28"/>
      <c r="EG40" s="28"/>
      <c r="EH40" s="28"/>
      <c r="EI40" s="28"/>
      <c r="EJ40" s="28"/>
      <c r="EK40" s="28"/>
      <c r="EL40" s="28"/>
      <c r="EM40" s="6"/>
    </row>
    <row r="41" spans="1:143" x14ac:dyDescent="0.2">
      <c r="A41" s="21"/>
      <c r="B41" s="13">
        <v>37</v>
      </c>
      <c r="C41" s="6"/>
      <c r="D41" s="14">
        <f t="shared" ref="D41:D48" si="27">ROUND(F41*0.6665,0)</f>
        <v>0</v>
      </c>
      <c r="E41" s="14">
        <v>125</v>
      </c>
      <c r="F41" s="14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</row>
    <row r="42" spans="1:143" x14ac:dyDescent="0.2">
      <c r="A42" s="6"/>
      <c r="B42" s="13">
        <v>38</v>
      </c>
      <c r="C42" s="14" t="s">
        <v>3</v>
      </c>
      <c r="D42" s="14">
        <f t="shared" si="27"/>
        <v>117</v>
      </c>
      <c r="E42" s="14">
        <v>125</v>
      </c>
      <c r="F42" s="14">
        <v>175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28">
        <f>+Q$5</f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28">
        <v>0</v>
      </c>
      <c r="AA42" s="28">
        <f>+AA$5</f>
        <v>200</v>
      </c>
      <c r="AB42" s="6"/>
      <c r="AC42" s="28"/>
      <c r="AD42" s="28">
        <f>+AD$5</f>
        <v>200</v>
      </c>
      <c r="AE42" s="28"/>
      <c r="AF42" s="6"/>
      <c r="AG42" s="6"/>
      <c r="AH42" s="28">
        <f>+AH$5</f>
        <v>200</v>
      </c>
      <c r="AI42" s="28"/>
      <c r="AJ42" s="28">
        <v>25</v>
      </c>
      <c r="AK42" s="6"/>
      <c r="AL42" s="6"/>
      <c r="AM42" s="28">
        <f>+AM$5</f>
        <v>200</v>
      </c>
      <c r="AN42" s="6"/>
      <c r="AO42" s="6"/>
      <c r="AP42" s="28"/>
      <c r="AQ42" s="6"/>
      <c r="AR42" s="28">
        <v>0</v>
      </c>
      <c r="AS42" s="28"/>
      <c r="AT42" s="28">
        <f>+AT$5</f>
        <v>300</v>
      </c>
      <c r="AU42" s="28"/>
      <c r="AV42" s="28">
        <f>+AV$5</f>
        <v>200</v>
      </c>
      <c r="AW42" s="28"/>
      <c r="AX42" s="28">
        <f>+AX$5</f>
        <v>175</v>
      </c>
      <c r="AY42" s="28"/>
      <c r="AZ42" s="28">
        <f>+AZ$5</f>
        <v>175</v>
      </c>
      <c r="BA42" s="6"/>
      <c r="BB42" s="28"/>
      <c r="BC42" s="28">
        <f>+BC$5</f>
        <v>175</v>
      </c>
      <c r="BD42" s="28"/>
      <c r="BE42" s="6"/>
      <c r="BF42" s="28">
        <f>+BF$5</f>
        <v>150</v>
      </c>
      <c r="BG42" s="28"/>
      <c r="BH42" s="6"/>
      <c r="BI42" s="28">
        <f>+BI$5</f>
        <v>100</v>
      </c>
      <c r="BJ42" s="28">
        <f>+BJ$5</f>
        <v>150</v>
      </c>
      <c r="BK42" s="6"/>
      <c r="BL42" s="28">
        <f>+BL$5</f>
        <v>175</v>
      </c>
      <c r="BM42" s="6"/>
      <c r="BN42" s="28">
        <f>+BN$5</f>
        <v>135</v>
      </c>
      <c r="BO42" s="28"/>
      <c r="BP42" s="6"/>
      <c r="BQ42" s="28">
        <v>0</v>
      </c>
      <c r="BR42" s="6"/>
      <c r="BS42" s="6"/>
      <c r="BT42" s="28">
        <v>0</v>
      </c>
      <c r="BU42" s="28"/>
      <c r="BV42" s="28">
        <v>0</v>
      </c>
      <c r="BW42" s="28"/>
      <c r="BX42" s="28">
        <v>0</v>
      </c>
      <c r="BY42" s="28"/>
      <c r="BZ42" s="28"/>
      <c r="CA42" s="6"/>
      <c r="CB42" s="28"/>
      <c r="CC42" s="28"/>
      <c r="CD42" s="6"/>
      <c r="CE42" s="28"/>
      <c r="CF42" s="6"/>
      <c r="CG42" s="28"/>
      <c r="CH42" s="28">
        <f>+CH$5</f>
        <v>500</v>
      </c>
      <c r="CI42" s="28">
        <f>+CI$5</f>
        <v>400</v>
      </c>
      <c r="CJ42" s="28">
        <v>0</v>
      </c>
      <c r="CK42" s="6"/>
      <c r="CL42" s="28">
        <v>375</v>
      </c>
      <c r="CM42" s="28">
        <v>25</v>
      </c>
      <c r="CN42" s="28">
        <v>0</v>
      </c>
      <c r="CO42" s="28">
        <v>0</v>
      </c>
      <c r="CP42" s="28">
        <v>0</v>
      </c>
      <c r="CQ42" s="28"/>
      <c r="CR42" s="28">
        <f>+CR$5</f>
        <v>400</v>
      </c>
      <c r="CS42" s="28">
        <f>+CS$5</f>
        <v>175</v>
      </c>
      <c r="CT42" s="28">
        <f>+CT$5</f>
        <v>150</v>
      </c>
      <c r="CU42" s="28">
        <f>+CU$5</f>
        <v>200</v>
      </c>
      <c r="CV42" s="6"/>
      <c r="CW42" s="28"/>
      <c r="CX42" s="28"/>
      <c r="CY42" s="28"/>
      <c r="CZ42" s="28"/>
      <c r="DA42" s="28"/>
      <c r="DB42" s="28">
        <v>0</v>
      </c>
      <c r="DC42" s="28">
        <v>0</v>
      </c>
      <c r="DD42" s="28">
        <v>0</v>
      </c>
      <c r="DE42" s="28">
        <v>0</v>
      </c>
      <c r="DF42" s="28">
        <v>0</v>
      </c>
      <c r="DG42" s="6"/>
      <c r="DH42" s="6"/>
      <c r="DI42" s="6"/>
      <c r="DJ42" s="6"/>
      <c r="DK42" s="6"/>
      <c r="DL42" s="28">
        <f>+DL$5</f>
        <v>200</v>
      </c>
      <c r="DM42" s="28">
        <f>+DM$5</f>
        <v>200</v>
      </c>
      <c r="DN42" s="6"/>
      <c r="DO42" s="6"/>
      <c r="DP42" s="6"/>
      <c r="DQ42" s="6"/>
      <c r="DR42" s="6"/>
      <c r="DS42" s="6"/>
      <c r="DT42" s="6"/>
      <c r="DU42" s="6"/>
      <c r="DV42" s="28">
        <v>0</v>
      </c>
      <c r="DW42" s="28">
        <v>0</v>
      </c>
      <c r="DX42" s="6"/>
      <c r="DY42" s="6"/>
      <c r="DZ42" s="6"/>
      <c r="EA42" s="6"/>
      <c r="EB42" s="6"/>
      <c r="EC42" s="6"/>
      <c r="ED42" s="6"/>
      <c r="EE42" s="6"/>
      <c r="EF42" s="28">
        <v>0</v>
      </c>
      <c r="EG42" s="28">
        <v>0</v>
      </c>
      <c r="EH42" s="28">
        <v>0</v>
      </c>
      <c r="EI42" s="28">
        <v>0</v>
      </c>
      <c r="EJ42" s="28">
        <v>0</v>
      </c>
      <c r="EK42" s="28">
        <v>0</v>
      </c>
      <c r="EL42" s="28">
        <v>0</v>
      </c>
      <c r="EM42" s="6"/>
    </row>
    <row r="43" spans="1:143" x14ac:dyDescent="0.2">
      <c r="A43" s="6"/>
      <c r="B43" s="13">
        <v>39</v>
      </c>
      <c r="C43" s="14"/>
      <c r="D43" s="14">
        <f t="shared" si="27"/>
        <v>0</v>
      </c>
      <c r="E43" s="14">
        <v>125</v>
      </c>
      <c r="F43" s="14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</row>
    <row r="44" spans="1:143" x14ac:dyDescent="0.2">
      <c r="A44" s="6"/>
      <c r="B44" s="13">
        <v>40</v>
      </c>
      <c r="C44" s="22" t="s">
        <v>4</v>
      </c>
      <c r="D44" s="14">
        <f t="shared" si="27"/>
        <v>200</v>
      </c>
      <c r="E44" s="14">
        <v>125</v>
      </c>
      <c r="F44" s="14">
        <v>300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28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28">
        <v>0</v>
      </c>
      <c r="AA44" s="28">
        <v>0</v>
      </c>
      <c r="AB44" s="6"/>
      <c r="AC44" s="28"/>
      <c r="AD44" s="28">
        <v>0</v>
      </c>
      <c r="AE44" s="28"/>
      <c r="AF44" s="6"/>
      <c r="AG44" s="6"/>
      <c r="AH44" s="28">
        <v>0</v>
      </c>
      <c r="AI44" s="28"/>
      <c r="AJ44" s="28">
        <f>+AJ$5</f>
        <v>200</v>
      </c>
      <c r="AK44" s="6"/>
      <c r="AL44" s="6"/>
      <c r="AM44" s="28">
        <v>0</v>
      </c>
      <c r="AN44" s="6"/>
      <c r="AO44" s="6"/>
      <c r="AP44" s="28"/>
      <c r="AQ44" s="6"/>
      <c r="AR44" s="28">
        <f>+AR$5</f>
        <v>175</v>
      </c>
      <c r="AS44" s="28"/>
      <c r="AT44" s="28">
        <v>0</v>
      </c>
      <c r="AU44" s="28"/>
      <c r="AV44" s="28">
        <v>0</v>
      </c>
      <c r="AW44" s="28"/>
      <c r="AX44" s="28">
        <v>0</v>
      </c>
      <c r="AY44" s="28"/>
      <c r="AZ44" s="28">
        <v>0</v>
      </c>
      <c r="BA44" s="6"/>
      <c r="BB44" s="28"/>
      <c r="BC44" s="28">
        <v>0</v>
      </c>
      <c r="BD44" s="28"/>
      <c r="BE44" s="6"/>
      <c r="BF44" s="28">
        <v>0</v>
      </c>
      <c r="BG44" s="28"/>
      <c r="BH44" s="6"/>
      <c r="BI44" s="28">
        <v>0</v>
      </c>
      <c r="BJ44" s="28">
        <v>0</v>
      </c>
      <c r="BK44" s="6"/>
      <c r="BL44" s="28">
        <v>0</v>
      </c>
      <c r="BM44" s="6"/>
      <c r="BN44" s="28">
        <v>0</v>
      </c>
      <c r="BO44" s="28"/>
      <c r="BP44" s="6"/>
      <c r="BQ44" s="28">
        <v>0</v>
      </c>
      <c r="BR44" s="6"/>
      <c r="BS44" s="6"/>
      <c r="BT44" s="28">
        <v>0</v>
      </c>
      <c r="BU44" s="28"/>
      <c r="BV44" s="28">
        <v>0</v>
      </c>
      <c r="BW44" s="28"/>
      <c r="BX44" s="28">
        <v>0</v>
      </c>
      <c r="BY44" s="28"/>
      <c r="BZ44" s="28"/>
      <c r="CA44" s="6"/>
      <c r="CB44" s="28"/>
      <c r="CC44" s="28"/>
      <c r="CD44" s="6"/>
      <c r="CE44" s="28"/>
      <c r="CF44" s="6"/>
      <c r="CG44" s="28"/>
      <c r="CH44" s="28">
        <v>0</v>
      </c>
      <c r="CI44" s="28">
        <v>0</v>
      </c>
      <c r="CJ44" s="28">
        <v>0</v>
      </c>
      <c r="CK44" s="6"/>
      <c r="CL44" s="28">
        <f>+CL$5</f>
        <v>400</v>
      </c>
      <c r="CM44" s="28">
        <f>+CM$5</f>
        <v>200</v>
      </c>
      <c r="CN44" s="28">
        <v>0</v>
      </c>
      <c r="CO44" s="28">
        <v>0</v>
      </c>
      <c r="CP44" s="28">
        <v>0</v>
      </c>
      <c r="CQ44" s="28"/>
      <c r="CR44" s="28">
        <v>0</v>
      </c>
      <c r="CS44" s="28">
        <v>0</v>
      </c>
      <c r="CT44" s="28">
        <v>0</v>
      </c>
      <c r="CU44" s="28">
        <v>0</v>
      </c>
      <c r="CV44" s="6"/>
      <c r="CW44" s="28"/>
      <c r="CX44" s="28"/>
      <c r="CY44" s="28"/>
      <c r="CZ44" s="28"/>
      <c r="DA44" s="28"/>
      <c r="DB44" s="28">
        <v>0</v>
      </c>
      <c r="DC44" s="28">
        <v>0</v>
      </c>
      <c r="DD44" s="28">
        <v>0</v>
      </c>
      <c r="DE44" s="28">
        <v>0</v>
      </c>
      <c r="DF44" s="28">
        <v>0</v>
      </c>
      <c r="DG44" s="6"/>
      <c r="DH44" s="6"/>
      <c r="DI44" s="6"/>
      <c r="DJ44" s="6"/>
      <c r="DK44" s="6"/>
      <c r="DL44" s="28">
        <v>0</v>
      </c>
      <c r="DM44" s="28">
        <v>0</v>
      </c>
      <c r="DN44" s="6"/>
      <c r="DO44" s="6"/>
      <c r="DP44" s="6"/>
      <c r="DQ44" s="6"/>
      <c r="DR44" s="6"/>
      <c r="DS44" s="6"/>
      <c r="DT44" s="6"/>
      <c r="DU44" s="6"/>
      <c r="DV44" s="28">
        <v>0</v>
      </c>
      <c r="DW44" s="28">
        <v>0</v>
      </c>
      <c r="DX44" s="6"/>
      <c r="DY44" s="6"/>
      <c r="DZ44" s="6"/>
      <c r="EA44" s="6"/>
      <c r="EB44" s="6"/>
      <c r="EC44" s="6"/>
      <c r="ED44" s="6"/>
      <c r="EE44" s="6"/>
      <c r="EF44" s="28">
        <v>0</v>
      </c>
      <c r="EG44" s="28">
        <v>0</v>
      </c>
      <c r="EH44" s="28">
        <v>0</v>
      </c>
      <c r="EI44" s="28">
        <v>0</v>
      </c>
      <c r="EJ44" s="28">
        <v>0</v>
      </c>
      <c r="EK44" s="28">
        <v>0</v>
      </c>
      <c r="EL44" s="28">
        <v>0</v>
      </c>
      <c r="EM44" s="6"/>
    </row>
    <row r="45" spans="1:143" x14ac:dyDescent="0.2">
      <c r="A45" s="6"/>
      <c r="B45" s="13">
        <v>41</v>
      </c>
      <c r="C45" s="22"/>
      <c r="D45" s="14"/>
      <c r="E45" s="14"/>
      <c r="F45" s="14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28"/>
      <c r="R45" s="16"/>
      <c r="S45" s="16"/>
      <c r="T45" s="16"/>
      <c r="U45" s="16"/>
      <c r="V45" s="16"/>
      <c r="W45" s="16"/>
      <c r="X45" s="16"/>
      <c r="Y45" s="16"/>
      <c r="Z45" s="28"/>
      <c r="AA45" s="28"/>
      <c r="AB45" s="6"/>
      <c r="AC45" s="28"/>
      <c r="AD45" s="28"/>
      <c r="AE45" s="28"/>
      <c r="AF45" s="6"/>
      <c r="AG45" s="6"/>
      <c r="AH45" s="28"/>
      <c r="AI45" s="28"/>
      <c r="AJ45" s="28"/>
      <c r="AK45" s="6"/>
      <c r="AL45" s="6"/>
      <c r="AM45" s="28"/>
      <c r="AN45" s="6"/>
      <c r="AO45" s="6"/>
      <c r="AP45" s="28"/>
      <c r="AQ45" s="6"/>
      <c r="AR45" s="28"/>
      <c r="AS45" s="28"/>
      <c r="AT45" s="28"/>
      <c r="AU45" s="28"/>
      <c r="AV45" s="28"/>
      <c r="AW45" s="28"/>
      <c r="AX45" s="28"/>
      <c r="AY45" s="28"/>
      <c r="AZ45" s="28"/>
      <c r="BA45" s="6"/>
      <c r="BB45" s="28"/>
      <c r="BC45" s="28"/>
      <c r="BD45" s="28"/>
      <c r="BE45" s="6"/>
      <c r="BF45" s="28"/>
      <c r="BG45" s="28"/>
      <c r="BH45" s="6"/>
      <c r="BI45" s="28"/>
      <c r="BJ45" s="28"/>
      <c r="BK45" s="6"/>
      <c r="BL45" s="28"/>
      <c r="BM45" s="6"/>
      <c r="BN45" s="28"/>
      <c r="BO45" s="28"/>
      <c r="BP45" s="6"/>
      <c r="BQ45" s="28"/>
      <c r="BR45" s="6"/>
      <c r="BS45" s="6"/>
      <c r="BT45" s="28"/>
      <c r="BU45" s="28"/>
      <c r="BV45" s="28"/>
      <c r="BW45" s="28"/>
      <c r="BX45" s="28"/>
      <c r="BY45" s="28"/>
      <c r="BZ45" s="28"/>
      <c r="CA45" s="6"/>
      <c r="CB45" s="28"/>
      <c r="CC45" s="28"/>
      <c r="CD45" s="6"/>
      <c r="CE45" s="28"/>
      <c r="CF45" s="6"/>
      <c r="CG45" s="28"/>
      <c r="CH45" s="28"/>
      <c r="CI45" s="28"/>
      <c r="CJ45" s="28"/>
      <c r="CK45" s="6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6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6"/>
      <c r="DH45" s="6"/>
      <c r="DI45" s="6"/>
      <c r="DJ45" s="6"/>
      <c r="DK45" s="6"/>
      <c r="DL45" s="28"/>
      <c r="DM45" s="28"/>
      <c r="DN45" s="6"/>
      <c r="DO45" s="6"/>
      <c r="DP45" s="6"/>
      <c r="DQ45" s="6"/>
      <c r="DR45" s="6"/>
      <c r="DS45" s="6"/>
      <c r="DT45" s="6"/>
      <c r="DU45" s="6"/>
      <c r="DV45" s="28"/>
      <c r="DW45" s="28"/>
      <c r="DX45" s="6"/>
      <c r="DY45" s="6"/>
      <c r="DZ45" s="6"/>
      <c r="EA45" s="6"/>
      <c r="EB45" s="6"/>
      <c r="EC45" s="6"/>
      <c r="ED45" s="6"/>
      <c r="EE45" s="6"/>
      <c r="EF45" s="28"/>
      <c r="EG45" s="28"/>
      <c r="EH45" s="28"/>
      <c r="EI45" s="28"/>
      <c r="EJ45" s="28"/>
      <c r="EK45" s="28"/>
      <c r="EL45" s="28"/>
      <c r="EM45" s="6"/>
    </row>
    <row r="46" spans="1:143" x14ac:dyDescent="0.2">
      <c r="A46" s="6"/>
      <c r="B46" s="13">
        <v>42</v>
      </c>
      <c r="C46" s="14" t="s">
        <v>33</v>
      </c>
      <c r="D46" s="14">
        <f t="shared" si="27"/>
        <v>133</v>
      </c>
      <c r="E46" s="14">
        <v>75</v>
      </c>
      <c r="F46" s="14">
        <v>200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28">
        <f>+Q$5</f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28">
        <v>0</v>
      </c>
      <c r="AA46" s="28">
        <f>+AA$5</f>
        <v>200</v>
      </c>
      <c r="AB46" s="6"/>
      <c r="AC46" s="28"/>
      <c r="AD46" s="28">
        <f>+AD$5</f>
        <v>200</v>
      </c>
      <c r="AE46" s="28"/>
      <c r="AF46" s="6"/>
      <c r="AG46" s="6"/>
      <c r="AH46" s="28">
        <f>+AH$5</f>
        <v>200</v>
      </c>
      <c r="AI46" s="28"/>
      <c r="AJ46" s="28">
        <f>+AJ$5</f>
        <v>200</v>
      </c>
      <c r="AK46" s="6"/>
      <c r="AL46" s="6"/>
      <c r="AM46" s="28">
        <v>0</v>
      </c>
      <c r="AN46" s="6"/>
      <c r="AO46" s="6"/>
      <c r="AP46" s="28"/>
      <c r="AQ46" s="6"/>
      <c r="AR46" s="28">
        <f>+AR$5</f>
        <v>175</v>
      </c>
      <c r="AS46" s="28"/>
      <c r="AT46" s="28">
        <f>+AT$5</f>
        <v>300</v>
      </c>
      <c r="AU46" s="28"/>
      <c r="AV46" s="28">
        <v>0</v>
      </c>
      <c r="AW46" s="28"/>
      <c r="AX46" s="28">
        <v>0</v>
      </c>
      <c r="AY46" s="28"/>
      <c r="AZ46" s="28">
        <v>0</v>
      </c>
      <c r="BA46" s="6"/>
      <c r="BB46" s="28"/>
      <c r="BC46" s="28">
        <f>+BC$5</f>
        <v>175</v>
      </c>
      <c r="BD46" s="28"/>
      <c r="BE46" s="6"/>
      <c r="BF46" s="28">
        <f>+BF$5</f>
        <v>150</v>
      </c>
      <c r="BG46" s="28"/>
      <c r="BH46" s="6"/>
      <c r="BI46" s="28">
        <f>+BI$5</f>
        <v>100</v>
      </c>
      <c r="BJ46" s="28">
        <f>+BJ$5</f>
        <v>150</v>
      </c>
      <c r="BK46" s="6"/>
      <c r="BL46" s="28">
        <f>+BL$5</f>
        <v>175</v>
      </c>
      <c r="BM46" s="6"/>
      <c r="BN46" s="28">
        <v>0</v>
      </c>
      <c r="BO46" s="28"/>
      <c r="BP46" s="6"/>
      <c r="BQ46" s="28">
        <v>0</v>
      </c>
      <c r="BR46" s="6"/>
      <c r="BS46" s="6"/>
      <c r="BT46" s="28">
        <v>0</v>
      </c>
      <c r="BU46" s="28"/>
      <c r="BV46" s="28">
        <v>0</v>
      </c>
      <c r="BW46" s="28"/>
      <c r="BX46" s="28">
        <v>0</v>
      </c>
      <c r="BY46" s="28"/>
      <c r="BZ46" s="28"/>
      <c r="CA46" s="6"/>
      <c r="CB46" s="28"/>
      <c r="CC46" s="28"/>
      <c r="CD46" s="6"/>
      <c r="CE46" s="28"/>
      <c r="CF46" s="6"/>
      <c r="CG46" s="28"/>
      <c r="CH46" s="28">
        <f>+CH$5</f>
        <v>500</v>
      </c>
      <c r="CI46" s="28">
        <f>+CI$5</f>
        <v>400</v>
      </c>
      <c r="CJ46" s="28">
        <f>+CJ$5</f>
        <v>200</v>
      </c>
      <c r="CK46" s="6"/>
      <c r="CL46" s="28">
        <f>+CL$5</f>
        <v>400</v>
      </c>
      <c r="CM46" s="28">
        <f>+CM$5</f>
        <v>200</v>
      </c>
      <c r="CN46" s="28">
        <v>25</v>
      </c>
      <c r="CO46" s="28">
        <v>0</v>
      </c>
      <c r="CP46" s="28">
        <v>0</v>
      </c>
      <c r="CQ46" s="28"/>
      <c r="CR46" s="28">
        <v>0</v>
      </c>
      <c r="CS46" s="28">
        <f>+CS$5</f>
        <v>175</v>
      </c>
      <c r="CT46" s="28">
        <v>125</v>
      </c>
      <c r="CU46" s="28">
        <v>0</v>
      </c>
      <c r="CV46" s="6"/>
      <c r="CW46" s="28"/>
      <c r="CX46" s="28"/>
      <c r="CY46" s="28"/>
      <c r="CZ46" s="28"/>
      <c r="DA46" s="28"/>
      <c r="DB46" s="28">
        <v>0</v>
      </c>
      <c r="DC46" s="28">
        <v>0</v>
      </c>
      <c r="DD46" s="28">
        <v>0</v>
      </c>
      <c r="DE46" s="28">
        <v>0</v>
      </c>
      <c r="DF46" s="28">
        <v>0</v>
      </c>
      <c r="DG46" s="6"/>
      <c r="DH46" s="6"/>
      <c r="DI46" s="6"/>
      <c r="DJ46" s="6"/>
      <c r="DK46" s="6"/>
      <c r="DL46" s="28">
        <f>+DL$5</f>
        <v>200</v>
      </c>
      <c r="DM46" s="28">
        <f>+DM$5</f>
        <v>200</v>
      </c>
      <c r="DN46" s="6"/>
      <c r="DO46" s="6"/>
      <c r="DP46" s="6"/>
      <c r="DQ46" s="6"/>
      <c r="DR46" s="6"/>
      <c r="DS46" s="6"/>
      <c r="DT46" s="6"/>
      <c r="DU46" s="6"/>
      <c r="DV46" s="28">
        <v>0</v>
      </c>
      <c r="DW46" s="28">
        <v>0</v>
      </c>
      <c r="DX46" s="6"/>
      <c r="DY46" s="6"/>
      <c r="DZ46" s="6"/>
      <c r="EA46" s="6"/>
      <c r="EB46" s="6"/>
      <c r="EC46" s="6"/>
      <c r="ED46" s="6"/>
      <c r="EE46" s="6"/>
      <c r="EF46" s="28">
        <v>0</v>
      </c>
      <c r="EG46" s="28">
        <v>0</v>
      </c>
      <c r="EH46" s="28">
        <v>0</v>
      </c>
      <c r="EI46" s="28">
        <v>0</v>
      </c>
      <c r="EJ46" s="28">
        <v>0</v>
      </c>
      <c r="EK46" s="28">
        <v>0</v>
      </c>
      <c r="EL46" s="28">
        <v>0</v>
      </c>
      <c r="EM46" s="6"/>
    </row>
    <row r="47" spans="1:143" x14ac:dyDescent="0.2">
      <c r="A47" s="6"/>
      <c r="B47" s="13">
        <v>43</v>
      </c>
      <c r="C47" s="14"/>
      <c r="D47" s="14"/>
      <c r="E47" s="14"/>
      <c r="F47" s="14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</row>
    <row r="48" spans="1:143" x14ac:dyDescent="0.2">
      <c r="A48" s="6"/>
      <c r="B48" s="13">
        <v>44</v>
      </c>
      <c r="C48" s="14" t="s">
        <v>37</v>
      </c>
      <c r="D48" s="14">
        <f t="shared" si="27"/>
        <v>117</v>
      </c>
      <c r="E48" s="14">
        <v>75</v>
      </c>
      <c r="F48" s="14">
        <v>175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28">
        <f>+Q$5</f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28">
        <v>0</v>
      </c>
      <c r="AA48" s="28">
        <f>+AA$5</f>
        <v>200</v>
      </c>
      <c r="AB48" s="6"/>
      <c r="AC48" s="28"/>
      <c r="AD48" s="28">
        <f>+AD$5</f>
        <v>200</v>
      </c>
      <c r="AE48" s="28"/>
      <c r="AF48" s="6"/>
      <c r="AG48" s="6"/>
      <c r="AH48" s="28">
        <f>+AH$5</f>
        <v>200</v>
      </c>
      <c r="AI48" s="28"/>
      <c r="AJ48" s="28">
        <f>+AJ$5</f>
        <v>200</v>
      </c>
      <c r="AK48" s="6"/>
      <c r="AL48" s="6"/>
      <c r="AM48" s="28">
        <f>+AM$5</f>
        <v>200</v>
      </c>
      <c r="AN48" s="6"/>
      <c r="AO48" s="6"/>
      <c r="AP48" s="28"/>
      <c r="AQ48" s="6"/>
      <c r="AR48" s="28">
        <f>+AR$5</f>
        <v>175</v>
      </c>
      <c r="AS48" s="28"/>
      <c r="AT48" s="28">
        <f>+AT$5</f>
        <v>300</v>
      </c>
      <c r="AU48" s="28"/>
      <c r="AV48" s="28">
        <v>0</v>
      </c>
      <c r="AW48" s="28"/>
      <c r="AX48" s="28">
        <v>0</v>
      </c>
      <c r="AY48" s="28"/>
      <c r="AZ48" s="28">
        <v>0</v>
      </c>
      <c r="BA48" s="6"/>
      <c r="BB48" s="28"/>
      <c r="BC48" s="28">
        <f>+BC$5</f>
        <v>175</v>
      </c>
      <c r="BD48" s="28"/>
      <c r="BE48" s="6"/>
      <c r="BF48" s="28">
        <f>+BF$5</f>
        <v>150</v>
      </c>
      <c r="BG48" s="28"/>
      <c r="BH48" s="6"/>
      <c r="BI48" s="28">
        <f>+BI$5</f>
        <v>100</v>
      </c>
      <c r="BJ48" s="28">
        <f>+BJ$5</f>
        <v>150</v>
      </c>
      <c r="BK48" s="6"/>
      <c r="BL48" s="28">
        <f>+BL$5</f>
        <v>175</v>
      </c>
      <c r="BM48" s="6"/>
      <c r="BN48" s="28">
        <v>0</v>
      </c>
      <c r="BO48" s="28"/>
      <c r="BP48" s="6"/>
      <c r="BQ48" s="28">
        <v>0</v>
      </c>
      <c r="BR48" s="6"/>
      <c r="BS48" s="6"/>
      <c r="BT48" s="28">
        <v>0</v>
      </c>
      <c r="BU48" s="28"/>
      <c r="BV48" s="28">
        <v>0</v>
      </c>
      <c r="BW48" s="28"/>
      <c r="BX48" s="28">
        <v>0</v>
      </c>
      <c r="BY48" s="28"/>
      <c r="BZ48" s="28"/>
      <c r="CA48" s="6"/>
      <c r="CB48" s="28"/>
      <c r="CC48" s="28"/>
      <c r="CD48" s="6"/>
      <c r="CE48" s="28"/>
      <c r="CF48" s="6"/>
      <c r="CG48" s="28"/>
      <c r="CH48" s="28">
        <f>+CH$5</f>
        <v>500</v>
      </c>
      <c r="CI48" s="28">
        <f>+CI$5</f>
        <v>400</v>
      </c>
      <c r="CJ48" s="28">
        <f>+CJ$5</f>
        <v>200</v>
      </c>
      <c r="CK48" s="6"/>
      <c r="CL48" s="28">
        <f>+CL$5</f>
        <v>400</v>
      </c>
      <c r="CM48" s="28">
        <f>+CM$5</f>
        <v>200</v>
      </c>
      <c r="CN48" s="28">
        <f>+CN$5</f>
        <v>225</v>
      </c>
      <c r="CO48" s="28">
        <v>0</v>
      </c>
      <c r="CP48" s="28">
        <v>0</v>
      </c>
      <c r="CQ48" s="28"/>
      <c r="CR48" s="28">
        <v>0</v>
      </c>
      <c r="CS48" s="28">
        <f>+CS$5</f>
        <v>175</v>
      </c>
      <c r="CT48" s="28">
        <v>125</v>
      </c>
      <c r="CU48" s="28">
        <v>0</v>
      </c>
      <c r="CV48" s="6"/>
      <c r="CW48" s="28"/>
      <c r="CX48" s="28"/>
      <c r="CY48" s="28"/>
      <c r="CZ48" s="28"/>
      <c r="DA48" s="28"/>
      <c r="DB48" s="28">
        <v>0</v>
      </c>
      <c r="DC48" s="28">
        <v>0</v>
      </c>
      <c r="DD48" s="28">
        <v>0</v>
      </c>
      <c r="DE48" s="28">
        <v>0</v>
      </c>
      <c r="DF48" s="28">
        <v>0</v>
      </c>
      <c r="DG48" s="6"/>
      <c r="DH48" s="6"/>
      <c r="DI48" s="6"/>
      <c r="DJ48" s="6"/>
      <c r="DK48" s="6"/>
      <c r="DL48" s="28">
        <f>+DL$5</f>
        <v>200</v>
      </c>
      <c r="DM48" s="28">
        <f>+DM$5</f>
        <v>200</v>
      </c>
      <c r="DN48" s="6"/>
      <c r="DO48" s="6"/>
      <c r="DP48" s="6"/>
      <c r="DQ48" s="6"/>
      <c r="DR48" s="6"/>
      <c r="DS48" s="6"/>
      <c r="DT48" s="6"/>
      <c r="DU48" s="6"/>
      <c r="DV48" s="28">
        <v>0</v>
      </c>
      <c r="DW48" s="28">
        <v>0</v>
      </c>
      <c r="DX48" s="6"/>
      <c r="DY48" s="6"/>
      <c r="DZ48" s="6"/>
      <c r="EA48" s="6"/>
      <c r="EB48" s="6"/>
      <c r="EC48" s="6"/>
      <c r="ED48" s="6"/>
      <c r="EE48" s="6"/>
      <c r="EF48" s="28">
        <v>0</v>
      </c>
      <c r="EG48" s="28">
        <v>0</v>
      </c>
      <c r="EH48" s="28">
        <v>0</v>
      </c>
      <c r="EI48" s="28">
        <v>0</v>
      </c>
      <c r="EJ48" s="28">
        <v>0</v>
      </c>
      <c r="EK48" s="28">
        <v>0</v>
      </c>
      <c r="EL48" s="28">
        <v>0</v>
      </c>
      <c r="EM48" s="6"/>
    </row>
    <row r="49" spans="1:143" x14ac:dyDescent="0.2">
      <c r="A49" s="6"/>
      <c r="B49" s="13">
        <v>45</v>
      </c>
      <c r="C49" s="14"/>
      <c r="D49" s="14"/>
      <c r="E49" s="14"/>
      <c r="F49" s="14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28"/>
      <c r="R49" s="16"/>
      <c r="S49" s="16"/>
      <c r="T49" s="16"/>
      <c r="U49" s="16"/>
      <c r="V49" s="16"/>
      <c r="W49" s="16"/>
      <c r="X49" s="16"/>
      <c r="Y49" s="16"/>
      <c r="Z49" s="28"/>
      <c r="AA49" s="28"/>
      <c r="AB49" s="6"/>
      <c r="AC49" s="28"/>
      <c r="AD49" s="28"/>
      <c r="AE49" s="28"/>
      <c r="AF49" s="6"/>
      <c r="AG49" s="6"/>
      <c r="AH49" s="28"/>
      <c r="AI49" s="28"/>
      <c r="AJ49" s="28"/>
      <c r="AK49" s="6"/>
      <c r="AL49" s="6"/>
      <c r="AM49" s="28"/>
      <c r="AN49" s="6"/>
      <c r="AO49" s="6"/>
      <c r="AP49" s="28"/>
      <c r="AQ49" s="6"/>
      <c r="AR49" s="28"/>
      <c r="AS49" s="28"/>
      <c r="AT49" s="28"/>
      <c r="AU49" s="28"/>
      <c r="AV49" s="28"/>
      <c r="AW49" s="28"/>
      <c r="AX49" s="28"/>
      <c r="AY49" s="28"/>
      <c r="AZ49" s="28"/>
      <c r="BA49" s="6"/>
      <c r="BB49" s="28"/>
      <c r="BC49" s="28"/>
      <c r="BD49" s="28"/>
      <c r="BE49" s="6"/>
      <c r="BF49" s="28"/>
      <c r="BG49" s="28"/>
      <c r="BH49" s="6"/>
      <c r="BI49" s="28"/>
      <c r="BJ49" s="28"/>
      <c r="BK49" s="6"/>
      <c r="BL49" s="28"/>
      <c r="BM49" s="6"/>
      <c r="BN49" s="28"/>
      <c r="BO49" s="28"/>
      <c r="BP49" s="6"/>
      <c r="BQ49" s="28"/>
      <c r="BR49" s="6"/>
      <c r="BS49" s="6"/>
      <c r="BT49" s="28"/>
      <c r="BU49" s="28"/>
      <c r="BV49" s="28"/>
      <c r="BW49" s="28"/>
      <c r="BX49" s="28"/>
      <c r="BY49" s="28"/>
      <c r="BZ49" s="28"/>
      <c r="CA49" s="6"/>
      <c r="CB49" s="28"/>
      <c r="CC49" s="28"/>
      <c r="CD49" s="6"/>
      <c r="CE49" s="28"/>
      <c r="CF49" s="6"/>
      <c r="CG49" s="28"/>
      <c r="CH49" s="28"/>
      <c r="CI49" s="28"/>
      <c r="CJ49" s="28"/>
      <c r="CK49" s="6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6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6"/>
      <c r="DH49" s="6"/>
      <c r="DI49" s="6"/>
      <c r="DJ49" s="6"/>
      <c r="DK49" s="6"/>
      <c r="DL49" s="28"/>
      <c r="DM49" s="28"/>
      <c r="DN49" s="6"/>
      <c r="DO49" s="6"/>
      <c r="DP49" s="6"/>
      <c r="DQ49" s="6"/>
      <c r="DR49" s="6"/>
      <c r="DS49" s="6"/>
      <c r="DT49" s="6"/>
      <c r="DU49" s="6"/>
      <c r="DV49" s="28"/>
      <c r="DW49" s="28"/>
      <c r="DX49" s="6"/>
      <c r="DY49" s="6"/>
      <c r="DZ49" s="6"/>
      <c r="EA49" s="6"/>
      <c r="EB49" s="6"/>
      <c r="EC49" s="6"/>
      <c r="ED49" s="6"/>
      <c r="EE49" s="6"/>
      <c r="EF49" s="28"/>
      <c r="EG49" s="28"/>
      <c r="EH49" s="28"/>
      <c r="EI49" s="28"/>
      <c r="EJ49" s="28"/>
      <c r="EK49" s="28"/>
      <c r="EL49" s="28"/>
      <c r="EM49" s="6"/>
    </row>
    <row r="50" spans="1:143" x14ac:dyDescent="0.2">
      <c r="A50" s="6"/>
      <c r="B50" s="13">
        <v>46</v>
      </c>
      <c r="C50" s="14" t="s">
        <v>76</v>
      </c>
      <c r="D50" s="14"/>
      <c r="E50" s="14"/>
      <c r="F50" s="14">
        <v>175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28">
        <f>+Q$5</f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28">
        <v>0</v>
      </c>
      <c r="AA50" s="28">
        <f>+AA$5</f>
        <v>200</v>
      </c>
      <c r="AB50" s="6"/>
      <c r="AC50" s="28"/>
      <c r="AD50" s="28">
        <f>+AD$5</f>
        <v>200</v>
      </c>
      <c r="AE50" s="28"/>
      <c r="AF50" s="6"/>
      <c r="AG50" s="6"/>
      <c r="AH50" s="28">
        <f>+AH$5</f>
        <v>200</v>
      </c>
      <c r="AI50" s="28"/>
      <c r="AJ50" s="28">
        <f>+AJ$5</f>
        <v>200</v>
      </c>
      <c r="AK50" s="6"/>
      <c r="AL50" s="6"/>
      <c r="AM50" s="28">
        <v>0</v>
      </c>
      <c r="AN50" s="6"/>
      <c r="AO50" s="6"/>
      <c r="AP50" s="28"/>
      <c r="AQ50" s="6"/>
      <c r="AR50" s="28">
        <f>+AR$5</f>
        <v>175</v>
      </c>
      <c r="AS50" s="28"/>
      <c r="AT50" s="28">
        <f>+AT$5</f>
        <v>300</v>
      </c>
      <c r="AU50" s="28"/>
      <c r="AV50" s="28">
        <v>0</v>
      </c>
      <c r="AW50" s="28"/>
      <c r="AX50" s="28">
        <f>+AX$5</f>
        <v>175</v>
      </c>
      <c r="AY50" s="28"/>
      <c r="AZ50" s="28">
        <v>0</v>
      </c>
      <c r="BA50" s="6"/>
      <c r="BB50" s="28"/>
      <c r="BC50" s="28">
        <f>+BC$5</f>
        <v>175</v>
      </c>
      <c r="BD50" s="28"/>
      <c r="BE50" s="6"/>
      <c r="BF50" s="28">
        <f>+BF$5</f>
        <v>150</v>
      </c>
      <c r="BG50" s="28"/>
      <c r="BH50" s="6"/>
      <c r="BI50" s="28">
        <f>+BI$5</f>
        <v>100</v>
      </c>
      <c r="BJ50" s="28">
        <f>+BJ$5</f>
        <v>150</v>
      </c>
      <c r="BK50" s="6"/>
      <c r="BL50" s="28">
        <f>+BL$5</f>
        <v>175</v>
      </c>
      <c r="BM50" s="6"/>
      <c r="BN50" s="28">
        <f>+BN$5</f>
        <v>135</v>
      </c>
      <c r="BO50" s="28"/>
      <c r="BP50" s="6"/>
      <c r="BQ50" s="28">
        <v>0</v>
      </c>
      <c r="BR50" s="6"/>
      <c r="BS50" s="6"/>
      <c r="BT50" s="28">
        <v>0</v>
      </c>
      <c r="BU50" s="28"/>
      <c r="BV50" s="28">
        <v>0</v>
      </c>
      <c r="BW50" s="28"/>
      <c r="BX50" s="28">
        <v>0</v>
      </c>
      <c r="BY50" s="28"/>
      <c r="BZ50" s="28"/>
      <c r="CA50" s="6"/>
      <c r="CB50" s="28"/>
      <c r="CC50" s="28"/>
      <c r="CD50" s="6"/>
      <c r="CE50" s="28"/>
      <c r="CF50" s="6"/>
      <c r="CG50" s="28"/>
      <c r="CH50" s="28">
        <f>+CH$5</f>
        <v>500</v>
      </c>
      <c r="CI50" s="28">
        <f>+CI$5</f>
        <v>400</v>
      </c>
      <c r="CJ50" s="28">
        <f>+CJ$5</f>
        <v>200</v>
      </c>
      <c r="CK50" s="6"/>
      <c r="CL50" s="28">
        <f>+CL$5</f>
        <v>400</v>
      </c>
      <c r="CM50" s="28">
        <f>+CM$5</f>
        <v>200</v>
      </c>
      <c r="CN50" s="28">
        <f>+CN$5</f>
        <v>225</v>
      </c>
      <c r="CO50" s="28">
        <v>0</v>
      </c>
      <c r="CP50" s="28">
        <v>200</v>
      </c>
      <c r="CQ50" s="28"/>
      <c r="CR50" s="28">
        <v>325</v>
      </c>
      <c r="CS50" s="28">
        <f>+CS$5</f>
        <v>175</v>
      </c>
      <c r="CT50" s="28">
        <v>125</v>
      </c>
      <c r="CU50" s="28">
        <f>+CU$5</f>
        <v>200</v>
      </c>
      <c r="CV50" s="6"/>
      <c r="CW50" s="28"/>
      <c r="CX50" s="28"/>
      <c r="CY50" s="28"/>
      <c r="CZ50" s="28"/>
      <c r="DA50" s="28"/>
      <c r="DB50" s="28">
        <v>0</v>
      </c>
      <c r="DC50" s="28">
        <v>0</v>
      </c>
      <c r="DD50" s="28">
        <v>0</v>
      </c>
      <c r="DE50" s="28">
        <v>0</v>
      </c>
      <c r="DF50" s="28">
        <v>0</v>
      </c>
      <c r="DG50" s="6"/>
      <c r="DH50" s="6"/>
      <c r="DI50" s="6"/>
      <c r="DJ50" s="6"/>
      <c r="DK50" s="6"/>
      <c r="DL50" s="28">
        <f>+DL$5</f>
        <v>200</v>
      </c>
      <c r="DM50" s="28">
        <f>+DM$5</f>
        <v>200</v>
      </c>
      <c r="DN50" s="6"/>
      <c r="DO50" s="6"/>
      <c r="DP50" s="6"/>
      <c r="DQ50" s="6"/>
      <c r="DR50" s="6"/>
      <c r="DS50" s="6"/>
      <c r="DT50" s="6"/>
      <c r="DU50" s="6"/>
      <c r="DV50" s="28">
        <v>0</v>
      </c>
      <c r="DW50" s="28">
        <v>0</v>
      </c>
      <c r="DX50" s="6"/>
      <c r="DY50" s="6"/>
      <c r="DZ50" s="6"/>
      <c r="EA50" s="6"/>
      <c r="EB50" s="6"/>
      <c r="EC50" s="6"/>
      <c r="ED50" s="6"/>
      <c r="EE50" s="6"/>
      <c r="EF50" s="28">
        <v>0</v>
      </c>
      <c r="EG50" s="28">
        <v>0</v>
      </c>
      <c r="EH50" s="28">
        <v>0</v>
      </c>
      <c r="EI50" s="28">
        <v>0</v>
      </c>
      <c r="EJ50" s="28">
        <v>0</v>
      </c>
      <c r="EK50" s="28">
        <v>0</v>
      </c>
      <c r="EL50" s="28">
        <v>0</v>
      </c>
      <c r="EM50" s="6"/>
    </row>
    <row r="51" spans="1:143" x14ac:dyDescent="0.2">
      <c r="A51" s="6"/>
      <c r="B51" s="13">
        <v>47</v>
      </c>
      <c r="C51" s="6"/>
      <c r="D51" s="14"/>
      <c r="E51" s="14"/>
      <c r="F51" s="14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</row>
    <row r="52" spans="1:143" x14ac:dyDescent="0.2">
      <c r="A52" s="6"/>
      <c r="B52" s="13">
        <v>48</v>
      </c>
      <c r="C52" s="15"/>
      <c r="D52" s="14"/>
      <c r="E52" s="14"/>
      <c r="F52" s="14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28"/>
      <c r="R52" s="16"/>
      <c r="S52" s="16"/>
      <c r="T52" s="16"/>
      <c r="U52" s="16"/>
      <c r="V52" s="16"/>
      <c r="W52" s="16"/>
      <c r="X52" s="16"/>
      <c r="Y52" s="16"/>
      <c r="Z52" s="28"/>
      <c r="AA52" s="28"/>
      <c r="AB52" s="6"/>
      <c r="AC52" s="28"/>
      <c r="AD52" s="28"/>
      <c r="AE52" s="28"/>
      <c r="AF52" s="6"/>
      <c r="AG52" s="6"/>
      <c r="AH52" s="28"/>
      <c r="AI52" s="28"/>
      <c r="AJ52" s="28"/>
      <c r="AK52" s="6"/>
      <c r="AL52" s="6"/>
      <c r="AM52" s="28"/>
      <c r="AN52" s="6"/>
      <c r="AO52" s="6"/>
      <c r="AP52" s="28"/>
      <c r="AQ52" s="6"/>
      <c r="AR52" s="28"/>
      <c r="AS52" s="28"/>
      <c r="AT52" s="28"/>
      <c r="AU52" s="28"/>
      <c r="AV52" s="28"/>
      <c r="AW52" s="28"/>
      <c r="AX52" s="28"/>
      <c r="AY52" s="28"/>
      <c r="AZ52" s="28"/>
      <c r="BA52" s="6"/>
      <c r="BB52" s="28"/>
      <c r="BC52" s="28"/>
      <c r="BD52" s="28"/>
      <c r="BE52" s="6"/>
      <c r="BF52" s="28"/>
      <c r="BG52" s="28"/>
      <c r="BH52" s="6"/>
      <c r="BI52" s="28"/>
      <c r="BJ52" s="28"/>
      <c r="BK52" s="6"/>
      <c r="BL52" s="28"/>
      <c r="BM52" s="6"/>
      <c r="BN52" s="28"/>
      <c r="BO52" s="28"/>
      <c r="BP52" s="6"/>
      <c r="BQ52" s="28"/>
      <c r="BR52" s="6"/>
      <c r="BS52" s="6"/>
      <c r="BT52" s="28"/>
      <c r="BU52" s="28"/>
      <c r="BV52" s="28"/>
      <c r="BW52" s="28"/>
      <c r="BX52" s="28"/>
      <c r="BY52" s="28"/>
      <c r="BZ52" s="28"/>
      <c r="CA52" s="6"/>
      <c r="CB52" s="28"/>
      <c r="CC52" s="28"/>
      <c r="CD52" s="6"/>
      <c r="CE52" s="28"/>
      <c r="CF52" s="6"/>
      <c r="CG52" s="28"/>
      <c r="CH52" s="28"/>
      <c r="CI52" s="28"/>
      <c r="CJ52" s="28"/>
      <c r="CK52" s="6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6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6"/>
      <c r="DH52" s="6"/>
      <c r="DI52" s="6"/>
      <c r="DJ52" s="6"/>
      <c r="DK52" s="6"/>
      <c r="DL52" s="28"/>
      <c r="DM52" s="28"/>
      <c r="DN52" s="6"/>
      <c r="DO52" s="6"/>
      <c r="DP52" s="6"/>
      <c r="DQ52" s="6"/>
      <c r="DR52" s="6"/>
      <c r="DS52" s="6"/>
      <c r="DT52" s="6"/>
      <c r="DU52" s="6"/>
      <c r="DV52" s="28"/>
      <c r="DW52" s="28"/>
      <c r="DX52" s="6"/>
      <c r="DY52" s="6"/>
      <c r="DZ52" s="6"/>
      <c r="EA52" s="6"/>
      <c r="EB52" s="6"/>
      <c r="EC52" s="6"/>
      <c r="ED52" s="6"/>
      <c r="EE52" s="6"/>
      <c r="EF52" s="28"/>
      <c r="EG52" s="28"/>
      <c r="EH52" s="28"/>
      <c r="EI52" s="28"/>
      <c r="EJ52" s="28"/>
      <c r="EK52" s="28"/>
      <c r="EL52" s="28"/>
      <c r="EM52" s="6"/>
    </row>
    <row r="53" spans="1:143" x14ac:dyDescent="0.2">
      <c r="A53" s="6"/>
      <c r="B53" s="13">
        <v>49</v>
      </c>
      <c r="C53" s="14" t="s">
        <v>35</v>
      </c>
      <c r="D53" s="14">
        <v>0</v>
      </c>
      <c r="E53" s="14">
        <v>200</v>
      </c>
      <c r="F53" s="14">
        <v>175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28">
        <f>+Q$5</f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28">
        <v>0</v>
      </c>
      <c r="AA53" s="28">
        <f>+AA$5</f>
        <v>200</v>
      </c>
      <c r="AB53" s="6"/>
      <c r="AC53" s="28"/>
      <c r="AD53" s="28">
        <f>+AD$5</f>
        <v>200</v>
      </c>
      <c r="AE53" s="28"/>
      <c r="AF53" s="6"/>
      <c r="AG53" s="6"/>
      <c r="AH53" s="28">
        <f>+AH$5</f>
        <v>200</v>
      </c>
      <c r="AI53" s="28"/>
      <c r="AJ53" s="28">
        <v>0</v>
      </c>
      <c r="AK53" s="6"/>
      <c r="AL53" s="6"/>
      <c r="AM53" s="28">
        <v>0</v>
      </c>
      <c r="AN53" s="6"/>
      <c r="AO53" s="6"/>
      <c r="AP53" s="28"/>
      <c r="AQ53" s="6"/>
      <c r="AR53" s="28">
        <f>+AR$5</f>
        <v>175</v>
      </c>
      <c r="AS53" s="28"/>
      <c r="AT53" s="28">
        <f>+AT$5</f>
        <v>300</v>
      </c>
      <c r="AU53" s="28"/>
      <c r="AV53" s="28">
        <f>+AV$5</f>
        <v>200</v>
      </c>
      <c r="AW53" s="28"/>
      <c r="AX53" s="28">
        <f>+AX$5</f>
        <v>175</v>
      </c>
      <c r="AY53" s="28"/>
      <c r="AZ53" s="28">
        <v>100</v>
      </c>
      <c r="BA53" s="6"/>
      <c r="BB53" s="28"/>
      <c r="BC53" s="28">
        <v>0</v>
      </c>
      <c r="BD53" s="28"/>
      <c r="BE53" s="6"/>
      <c r="BF53" s="28">
        <v>0</v>
      </c>
      <c r="BG53" s="28"/>
      <c r="BH53" s="6"/>
      <c r="BI53" s="28">
        <v>25</v>
      </c>
      <c r="BJ53" s="28">
        <v>0</v>
      </c>
      <c r="BK53" s="6"/>
      <c r="BL53" s="28">
        <f>+BL$5</f>
        <v>175</v>
      </c>
      <c r="BM53" s="6"/>
      <c r="BN53" s="28">
        <f>+BN$5</f>
        <v>135</v>
      </c>
      <c r="BO53" s="28"/>
      <c r="BP53" s="6"/>
      <c r="BQ53" s="28">
        <v>0</v>
      </c>
      <c r="BR53" s="6"/>
      <c r="BS53" s="6"/>
      <c r="BT53" s="28">
        <v>0</v>
      </c>
      <c r="BU53" s="28"/>
      <c r="BV53" s="28">
        <v>0</v>
      </c>
      <c r="BW53" s="28"/>
      <c r="BX53" s="28">
        <v>0</v>
      </c>
      <c r="BY53" s="28"/>
      <c r="BZ53" s="28"/>
      <c r="CA53" s="6"/>
      <c r="CB53" s="28"/>
      <c r="CC53" s="28"/>
      <c r="CD53" s="6"/>
      <c r="CE53" s="28"/>
      <c r="CF53" s="6"/>
      <c r="CG53" s="28"/>
      <c r="CH53" s="28">
        <f>+CH$5</f>
        <v>500</v>
      </c>
      <c r="CI53" s="28">
        <f>+CI$5</f>
        <v>400</v>
      </c>
      <c r="CJ53" s="28">
        <f>+CJ$5</f>
        <v>200</v>
      </c>
      <c r="CK53" s="6"/>
      <c r="CL53" s="28">
        <f>+CL$5</f>
        <v>400</v>
      </c>
      <c r="CM53" s="28">
        <v>0</v>
      </c>
      <c r="CN53" s="28">
        <v>0</v>
      </c>
      <c r="CO53" s="28">
        <v>0</v>
      </c>
      <c r="CP53" s="28">
        <v>0</v>
      </c>
      <c r="CQ53" s="28"/>
      <c r="CR53" s="28">
        <v>325</v>
      </c>
      <c r="CS53" s="28">
        <v>0</v>
      </c>
      <c r="CT53" s="28">
        <v>0</v>
      </c>
      <c r="CU53" s="28">
        <f>+CU$5</f>
        <v>200</v>
      </c>
      <c r="CV53" s="6"/>
      <c r="CW53" s="28"/>
      <c r="CX53" s="28"/>
      <c r="CY53" s="28"/>
      <c r="CZ53" s="28"/>
      <c r="DA53" s="28"/>
      <c r="DB53" s="28">
        <v>0</v>
      </c>
      <c r="DC53" s="28">
        <v>0</v>
      </c>
      <c r="DD53" s="28">
        <v>0</v>
      </c>
      <c r="DE53" s="28">
        <v>0</v>
      </c>
      <c r="DF53" s="28">
        <v>0</v>
      </c>
      <c r="DG53" s="6"/>
      <c r="DH53" s="6"/>
      <c r="DI53" s="6"/>
      <c r="DJ53" s="6"/>
      <c r="DK53" s="6"/>
      <c r="DL53" s="28">
        <f>+DL$5</f>
        <v>200</v>
      </c>
      <c r="DM53" s="28">
        <f>+DM$5</f>
        <v>200</v>
      </c>
      <c r="DN53" s="6"/>
      <c r="DO53" s="6"/>
      <c r="DP53" s="6"/>
      <c r="DQ53" s="6"/>
      <c r="DR53" s="6"/>
      <c r="DS53" s="6"/>
      <c r="DT53" s="6"/>
      <c r="DU53" s="6"/>
      <c r="DV53" s="28">
        <v>0</v>
      </c>
      <c r="DW53" s="28">
        <v>0</v>
      </c>
      <c r="DX53" s="6"/>
      <c r="DY53" s="6"/>
      <c r="DZ53" s="6"/>
      <c r="EA53" s="6"/>
      <c r="EB53" s="6"/>
      <c r="EC53" s="6"/>
      <c r="ED53" s="6"/>
      <c r="EE53" s="6"/>
      <c r="EF53" s="28">
        <v>0</v>
      </c>
      <c r="EG53" s="28">
        <v>0</v>
      </c>
      <c r="EH53" s="28">
        <v>0</v>
      </c>
      <c r="EI53" s="28">
        <v>0</v>
      </c>
      <c r="EJ53" s="28">
        <v>0</v>
      </c>
      <c r="EK53" s="28">
        <v>0</v>
      </c>
      <c r="EL53" s="28">
        <v>0</v>
      </c>
      <c r="EM53" s="6"/>
    </row>
    <row r="54" spans="1:143" x14ac:dyDescent="0.2">
      <c r="A54" s="6"/>
      <c r="B54" s="13">
        <v>50</v>
      </c>
      <c r="C54" s="15"/>
      <c r="D54" s="14"/>
      <c r="E54" s="14"/>
      <c r="F54" s="14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</row>
    <row r="55" spans="1:143" x14ac:dyDescent="0.2">
      <c r="A55" s="21"/>
      <c r="B55" s="13">
        <v>51</v>
      </c>
      <c r="C55" s="6"/>
      <c r="D55" s="14">
        <f>ROUND(F55*0.6665,0)</f>
        <v>0</v>
      </c>
      <c r="E55" s="14">
        <v>100</v>
      </c>
      <c r="F55" s="14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</row>
    <row r="56" spans="1:143" x14ac:dyDescent="0.2">
      <c r="A56" s="6"/>
      <c r="B56" s="13">
        <v>52</v>
      </c>
      <c r="C56" s="14" t="s">
        <v>38</v>
      </c>
      <c r="D56" s="14">
        <f>ROUND(F56*0.6665,0)</f>
        <v>100</v>
      </c>
      <c r="E56" s="14">
        <v>125</v>
      </c>
      <c r="F56" s="14">
        <v>150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28">
        <f>+Q$5</f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28">
        <v>0</v>
      </c>
      <c r="AA56" s="28">
        <f>+AA$5</f>
        <v>200</v>
      </c>
      <c r="AB56" s="6"/>
      <c r="AC56" s="28"/>
      <c r="AD56" s="28">
        <f>+AD$5</f>
        <v>200</v>
      </c>
      <c r="AE56" s="28"/>
      <c r="AF56" s="6"/>
      <c r="AG56" s="6"/>
      <c r="AH56" s="28">
        <f>+AH$5</f>
        <v>200</v>
      </c>
      <c r="AI56" s="28"/>
      <c r="AJ56" s="28">
        <f>+AJ$5</f>
        <v>200</v>
      </c>
      <c r="AK56" s="6"/>
      <c r="AL56" s="6"/>
      <c r="AM56" s="28">
        <f>+AM$5</f>
        <v>200</v>
      </c>
      <c r="AN56" s="6"/>
      <c r="AO56" s="6"/>
      <c r="AP56" s="28"/>
      <c r="AQ56" s="6"/>
      <c r="AR56" s="28">
        <f>+AR$5</f>
        <v>175</v>
      </c>
      <c r="AS56" s="28"/>
      <c r="AT56" s="28">
        <f>+AT$5</f>
        <v>300</v>
      </c>
      <c r="AU56" s="28"/>
      <c r="AV56" s="28">
        <f>+AV$5</f>
        <v>200</v>
      </c>
      <c r="AW56" s="28"/>
      <c r="AX56" s="28">
        <f>+AX$5</f>
        <v>175</v>
      </c>
      <c r="AY56" s="28"/>
      <c r="AZ56" s="28">
        <f>+AZ$5</f>
        <v>175</v>
      </c>
      <c r="BA56" s="6"/>
      <c r="BB56" s="28"/>
      <c r="BC56" s="28">
        <f>+BC$5</f>
        <v>175</v>
      </c>
      <c r="BD56" s="28"/>
      <c r="BE56" s="6"/>
      <c r="BF56" s="28">
        <v>0</v>
      </c>
      <c r="BG56" s="28"/>
      <c r="BH56" s="6"/>
      <c r="BI56" s="28">
        <f>+BI$5</f>
        <v>100</v>
      </c>
      <c r="BJ56" s="28">
        <f>+BJ$5</f>
        <v>150</v>
      </c>
      <c r="BK56" s="6"/>
      <c r="BL56" s="28">
        <f>+BL$5</f>
        <v>175</v>
      </c>
      <c r="BM56" s="6"/>
      <c r="BN56" s="28">
        <f>+BN$5</f>
        <v>135</v>
      </c>
      <c r="BO56" s="28"/>
      <c r="BP56" s="6"/>
      <c r="BQ56" s="28">
        <v>0</v>
      </c>
      <c r="BR56" s="6"/>
      <c r="BS56" s="6"/>
      <c r="BT56" s="28">
        <v>0</v>
      </c>
      <c r="BU56" s="28"/>
      <c r="BV56" s="28">
        <v>0</v>
      </c>
      <c r="BW56" s="28"/>
      <c r="BX56" s="28">
        <v>0</v>
      </c>
      <c r="BY56" s="28"/>
      <c r="BZ56" s="28"/>
      <c r="CA56" s="6"/>
      <c r="CB56" s="28"/>
      <c r="CC56" s="28"/>
      <c r="CD56" s="6"/>
      <c r="CE56" s="28"/>
      <c r="CF56" s="6"/>
      <c r="CG56" s="28"/>
      <c r="CH56" s="28">
        <f>+CH$5</f>
        <v>500</v>
      </c>
      <c r="CI56" s="28">
        <f>+CI$5</f>
        <v>400</v>
      </c>
      <c r="CJ56" s="28">
        <f>+CJ$5</f>
        <v>200</v>
      </c>
      <c r="CK56" s="6"/>
      <c r="CL56" s="28">
        <f>+CL$5</f>
        <v>400</v>
      </c>
      <c r="CM56" s="28">
        <f>+CM$5</f>
        <v>200</v>
      </c>
      <c r="CN56" s="28">
        <f>+CN$5</f>
        <v>225</v>
      </c>
      <c r="CO56" s="28">
        <v>0</v>
      </c>
      <c r="CP56" s="28">
        <v>200</v>
      </c>
      <c r="CQ56" s="28"/>
      <c r="CR56" s="28">
        <f>+CR$5</f>
        <v>400</v>
      </c>
      <c r="CS56" s="28">
        <f>+CS$5</f>
        <v>175</v>
      </c>
      <c r="CT56" s="28">
        <v>0</v>
      </c>
      <c r="CU56" s="28">
        <f>+CU$5</f>
        <v>200</v>
      </c>
      <c r="CV56" s="6"/>
      <c r="CW56" s="28"/>
      <c r="CX56" s="28"/>
      <c r="CY56" s="28"/>
      <c r="CZ56" s="28"/>
      <c r="DA56" s="28"/>
      <c r="DB56" s="28">
        <v>0</v>
      </c>
      <c r="DC56" s="28">
        <v>0</v>
      </c>
      <c r="DD56" s="28">
        <v>0</v>
      </c>
      <c r="DE56" s="28">
        <v>0</v>
      </c>
      <c r="DF56" s="28">
        <v>0</v>
      </c>
      <c r="DG56" s="6"/>
      <c r="DH56" s="6"/>
      <c r="DI56" s="6"/>
      <c r="DJ56" s="6"/>
      <c r="DK56" s="6"/>
      <c r="DL56" s="28">
        <f>+DL$5</f>
        <v>200</v>
      </c>
      <c r="DM56" s="28">
        <f>+DM$5</f>
        <v>200</v>
      </c>
      <c r="DN56" s="6"/>
      <c r="DO56" s="6"/>
      <c r="DP56" s="6"/>
      <c r="DQ56" s="6"/>
      <c r="DR56" s="6"/>
      <c r="DS56" s="6"/>
      <c r="DT56" s="6"/>
      <c r="DU56" s="6"/>
      <c r="DV56" s="28">
        <v>0</v>
      </c>
      <c r="DW56" s="28">
        <v>0</v>
      </c>
      <c r="DX56" s="6"/>
      <c r="DY56" s="6"/>
      <c r="DZ56" s="6"/>
      <c r="EA56" s="6"/>
      <c r="EB56" s="6"/>
      <c r="EC56" s="6"/>
      <c r="ED56" s="6"/>
      <c r="EE56" s="6"/>
      <c r="EF56" s="28">
        <v>0</v>
      </c>
      <c r="EG56" s="28">
        <v>0</v>
      </c>
      <c r="EH56" s="28">
        <v>0</v>
      </c>
      <c r="EI56" s="28">
        <v>0</v>
      </c>
      <c r="EJ56" s="28">
        <v>0</v>
      </c>
      <c r="EK56" s="28">
        <v>0</v>
      </c>
      <c r="EL56" s="28">
        <v>0</v>
      </c>
      <c r="EM56" s="6"/>
    </row>
    <row r="57" spans="1:143" x14ac:dyDescent="0.2">
      <c r="A57" s="6"/>
      <c r="B57" s="13">
        <v>53</v>
      </c>
      <c r="C57" s="15"/>
      <c r="D57" s="14"/>
      <c r="E57" s="14"/>
      <c r="F57" s="14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28"/>
      <c r="R57" s="16"/>
      <c r="S57" s="16"/>
      <c r="T57" s="16"/>
      <c r="U57" s="16"/>
      <c r="V57" s="16"/>
      <c r="W57" s="16"/>
      <c r="X57" s="16"/>
      <c r="Y57" s="16"/>
      <c r="Z57" s="28"/>
      <c r="AA57" s="28"/>
      <c r="AB57" s="6"/>
      <c r="AC57" s="28"/>
      <c r="AD57" s="28"/>
      <c r="AE57" s="28"/>
      <c r="AF57" s="6"/>
      <c r="AG57" s="6"/>
      <c r="AH57" s="28"/>
      <c r="AI57" s="28"/>
      <c r="AJ57" s="28"/>
      <c r="AK57" s="6"/>
      <c r="AL57" s="6"/>
      <c r="AM57" s="28"/>
      <c r="AN57" s="6"/>
      <c r="AO57" s="6"/>
      <c r="AP57" s="28"/>
      <c r="AQ57" s="6"/>
      <c r="AR57" s="28"/>
      <c r="AS57" s="28"/>
      <c r="AT57" s="28"/>
      <c r="AU57" s="28"/>
      <c r="AV57" s="28"/>
      <c r="AW57" s="28"/>
      <c r="AX57" s="28"/>
      <c r="AY57" s="28"/>
      <c r="AZ57" s="28"/>
      <c r="BA57" s="6"/>
      <c r="BB57" s="28"/>
      <c r="BC57" s="28"/>
      <c r="BD57" s="28"/>
      <c r="BE57" s="6"/>
      <c r="BF57" s="28"/>
      <c r="BG57" s="28"/>
      <c r="BH57" s="6"/>
      <c r="BI57" s="28"/>
      <c r="BJ57" s="28"/>
      <c r="BK57" s="6"/>
      <c r="BL57" s="28"/>
      <c r="BM57" s="6"/>
      <c r="BN57" s="28"/>
      <c r="BO57" s="28"/>
      <c r="BP57" s="6"/>
      <c r="BQ57" s="28"/>
      <c r="BR57" s="6"/>
      <c r="BS57" s="6"/>
      <c r="BT57" s="28"/>
      <c r="BU57" s="28"/>
      <c r="BV57" s="28"/>
      <c r="BW57" s="28"/>
      <c r="BX57" s="28"/>
      <c r="BY57" s="28"/>
      <c r="BZ57" s="28"/>
      <c r="CA57" s="6"/>
      <c r="CB57" s="28"/>
      <c r="CC57" s="28"/>
      <c r="CD57" s="6"/>
      <c r="CE57" s="28"/>
      <c r="CF57" s="6"/>
      <c r="CG57" s="28"/>
      <c r="CH57" s="28"/>
      <c r="CI57" s="28"/>
      <c r="CJ57" s="28"/>
      <c r="CK57" s="6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6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6"/>
      <c r="DH57" s="6"/>
      <c r="DI57" s="6"/>
      <c r="DJ57" s="6"/>
      <c r="DK57" s="6"/>
      <c r="DL57" s="28"/>
      <c r="DM57" s="28"/>
      <c r="DN57" s="6"/>
      <c r="DO57" s="6"/>
      <c r="DP57" s="6"/>
      <c r="DQ57" s="6"/>
      <c r="DR57" s="6"/>
      <c r="DS57" s="6"/>
      <c r="DT57" s="6"/>
      <c r="DU57" s="6"/>
      <c r="DV57" s="28"/>
      <c r="DW57" s="28"/>
      <c r="DX57" s="6"/>
      <c r="DY57" s="6"/>
      <c r="DZ57" s="6"/>
      <c r="EA57" s="6"/>
      <c r="EB57" s="6"/>
      <c r="EC57" s="6"/>
      <c r="ED57" s="6"/>
      <c r="EE57" s="6"/>
      <c r="EF57" s="28"/>
      <c r="EG57" s="28"/>
      <c r="EH57" s="28"/>
      <c r="EI57" s="28"/>
      <c r="EJ57" s="28"/>
      <c r="EK57" s="28"/>
      <c r="EL57" s="28"/>
      <c r="EM57" s="6"/>
    </row>
    <row r="58" spans="1:143" x14ac:dyDescent="0.2">
      <c r="A58" s="6"/>
      <c r="B58" s="13">
        <v>54</v>
      </c>
      <c r="C58" s="6"/>
      <c r="D58" s="14"/>
      <c r="E58" s="14"/>
      <c r="F58" s="14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</row>
    <row r="59" spans="1:143" x14ac:dyDescent="0.2">
      <c r="A59" s="6"/>
      <c r="B59" s="13">
        <v>55</v>
      </c>
      <c r="C59" s="22" t="s">
        <v>61</v>
      </c>
      <c r="D59" s="14"/>
      <c r="E59" s="14"/>
      <c r="F59" s="14">
        <v>100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28">
        <f>+Q$5</f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28">
        <v>0</v>
      </c>
      <c r="AA59" s="28">
        <f>+AA$5</f>
        <v>200</v>
      </c>
      <c r="AB59" s="6"/>
      <c r="AC59" s="28"/>
      <c r="AD59" s="28">
        <f>+AD$5</f>
        <v>200</v>
      </c>
      <c r="AE59" s="28"/>
      <c r="AF59" s="6"/>
      <c r="AG59" s="6"/>
      <c r="AH59" s="28">
        <f>+AH$5</f>
        <v>200</v>
      </c>
      <c r="AI59" s="28"/>
      <c r="AJ59" s="28">
        <v>0</v>
      </c>
      <c r="AK59" s="6"/>
      <c r="AL59" s="6"/>
      <c r="AM59" s="28">
        <v>0</v>
      </c>
      <c r="AN59" s="6"/>
      <c r="AO59" s="6"/>
      <c r="AP59" s="28"/>
      <c r="AQ59" s="6"/>
      <c r="AR59" s="28">
        <f>+AR$5</f>
        <v>175</v>
      </c>
      <c r="AS59" s="28"/>
      <c r="AT59" s="28">
        <f>+AT$5</f>
        <v>300</v>
      </c>
      <c r="AU59" s="28"/>
      <c r="AV59" s="28">
        <f>+AV$5</f>
        <v>200</v>
      </c>
      <c r="AW59" s="28"/>
      <c r="AX59" s="28">
        <f>+AX$5</f>
        <v>175</v>
      </c>
      <c r="AY59" s="28"/>
      <c r="AZ59" s="28">
        <v>0</v>
      </c>
      <c r="BA59" s="6"/>
      <c r="BB59" s="28"/>
      <c r="BC59" s="28">
        <v>150</v>
      </c>
      <c r="BD59" s="28"/>
      <c r="BE59" s="6"/>
      <c r="BF59" s="28">
        <f>+BF$5</f>
        <v>150</v>
      </c>
      <c r="BG59" s="28"/>
      <c r="BH59" s="6"/>
      <c r="BI59" s="28">
        <v>0</v>
      </c>
      <c r="BJ59" s="28">
        <v>0</v>
      </c>
      <c r="BK59" s="6"/>
      <c r="BL59" s="28">
        <f>+BL$5</f>
        <v>175</v>
      </c>
      <c r="BM59" s="6"/>
      <c r="BN59" s="28">
        <f>+BN$5</f>
        <v>135</v>
      </c>
      <c r="BO59" s="28"/>
      <c r="BP59" s="6"/>
      <c r="BQ59" s="28">
        <f>+BQ$5</f>
        <v>125</v>
      </c>
      <c r="BR59" s="6"/>
      <c r="BS59" s="6"/>
      <c r="BT59" s="28">
        <v>0</v>
      </c>
      <c r="BU59" s="28"/>
      <c r="BV59" s="28">
        <v>0</v>
      </c>
      <c r="BW59" s="28"/>
      <c r="BX59" s="28">
        <v>0</v>
      </c>
      <c r="BY59" s="28"/>
      <c r="BZ59" s="28"/>
      <c r="CA59" s="6"/>
      <c r="CB59" s="28"/>
      <c r="CC59" s="28"/>
      <c r="CD59" s="6"/>
      <c r="CE59" s="28"/>
      <c r="CF59" s="6"/>
      <c r="CG59" s="28"/>
      <c r="CH59" s="28">
        <f t="shared" ref="CH59:CJ60" si="28">+CH$5</f>
        <v>500</v>
      </c>
      <c r="CI59" s="28">
        <f t="shared" si="28"/>
        <v>400</v>
      </c>
      <c r="CJ59" s="28">
        <f t="shared" si="28"/>
        <v>200</v>
      </c>
      <c r="CK59" s="6"/>
      <c r="CL59" s="28">
        <f>+CL$5</f>
        <v>400</v>
      </c>
      <c r="CM59" s="28">
        <v>0</v>
      </c>
      <c r="CN59" s="28">
        <v>0</v>
      </c>
      <c r="CO59" s="28">
        <v>0</v>
      </c>
      <c r="CP59" s="28">
        <v>0</v>
      </c>
      <c r="CQ59" s="28"/>
      <c r="CR59" s="28">
        <v>0</v>
      </c>
      <c r="CS59" s="28">
        <v>150</v>
      </c>
      <c r="CT59" s="28">
        <f>+CT$5</f>
        <v>150</v>
      </c>
      <c r="CU59" s="28">
        <f>+CU$5</f>
        <v>200</v>
      </c>
      <c r="CV59" s="6"/>
      <c r="CW59" s="28"/>
      <c r="CX59" s="28"/>
      <c r="CY59" s="28"/>
      <c r="CZ59" s="28"/>
      <c r="DA59" s="28"/>
      <c r="DB59" s="28">
        <v>0</v>
      </c>
      <c r="DC59" s="28">
        <v>0</v>
      </c>
      <c r="DD59" s="28">
        <v>0</v>
      </c>
      <c r="DE59" s="28">
        <v>0</v>
      </c>
      <c r="DF59" s="28">
        <v>0</v>
      </c>
      <c r="DG59" s="6"/>
      <c r="DH59" s="6"/>
      <c r="DI59" s="6"/>
      <c r="DJ59" s="6"/>
      <c r="DK59" s="6"/>
      <c r="DL59" s="28">
        <f>+DL$5</f>
        <v>200</v>
      </c>
      <c r="DM59" s="28">
        <f>+DM$5</f>
        <v>200</v>
      </c>
      <c r="DN59" s="6"/>
      <c r="DO59" s="6"/>
      <c r="DP59" s="6"/>
      <c r="DQ59" s="6"/>
      <c r="DR59" s="6"/>
      <c r="DS59" s="6"/>
      <c r="DT59" s="6"/>
      <c r="DU59" s="6"/>
      <c r="DV59" s="28">
        <v>0</v>
      </c>
      <c r="DW59" s="28">
        <v>0</v>
      </c>
      <c r="DX59" s="6"/>
      <c r="DY59" s="6"/>
      <c r="DZ59" s="6"/>
      <c r="EA59" s="6"/>
      <c r="EB59" s="6"/>
      <c r="EC59" s="6"/>
      <c r="ED59" s="6"/>
      <c r="EE59" s="6"/>
      <c r="EF59" s="28">
        <v>0</v>
      </c>
      <c r="EG59" s="28">
        <v>0</v>
      </c>
      <c r="EH59" s="28">
        <v>0</v>
      </c>
      <c r="EI59" s="28">
        <v>0</v>
      </c>
      <c r="EJ59" s="28">
        <v>0</v>
      </c>
      <c r="EK59" s="28">
        <v>0</v>
      </c>
      <c r="EL59" s="28">
        <v>0</v>
      </c>
      <c r="EM59" s="6"/>
    </row>
    <row r="60" spans="1:143" x14ac:dyDescent="0.2">
      <c r="A60" s="14"/>
      <c r="B60" s="13">
        <v>56</v>
      </c>
      <c r="C60" s="14" t="s">
        <v>12</v>
      </c>
      <c r="D60" s="14">
        <f>ROUND(F60*0.6665,0)</f>
        <v>100</v>
      </c>
      <c r="E60" s="14">
        <v>75</v>
      </c>
      <c r="F60" s="14">
        <v>150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28">
        <f>+Q$5</f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28">
        <v>0</v>
      </c>
      <c r="AA60" s="28">
        <f>+AA$5</f>
        <v>200</v>
      </c>
      <c r="AB60" s="6"/>
      <c r="AC60" s="28"/>
      <c r="AD60" s="28">
        <f>+AD$5</f>
        <v>200</v>
      </c>
      <c r="AE60" s="28"/>
      <c r="AF60" s="6"/>
      <c r="AG60" s="6"/>
      <c r="AH60" s="28">
        <f>+AH$5</f>
        <v>200</v>
      </c>
      <c r="AI60" s="28"/>
      <c r="AJ60" s="28">
        <v>0</v>
      </c>
      <c r="AK60" s="6"/>
      <c r="AL60" s="6"/>
      <c r="AM60" s="28">
        <v>0</v>
      </c>
      <c r="AN60" s="6"/>
      <c r="AO60" s="6"/>
      <c r="AP60" s="28"/>
      <c r="AQ60" s="6"/>
      <c r="AR60" s="28">
        <f>+AR$5</f>
        <v>175</v>
      </c>
      <c r="AS60" s="28"/>
      <c r="AT60" s="28">
        <f>+AT$5</f>
        <v>300</v>
      </c>
      <c r="AU60" s="28"/>
      <c r="AV60" s="28">
        <f>+AV$5</f>
        <v>200</v>
      </c>
      <c r="AW60" s="28"/>
      <c r="AX60" s="28">
        <f>+AX$5</f>
        <v>175</v>
      </c>
      <c r="AY60" s="28"/>
      <c r="AZ60" s="28">
        <v>0</v>
      </c>
      <c r="BA60" s="6"/>
      <c r="BB60" s="28"/>
      <c r="BC60" s="28">
        <f>+BC$5</f>
        <v>175</v>
      </c>
      <c r="BD60" s="28"/>
      <c r="BE60" s="6"/>
      <c r="BF60" s="28">
        <v>125</v>
      </c>
      <c r="BG60" s="28"/>
      <c r="BH60" s="6"/>
      <c r="BI60" s="28">
        <f>+BI$5</f>
        <v>100</v>
      </c>
      <c r="BJ60" s="28">
        <v>15</v>
      </c>
      <c r="BK60" s="6"/>
      <c r="BL60" s="28">
        <f>+BL$5</f>
        <v>175</v>
      </c>
      <c r="BM60" s="6"/>
      <c r="BN60" s="28">
        <v>0</v>
      </c>
      <c r="BO60" s="28"/>
      <c r="BP60" s="6"/>
      <c r="BQ60" s="28">
        <v>0</v>
      </c>
      <c r="BR60" s="6"/>
      <c r="BS60" s="6"/>
      <c r="BT60" s="28">
        <v>0</v>
      </c>
      <c r="BU60" s="28"/>
      <c r="BV60" s="28">
        <v>0</v>
      </c>
      <c r="BW60" s="28"/>
      <c r="BX60" s="28">
        <v>0</v>
      </c>
      <c r="BY60" s="28"/>
      <c r="BZ60" s="28"/>
      <c r="CA60" s="6"/>
      <c r="CB60" s="28"/>
      <c r="CC60" s="28"/>
      <c r="CD60" s="6"/>
      <c r="CE60" s="28"/>
      <c r="CF60" s="6"/>
      <c r="CG60" s="28"/>
      <c r="CH60" s="28">
        <f t="shared" si="28"/>
        <v>500</v>
      </c>
      <c r="CI60" s="28">
        <f t="shared" si="28"/>
        <v>400</v>
      </c>
      <c r="CJ60" s="28">
        <f t="shared" si="28"/>
        <v>200</v>
      </c>
      <c r="CK60" s="6"/>
      <c r="CL60" s="28">
        <f>+CL$5</f>
        <v>400</v>
      </c>
      <c r="CM60" s="28">
        <v>0</v>
      </c>
      <c r="CN60" s="28">
        <v>0</v>
      </c>
      <c r="CO60" s="28">
        <v>0</v>
      </c>
      <c r="CP60" s="28">
        <v>0</v>
      </c>
      <c r="CQ60" s="28"/>
      <c r="CR60" s="28">
        <v>0</v>
      </c>
      <c r="CS60" s="28">
        <f>+CS$5</f>
        <v>175</v>
      </c>
      <c r="CT60" s="28">
        <v>125</v>
      </c>
      <c r="CU60" s="28">
        <v>0</v>
      </c>
      <c r="CV60" s="6"/>
      <c r="CW60" s="28"/>
      <c r="CX60" s="28"/>
      <c r="CY60" s="28"/>
      <c r="CZ60" s="28"/>
      <c r="DA60" s="28"/>
      <c r="DB60" s="28">
        <v>0</v>
      </c>
      <c r="DC60" s="28">
        <v>0</v>
      </c>
      <c r="DD60" s="28">
        <v>0</v>
      </c>
      <c r="DE60" s="28">
        <v>0</v>
      </c>
      <c r="DF60" s="28">
        <v>0</v>
      </c>
      <c r="DG60" s="6"/>
      <c r="DH60" s="6"/>
      <c r="DI60" s="6"/>
      <c r="DJ60" s="6"/>
      <c r="DK60" s="6"/>
      <c r="DL60" s="28">
        <f>+DL$5</f>
        <v>200</v>
      </c>
      <c r="DM60" s="28">
        <f>+DM$5</f>
        <v>200</v>
      </c>
      <c r="DN60" s="6"/>
      <c r="DO60" s="6"/>
      <c r="DP60" s="6"/>
      <c r="DQ60" s="6"/>
      <c r="DR60" s="6"/>
      <c r="DS60" s="6"/>
      <c r="DT60" s="6"/>
      <c r="DU60" s="6"/>
      <c r="DV60" s="28">
        <v>0</v>
      </c>
      <c r="DW60" s="28">
        <v>0</v>
      </c>
      <c r="DX60" s="6"/>
      <c r="DY60" s="6"/>
      <c r="DZ60" s="6"/>
      <c r="EA60" s="6"/>
      <c r="EB60" s="6"/>
      <c r="EC60" s="6"/>
      <c r="ED60" s="6"/>
      <c r="EE60" s="6"/>
      <c r="EF60" s="28">
        <v>0</v>
      </c>
      <c r="EG60" s="28">
        <v>0</v>
      </c>
      <c r="EH60" s="28">
        <v>0</v>
      </c>
      <c r="EI60" s="28">
        <v>0</v>
      </c>
      <c r="EJ60" s="28">
        <v>0</v>
      </c>
      <c r="EK60" s="28">
        <v>0</v>
      </c>
      <c r="EL60" s="28">
        <v>0</v>
      </c>
      <c r="EM60" s="6"/>
    </row>
    <row r="61" spans="1:143" x14ac:dyDescent="0.2">
      <c r="A61" s="6"/>
      <c r="B61" s="13">
        <v>57</v>
      </c>
      <c r="C61" s="6"/>
      <c r="D61" s="14">
        <f>ROUND(F61*0.6665,0)</f>
        <v>0</v>
      </c>
      <c r="E61" s="14">
        <v>100</v>
      </c>
      <c r="F61" s="14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</row>
    <row r="62" spans="1:143" x14ac:dyDescent="0.2">
      <c r="A62" s="6"/>
      <c r="B62" s="13">
        <v>58</v>
      </c>
      <c r="C62" s="14" t="s">
        <v>11</v>
      </c>
      <c r="D62" s="14"/>
      <c r="E62" s="14"/>
      <c r="F62" s="14">
        <v>175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28">
        <f>+Q$5</f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28">
        <v>0</v>
      </c>
      <c r="AA62" s="28">
        <f>+AA$5</f>
        <v>200</v>
      </c>
      <c r="AB62" s="6"/>
      <c r="AC62" s="28"/>
      <c r="AD62" s="28">
        <f>+AD$5</f>
        <v>200</v>
      </c>
      <c r="AE62" s="28"/>
      <c r="AF62" s="6"/>
      <c r="AG62" s="6"/>
      <c r="AH62" s="28">
        <f>+AH$5</f>
        <v>200</v>
      </c>
      <c r="AI62" s="28"/>
      <c r="AJ62" s="28">
        <v>0</v>
      </c>
      <c r="AK62" s="6"/>
      <c r="AL62" s="6"/>
      <c r="AM62" s="28">
        <v>0</v>
      </c>
      <c r="AN62" s="6"/>
      <c r="AO62" s="6"/>
      <c r="AP62" s="28"/>
      <c r="AQ62" s="6"/>
      <c r="AR62" s="28">
        <f>+AR$5</f>
        <v>175</v>
      </c>
      <c r="AS62" s="28"/>
      <c r="AT62" s="28">
        <f>+AT$5</f>
        <v>300</v>
      </c>
      <c r="AU62" s="28"/>
      <c r="AV62" s="28">
        <v>0</v>
      </c>
      <c r="AW62" s="28"/>
      <c r="AX62" s="28">
        <f>+AX$5</f>
        <v>175</v>
      </c>
      <c r="AY62" s="28"/>
      <c r="AZ62" s="28">
        <v>0</v>
      </c>
      <c r="BA62" s="6"/>
      <c r="BB62" s="28"/>
      <c r="BC62" s="28">
        <f>+BC$5</f>
        <v>175</v>
      </c>
      <c r="BD62" s="28"/>
      <c r="BE62" s="6"/>
      <c r="BF62" s="28">
        <f>+BF$5</f>
        <v>150</v>
      </c>
      <c r="BG62" s="28"/>
      <c r="BH62" s="6"/>
      <c r="BI62" s="28">
        <f>+BI$5</f>
        <v>100</v>
      </c>
      <c r="BJ62" s="28">
        <f>+BJ$5</f>
        <v>150</v>
      </c>
      <c r="BK62" s="6"/>
      <c r="BL62" s="28">
        <v>0</v>
      </c>
      <c r="BM62" s="6"/>
      <c r="BN62" s="28">
        <f>+BN$5</f>
        <v>135</v>
      </c>
      <c r="BO62" s="28"/>
      <c r="BP62" s="6"/>
      <c r="BQ62" s="28">
        <v>0</v>
      </c>
      <c r="BR62" s="6"/>
      <c r="BS62" s="6"/>
      <c r="BT62" s="28">
        <v>0</v>
      </c>
      <c r="BU62" s="28"/>
      <c r="BV62" s="28">
        <v>0</v>
      </c>
      <c r="BW62" s="28"/>
      <c r="BX62" s="28">
        <v>0</v>
      </c>
      <c r="BY62" s="28"/>
      <c r="BZ62" s="28"/>
      <c r="CA62" s="6"/>
      <c r="CB62" s="28"/>
      <c r="CC62" s="28"/>
      <c r="CD62" s="6"/>
      <c r="CE62" s="28"/>
      <c r="CF62" s="6"/>
      <c r="CG62" s="28"/>
      <c r="CH62" s="28">
        <f>+CH$5</f>
        <v>500</v>
      </c>
      <c r="CI62" s="28">
        <f>+CI$5</f>
        <v>400</v>
      </c>
      <c r="CJ62" s="28">
        <f>+CJ$5</f>
        <v>200</v>
      </c>
      <c r="CK62" s="6"/>
      <c r="CL62" s="28">
        <f>+CL$5</f>
        <v>400</v>
      </c>
      <c r="CM62" s="28">
        <v>0</v>
      </c>
      <c r="CN62" s="28">
        <v>0</v>
      </c>
      <c r="CO62" s="28">
        <v>0</v>
      </c>
      <c r="CP62" s="28">
        <v>0</v>
      </c>
      <c r="CQ62" s="28"/>
      <c r="CR62" s="28">
        <v>0</v>
      </c>
      <c r="CS62" s="28">
        <f>+CS$5</f>
        <v>175</v>
      </c>
      <c r="CT62" s="28">
        <f>+CT$5</f>
        <v>150</v>
      </c>
      <c r="CU62" s="28">
        <f>+CU$5</f>
        <v>200</v>
      </c>
      <c r="CV62" s="6"/>
      <c r="CW62" s="28"/>
      <c r="CX62" s="28"/>
      <c r="CY62" s="28"/>
      <c r="CZ62" s="28"/>
      <c r="DA62" s="28"/>
      <c r="DB62" s="28">
        <v>0</v>
      </c>
      <c r="DC62" s="28">
        <v>0</v>
      </c>
      <c r="DD62" s="28">
        <v>0</v>
      </c>
      <c r="DE62" s="28">
        <v>0</v>
      </c>
      <c r="DF62" s="28">
        <v>0</v>
      </c>
      <c r="DG62" s="6"/>
      <c r="DH62" s="6"/>
      <c r="DI62" s="6"/>
      <c r="DJ62" s="6"/>
      <c r="DK62" s="6"/>
      <c r="DL62" s="28">
        <f>+DL$5</f>
        <v>200</v>
      </c>
      <c r="DM62" s="28">
        <f>+DM$5</f>
        <v>200</v>
      </c>
      <c r="DN62" s="6"/>
      <c r="DO62" s="6"/>
      <c r="DP62" s="6"/>
      <c r="DQ62" s="6"/>
      <c r="DR62" s="6"/>
      <c r="DS62" s="6"/>
      <c r="DT62" s="6"/>
      <c r="DU62" s="6"/>
      <c r="DV62" s="28">
        <v>0</v>
      </c>
      <c r="DW62" s="28">
        <v>0</v>
      </c>
      <c r="DX62" s="6"/>
      <c r="DY62" s="6"/>
      <c r="DZ62" s="6"/>
      <c r="EA62" s="6"/>
      <c r="EB62" s="6"/>
      <c r="EC62" s="6"/>
      <c r="ED62" s="6"/>
      <c r="EE62" s="6"/>
      <c r="EF62" s="28">
        <v>0</v>
      </c>
      <c r="EG62" s="28">
        <v>0</v>
      </c>
      <c r="EH62" s="28">
        <v>0</v>
      </c>
      <c r="EI62" s="28">
        <v>0</v>
      </c>
      <c r="EJ62" s="28">
        <v>0</v>
      </c>
      <c r="EK62" s="28">
        <v>0</v>
      </c>
      <c r="EL62" s="28">
        <v>0</v>
      </c>
      <c r="EM62" s="6"/>
    </row>
    <row r="63" spans="1:143" x14ac:dyDescent="0.2">
      <c r="A63" s="21"/>
      <c r="B63" s="13">
        <v>59</v>
      </c>
      <c r="C63" s="6"/>
      <c r="D63" s="14">
        <f>ROUND(F63*0.6665,0)</f>
        <v>0</v>
      </c>
      <c r="E63" s="14">
        <v>100</v>
      </c>
      <c r="F63" s="14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>
        <v>0</v>
      </c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>
        <v>0</v>
      </c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</row>
    <row r="64" spans="1:143" x14ac:dyDescent="0.2">
      <c r="A64" s="6"/>
      <c r="B64" s="13">
        <v>60</v>
      </c>
      <c r="C64" s="14" t="s">
        <v>77</v>
      </c>
      <c r="D64" s="14">
        <f>ROUND(F64*0.6665,0)</f>
        <v>90</v>
      </c>
      <c r="E64" s="14">
        <v>100</v>
      </c>
      <c r="F64" s="14">
        <v>135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28">
        <f>+Q$5</f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28">
        <v>0</v>
      </c>
      <c r="AA64" s="28">
        <f>+AA$5</f>
        <v>200</v>
      </c>
      <c r="AB64" s="6"/>
      <c r="AC64" s="28"/>
      <c r="AD64" s="28">
        <f>+AD$5</f>
        <v>200</v>
      </c>
      <c r="AE64" s="28"/>
      <c r="AF64" s="6"/>
      <c r="AG64" s="6"/>
      <c r="AH64" s="28">
        <f>+AH$5</f>
        <v>200</v>
      </c>
      <c r="AI64" s="28"/>
      <c r="AJ64" s="28">
        <v>0</v>
      </c>
      <c r="AK64" s="6"/>
      <c r="AL64" s="6"/>
      <c r="AM64" s="28">
        <v>0</v>
      </c>
      <c r="AN64" s="6"/>
      <c r="AO64" s="6"/>
      <c r="AP64" s="28"/>
      <c r="AQ64" s="6"/>
      <c r="AR64" s="28">
        <f>+AR$5</f>
        <v>175</v>
      </c>
      <c r="AS64" s="28"/>
      <c r="AT64" s="28">
        <f>+AT$5</f>
        <v>300</v>
      </c>
      <c r="AU64" s="28"/>
      <c r="AV64" s="28">
        <f>+AV$5</f>
        <v>200</v>
      </c>
      <c r="AW64" s="28"/>
      <c r="AX64" s="28">
        <f>+AX$5</f>
        <v>175</v>
      </c>
      <c r="AY64" s="28"/>
      <c r="AZ64" s="28">
        <v>0</v>
      </c>
      <c r="BA64" s="6"/>
      <c r="BB64" s="28"/>
      <c r="BC64" s="28">
        <f>+BC$5</f>
        <v>175</v>
      </c>
      <c r="BD64" s="28"/>
      <c r="BE64" s="6"/>
      <c r="BF64" s="28">
        <f>+BF$5</f>
        <v>150</v>
      </c>
      <c r="BG64" s="28"/>
      <c r="BH64" s="6"/>
      <c r="BI64" s="28">
        <v>25</v>
      </c>
      <c r="BJ64" s="28">
        <v>0</v>
      </c>
      <c r="BK64" s="6"/>
      <c r="BL64" s="28">
        <f>+BL$5</f>
        <v>175</v>
      </c>
      <c r="BM64" s="6"/>
      <c r="BN64" s="28">
        <v>0</v>
      </c>
      <c r="BO64" s="28"/>
      <c r="BP64" s="6"/>
      <c r="BQ64" s="28">
        <v>0</v>
      </c>
      <c r="BR64" s="6"/>
      <c r="BS64" s="6"/>
      <c r="BT64" s="28">
        <v>0</v>
      </c>
      <c r="BU64" s="28"/>
      <c r="BV64" s="28">
        <v>0</v>
      </c>
      <c r="BW64" s="28"/>
      <c r="BX64" s="28">
        <v>0</v>
      </c>
      <c r="BY64" s="28"/>
      <c r="BZ64" s="28"/>
      <c r="CA64" s="6"/>
      <c r="CB64" s="28"/>
      <c r="CC64" s="28"/>
      <c r="CD64" s="6"/>
      <c r="CE64" s="28"/>
      <c r="CF64" s="6"/>
      <c r="CG64" s="28"/>
      <c r="CH64" s="28">
        <f>+CH$5</f>
        <v>500</v>
      </c>
      <c r="CI64" s="28">
        <f>+CI$5</f>
        <v>400</v>
      </c>
      <c r="CJ64" s="28">
        <f>+CJ$5</f>
        <v>200</v>
      </c>
      <c r="CK64" s="6"/>
      <c r="CL64" s="28">
        <f>+CL$5</f>
        <v>400</v>
      </c>
      <c r="CM64" s="28">
        <v>0</v>
      </c>
      <c r="CN64" s="28">
        <v>0</v>
      </c>
      <c r="CO64" s="28">
        <v>0</v>
      </c>
      <c r="CP64" s="28">
        <v>0</v>
      </c>
      <c r="CQ64" s="28"/>
      <c r="CR64" s="28">
        <v>0</v>
      </c>
      <c r="CS64" s="28">
        <f>+CS$5</f>
        <v>175</v>
      </c>
      <c r="CT64" s="28">
        <f>+CT$5</f>
        <v>150</v>
      </c>
      <c r="CU64" s="28">
        <v>0</v>
      </c>
      <c r="CV64" s="6"/>
      <c r="CW64" s="28"/>
      <c r="CX64" s="28"/>
      <c r="CY64" s="28"/>
      <c r="CZ64" s="28"/>
      <c r="DA64" s="28"/>
      <c r="DB64" s="28">
        <v>0</v>
      </c>
      <c r="DC64" s="28">
        <v>0</v>
      </c>
      <c r="DD64" s="28">
        <v>0</v>
      </c>
      <c r="DE64" s="28">
        <v>0</v>
      </c>
      <c r="DF64" s="28">
        <v>0</v>
      </c>
      <c r="DG64" s="6"/>
      <c r="DH64" s="6"/>
      <c r="DI64" s="6"/>
      <c r="DJ64" s="6"/>
      <c r="DK64" s="6"/>
      <c r="DL64" s="28">
        <f>+DL$5</f>
        <v>200</v>
      </c>
      <c r="DM64" s="28">
        <f>+DM$5</f>
        <v>200</v>
      </c>
      <c r="DN64" s="6"/>
      <c r="DO64" s="6"/>
      <c r="DP64" s="6"/>
      <c r="DQ64" s="6"/>
      <c r="DR64" s="6"/>
      <c r="DS64" s="6"/>
      <c r="DT64" s="6"/>
      <c r="DU64" s="6"/>
      <c r="DV64" s="28">
        <v>0</v>
      </c>
      <c r="DW64" s="28">
        <v>0</v>
      </c>
      <c r="DX64" s="6"/>
      <c r="DY64" s="6"/>
      <c r="DZ64" s="6"/>
      <c r="EA64" s="6"/>
      <c r="EB64" s="6"/>
      <c r="EC64" s="6"/>
      <c r="ED64" s="6"/>
      <c r="EE64" s="6"/>
      <c r="EF64" s="28">
        <v>0</v>
      </c>
      <c r="EG64" s="28">
        <v>0</v>
      </c>
      <c r="EH64" s="28">
        <v>0</v>
      </c>
      <c r="EI64" s="28">
        <v>0</v>
      </c>
      <c r="EJ64" s="28">
        <v>0</v>
      </c>
      <c r="EK64" s="28">
        <v>0</v>
      </c>
      <c r="EL64" s="28">
        <v>0</v>
      </c>
      <c r="EM64" s="6"/>
    </row>
    <row r="65" spans="1:143" x14ac:dyDescent="0.2">
      <c r="A65" s="14"/>
      <c r="B65" s="13">
        <v>61</v>
      </c>
      <c r="C65" s="15"/>
      <c r="D65" s="14"/>
      <c r="E65" s="14"/>
      <c r="F65" s="14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28"/>
      <c r="R65" s="16"/>
      <c r="S65" s="16"/>
      <c r="T65" s="16"/>
      <c r="U65" s="16"/>
      <c r="V65" s="16"/>
      <c r="W65" s="16"/>
      <c r="X65" s="16"/>
      <c r="Y65" s="16"/>
      <c r="Z65" s="28"/>
      <c r="AA65" s="28"/>
      <c r="AB65" s="6"/>
      <c r="AC65" s="28"/>
      <c r="AD65" s="28"/>
      <c r="AE65" s="28"/>
      <c r="AF65" s="6"/>
      <c r="AG65" s="6"/>
      <c r="AH65" s="28"/>
      <c r="AI65" s="28"/>
      <c r="AJ65" s="28"/>
      <c r="AK65" s="6"/>
      <c r="AL65" s="6"/>
      <c r="AM65" s="28"/>
      <c r="AN65" s="6"/>
      <c r="AO65" s="6"/>
      <c r="AP65" s="28"/>
      <c r="AQ65" s="6"/>
      <c r="AR65" s="28"/>
      <c r="AS65" s="28"/>
      <c r="AT65" s="28"/>
      <c r="AU65" s="28"/>
      <c r="AV65" s="28"/>
      <c r="AW65" s="28"/>
      <c r="AX65" s="28"/>
      <c r="AY65" s="28"/>
      <c r="AZ65" s="28"/>
      <c r="BA65" s="6"/>
      <c r="BB65" s="28"/>
      <c r="BC65" s="28"/>
      <c r="BD65" s="28"/>
      <c r="BE65" s="6"/>
      <c r="BF65" s="28"/>
      <c r="BG65" s="28"/>
      <c r="BH65" s="6"/>
      <c r="BI65" s="28"/>
      <c r="BJ65" s="28"/>
      <c r="BK65" s="6"/>
      <c r="BL65" s="28"/>
      <c r="BM65" s="6"/>
      <c r="BN65" s="28"/>
      <c r="BO65" s="28"/>
      <c r="BP65" s="6"/>
      <c r="BQ65" s="28"/>
      <c r="BR65" s="6"/>
      <c r="BS65" s="6"/>
      <c r="BT65" s="28"/>
      <c r="BU65" s="28"/>
      <c r="BV65" s="28"/>
      <c r="BW65" s="28"/>
      <c r="BX65" s="28"/>
      <c r="BY65" s="28"/>
      <c r="BZ65" s="28"/>
      <c r="CA65" s="6"/>
      <c r="CB65" s="28"/>
      <c r="CC65" s="28"/>
      <c r="CD65" s="6"/>
      <c r="CE65" s="28"/>
      <c r="CF65" s="6"/>
      <c r="CG65" s="28"/>
      <c r="CH65" s="28"/>
      <c r="CI65" s="28"/>
      <c r="CJ65" s="28"/>
      <c r="CK65" s="6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6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6"/>
      <c r="DH65" s="6"/>
      <c r="DI65" s="6"/>
      <c r="DJ65" s="6"/>
      <c r="DK65" s="6"/>
      <c r="DL65" s="28"/>
      <c r="DM65" s="28"/>
      <c r="DN65" s="6"/>
      <c r="DO65" s="6"/>
      <c r="DP65" s="6"/>
      <c r="DQ65" s="6"/>
      <c r="DR65" s="6"/>
      <c r="DS65" s="6"/>
      <c r="DT65" s="6"/>
      <c r="DU65" s="6"/>
      <c r="DV65" s="28"/>
      <c r="DW65" s="28"/>
      <c r="DX65" s="6"/>
      <c r="DY65" s="6"/>
      <c r="DZ65" s="6"/>
      <c r="EA65" s="6"/>
      <c r="EB65" s="6"/>
      <c r="EC65" s="6"/>
      <c r="ED65" s="6"/>
      <c r="EE65" s="6"/>
      <c r="EF65" s="28"/>
      <c r="EG65" s="28"/>
      <c r="EH65" s="28"/>
      <c r="EI65" s="28"/>
      <c r="EJ65" s="28"/>
      <c r="EK65" s="28"/>
      <c r="EL65" s="28"/>
      <c r="EM65" s="6"/>
    </row>
    <row r="66" spans="1:143" x14ac:dyDescent="0.2">
      <c r="A66" s="6"/>
      <c r="B66" s="13">
        <v>62</v>
      </c>
      <c r="C66" s="6"/>
      <c r="D66" s="14">
        <f>ROUND(F66*0.6665,0)</f>
        <v>0</v>
      </c>
      <c r="E66" s="14">
        <v>75</v>
      </c>
      <c r="F66" s="14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</row>
    <row r="67" spans="1:143" x14ac:dyDescent="0.2">
      <c r="A67" s="14"/>
      <c r="B67" s="13">
        <v>63</v>
      </c>
      <c r="C67" s="14" t="s">
        <v>36</v>
      </c>
      <c r="D67" s="14">
        <f>ROUND(F67*0.6665,0)</f>
        <v>83</v>
      </c>
      <c r="E67" s="14">
        <v>75</v>
      </c>
      <c r="F67" s="14">
        <v>125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28">
        <f>+Q$5</f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28">
        <v>0</v>
      </c>
      <c r="AA67" s="28">
        <f>+AA$5</f>
        <v>200</v>
      </c>
      <c r="AB67" s="6"/>
      <c r="AC67" s="28"/>
      <c r="AD67" s="28">
        <f>+AD$5</f>
        <v>200</v>
      </c>
      <c r="AE67" s="28"/>
      <c r="AF67" s="6"/>
      <c r="AG67" s="6"/>
      <c r="AH67" s="28">
        <f>+AH$5</f>
        <v>200</v>
      </c>
      <c r="AI67" s="28"/>
      <c r="AJ67" s="28">
        <v>0</v>
      </c>
      <c r="AK67" s="6"/>
      <c r="AL67" s="6"/>
      <c r="AM67" s="28">
        <v>0</v>
      </c>
      <c r="AN67" s="6"/>
      <c r="AO67" s="6"/>
      <c r="AP67" s="28"/>
      <c r="AQ67" s="6"/>
      <c r="AR67" s="28">
        <f>+AR$5</f>
        <v>175</v>
      </c>
      <c r="AS67" s="28"/>
      <c r="AT67" s="28">
        <f>+AT$5</f>
        <v>300</v>
      </c>
      <c r="AU67" s="28"/>
      <c r="AV67" s="28">
        <f>+AV$5</f>
        <v>200</v>
      </c>
      <c r="AW67" s="28"/>
      <c r="AX67" s="28">
        <f>+AX$5</f>
        <v>175</v>
      </c>
      <c r="AY67" s="28"/>
      <c r="AZ67" s="28">
        <v>0</v>
      </c>
      <c r="BA67" s="6"/>
      <c r="BB67" s="28"/>
      <c r="BC67" s="28">
        <f>+BC$5</f>
        <v>175</v>
      </c>
      <c r="BD67" s="28"/>
      <c r="BE67" s="6"/>
      <c r="BF67" s="28">
        <f>+BF$5</f>
        <v>150</v>
      </c>
      <c r="BG67" s="28"/>
      <c r="BH67" s="6"/>
      <c r="BI67" s="28">
        <f>+BI$5</f>
        <v>100</v>
      </c>
      <c r="BJ67" s="28">
        <v>0</v>
      </c>
      <c r="BK67" s="6"/>
      <c r="BL67" s="28">
        <f>+BL$5</f>
        <v>175</v>
      </c>
      <c r="BM67" s="6"/>
      <c r="BN67" s="28">
        <v>0</v>
      </c>
      <c r="BO67" s="28"/>
      <c r="BP67" s="6"/>
      <c r="BQ67" s="28">
        <v>0</v>
      </c>
      <c r="BR67" s="6"/>
      <c r="BS67" s="6"/>
      <c r="BT67" s="28">
        <v>0</v>
      </c>
      <c r="BU67" s="28"/>
      <c r="BV67" s="28">
        <v>0</v>
      </c>
      <c r="BW67" s="28"/>
      <c r="BX67" s="28">
        <v>100</v>
      </c>
      <c r="BY67" s="28"/>
      <c r="BZ67" s="28"/>
      <c r="CA67" s="6"/>
      <c r="CB67" s="28"/>
      <c r="CC67" s="28"/>
      <c r="CD67" s="6"/>
      <c r="CE67" s="28"/>
      <c r="CF67" s="6"/>
      <c r="CG67" s="28"/>
      <c r="CH67" s="28">
        <f>+CH$5</f>
        <v>500</v>
      </c>
      <c r="CI67" s="28">
        <f>+CI$5</f>
        <v>400</v>
      </c>
      <c r="CJ67" s="28">
        <f>+CJ$5</f>
        <v>200</v>
      </c>
      <c r="CK67" s="6"/>
      <c r="CL67" s="28">
        <f>+CL$5</f>
        <v>400</v>
      </c>
      <c r="CM67" s="28">
        <v>0</v>
      </c>
      <c r="CN67" s="28">
        <v>0</v>
      </c>
      <c r="CO67" s="28">
        <v>165</v>
      </c>
      <c r="CP67" s="28">
        <v>215</v>
      </c>
      <c r="CQ67" s="28"/>
      <c r="CR67" s="28">
        <v>0</v>
      </c>
      <c r="CS67" s="28">
        <f>+CS$5</f>
        <v>175</v>
      </c>
      <c r="CT67" s="28">
        <f>+CT$5</f>
        <v>150</v>
      </c>
      <c r="CU67" s="28">
        <v>0</v>
      </c>
      <c r="CV67" s="6"/>
      <c r="CW67" s="28"/>
      <c r="CX67" s="28"/>
      <c r="CY67" s="28"/>
      <c r="CZ67" s="28"/>
      <c r="DA67" s="28"/>
      <c r="DB67" s="28">
        <v>0</v>
      </c>
      <c r="DC67" s="28">
        <v>0</v>
      </c>
      <c r="DD67" s="28">
        <v>0</v>
      </c>
      <c r="DE67" s="28">
        <v>0</v>
      </c>
      <c r="DF67" s="28">
        <v>0</v>
      </c>
      <c r="DG67" s="6"/>
      <c r="DH67" s="6"/>
      <c r="DI67" s="6"/>
      <c r="DJ67" s="6"/>
      <c r="DK67" s="6"/>
      <c r="DL67" s="28">
        <f>+DL$5</f>
        <v>200</v>
      </c>
      <c r="DM67" s="28">
        <f>+DM$5</f>
        <v>200</v>
      </c>
      <c r="DN67" s="6"/>
      <c r="DO67" s="6"/>
      <c r="DP67" s="6"/>
      <c r="DQ67" s="6"/>
      <c r="DR67" s="6"/>
      <c r="DS67" s="6"/>
      <c r="DT67" s="6"/>
      <c r="DU67" s="6"/>
      <c r="DV67" s="28">
        <v>0</v>
      </c>
      <c r="DW67" s="28">
        <v>0</v>
      </c>
      <c r="DX67" s="6"/>
      <c r="DY67" s="6"/>
      <c r="DZ67" s="6"/>
      <c r="EA67" s="6"/>
      <c r="EB67" s="6"/>
      <c r="EC67" s="6"/>
      <c r="ED67" s="6"/>
      <c r="EE67" s="6"/>
      <c r="EF67" s="28">
        <v>0</v>
      </c>
      <c r="EG67" s="28">
        <v>0</v>
      </c>
      <c r="EH67" s="28">
        <v>0</v>
      </c>
      <c r="EI67" s="28">
        <v>0</v>
      </c>
      <c r="EJ67" s="28">
        <v>0</v>
      </c>
      <c r="EK67" s="28">
        <v>0</v>
      </c>
      <c r="EL67" s="28">
        <v>0</v>
      </c>
      <c r="EM67" s="6"/>
    </row>
    <row r="68" spans="1:143" x14ac:dyDescent="0.2">
      <c r="A68" s="6"/>
      <c r="B68" s="13">
        <v>64</v>
      </c>
      <c r="C68" s="6"/>
      <c r="D68" s="14">
        <f>ROUND(F68*0.6665,0)</f>
        <v>0</v>
      </c>
      <c r="E68" s="14">
        <v>75</v>
      </c>
      <c r="F68" s="14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</row>
    <row r="69" spans="1:143" x14ac:dyDescent="0.2">
      <c r="A69" s="6"/>
      <c r="B69" s="13">
        <v>65</v>
      </c>
      <c r="C69" s="6"/>
      <c r="D69" s="14">
        <f>ROUND(F69*0.6665,0)</f>
        <v>0</v>
      </c>
      <c r="E69" s="14"/>
      <c r="F69" s="14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</row>
    <row r="70" spans="1:143" x14ac:dyDescent="0.2">
      <c r="A70" s="6"/>
      <c r="B70" s="13">
        <v>66</v>
      </c>
      <c r="C70" s="14" t="s">
        <v>10</v>
      </c>
      <c r="D70" s="14">
        <f>ROUND(F70*0.6665,0)</f>
        <v>83</v>
      </c>
      <c r="E70" s="14">
        <v>100</v>
      </c>
      <c r="F70" s="14">
        <v>125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28">
        <f>+Q$5</f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28">
        <v>0</v>
      </c>
      <c r="AA70" s="28">
        <f>+AA$5</f>
        <v>200</v>
      </c>
      <c r="AB70" s="6"/>
      <c r="AC70" s="28"/>
      <c r="AD70" s="28">
        <f>+AD$5</f>
        <v>200</v>
      </c>
      <c r="AE70" s="28"/>
      <c r="AF70" s="6"/>
      <c r="AG70" s="6"/>
      <c r="AH70" s="28">
        <f>+AH$5</f>
        <v>200</v>
      </c>
      <c r="AI70" s="28"/>
      <c r="AJ70" s="28">
        <v>0</v>
      </c>
      <c r="AK70" s="6"/>
      <c r="AL70" s="6"/>
      <c r="AM70" s="28">
        <v>0</v>
      </c>
      <c r="AN70" s="6"/>
      <c r="AO70" s="6"/>
      <c r="AP70" s="28"/>
      <c r="AQ70" s="6"/>
      <c r="AR70" s="28">
        <f>+AR$5</f>
        <v>175</v>
      </c>
      <c r="AS70" s="28"/>
      <c r="AT70" s="28">
        <f>+AT$5</f>
        <v>300</v>
      </c>
      <c r="AU70" s="28"/>
      <c r="AV70" s="28">
        <f>+AV$5</f>
        <v>200</v>
      </c>
      <c r="AW70" s="28"/>
      <c r="AX70" s="28">
        <f>+AX$5</f>
        <v>175</v>
      </c>
      <c r="AY70" s="28"/>
      <c r="AZ70" s="28">
        <v>0</v>
      </c>
      <c r="BA70" s="6"/>
      <c r="BB70" s="28"/>
      <c r="BC70" s="28">
        <f>+BC$5</f>
        <v>175</v>
      </c>
      <c r="BD70" s="28"/>
      <c r="BE70" s="6"/>
      <c r="BF70" s="28">
        <f>+BF$5</f>
        <v>150</v>
      </c>
      <c r="BG70" s="28"/>
      <c r="BH70" s="6"/>
      <c r="BI70" s="28">
        <f>+BI$5</f>
        <v>100</v>
      </c>
      <c r="BJ70" s="28">
        <v>0</v>
      </c>
      <c r="BK70" s="6"/>
      <c r="BL70" s="28">
        <f>+BL$5</f>
        <v>175</v>
      </c>
      <c r="BM70" s="6"/>
      <c r="BN70" s="28">
        <v>0</v>
      </c>
      <c r="BO70" s="28"/>
      <c r="BP70" s="6"/>
      <c r="BQ70" s="28">
        <v>0</v>
      </c>
      <c r="BR70" s="6"/>
      <c r="BS70" s="6"/>
      <c r="BT70" s="28">
        <v>0</v>
      </c>
      <c r="BU70" s="28"/>
      <c r="BV70" s="28">
        <f>BV4</f>
        <v>125</v>
      </c>
      <c r="BW70" s="28"/>
      <c r="BX70" s="28">
        <v>100</v>
      </c>
      <c r="BY70" s="28"/>
      <c r="BZ70" s="28"/>
      <c r="CA70" s="6"/>
      <c r="CB70" s="28"/>
      <c r="CC70" s="28"/>
      <c r="CD70" s="6"/>
      <c r="CE70" s="28"/>
      <c r="CF70" s="6"/>
      <c r="CG70" s="28"/>
      <c r="CH70" s="28">
        <f>+CH$5</f>
        <v>500</v>
      </c>
      <c r="CI70" s="28">
        <f>+CI$5</f>
        <v>400</v>
      </c>
      <c r="CJ70" s="28">
        <f>+CJ$5</f>
        <v>200</v>
      </c>
      <c r="CK70" s="6"/>
      <c r="CL70" s="28">
        <f>+CL$5</f>
        <v>400</v>
      </c>
      <c r="CM70" s="28">
        <v>0</v>
      </c>
      <c r="CN70" s="28">
        <v>0</v>
      </c>
      <c r="CO70" s="28">
        <v>165</v>
      </c>
      <c r="CP70" s="28">
        <v>215</v>
      </c>
      <c r="CQ70" s="28"/>
      <c r="CR70" s="28">
        <v>0</v>
      </c>
      <c r="CS70" s="28">
        <f>+CS$5</f>
        <v>175</v>
      </c>
      <c r="CT70" s="28">
        <f>+CT$5</f>
        <v>150</v>
      </c>
      <c r="CU70" s="28">
        <v>0</v>
      </c>
      <c r="CV70" s="6"/>
      <c r="CW70" s="28"/>
      <c r="CX70" s="28"/>
      <c r="CY70" s="28"/>
      <c r="CZ70" s="28"/>
      <c r="DA70" s="28"/>
      <c r="DB70" s="28">
        <v>0</v>
      </c>
      <c r="DC70" s="28">
        <v>0</v>
      </c>
      <c r="DD70" s="28">
        <v>0</v>
      </c>
      <c r="DE70" s="28">
        <v>0</v>
      </c>
      <c r="DF70" s="28">
        <v>0</v>
      </c>
      <c r="DG70" s="6"/>
      <c r="DH70" s="6"/>
      <c r="DI70" s="6"/>
      <c r="DJ70" s="6"/>
      <c r="DK70" s="6"/>
      <c r="DL70" s="28">
        <f>+DL$5</f>
        <v>200</v>
      </c>
      <c r="DM70" s="28">
        <f>+DM$5</f>
        <v>200</v>
      </c>
      <c r="DN70" s="6"/>
      <c r="DO70" s="6"/>
      <c r="DP70" s="6"/>
      <c r="DQ70" s="6"/>
      <c r="DR70" s="6"/>
      <c r="DS70" s="6"/>
      <c r="DT70" s="6"/>
      <c r="DU70" s="6"/>
      <c r="DV70" s="28">
        <v>0</v>
      </c>
      <c r="DW70" s="28">
        <v>0</v>
      </c>
      <c r="DX70" s="6"/>
      <c r="DY70" s="6"/>
      <c r="DZ70" s="6"/>
      <c r="EA70" s="6"/>
      <c r="EB70" s="6"/>
      <c r="EC70" s="6"/>
      <c r="ED70" s="6"/>
      <c r="EE70" s="6"/>
      <c r="EF70" s="28">
        <v>0</v>
      </c>
      <c r="EG70" s="28">
        <v>0</v>
      </c>
      <c r="EH70" s="28">
        <v>0</v>
      </c>
      <c r="EI70" s="28">
        <v>0</v>
      </c>
      <c r="EJ70" s="28">
        <v>0</v>
      </c>
      <c r="EK70" s="28">
        <v>0</v>
      </c>
      <c r="EL70" s="28">
        <v>0</v>
      </c>
      <c r="EM70" s="6"/>
    </row>
    <row r="71" spans="1:143" x14ac:dyDescent="0.2">
      <c r="A71" s="6"/>
      <c r="B71" s="13">
        <v>67</v>
      </c>
      <c r="C71" s="15"/>
      <c r="D71" s="14"/>
      <c r="E71" s="14"/>
      <c r="F71" s="14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</row>
    <row r="72" spans="1:143" x14ac:dyDescent="0.2">
      <c r="A72" s="6"/>
      <c r="B72" s="13">
        <v>68</v>
      </c>
      <c r="C72" s="14" t="s">
        <v>8</v>
      </c>
      <c r="D72" s="14">
        <f>ROUND(F72*0.6665,0)</f>
        <v>83</v>
      </c>
      <c r="E72" s="14">
        <v>75</v>
      </c>
      <c r="F72" s="14">
        <v>125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28">
        <f>+Q$5</f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28">
        <v>0</v>
      </c>
      <c r="AA72" s="28">
        <f>+AA$5</f>
        <v>200</v>
      </c>
      <c r="AB72" s="6"/>
      <c r="AC72" s="28"/>
      <c r="AD72" s="28">
        <f>+AD$5</f>
        <v>200</v>
      </c>
      <c r="AE72" s="28"/>
      <c r="AF72" s="6"/>
      <c r="AG72" s="6"/>
      <c r="AH72" s="28">
        <f>+AH$5</f>
        <v>200</v>
      </c>
      <c r="AI72" s="28"/>
      <c r="AJ72" s="28">
        <v>0</v>
      </c>
      <c r="AK72" s="6"/>
      <c r="AL72" s="6"/>
      <c r="AM72" s="28">
        <v>0</v>
      </c>
      <c r="AN72" s="6"/>
      <c r="AO72" s="6"/>
      <c r="AP72" s="28"/>
      <c r="AQ72" s="6"/>
      <c r="AR72" s="28">
        <f>+AR$5</f>
        <v>175</v>
      </c>
      <c r="AS72" s="28"/>
      <c r="AT72" s="28">
        <f>+AT$5</f>
        <v>300</v>
      </c>
      <c r="AU72" s="28"/>
      <c r="AV72" s="28">
        <f>+AV$5</f>
        <v>200</v>
      </c>
      <c r="AW72" s="28"/>
      <c r="AX72" s="28">
        <f>+AX$5</f>
        <v>175</v>
      </c>
      <c r="AY72" s="28"/>
      <c r="AZ72" s="28">
        <v>0</v>
      </c>
      <c r="BA72" s="6"/>
      <c r="BB72" s="28"/>
      <c r="BC72" s="28">
        <f>+BC$5</f>
        <v>175</v>
      </c>
      <c r="BD72" s="28"/>
      <c r="BE72" s="6"/>
      <c r="BF72" s="28">
        <f>+BF$5</f>
        <v>150</v>
      </c>
      <c r="BG72" s="28"/>
      <c r="BH72" s="6"/>
      <c r="BI72" s="28">
        <f>+BI$5</f>
        <v>100</v>
      </c>
      <c r="BJ72" s="28">
        <v>0</v>
      </c>
      <c r="BK72" s="6"/>
      <c r="BL72" s="28">
        <f>+BL$5</f>
        <v>175</v>
      </c>
      <c r="BM72" s="6"/>
      <c r="BN72" s="28">
        <v>0</v>
      </c>
      <c r="BO72" s="28"/>
      <c r="BP72" s="6"/>
      <c r="BQ72" s="28">
        <v>0</v>
      </c>
      <c r="BR72" s="6"/>
      <c r="BS72" s="6"/>
      <c r="BT72" s="28">
        <v>0</v>
      </c>
      <c r="BU72" s="28"/>
      <c r="BV72" s="28">
        <v>0</v>
      </c>
      <c r="BW72" s="28"/>
      <c r="BX72" s="28">
        <v>100</v>
      </c>
      <c r="BY72" s="28"/>
      <c r="BZ72" s="28"/>
      <c r="CA72" s="6"/>
      <c r="CB72" s="28"/>
      <c r="CC72" s="28"/>
      <c r="CD72" s="6"/>
      <c r="CE72" s="28"/>
      <c r="CF72" s="6"/>
      <c r="CG72" s="28"/>
      <c r="CH72" s="28">
        <f>+CH$5</f>
        <v>500</v>
      </c>
      <c r="CI72" s="28">
        <f>+CI$5</f>
        <v>400</v>
      </c>
      <c r="CJ72" s="28">
        <f>+CJ$5</f>
        <v>200</v>
      </c>
      <c r="CK72" s="6"/>
      <c r="CL72" s="28">
        <f>+CL$5</f>
        <v>400</v>
      </c>
      <c r="CM72" s="28">
        <v>0</v>
      </c>
      <c r="CN72" s="28">
        <v>0</v>
      </c>
      <c r="CO72" s="28">
        <v>165</v>
      </c>
      <c r="CP72" s="28">
        <v>215</v>
      </c>
      <c r="CQ72" s="28"/>
      <c r="CR72" s="28">
        <v>0</v>
      </c>
      <c r="CS72" s="28">
        <f>+CS$5</f>
        <v>175</v>
      </c>
      <c r="CT72" s="28">
        <f>+CT$5</f>
        <v>150</v>
      </c>
      <c r="CU72" s="28">
        <v>0</v>
      </c>
      <c r="CV72" s="6"/>
      <c r="CW72" s="28"/>
      <c r="CX72" s="28"/>
      <c r="CY72" s="28"/>
      <c r="CZ72" s="28"/>
      <c r="DA72" s="28"/>
      <c r="DB72" s="28">
        <v>0</v>
      </c>
      <c r="DC72" s="28">
        <v>0</v>
      </c>
      <c r="DD72" s="28">
        <v>0</v>
      </c>
      <c r="DE72" s="28">
        <v>0</v>
      </c>
      <c r="DF72" s="28">
        <v>0</v>
      </c>
      <c r="DG72" s="6"/>
      <c r="DH72" s="6"/>
      <c r="DI72" s="6"/>
      <c r="DJ72" s="6"/>
      <c r="DK72" s="6"/>
      <c r="DL72" s="28">
        <f>+DL$5</f>
        <v>200</v>
      </c>
      <c r="DM72" s="28">
        <f>+DM$5</f>
        <v>200</v>
      </c>
      <c r="DN72" s="6"/>
      <c r="DO72" s="6"/>
      <c r="DP72" s="6"/>
      <c r="DQ72" s="6"/>
      <c r="DR72" s="6"/>
      <c r="DS72" s="6"/>
      <c r="DT72" s="6"/>
      <c r="DU72" s="6"/>
      <c r="DV72" s="28">
        <v>0</v>
      </c>
      <c r="DW72" s="28">
        <v>0</v>
      </c>
      <c r="DX72" s="6"/>
      <c r="DY72" s="6"/>
      <c r="DZ72" s="6"/>
      <c r="EA72" s="6"/>
      <c r="EB72" s="6"/>
      <c r="EC72" s="6"/>
      <c r="ED72" s="6"/>
      <c r="EE72" s="6"/>
      <c r="EF72" s="28">
        <v>0</v>
      </c>
      <c r="EG72" s="28">
        <v>0</v>
      </c>
      <c r="EH72" s="28">
        <v>0</v>
      </c>
      <c r="EI72" s="28">
        <v>0</v>
      </c>
      <c r="EJ72" s="28">
        <v>0</v>
      </c>
      <c r="EK72" s="28">
        <v>0</v>
      </c>
      <c r="EL72" s="28">
        <v>0</v>
      </c>
      <c r="EM72" s="6"/>
    </row>
    <row r="73" spans="1:143" x14ac:dyDescent="0.2">
      <c r="A73" s="6"/>
      <c r="B73" s="13">
        <v>69</v>
      </c>
      <c r="C73" s="22"/>
      <c r="D73" s="14"/>
      <c r="E73" s="14"/>
      <c r="F73" s="14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</row>
    <row r="74" spans="1:143" x14ac:dyDescent="0.2">
      <c r="A74" s="21"/>
      <c r="B74" s="13">
        <v>70</v>
      </c>
      <c r="C74" s="14" t="s">
        <v>78</v>
      </c>
      <c r="D74" s="14">
        <f>ROUND(F74*0.6665,0)</f>
        <v>133</v>
      </c>
      <c r="E74" s="14">
        <v>75</v>
      </c>
      <c r="F74" s="14">
        <v>200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28">
        <f>+Q$5</f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28">
        <v>0</v>
      </c>
      <c r="AA74" s="28">
        <v>0</v>
      </c>
      <c r="AB74" s="6"/>
      <c r="AC74" s="28"/>
      <c r="AD74" s="28">
        <f>+AD$5</f>
        <v>200</v>
      </c>
      <c r="AE74" s="28"/>
      <c r="AF74" s="6"/>
      <c r="AG74" s="6"/>
      <c r="AH74" s="28">
        <f>+AH$5</f>
        <v>200</v>
      </c>
      <c r="AI74" s="28"/>
      <c r="AJ74" s="28">
        <v>200</v>
      </c>
      <c r="AK74" s="6"/>
      <c r="AL74" s="6"/>
      <c r="AM74" s="28">
        <v>0</v>
      </c>
      <c r="AN74" s="6"/>
      <c r="AO74" s="6"/>
      <c r="AP74" s="28"/>
      <c r="AQ74" s="6"/>
      <c r="AR74" s="28">
        <f>+AR$5</f>
        <v>175</v>
      </c>
      <c r="AS74" s="28"/>
      <c r="AT74" s="28">
        <f>+AT$5</f>
        <v>300</v>
      </c>
      <c r="AU74" s="28"/>
      <c r="AV74" s="28">
        <f>+AV$5</f>
        <v>200</v>
      </c>
      <c r="AW74" s="28"/>
      <c r="AX74" s="28">
        <f>+AX$5</f>
        <v>175</v>
      </c>
      <c r="AY74" s="28"/>
      <c r="AZ74" s="28">
        <v>0</v>
      </c>
      <c r="BA74" s="6"/>
      <c r="BB74" s="28"/>
      <c r="BC74" s="28">
        <v>0</v>
      </c>
      <c r="BD74" s="28"/>
      <c r="BE74" s="6"/>
      <c r="BF74" s="28">
        <f>+BF$5</f>
        <v>150</v>
      </c>
      <c r="BG74" s="28"/>
      <c r="BH74" s="6"/>
      <c r="BI74" s="28">
        <f>+BI$5</f>
        <v>100</v>
      </c>
      <c r="BJ74" s="28">
        <v>0</v>
      </c>
      <c r="BK74" s="6"/>
      <c r="BL74" s="28">
        <f>+BL$5</f>
        <v>175</v>
      </c>
      <c r="BM74" s="6"/>
      <c r="BN74" s="28">
        <f>+BN$5</f>
        <v>135</v>
      </c>
      <c r="BO74" s="28"/>
      <c r="BP74" s="6"/>
      <c r="BQ74" s="28">
        <v>0</v>
      </c>
      <c r="BR74" s="6"/>
      <c r="BS74" s="6"/>
      <c r="BT74" s="28">
        <v>0</v>
      </c>
      <c r="BU74" s="28"/>
      <c r="BV74" s="28">
        <v>0</v>
      </c>
      <c r="BW74" s="28"/>
      <c r="BX74" s="28">
        <v>0</v>
      </c>
      <c r="BY74" s="28"/>
      <c r="BZ74" s="28"/>
      <c r="CA74" s="6"/>
      <c r="CB74" s="28"/>
      <c r="CC74" s="28"/>
      <c r="CD74" s="6"/>
      <c r="CE74" s="28"/>
      <c r="CF74" s="6"/>
      <c r="CG74" s="28"/>
      <c r="CH74" s="28">
        <f>+CH$5</f>
        <v>500</v>
      </c>
      <c r="CI74" s="28">
        <f>+CI$5</f>
        <v>400</v>
      </c>
      <c r="CJ74" s="28">
        <f>+CJ$5</f>
        <v>200</v>
      </c>
      <c r="CK74" s="6"/>
      <c r="CL74" s="28">
        <v>400</v>
      </c>
      <c r="CM74" s="28">
        <v>200</v>
      </c>
      <c r="CN74" s="28">
        <v>0</v>
      </c>
      <c r="CO74" s="28">
        <v>165</v>
      </c>
      <c r="CP74" s="28">
        <v>215</v>
      </c>
      <c r="CQ74" s="28"/>
      <c r="CR74" s="28">
        <v>0</v>
      </c>
      <c r="CS74" s="28">
        <v>0</v>
      </c>
      <c r="CT74" s="28">
        <f>+CT$5</f>
        <v>150</v>
      </c>
      <c r="CU74" s="28">
        <f>+CU$5</f>
        <v>200</v>
      </c>
      <c r="CV74" s="6"/>
      <c r="CW74" s="28"/>
      <c r="CX74" s="28"/>
      <c r="CY74" s="28"/>
      <c r="CZ74" s="28"/>
      <c r="DA74" s="28"/>
      <c r="DB74" s="28">
        <v>0</v>
      </c>
      <c r="DC74" s="28">
        <v>0</v>
      </c>
      <c r="DD74" s="28">
        <v>0</v>
      </c>
      <c r="DE74" s="28">
        <v>0</v>
      </c>
      <c r="DF74" s="28">
        <v>0</v>
      </c>
      <c r="DG74" s="6"/>
      <c r="DH74" s="6"/>
      <c r="DI74" s="6"/>
      <c r="DJ74" s="6"/>
      <c r="DK74" s="6"/>
      <c r="DL74" s="28">
        <v>0</v>
      </c>
      <c r="DM74" s="28">
        <f>+DM$5</f>
        <v>200</v>
      </c>
      <c r="DN74" s="6"/>
      <c r="DO74" s="6"/>
      <c r="DP74" s="6"/>
      <c r="DQ74" s="6"/>
      <c r="DR74" s="6"/>
      <c r="DS74" s="6"/>
      <c r="DT74" s="6"/>
      <c r="DU74" s="6"/>
      <c r="DV74" s="28">
        <v>0</v>
      </c>
      <c r="DW74" s="28">
        <v>0</v>
      </c>
      <c r="DX74" s="6"/>
      <c r="DY74" s="6"/>
      <c r="DZ74" s="6"/>
      <c r="EA74" s="6"/>
      <c r="EB74" s="6"/>
      <c r="EC74" s="6"/>
      <c r="ED74" s="6"/>
      <c r="EE74" s="6"/>
      <c r="EF74" s="28">
        <v>0</v>
      </c>
      <c r="EG74" s="28">
        <v>0</v>
      </c>
      <c r="EH74" s="28">
        <v>0</v>
      </c>
      <c r="EI74" s="28">
        <v>0</v>
      </c>
      <c r="EJ74" s="28">
        <v>0</v>
      </c>
      <c r="EK74" s="28">
        <v>0</v>
      </c>
      <c r="EL74" s="28">
        <v>0</v>
      </c>
      <c r="EM74" s="6"/>
    </row>
    <row r="75" spans="1:143" x14ac:dyDescent="0.2">
      <c r="A75" s="14"/>
      <c r="B75" s="13">
        <v>71</v>
      </c>
      <c r="C75" s="6"/>
      <c r="D75" s="14">
        <f>ROUND(F75*0.6665,0)</f>
        <v>0</v>
      </c>
      <c r="E75" s="14">
        <v>75</v>
      </c>
      <c r="F75" s="14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</row>
    <row r="76" spans="1:143" x14ac:dyDescent="0.2">
      <c r="A76" s="22"/>
      <c r="B76" s="13">
        <v>72</v>
      </c>
      <c r="C76" s="6"/>
      <c r="D76" s="14"/>
      <c r="E76" s="14"/>
      <c r="F76" s="14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28"/>
      <c r="R76" s="16"/>
      <c r="S76" s="16"/>
      <c r="T76" s="16"/>
      <c r="U76" s="16"/>
      <c r="V76" s="16"/>
      <c r="W76" s="16"/>
      <c r="X76" s="16"/>
      <c r="Y76" s="16"/>
      <c r="Z76" s="28"/>
      <c r="AA76" s="28"/>
      <c r="AB76" s="6"/>
      <c r="AC76" s="28"/>
      <c r="AD76" s="28"/>
      <c r="AE76" s="28"/>
      <c r="AF76" s="6"/>
      <c r="AG76" s="6"/>
      <c r="AH76" s="28"/>
      <c r="AI76" s="28"/>
      <c r="AJ76" s="28"/>
      <c r="AK76" s="6"/>
      <c r="AL76" s="6"/>
      <c r="AM76" s="28"/>
      <c r="AN76" s="6"/>
      <c r="AO76" s="6"/>
      <c r="AP76" s="28"/>
      <c r="AQ76" s="6"/>
      <c r="AR76" s="28"/>
      <c r="AS76" s="28"/>
      <c r="AT76" s="28"/>
      <c r="AU76" s="28"/>
      <c r="AV76" s="28"/>
      <c r="AW76" s="28"/>
      <c r="AX76" s="28"/>
      <c r="AY76" s="28"/>
      <c r="AZ76" s="28"/>
      <c r="BA76" s="6"/>
      <c r="BB76" s="28"/>
      <c r="BC76" s="28"/>
      <c r="BD76" s="28"/>
      <c r="BE76" s="6"/>
      <c r="BF76" s="28"/>
      <c r="BG76" s="28"/>
      <c r="BH76" s="6"/>
      <c r="BI76" s="28"/>
      <c r="BJ76" s="28"/>
      <c r="BK76" s="6"/>
      <c r="BL76" s="28"/>
      <c r="BM76" s="6"/>
      <c r="BN76" s="28"/>
      <c r="BO76" s="28"/>
      <c r="BP76" s="6"/>
      <c r="BQ76" s="28"/>
      <c r="BR76" s="6"/>
      <c r="BS76" s="6"/>
      <c r="BT76" s="28"/>
      <c r="BU76" s="28"/>
      <c r="BV76" s="28"/>
      <c r="BW76" s="28"/>
      <c r="BX76" s="28"/>
      <c r="BY76" s="28"/>
      <c r="BZ76" s="28"/>
      <c r="CA76" s="6"/>
      <c r="CB76" s="28"/>
      <c r="CC76" s="28"/>
      <c r="CD76" s="6"/>
      <c r="CE76" s="28"/>
      <c r="CF76" s="6"/>
      <c r="CG76" s="28"/>
      <c r="CH76" s="28"/>
      <c r="CI76" s="28"/>
      <c r="CJ76" s="28"/>
      <c r="CK76" s="6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6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6"/>
      <c r="DH76" s="6"/>
      <c r="DI76" s="6"/>
      <c r="DJ76" s="6"/>
      <c r="DK76" s="6"/>
      <c r="DL76" s="28"/>
      <c r="DM76" s="28"/>
      <c r="DN76" s="6"/>
      <c r="DO76" s="6"/>
      <c r="DP76" s="6"/>
      <c r="DQ76" s="6"/>
      <c r="DR76" s="6"/>
      <c r="DS76" s="6"/>
      <c r="DT76" s="6"/>
      <c r="DU76" s="6"/>
      <c r="DV76" s="28"/>
      <c r="DW76" s="28"/>
      <c r="DX76" s="6"/>
      <c r="DY76" s="6"/>
      <c r="DZ76" s="6"/>
      <c r="EA76" s="6"/>
      <c r="EB76" s="6"/>
      <c r="EC76" s="6"/>
      <c r="ED76" s="6"/>
      <c r="EE76" s="6"/>
      <c r="EF76" s="28"/>
      <c r="EG76" s="28"/>
      <c r="EH76" s="28"/>
      <c r="EI76" s="28"/>
      <c r="EJ76" s="28"/>
      <c r="EK76" s="28"/>
      <c r="EL76" s="28"/>
      <c r="EM76" s="6"/>
    </row>
    <row r="77" spans="1:143" x14ac:dyDescent="0.2">
      <c r="A77" s="21"/>
      <c r="B77" s="13">
        <v>73</v>
      </c>
      <c r="C77" s="6"/>
      <c r="D77" s="14"/>
      <c r="E77" s="14"/>
      <c r="F77" s="14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</row>
    <row r="78" spans="1:143" x14ac:dyDescent="0.2">
      <c r="A78" s="6"/>
      <c r="B78" s="13">
        <v>74</v>
      </c>
      <c r="C78" s="14"/>
      <c r="D78" s="14"/>
      <c r="E78" s="14"/>
      <c r="F78" s="14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28"/>
      <c r="R78" s="16"/>
      <c r="S78" s="16"/>
      <c r="T78" s="16"/>
      <c r="U78" s="16"/>
      <c r="V78" s="16"/>
      <c r="W78" s="16"/>
      <c r="X78" s="16"/>
      <c r="Y78" s="16"/>
      <c r="Z78" s="28"/>
      <c r="AA78" s="28"/>
      <c r="AB78" s="6"/>
      <c r="AC78" s="28"/>
      <c r="AD78" s="28"/>
      <c r="AE78" s="28"/>
      <c r="AF78" s="6"/>
      <c r="AG78" s="6"/>
      <c r="AH78" s="28"/>
      <c r="AI78" s="28"/>
      <c r="AJ78" s="28"/>
      <c r="AK78" s="6"/>
      <c r="AL78" s="6"/>
      <c r="AM78" s="28"/>
      <c r="AN78" s="6"/>
      <c r="AO78" s="6"/>
      <c r="AP78" s="28"/>
      <c r="AQ78" s="6"/>
      <c r="AR78" s="28"/>
      <c r="AS78" s="28"/>
      <c r="AT78" s="28"/>
      <c r="AU78" s="28"/>
      <c r="AV78" s="28"/>
      <c r="AW78" s="28"/>
      <c r="AX78" s="28"/>
      <c r="AY78" s="28"/>
      <c r="AZ78" s="28"/>
      <c r="BA78" s="6"/>
      <c r="BB78" s="28"/>
      <c r="BC78" s="28"/>
      <c r="BD78" s="28"/>
      <c r="BE78" s="6"/>
      <c r="BF78" s="28"/>
      <c r="BG78" s="28"/>
      <c r="BH78" s="6"/>
      <c r="BI78" s="28"/>
      <c r="BJ78" s="28"/>
      <c r="BK78" s="6"/>
      <c r="BL78" s="28"/>
      <c r="BM78" s="6"/>
      <c r="BN78" s="28"/>
      <c r="BO78" s="28"/>
      <c r="BP78" s="6"/>
      <c r="BQ78" s="28"/>
      <c r="BR78" s="6"/>
      <c r="BS78" s="6"/>
      <c r="BT78" s="28"/>
      <c r="BU78" s="28"/>
      <c r="BV78" s="28"/>
      <c r="BW78" s="28"/>
      <c r="BX78" s="28"/>
      <c r="BY78" s="28"/>
      <c r="BZ78" s="28"/>
      <c r="CA78" s="6"/>
      <c r="CB78" s="28"/>
      <c r="CC78" s="28"/>
      <c r="CD78" s="6"/>
      <c r="CE78" s="28"/>
      <c r="CF78" s="6"/>
      <c r="CG78" s="28"/>
      <c r="CH78" s="28"/>
      <c r="CI78" s="28"/>
      <c r="CJ78" s="28"/>
      <c r="CK78" s="6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6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6"/>
      <c r="DH78" s="6"/>
      <c r="DI78" s="6"/>
      <c r="DJ78" s="6"/>
      <c r="DK78" s="6"/>
      <c r="DL78" s="28"/>
      <c r="DM78" s="28"/>
      <c r="DN78" s="6"/>
      <c r="DO78" s="6"/>
      <c r="DP78" s="6"/>
      <c r="DQ78" s="6"/>
      <c r="DR78" s="6"/>
      <c r="DS78" s="6"/>
      <c r="DT78" s="6"/>
      <c r="DU78" s="6"/>
      <c r="DV78" s="28"/>
      <c r="DW78" s="28"/>
      <c r="DX78" s="6"/>
      <c r="DY78" s="6"/>
      <c r="DZ78" s="6"/>
      <c r="EA78" s="6"/>
      <c r="EB78" s="6"/>
      <c r="EC78" s="6"/>
      <c r="ED78" s="6"/>
      <c r="EE78" s="6"/>
      <c r="EF78" s="28"/>
      <c r="EG78" s="28"/>
      <c r="EH78" s="28"/>
      <c r="EI78" s="28"/>
      <c r="EJ78" s="28"/>
      <c r="EK78" s="28"/>
      <c r="EL78" s="28"/>
      <c r="EM78" s="6"/>
    </row>
    <row r="79" spans="1:143" x14ac:dyDescent="0.2">
      <c r="A79" s="6"/>
      <c r="B79" s="13">
        <v>75</v>
      </c>
      <c r="C79" s="15"/>
      <c r="D79" s="14"/>
      <c r="E79" s="14"/>
      <c r="F79" s="14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28"/>
      <c r="R79" s="16"/>
      <c r="S79" s="16"/>
      <c r="T79" s="16"/>
      <c r="U79" s="16"/>
      <c r="V79" s="16"/>
      <c r="W79" s="16"/>
      <c r="X79" s="16"/>
      <c r="Y79" s="16"/>
      <c r="Z79" s="28"/>
      <c r="AA79" s="28"/>
      <c r="AB79" s="6"/>
      <c r="AC79" s="28"/>
      <c r="AD79" s="28"/>
      <c r="AE79" s="28"/>
      <c r="AF79" s="6"/>
      <c r="AG79" s="6"/>
      <c r="AH79" s="28"/>
      <c r="AI79" s="28"/>
      <c r="AJ79" s="28"/>
      <c r="AK79" s="6"/>
      <c r="AL79" s="6"/>
      <c r="AM79" s="28"/>
      <c r="AN79" s="6"/>
      <c r="AO79" s="6"/>
      <c r="AP79" s="28"/>
      <c r="AQ79" s="6"/>
      <c r="AR79" s="28"/>
      <c r="AS79" s="28"/>
      <c r="AT79" s="28"/>
      <c r="AU79" s="28"/>
      <c r="AV79" s="28"/>
      <c r="AW79" s="28"/>
      <c r="AX79" s="28"/>
      <c r="AY79" s="28"/>
      <c r="AZ79" s="28"/>
      <c r="BA79" s="6"/>
      <c r="BB79" s="28"/>
      <c r="BC79" s="28"/>
      <c r="BD79" s="28"/>
      <c r="BE79" s="6"/>
      <c r="BF79" s="28"/>
      <c r="BG79" s="28"/>
      <c r="BH79" s="6"/>
      <c r="BI79" s="28"/>
      <c r="BJ79" s="28"/>
      <c r="BK79" s="6"/>
      <c r="BL79" s="28"/>
      <c r="BM79" s="6"/>
      <c r="BN79" s="28"/>
      <c r="BO79" s="28"/>
      <c r="BP79" s="6"/>
      <c r="BQ79" s="28"/>
      <c r="BR79" s="6"/>
      <c r="BS79" s="6"/>
      <c r="BT79" s="28"/>
      <c r="BU79" s="28"/>
      <c r="BV79" s="28"/>
      <c r="BW79" s="28"/>
      <c r="BX79" s="28"/>
      <c r="BY79" s="28"/>
      <c r="BZ79" s="28"/>
      <c r="CA79" s="6"/>
      <c r="CB79" s="28"/>
      <c r="CC79" s="28"/>
      <c r="CD79" s="6"/>
      <c r="CE79" s="28"/>
      <c r="CF79" s="6"/>
      <c r="CG79" s="28"/>
      <c r="CH79" s="28"/>
      <c r="CI79" s="28"/>
      <c r="CJ79" s="28"/>
      <c r="CK79" s="6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6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6"/>
      <c r="DH79" s="6"/>
      <c r="DI79" s="6"/>
      <c r="DJ79" s="6"/>
      <c r="DK79" s="6"/>
      <c r="DL79" s="28"/>
      <c r="DM79" s="28"/>
      <c r="DN79" s="6"/>
      <c r="DO79" s="6"/>
      <c r="DP79" s="6"/>
      <c r="DQ79" s="6"/>
      <c r="DR79" s="6"/>
      <c r="DS79" s="6"/>
      <c r="DT79" s="6"/>
      <c r="DU79" s="6"/>
      <c r="DV79" s="28"/>
      <c r="DW79" s="28"/>
      <c r="DX79" s="6"/>
      <c r="DY79" s="6"/>
      <c r="DZ79" s="6"/>
      <c r="EA79" s="6"/>
      <c r="EB79" s="6"/>
      <c r="EC79" s="6"/>
      <c r="ED79" s="6"/>
      <c r="EE79" s="6"/>
      <c r="EF79" s="28"/>
      <c r="EG79" s="28"/>
      <c r="EH79" s="28"/>
      <c r="EI79" s="28"/>
      <c r="EJ79" s="28"/>
      <c r="EK79" s="28"/>
      <c r="EL79" s="28"/>
      <c r="EM79" s="6"/>
    </row>
    <row r="80" spans="1:143" x14ac:dyDescent="0.2">
      <c r="A80" s="6"/>
      <c r="B80" s="13">
        <v>76</v>
      </c>
      <c r="C80" s="6"/>
      <c r="D80" s="14">
        <f>ROUND(F80*0.6665,0)</f>
        <v>0</v>
      </c>
      <c r="E80" s="14">
        <v>100</v>
      </c>
      <c r="F80" s="14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</row>
    <row r="81" spans="1:143" x14ac:dyDescent="0.2">
      <c r="A81" s="6"/>
      <c r="B81" s="13">
        <v>77</v>
      </c>
      <c r="C81" s="15"/>
      <c r="D81" s="14"/>
      <c r="E81" s="14"/>
      <c r="F81" s="14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28"/>
      <c r="R81" s="16"/>
      <c r="S81" s="16"/>
      <c r="T81" s="16"/>
      <c r="U81" s="16"/>
      <c r="V81" s="16"/>
      <c r="W81" s="16"/>
      <c r="X81" s="16"/>
      <c r="Y81" s="16"/>
      <c r="Z81" s="28"/>
      <c r="AA81" s="28"/>
      <c r="AB81" s="6"/>
      <c r="AC81" s="28"/>
      <c r="AD81" s="28"/>
      <c r="AE81" s="28"/>
      <c r="AF81" s="6"/>
      <c r="AG81" s="6"/>
      <c r="AH81" s="28"/>
      <c r="AI81" s="28"/>
      <c r="AJ81" s="28"/>
      <c r="AK81" s="6"/>
      <c r="AL81" s="6"/>
      <c r="AM81" s="28"/>
      <c r="AN81" s="6"/>
      <c r="AO81" s="6"/>
      <c r="AP81" s="28"/>
      <c r="AQ81" s="6"/>
      <c r="AR81" s="28"/>
      <c r="AS81" s="28"/>
      <c r="AT81" s="28"/>
      <c r="AU81" s="28"/>
      <c r="AV81" s="28"/>
      <c r="AW81" s="28"/>
      <c r="AX81" s="28"/>
      <c r="AY81" s="28"/>
      <c r="AZ81" s="28"/>
      <c r="BA81" s="6"/>
      <c r="BB81" s="28"/>
      <c r="BC81" s="28"/>
      <c r="BD81" s="28"/>
      <c r="BE81" s="6"/>
      <c r="BF81" s="28"/>
      <c r="BG81" s="28"/>
      <c r="BH81" s="6"/>
      <c r="BI81" s="28"/>
      <c r="BJ81" s="28"/>
      <c r="BK81" s="6"/>
      <c r="BL81" s="28"/>
      <c r="BM81" s="6"/>
      <c r="BN81" s="28"/>
      <c r="BO81" s="28"/>
      <c r="BP81" s="6"/>
      <c r="BQ81" s="28"/>
      <c r="BR81" s="6"/>
      <c r="BS81" s="6"/>
      <c r="BT81" s="28"/>
      <c r="BU81" s="28"/>
      <c r="BV81" s="28"/>
      <c r="BW81" s="28"/>
      <c r="BX81" s="28"/>
      <c r="BY81" s="28"/>
      <c r="BZ81" s="28"/>
      <c r="CA81" s="6"/>
      <c r="CB81" s="28"/>
      <c r="CC81" s="28"/>
      <c r="CD81" s="6"/>
      <c r="CE81" s="28"/>
      <c r="CF81" s="6"/>
      <c r="CG81" s="28"/>
      <c r="CH81" s="28"/>
      <c r="CI81" s="28"/>
      <c r="CJ81" s="28"/>
      <c r="CK81" s="6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6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6"/>
      <c r="DH81" s="6"/>
      <c r="DI81" s="6"/>
      <c r="DJ81" s="6"/>
      <c r="DK81" s="6"/>
      <c r="DL81" s="28"/>
      <c r="DM81" s="28"/>
      <c r="DN81" s="6"/>
      <c r="DO81" s="6"/>
      <c r="DP81" s="6"/>
      <c r="DQ81" s="6"/>
      <c r="DR81" s="6"/>
      <c r="DS81" s="6"/>
      <c r="DT81" s="6"/>
      <c r="DU81" s="6"/>
      <c r="DV81" s="28"/>
      <c r="DW81" s="28"/>
      <c r="DX81" s="6"/>
      <c r="DY81" s="6"/>
      <c r="DZ81" s="6"/>
      <c r="EA81" s="6"/>
      <c r="EB81" s="6"/>
      <c r="EC81" s="6"/>
      <c r="ED81" s="6"/>
      <c r="EE81" s="6"/>
      <c r="EF81" s="28"/>
      <c r="EG81" s="28"/>
      <c r="EH81" s="28"/>
      <c r="EI81" s="28"/>
      <c r="EJ81" s="28"/>
      <c r="EK81" s="28"/>
      <c r="EL81" s="28"/>
      <c r="EM81" s="6"/>
    </row>
    <row r="82" spans="1:143" x14ac:dyDescent="0.2">
      <c r="A82" s="6"/>
      <c r="B82" s="13">
        <v>78</v>
      </c>
      <c r="C82" s="6"/>
      <c r="D82" s="14">
        <f>ROUND(F82*0.6665,0)</f>
        <v>0</v>
      </c>
      <c r="E82" s="14">
        <v>75</v>
      </c>
      <c r="F82" s="14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</row>
    <row r="83" spans="1:143" x14ac:dyDescent="0.2">
      <c r="A83" s="6"/>
      <c r="B83" s="13">
        <v>79</v>
      </c>
      <c r="C83" s="15"/>
      <c r="D83" s="14"/>
      <c r="E83" s="14"/>
      <c r="F83" s="14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28"/>
      <c r="R83" s="16"/>
      <c r="S83" s="16"/>
      <c r="T83" s="16"/>
      <c r="U83" s="16"/>
      <c r="V83" s="16"/>
      <c r="W83" s="16"/>
      <c r="X83" s="16"/>
      <c r="Y83" s="16"/>
      <c r="Z83" s="28"/>
      <c r="AA83" s="28"/>
      <c r="AB83" s="6"/>
      <c r="AC83" s="28"/>
      <c r="AD83" s="28"/>
      <c r="AE83" s="28"/>
      <c r="AF83" s="6"/>
      <c r="AG83" s="6"/>
      <c r="AH83" s="28"/>
      <c r="AI83" s="28"/>
      <c r="AJ83" s="28"/>
      <c r="AK83" s="6"/>
      <c r="AL83" s="6"/>
      <c r="AM83" s="28"/>
      <c r="AN83" s="6"/>
      <c r="AO83" s="6"/>
      <c r="AP83" s="28"/>
      <c r="AQ83" s="6"/>
      <c r="AR83" s="28"/>
      <c r="AS83" s="28"/>
      <c r="AT83" s="28"/>
      <c r="AU83" s="28"/>
      <c r="AV83" s="28"/>
      <c r="AW83" s="28"/>
      <c r="AX83" s="28"/>
      <c r="AY83" s="28"/>
      <c r="AZ83" s="28"/>
      <c r="BA83" s="6"/>
      <c r="BB83" s="28"/>
      <c r="BC83" s="28"/>
      <c r="BD83" s="28"/>
      <c r="BE83" s="6"/>
      <c r="BF83" s="28"/>
      <c r="BG83" s="28"/>
      <c r="BH83" s="6"/>
      <c r="BI83" s="28"/>
      <c r="BJ83" s="28"/>
      <c r="BK83" s="6"/>
      <c r="BL83" s="28"/>
      <c r="BM83" s="6"/>
      <c r="BN83" s="28"/>
      <c r="BO83" s="28"/>
      <c r="BP83" s="6"/>
      <c r="BQ83" s="28"/>
      <c r="BR83" s="6"/>
      <c r="BS83" s="6"/>
      <c r="BT83" s="28"/>
      <c r="BU83" s="28"/>
      <c r="BV83" s="28"/>
      <c r="BW83" s="28"/>
      <c r="BX83" s="28"/>
      <c r="BY83" s="28"/>
      <c r="BZ83" s="28"/>
      <c r="CA83" s="6"/>
      <c r="CB83" s="28"/>
      <c r="CC83" s="28"/>
      <c r="CD83" s="6"/>
      <c r="CE83" s="28"/>
      <c r="CF83" s="6"/>
      <c r="CG83" s="28"/>
      <c r="CH83" s="28"/>
      <c r="CI83" s="28"/>
      <c r="CJ83" s="28"/>
      <c r="CK83" s="6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6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6"/>
      <c r="DH83" s="6"/>
      <c r="DI83" s="6"/>
      <c r="DJ83" s="6"/>
      <c r="DK83" s="6"/>
      <c r="DL83" s="28"/>
      <c r="DM83" s="28"/>
      <c r="DN83" s="6"/>
      <c r="DO83" s="6"/>
      <c r="DP83" s="6"/>
      <c r="DQ83" s="6"/>
      <c r="DR83" s="6"/>
      <c r="DS83" s="6"/>
      <c r="DT83" s="6"/>
      <c r="DU83" s="6"/>
      <c r="DV83" s="28"/>
      <c r="DW83" s="28"/>
      <c r="DX83" s="6"/>
      <c r="DY83" s="6"/>
      <c r="DZ83" s="6"/>
      <c r="EA83" s="6"/>
      <c r="EB83" s="6"/>
      <c r="EC83" s="6"/>
      <c r="ED83" s="6"/>
      <c r="EE83" s="6"/>
      <c r="EF83" s="28"/>
      <c r="EG83" s="28"/>
      <c r="EH83" s="28"/>
      <c r="EI83" s="28"/>
      <c r="EJ83" s="28"/>
      <c r="EK83" s="28"/>
      <c r="EL83" s="28"/>
      <c r="EM83" s="6"/>
    </row>
    <row r="84" spans="1:143" x14ac:dyDescent="0.2">
      <c r="A84" s="21" t="s">
        <v>98</v>
      </c>
      <c r="B84" s="13">
        <v>80</v>
      </c>
      <c r="C84" s="6" t="s">
        <v>42</v>
      </c>
      <c r="D84" s="14">
        <f>ROUND(F84*0.6665,0)</f>
        <v>333</v>
      </c>
      <c r="E84" s="14">
        <v>125</v>
      </c>
      <c r="F84" s="14">
        <v>500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28">
        <f>+Q$5</f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28">
        <v>500</v>
      </c>
      <c r="AA84" s="28">
        <f>+AA$5</f>
        <v>200</v>
      </c>
      <c r="AB84" s="6"/>
      <c r="AC84" s="28"/>
      <c r="AD84" s="28">
        <v>0</v>
      </c>
      <c r="AE84" s="28"/>
      <c r="AF84" s="6"/>
      <c r="AG84" s="6"/>
      <c r="AH84" s="28">
        <v>0</v>
      </c>
      <c r="AI84" s="28"/>
      <c r="AJ84" s="28">
        <v>0</v>
      </c>
      <c r="AK84" s="6"/>
      <c r="AL84" s="6"/>
      <c r="AM84" s="28">
        <v>0</v>
      </c>
      <c r="AN84" s="6"/>
      <c r="AO84" s="6"/>
      <c r="AP84" s="28"/>
      <c r="AQ84" s="6"/>
      <c r="AR84" s="28">
        <f>+AR$5</f>
        <v>175</v>
      </c>
      <c r="AS84" s="28"/>
      <c r="AT84" s="28">
        <f>+AT$5</f>
        <v>300</v>
      </c>
      <c r="AU84" s="28"/>
      <c r="AV84" s="28">
        <f>+AV$5</f>
        <v>200</v>
      </c>
      <c r="AW84" s="28"/>
      <c r="AX84" s="28">
        <f>+AX$5</f>
        <v>175</v>
      </c>
      <c r="AY84" s="28"/>
      <c r="AZ84" s="28">
        <v>0</v>
      </c>
      <c r="BA84" s="6"/>
      <c r="BB84" s="28"/>
      <c r="BC84" s="28">
        <f>+BC$5</f>
        <v>175</v>
      </c>
      <c r="BD84" s="28"/>
      <c r="BE84" s="6"/>
      <c r="BF84" s="28">
        <f>+BF$5</f>
        <v>150</v>
      </c>
      <c r="BG84" s="28"/>
      <c r="BH84" s="6"/>
      <c r="BI84" s="28">
        <f>+BI$5</f>
        <v>100</v>
      </c>
      <c r="BJ84" s="28">
        <v>0</v>
      </c>
      <c r="BK84" s="6"/>
      <c r="BL84" s="28">
        <v>0</v>
      </c>
      <c r="BM84" s="6"/>
      <c r="BN84" s="28">
        <v>0</v>
      </c>
      <c r="BO84" s="28"/>
      <c r="BP84" s="6"/>
      <c r="BQ84" s="28">
        <v>0</v>
      </c>
      <c r="BR84" s="6"/>
      <c r="BS84" s="6"/>
      <c r="BT84" s="28">
        <v>0</v>
      </c>
      <c r="BU84" s="28"/>
      <c r="BV84" s="28">
        <v>0</v>
      </c>
      <c r="BW84" s="28"/>
      <c r="BX84" s="28">
        <v>0</v>
      </c>
      <c r="BY84" s="28"/>
      <c r="BZ84" s="28"/>
      <c r="CA84" s="6"/>
      <c r="CB84" s="28"/>
      <c r="CC84" s="28"/>
      <c r="CD84" s="6"/>
      <c r="CE84" s="28"/>
      <c r="CF84" s="6"/>
      <c r="CG84" s="28"/>
      <c r="CH84" s="28">
        <v>0</v>
      </c>
      <c r="CI84" s="28">
        <v>200</v>
      </c>
      <c r="CJ84" s="28">
        <f>+CJ$5</f>
        <v>200</v>
      </c>
      <c r="CK84" s="28"/>
      <c r="CL84" s="28">
        <f>+CL$5</f>
        <v>400</v>
      </c>
      <c r="CM84" s="28">
        <v>0</v>
      </c>
      <c r="CN84" s="28">
        <v>0</v>
      </c>
      <c r="CO84" s="28">
        <v>200</v>
      </c>
      <c r="CP84" s="28">
        <v>0</v>
      </c>
      <c r="CQ84" s="28"/>
      <c r="CR84" s="28">
        <v>0</v>
      </c>
      <c r="CS84" s="28">
        <f t="shared" ref="CS84:CT86" si="29">+CS$5</f>
        <v>175</v>
      </c>
      <c r="CT84" s="28">
        <f t="shared" si="29"/>
        <v>150</v>
      </c>
      <c r="CU84" s="28">
        <v>0</v>
      </c>
      <c r="CV84" s="28">
        <f>+CV$5</f>
        <v>0</v>
      </c>
      <c r="CW84" s="28"/>
      <c r="CX84" s="28"/>
      <c r="CY84" s="28"/>
      <c r="CZ84" s="28"/>
      <c r="DA84" s="28"/>
      <c r="DB84" s="28">
        <v>0</v>
      </c>
      <c r="DC84" s="28">
        <v>0</v>
      </c>
      <c r="DD84" s="28">
        <v>0</v>
      </c>
      <c r="DE84" s="28">
        <v>0</v>
      </c>
      <c r="DF84" s="28">
        <v>0</v>
      </c>
      <c r="DG84" s="6"/>
      <c r="DH84" s="6"/>
      <c r="DI84" s="6"/>
      <c r="DJ84" s="6"/>
      <c r="DK84" s="6"/>
      <c r="DL84" s="28">
        <f>+DL$5</f>
        <v>200</v>
      </c>
      <c r="DM84" s="28">
        <v>0</v>
      </c>
      <c r="DN84" s="6"/>
      <c r="DO84" s="6"/>
      <c r="DP84" s="6"/>
      <c r="DQ84" s="6"/>
      <c r="DR84" s="6"/>
      <c r="DS84" s="6"/>
      <c r="DT84" s="6"/>
      <c r="DU84" s="6"/>
      <c r="DV84" s="28">
        <v>0</v>
      </c>
      <c r="DW84" s="28">
        <f>+DW$5</f>
        <v>0</v>
      </c>
      <c r="DX84" s="6"/>
      <c r="DY84" s="6"/>
      <c r="DZ84" s="6"/>
      <c r="EA84" s="6"/>
      <c r="EB84" s="6"/>
      <c r="EC84" s="6"/>
      <c r="ED84" s="6"/>
      <c r="EE84" s="6"/>
      <c r="EF84" s="28">
        <v>0</v>
      </c>
      <c r="EG84" s="28">
        <v>0</v>
      </c>
      <c r="EH84" s="28">
        <v>0</v>
      </c>
      <c r="EI84" s="28">
        <v>0</v>
      </c>
      <c r="EJ84" s="28">
        <v>0</v>
      </c>
      <c r="EK84" s="28">
        <v>0</v>
      </c>
      <c r="EL84" s="28">
        <v>0</v>
      </c>
      <c r="EM84" s="6"/>
    </row>
    <row r="85" spans="1:143" x14ac:dyDescent="0.2">
      <c r="A85" s="6"/>
      <c r="B85" s="13">
        <v>81</v>
      </c>
      <c r="C85" s="14" t="s">
        <v>79</v>
      </c>
      <c r="D85" s="14">
        <f>ROUND(F85*0.6665,0)</f>
        <v>267</v>
      </c>
      <c r="E85" s="14">
        <v>175</v>
      </c>
      <c r="F85" s="14">
        <v>400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28">
        <f>+Q$5</f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28">
        <v>0</v>
      </c>
      <c r="AA85" s="28">
        <f>+AA$5</f>
        <v>200</v>
      </c>
      <c r="AB85" s="6"/>
      <c r="AC85" s="28"/>
      <c r="AD85" s="28">
        <f>+AD$5</f>
        <v>200</v>
      </c>
      <c r="AE85" s="28"/>
      <c r="AF85" s="6"/>
      <c r="AG85" s="6"/>
      <c r="AH85" s="28">
        <f>+AH$5</f>
        <v>200</v>
      </c>
      <c r="AI85" s="28"/>
      <c r="AJ85" s="28">
        <f>+AJ$5</f>
        <v>200</v>
      </c>
      <c r="AK85" s="6"/>
      <c r="AL85" s="6"/>
      <c r="AM85" s="28">
        <v>0</v>
      </c>
      <c r="AN85" s="6"/>
      <c r="AO85" s="6"/>
      <c r="AP85" s="28"/>
      <c r="AQ85" s="6"/>
      <c r="AR85" s="28">
        <f>+AR$5</f>
        <v>175</v>
      </c>
      <c r="AS85" s="28"/>
      <c r="AT85" s="28">
        <f>+AT$5</f>
        <v>300</v>
      </c>
      <c r="AU85" s="28"/>
      <c r="AV85" s="28">
        <f>+AV$5</f>
        <v>200</v>
      </c>
      <c r="AW85" s="28"/>
      <c r="AX85" s="28">
        <f>+AX$5</f>
        <v>175</v>
      </c>
      <c r="AY85" s="28"/>
      <c r="AZ85" s="28">
        <v>0</v>
      </c>
      <c r="BA85" s="6"/>
      <c r="BB85" s="28"/>
      <c r="BC85" s="28">
        <f>+BC$5</f>
        <v>175</v>
      </c>
      <c r="BD85" s="28"/>
      <c r="BE85" s="6"/>
      <c r="BF85" s="28">
        <f>+BF$5</f>
        <v>150</v>
      </c>
      <c r="BG85" s="28"/>
      <c r="BH85" s="6"/>
      <c r="BI85" s="28">
        <f>+BI$5</f>
        <v>100</v>
      </c>
      <c r="BJ85" s="28">
        <v>0</v>
      </c>
      <c r="BK85" s="6"/>
      <c r="BL85" s="28">
        <v>0</v>
      </c>
      <c r="BM85" s="6"/>
      <c r="BN85" s="28">
        <v>0</v>
      </c>
      <c r="BO85" s="28"/>
      <c r="BP85" s="6"/>
      <c r="BQ85" s="28">
        <v>0</v>
      </c>
      <c r="BR85" s="6"/>
      <c r="BS85" s="6"/>
      <c r="BT85" s="28">
        <v>0</v>
      </c>
      <c r="BU85" s="28"/>
      <c r="BV85" s="28">
        <v>0</v>
      </c>
      <c r="BW85" s="28"/>
      <c r="BX85" s="28">
        <v>0</v>
      </c>
      <c r="BY85" s="28"/>
      <c r="BZ85" s="28"/>
      <c r="CA85" s="6"/>
      <c r="CB85" s="28"/>
      <c r="CC85" s="28"/>
      <c r="CD85" s="6"/>
      <c r="CE85" s="28"/>
      <c r="CF85" s="6"/>
      <c r="CG85" s="28"/>
      <c r="CH85" s="28">
        <f>+CH$5</f>
        <v>500</v>
      </c>
      <c r="CI85" s="28">
        <f>+CI$5</f>
        <v>400</v>
      </c>
      <c r="CJ85" s="28">
        <f>+CJ$5</f>
        <v>200</v>
      </c>
      <c r="CK85" s="6"/>
      <c r="CL85" s="28">
        <f>+CL$5</f>
        <v>400</v>
      </c>
      <c r="CM85" s="28">
        <f>+CM$5</f>
        <v>200</v>
      </c>
      <c r="CN85" s="28">
        <v>0</v>
      </c>
      <c r="CO85" s="28">
        <v>0</v>
      </c>
      <c r="CP85" s="28">
        <v>0</v>
      </c>
      <c r="CQ85" s="28"/>
      <c r="CR85" s="28">
        <v>0</v>
      </c>
      <c r="CS85" s="28">
        <f t="shared" si="29"/>
        <v>175</v>
      </c>
      <c r="CT85" s="28">
        <f t="shared" si="29"/>
        <v>150</v>
      </c>
      <c r="CU85" s="28">
        <v>0</v>
      </c>
      <c r="CV85" s="6"/>
      <c r="CW85" s="28"/>
      <c r="CX85" s="28"/>
      <c r="CY85" s="28"/>
      <c r="CZ85" s="28"/>
      <c r="DA85" s="28"/>
      <c r="DB85" s="28">
        <v>0</v>
      </c>
      <c r="DC85" s="28">
        <v>0</v>
      </c>
      <c r="DD85" s="28">
        <v>0</v>
      </c>
      <c r="DE85" s="28">
        <v>0</v>
      </c>
      <c r="DF85" s="28">
        <v>0</v>
      </c>
      <c r="DG85" s="6"/>
      <c r="DH85" s="6"/>
      <c r="DI85" s="6"/>
      <c r="DJ85" s="6"/>
      <c r="DK85" s="6"/>
      <c r="DL85" s="28">
        <f>+DL$5</f>
        <v>200</v>
      </c>
      <c r="DM85" s="28">
        <f>+DM$5</f>
        <v>200</v>
      </c>
      <c r="DN85" s="6"/>
      <c r="DO85" s="6"/>
      <c r="DP85" s="6"/>
      <c r="DQ85" s="6"/>
      <c r="DR85" s="6"/>
      <c r="DS85" s="6"/>
      <c r="DT85" s="6"/>
      <c r="DU85" s="6"/>
      <c r="DV85" s="28">
        <v>0</v>
      </c>
      <c r="DW85" s="28">
        <v>0</v>
      </c>
      <c r="DX85" s="6"/>
      <c r="DY85" s="6"/>
      <c r="DZ85" s="6"/>
      <c r="EA85" s="6"/>
      <c r="EB85" s="6"/>
      <c r="EC85" s="6"/>
      <c r="ED85" s="6"/>
      <c r="EE85" s="6"/>
      <c r="EF85" s="28">
        <v>0</v>
      </c>
      <c r="EG85" s="28">
        <v>0</v>
      </c>
      <c r="EH85" s="28">
        <v>0</v>
      </c>
      <c r="EI85" s="28">
        <v>0</v>
      </c>
      <c r="EJ85" s="28">
        <v>0</v>
      </c>
      <c r="EK85" s="28">
        <v>0</v>
      </c>
      <c r="EL85" s="28">
        <v>0</v>
      </c>
      <c r="EM85" s="6"/>
    </row>
    <row r="86" spans="1:143" x14ac:dyDescent="0.2">
      <c r="A86" s="6"/>
      <c r="B86" s="13">
        <v>82</v>
      </c>
      <c r="C86" s="14" t="s">
        <v>67</v>
      </c>
      <c r="D86" s="14">
        <f>ROUND(F86*0.6665,0)</f>
        <v>133</v>
      </c>
      <c r="E86" s="14">
        <v>125</v>
      </c>
      <c r="F86" s="14">
        <v>200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28">
        <f>+Q$5</f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28">
        <v>0</v>
      </c>
      <c r="AA86" s="28">
        <f>+AA$5</f>
        <v>200</v>
      </c>
      <c r="AB86" s="6"/>
      <c r="AC86" s="28"/>
      <c r="AD86" s="28">
        <v>0</v>
      </c>
      <c r="AE86" s="28"/>
      <c r="AF86" s="6"/>
      <c r="AG86" s="6"/>
      <c r="AH86" s="28">
        <v>0</v>
      </c>
      <c r="AI86" s="28"/>
      <c r="AJ86" s="28">
        <v>0</v>
      </c>
      <c r="AK86" s="6"/>
      <c r="AL86" s="6"/>
      <c r="AM86" s="28">
        <v>0</v>
      </c>
      <c r="AN86" s="6"/>
      <c r="AO86" s="6"/>
      <c r="AP86" s="28"/>
      <c r="AQ86" s="6"/>
      <c r="AR86" s="28">
        <v>25</v>
      </c>
      <c r="AS86" s="28"/>
      <c r="AT86" s="28">
        <f>+AT$5</f>
        <v>300</v>
      </c>
      <c r="AU86" s="28"/>
      <c r="AV86" s="28">
        <f>+AV$5</f>
        <v>200</v>
      </c>
      <c r="AW86" s="28"/>
      <c r="AX86" s="28">
        <f>+AX$5</f>
        <v>175</v>
      </c>
      <c r="AY86" s="28"/>
      <c r="AZ86" s="28">
        <v>0</v>
      </c>
      <c r="BA86" s="6"/>
      <c r="BB86" s="28"/>
      <c r="BC86" s="28">
        <f>+BC$5</f>
        <v>175</v>
      </c>
      <c r="BD86" s="28"/>
      <c r="BE86" s="6"/>
      <c r="BF86" s="28">
        <f>+BF$5</f>
        <v>150</v>
      </c>
      <c r="BG86" s="28"/>
      <c r="BH86" s="6"/>
      <c r="BI86" s="28">
        <f>+BI$5</f>
        <v>100</v>
      </c>
      <c r="BJ86" s="28">
        <v>0</v>
      </c>
      <c r="BK86" s="6"/>
      <c r="BL86" s="28">
        <v>0</v>
      </c>
      <c r="BM86" s="6"/>
      <c r="BN86" s="28">
        <v>0</v>
      </c>
      <c r="BO86" s="28"/>
      <c r="BP86" s="6"/>
      <c r="BQ86" s="28">
        <v>0</v>
      </c>
      <c r="BR86" s="6"/>
      <c r="BS86" s="6"/>
      <c r="BT86" s="28">
        <v>0</v>
      </c>
      <c r="BU86" s="28"/>
      <c r="BV86" s="28">
        <v>0</v>
      </c>
      <c r="BW86" s="28"/>
      <c r="BX86" s="28">
        <v>0</v>
      </c>
      <c r="BY86" s="28"/>
      <c r="BZ86" s="28"/>
      <c r="CA86" s="6"/>
      <c r="CB86" s="28"/>
      <c r="CC86" s="28"/>
      <c r="CD86" s="6"/>
      <c r="CE86" s="28"/>
      <c r="CF86" s="6"/>
      <c r="CG86" s="28"/>
      <c r="CH86" s="28">
        <v>0</v>
      </c>
      <c r="CI86" s="28">
        <v>200</v>
      </c>
      <c r="CJ86" s="28">
        <v>0</v>
      </c>
      <c r="CK86" s="6"/>
      <c r="CL86" s="28">
        <f>+CL$5</f>
        <v>400</v>
      </c>
      <c r="CM86" s="28">
        <v>0</v>
      </c>
      <c r="CN86" s="28">
        <v>0</v>
      </c>
      <c r="CO86" s="28">
        <v>0</v>
      </c>
      <c r="CP86" s="28">
        <v>0</v>
      </c>
      <c r="CQ86" s="28"/>
      <c r="CR86" s="28">
        <v>0</v>
      </c>
      <c r="CS86" s="28">
        <f t="shared" si="29"/>
        <v>175</v>
      </c>
      <c r="CT86" s="28">
        <f t="shared" si="29"/>
        <v>150</v>
      </c>
      <c r="CU86" s="28">
        <v>0</v>
      </c>
      <c r="CV86" s="6"/>
      <c r="CW86" s="28"/>
      <c r="CX86" s="28"/>
      <c r="CY86" s="28"/>
      <c r="CZ86" s="28"/>
      <c r="DA86" s="28"/>
      <c r="DB86" s="28">
        <v>0</v>
      </c>
      <c r="DC86" s="28">
        <v>0</v>
      </c>
      <c r="DD86" s="28">
        <v>0</v>
      </c>
      <c r="DE86" s="28">
        <v>0</v>
      </c>
      <c r="DF86" s="28">
        <v>0</v>
      </c>
      <c r="DG86" s="6"/>
      <c r="DH86" s="6"/>
      <c r="DI86" s="6"/>
      <c r="DJ86" s="6"/>
      <c r="DK86" s="6"/>
      <c r="DL86" s="28">
        <f>+DL$5</f>
        <v>200</v>
      </c>
      <c r="DM86" s="28">
        <v>0</v>
      </c>
      <c r="DN86" s="6"/>
      <c r="DO86" s="6"/>
      <c r="DP86" s="6"/>
      <c r="DQ86" s="6"/>
      <c r="DR86" s="6"/>
      <c r="DS86" s="6"/>
      <c r="DT86" s="6"/>
      <c r="DU86" s="6"/>
      <c r="DV86" s="28">
        <v>0</v>
      </c>
      <c r="DW86" s="28">
        <v>0</v>
      </c>
      <c r="DX86" s="6"/>
      <c r="DY86" s="6"/>
      <c r="DZ86" s="6"/>
      <c r="EA86" s="6"/>
      <c r="EB86" s="6"/>
      <c r="EC86" s="6"/>
      <c r="ED86" s="6"/>
      <c r="EE86" s="6"/>
      <c r="EF86" s="28">
        <v>0</v>
      </c>
      <c r="EG86" s="28">
        <v>0</v>
      </c>
      <c r="EH86" s="28">
        <v>0</v>
      </c>
      <c r="EI86" s="28">
        <v>0</v>
      </c>
      <c r="EJ86" s="28">
        <v>0</v>
      </c>
      <c r="EK86" s="28">
        <v>0</v>
      </c>
      <c r="EL86" s="28">
        <v>0</v>
      </c>
      <c r="EM86" s="6"/>
    </row>
    <row r="87" spans="1:143" x14ac:dyDescent="0.2">
      <c r="A87" s="6"/>
      <c r="B87" s="13">
        <v>83</v>
      </c>
      <c r="C87" s="6"/>
      <c r="D87" s="14"/>
      <c r="E87" s="14"/>
      <c r="F87" s="14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</row>
    <row r="88" spans="1:143" x14ac:dyDescent="0.2">
      <c r="A88" s="6"/>
      <c r="B88" s="13">
        <v>84</v>
      </c>
      <c r="C88" s="14" t="s">
        <v>41</v>
      </c>
      <c r="D88" s="14">
        <f>ROUND(F88*0.6665,0)</f>
        <v>267</v>
      </c>
      <c r="E88" s="14">
        <v>125</v>
      </c>
      <c r="F88" s="14">
        <v>400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28">
        <f>+Q$5</f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28">
        <v>500</v>
      </c>
      <c r="AA88" s="28">
        <v>150</v>
      </c>
      <c r="AB88" s="6"/>
      <c r="AC88" s="28"/>
      <c r="AD88" s="28">
        <f>+AD$5</f>
        <v>200</v>
      </c>
      <c r="AE88" s="28"/>
      <c r="AF88" s="6"/>
      <c r="AG88" s="6"/>
      <c r="AH88" s="28">
        <v>0</v>
      </c>
      <c r="AI88" s="28"/>
      <c r="AJ88" s="28">
        <v>0</v>
      </c>
      <c r="AK88" s="6"/>
      <c r="AL88" s="6"/>
      <c r="AM88" s="28">
        <v>0</v>
      </c>
      <c r="AN88" s="6"/>
      <c r="AO88" s="6"/>
      <c r="AP88" s="28"/>
      <c r="AQ88" s="6"/>
      <c r="AR88" s="28">
        <v>25</v>
      </c>
      <c r="AS88" s="28"/>
      <c r="AT88" s="28">
        <f t="shared" ref="AT88:AT97" si="30">+AT$5</f>
        <v>300</v>
      </c>
      <c r="AU88" s="28"/>
      <c r="AV88" s="28">
        <v>150</v>
      </c>
      <c r="AW88" s="28"/>
      <c r="AX88" s="28">
        <f>+AX$5</f>
        <v>175</v>
      </c>
      <c r="AY88" s="28"/>
      <c r="AZ88" s="28">
        <v>100</v>
      </c>
      <c r="BA88" s="6"/>
      <c r="BB88" s="28"/>
      <c r="BC88" s="28">
        <f>+BC$5</f>
        <v>175</v>
      </c>
      <c r="BD88" s="28"/>
      <c r="BE88" s="6"/>
      <c r="BF88" s="28">
        <f>+BF$5</f>
        <v>150</v>
      </c>
      <c r="BG88" s="28"/>
      <c r="BH88" s="6"/>
      <c r="BI88" s="28">
        <f>+BI$5</f>
        <v>100</v>
      </c>
      <c r="BJ88" s="28">
        <v>0</v>
      </c>
      <c r="BK88" s="6"/>
      <c r="BL88" s="28">
        <v>0</v>
      </c>
      <c r="BM88" s="6"/>
      <c r="BN88" s="28">
        <v>0</v>
      </c>
      <c r="BO88" s="28"/>
      <c r="BP88" s="6"/>
      <c r="BQ88" s="28">
        <v>0</v>
      </c>
      <c r="BR88" s="6"/>
      <c r="BS88" s="6"/>
      <c r="BT88" s="28">
        <v>0</v>
      </c>
      <c r="BU88" s="28"/>
      <c r="BV88" s="28">
        <v>0</v>
      </c>
      <c r="BW88" s="28"/>
      <c r="BX88" s="28">
        <v>0</v>
      </c>
      <c r="BY88" s="28"/>
      <c r="BZ88" s="28"/>
      <c r="CA88" s="6"/>
      <c r="CB88" s="28"/>
      <c r="CC88" s="28"/>
      <c r="CD88" s="6"/>
      <c r="CE88" s="28"/>
      <c r="CF88" s="6"/>
      <c r="CG88" s="28"/>
      <c r="CH88" s="28">
        <f>+CH$5</f>
        <v>500</v>
      </c>
      <c r="CI88" s="28">
        <v>200</v>
      </c>
      <c r="CJ88" s="28">
        <v>0</v>
      </c>
      <c r="CK88" s="6"/>
      <c r="CL88" s="28">
        <v>0</v>
      </c>
      <c r="CM88" s="28">
        <v>0</v>
      </c>
      <c r="CN88" s="28">
        <v>175</v>
      </c>
      <c r="CO88" s="28">
        <v>165</v>
      </c>
      <c r="CP88" s="28">
        <v>215</v>
      </c>
      <c r="CQ88" s="28"/>
      <c r="CR88" s="28">
        <v>325</v>
      </c>
      <c r="CS88" s="28">
        <f>+CS$5</f>
        <v>175</v>
      </c>
      <c r="CT88" s="28">
        <v>125</v>
      </c>
      <c r="CU88" s="28">
        <v>0</v>
      </c>
      <c r="CV88" s="6"/>
      <c r="CW88" s="28"/>
      <c r="CX88" s="28"/>
      <c r="CY88" s="28"/>
      <c r="CZ88" s="28"/>
      <c r="DA88" s="28"/>
      <c r="DB88" s="28">
        <v>0</v>
      </c>
      <c r="DC88" s="28">
        <v>0</v>
      </c>
      <c r="DD88" s="28">
        <v>0</v>
      </c>
      <c r="DE88" s="28">
        <v>0</v>
      </c>
      <c r="DF88" s="28">
        <v>0</v>
      </c>
      <c r="DG88" s="6"/>
      <c r="DH88" s="6"/>
      <c r="DI88" s="6"/>
      <c r="DJ88" s="6"/>
      <c r="DK88" s="6"/>
      <c r="DL88" s="28">
        <v>150</v>
      </c>
      <c r="DM88" s="28">
        <v>0</v>
      </c>
      <c r="DN88" s="6"/>
      <c r="DO88" s="6"/>
      <c r="DP88" s="6"/>
      <c r="DQ88" s="6"/>
      <c r="DR88" s="6"/>
      <c r="DS88" s="6"/>
      <c r="DT88" s="6"/>
      <c r="DU88" s="6"/>
      <c r="DV88" s="28">
        <v>0</v>
      </c>
      <c r="DW88" s="28">
        <v>0</v>
      </c>
      <c r="DX88" s="6"/>
      <c r="DY88" s="6"/>
      <c r="DZ88" s="6"/>
      <c r="EA88" s="6"/>
      <c r="EB88" s="6"/>
      <c r="EC88" s="6"/>
      <c r="ED88" s="6"/>
      <c r="EE88" s="6"/>
      <c r="EF88" s="28">
        <v>0</v>
      </c>
      <c r="EG88" s="28">
        <v>0</v>
      </c>
      <c r="EH88" s="28">
        <v>0</v>
      </c>
      <c r="EI88" s="28">
        <v>0</v>
      </c>
      <c r="EJ88" s="28">
        <v>0</v>
      </c>
      <c r="EK88" s="28">
        <v>0</v>
      </c>
      <c r="EL88" s="28">
        <v>0</v>
      </c>
      <c r="EM88" s="6"/>
    </row>
    <row r="89" spans="1:143" x14ac:dyDescent="0.2">
      <c r="A89" s="6"/>
      <c r="B89" s="13">
        <v>85</v>
      </c>
      <c r="C89" s="22" t="s">
        <v>68</v>
      </c>
      <c r="D89" s="14">
        <f>ROUND(F89*0.6665,0)</f>
        <v>133</v>
      </c>
      <c r="E89" s="14"/>
      <c r="F89" s="14">
        <v>200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28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28">
        <v>0</v>
      </c>
      <c r="AA89" s="28">
        <v>0</v>
      </c>
      <c r="AB89" s="6"/>
      <c r="AC89" s="28"/>
      <c r="AD89" s="28">
        <v>0</v>
      </c>
      <c r="AE89" s="28"/>
      <c r="AF89" s="6"/>
      <c r="AG89" s="6"/>
      <c r="AH89" s="28">
        <v>0</v>
      </c>
      <c r="AI89" s="28"/>
      <c r="AJ89" s="28">
        <v>25</v>
      </c>
      <c r="AK89" s="6"/>
      <c r="AL89" s="6"/>
      <c r="AM89" s="28">
        <v>0</v>
      </c>
      <c r="AN89" s="6"/>
      <c r="AO89" s="6"/>
      <c r="AP89" s="28"/>
      <c r="AQ89" s="6"/>
      <c r="AR89" s="28">
        <v>25</v>
      </c>
      <c r="AS89" s="28"/>
      <c r="AT89" s="28">
        <f t="shared" si="30"/>
        <v>300</v>
      </c>
      <c r="AU89" s="28"/>
      <c r="AV89" s="28">
        <v>0</v>
      </c>
      <c r="AW89" s="28"/>
      <c r="AX89" s="28">
        <f>+AX$5</f>
        <v>175</v>
      </c>
      <c r="AY89" s="28"/>
      <c r="AZ89" s="28">
        <v>100</v>
      </c>
      <c r="BA89" s="6"/>
      <c r="BB89" s="28"/>
      <c r="BC89" s="28">
        <f>+BC$5</f>
        <v>175</v>
      </c>
      <c r="BD89" s="28"/>
      <c r="BE89" s="6"/>
      <c r="BF89" s="28">
        <v>0</v>
      </c>
      <c r="BG89" s="28"/>
      <c r="BH89" s="6"/>
      <c r="BI89" s="28">
        <v>0</v>
      </c>
      <c r="BJ89" s="28">
        <v>0</v>
      </c>
      <c r="BK89" s="6"/>
      <c r="BL89" s="28">
        <v>0</v>
      </c>
      <c r="BM89" s="6"/>
      <c r="BN89" s="28">
        <v>0</v>
      </c>
      <c r="BO89" s="28"/>
      <c r="BP89" s="6"/>
      <c r="BQ89" s="28">
        <v>0</v>
      </c>
      <c r="BR89" s="6"/>
      <c r="BS89" s="6"/>
      <c r="BT89" s="28">
        <v>0</v>
      </c>
      <c r="BU89" s="28"/>
      <c r="BV89" s="28">
        <v>0</v>
      </c>
      <c r="BW89" s="28"/>
      <c r="BX89" s="28">
        <v>0</v>
      </c>
      <c r="BY89" s="28"/>
      <c r="BZ89" s="28"/>
      <c r="CA89" s="6"/>
      <c r="CB89" s="28"/>
      <c r="CC89" s="28"/>
      <c r="CD89" s="6"/>
      <c r="CE89" s="28"/>
      <c r="CF89" s="6"/>
      <c r="CG89" s="28"/>
      <c r="CH89" s="28">
        <v>0</v>
      </c>
      <c r="CI89" s="28">
        <v>200</v>
      </c>
      <c r="CJ89" s="28">
        <v>0</v>
      </c>
      <c r="CK89" s="6"/>
      <c r="CL89" s="28">
        <v>0</v>
      </c>
      <c r="CM89" s="28">
        <v>25</v>
      </c>
      <c r="CN89" s="28">
        <v>0</v>
      </c>
      <c r="CO89" s="28">
        <v>165</v>
      </c>
      <c r="CP89" s="28">
        <v>215</v>
      </c>
      <c r="CQ89" s="28"/>
      <c r="CR89" s="28">
        <v>325</v>
      </c>
      <c r="CS89" s="28">
        <f>+CS$5</f>
        <v>175</v>
      </c>
      <c r="CT89" s="28">
        <v>0</v>
      </c>
      <c r="CU89" s="28">
        <v>0</v>
      </c>
      <c r="CV89" s="6"/>
      <c r="CW89" s="28"/>
      <c r="CX89" s="28"/>
      <c r="CY89" s="28"/>
      <c r="CZ89" s="28"/>
      <c r="DA89" s="28"/>
      <c r="DB89" s="28">
        <v>0</v>
      </c>
      <c r="DC89" s="28">
        <v>0</v>
      </c>
      <c r="DD89" s="28">
        <v>0</v>
      </c>
      <c r="DE89" s="28">
        <v>0</v>
      </c>
      <c r="DF89" s="28">
        <v>0</v>
      </c>
      <c r="DG89" s="6"/>
      <c r="DH89" s="6"/>
      <c r="DI89" s="6"/>
      <c r="DJ89" s="6"/>
      <c r="DK89" s="6"/>
      <c r="DL89" s="28">
        <v>0</v>
      </c>
      <c r="DM89" s="28">
        <v>0</v>
      </c>
      <c r="DN89" s="6"/>
      <c r="DO89" s="6"/>
      <c r="DP89" s="6"/>
      <c r="DQ89" s="6"/>
      <c r="DR89" s="6"/>
      <c r="DS89" s="6"/>
      <c r="DT89" s="6"/>
      <c r="DU89" s="6"/>
      <c r="DV89" s="28">
        <v>0</v>
      </c>
      <c r="DW89" s="28">
        <v>0</v>
      </c>
      <c r="DX89" s="6"/>
      <c r="DY89" s="6"/>
      <c r="DZ89" s="6"/>
      <c r="EA89" s="6"/>
      <c r="EB89" s="6"/>
      <c r="EC89" s="6"/>
      <c r="ED89" s="6"/>
      <c r="EE89" s="6"/>
      <c r="EF89" s="28">
        <v>0</v>
      </c>
      <c r="EG89" s="28">
        <v>0</v>
      </c>
      <c r="EH89" s="28">
        <v>0</v>
      </c>
      <c r="EI89" s="28">
        <v>0</v>
      </c>
      <c r="EJ89" s="28">
        <v>0</v>
      </c>
      <c r="EK89" s="28">
        <v>0</v>
      </c>
      <c r="EL89" s="28">
        <v>0</v>
      </c>
      <c r="EM89" s="6"/>
    </row>
    <row r="90" spans="1:143" x14ac:dyDescent="0.2">
      <c r="A90" s="6"/>
      <c r="B90" s="13">
        <v>86</v>
      </c>
      <c r="C90" s="14" t="s">
        <v>34</v>
      </c>
      <c r="D90" s="14"/>
      <c r="E90" s="14"/>
      <c r="F90" s="14">
        <v>225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28">
        <f>+Q$5</f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28">
        <v>0</v>
      </c>
      <c r="AA90" s="28">
        <f>+AA$5</f>
        <v>200</v>
      </c>
      <c r="AB90" s="6"/>
      <c r="AC90" s="28"/>
      <c r="AD90" s="28">
        <f>+AD$5</f>
        <v>200</v>
      </c>
      <c r="AE90" s="28"/>
      <c r="AF90" s="6"/>
      <c r="AG90" s="6"/>
      <c r="AH90" s="28">
        <f>+AH$5</f>
        <v>200</v>
      </c>
      <c r="AI90" s="28"/>
      <c r="AJ90" s="28">
        <f>+AJ$5</f>
        <v>200</v>
      </c>
      <c r="AK90" s="6"/>
      <c r="AL90" s="6"/>
      <c r="AM90" s="28">
        <v>0</v>
      </c>
      <c r="AN90" s="6"/>
      <c r="AO90" s="6"/>
      <c r="AP90" s="28"/>
      <c r="AQ90" s="6"/>
      <c r="AR90" s="28">
        <f>+AR$5</f>
        <v>175</v>
      </c>
      <c r="AS90" s="28"/>
      <c r="AT90" s="28">
        <f t="shared" si="30"/>
        <v>300</v>
      </c>
      <c r="AU90" s="28"/>
      <c r="AV90" s="28">
        <v>0</v>
      </c>
      <c r="AW90" s="28"/>
      <c r="AX90" s="28">
        <v>0</v>
      </c>
      <c r="AY90" s="28"/>
      <c r="AZ90" s="28">
        <v>0</v>
      </c>
      <c r="BA90" s="6"/>
      <c r="BB90" s="28"/>
      <c r="BC90" s="28">
        <f>+BC$5</f>
        <v>175</v>
      </c>
      <c r="BD90" s="28"/>
      <c r="BE90" s="6"/>
      <c r="BF90" s="28">
        <f>+BF$5</f>
        <v>150</v>
      </c>
      <c r="BG90" s="28"/>
      <c r="BH90" s="6"/>
      <c r="BI90" s="28">
        <f>+BI$5</f>
        <v>100</v>
      </c>
      <c r="BJ90" s="28">
        <v>0</v>
      </c>
      <c r="BK90" s="6"/>
      <c r="BL90" s="28">
        <v>0</v>
      </c>
      <c r="BM90" s="6"/>
      <c r="BN90" s="28">
        <v>0</v>
      </c>
      <c r="BO90" s="28"/>
      <c r="BP90" s="6"/>
      <c r="BQ90" s="28">
        <v>0</v>
      </c>
      <c r="BR90" s="6"/>
      <c r="BS90" s="6"/>
      <c r="BT90" s="28">
        <v>0</v>
      </c>
      <c r="BU90" s="28"/>
      <c r="BV90" s="28">
        <v>0</v>
      </c>
      <c r="BW90" s="28"/>
      <c r="BX90" s="28">
        <v>0</v>
      </c>
      <c r="BY90" s="28"/>
      <c r="BZ90" s="28"/>
      <c r="CA90" s="6"/>
      <c r="CB90" s="28"/>
      <c r="CC90" s="28"/>
      <c r="CD90" s="6"/>
      <c r="CE90" s="28"/>
      <c r="CF90" s="6"/>
      <c r="CG90" s="28"/>
      <c r="CH90" s="28">
        <f t="shared" ref="CH90:CJ92" si="31">+CH$5</f>
        <v>500</v>
      </c>
      <c r="CI90" s="28">
        <f t="shared" si="31"/>
        <v>400</v>
      </c>
      <c r="CJ90" s="28">
        <f t="shared" si="31"/>
        <v>200</v>
      </c>
      <c r="CK90" s="6"/>
      <c r="CL90" s="28">
        <f>+CL$5</f>
        <v>400</v>
      </c>
      <c r="CM90" s="28">
        <f>+CM$5</f>
        <v>200</v>
      </c>
      <c r="CN90" s="28">
        <v>0</v>
      </c>
      <c r="CO90" s="28">
        <v>0</v>
      </c>
      <c r="CP90" s="28">
        <v>0</v>
      </c>
      <c r="CQ90" s="28"/>
      <c r="CR90" s="28">
        <v>0</v>
      </c>
      <c r="CS90" s="28">
        <f>+CS$5</f>
        <v>175</v>
      </c>
      <c r="CT90" s="28">
        <v>125</v>
      </c>
      <c r="CU90" s="28">
        <v>0</v>
      </c>
      <c r="CV90" s="6"/>
      <c r="CW90" s="28"/>
      <c r="CX90" s="28"/>
      <c r="CY90" s="28"/>
      <c r="CZ90" s="28"/>
      <c r="DA90" s="28"/>
      <c r="DB90" s="28">
        <v>0</v>
      </c>
      <c r="DC90" s="28">
        <v>0</v>
      </c>
      <c r="DD90" s="28">
        <v>0</v>
      </c>
      <c r="DE90" s="28">
        <v>0</v>
      </c>
      <c r="DF90" s="28">
        <v>0</v>
      </c>
      <c r="DG90" s="6"/>
      <c r="DH90" s="6"/>
      <c r="DI90" s="6"/>
      <c r="DJ90" s="6"/>
      <c r="DK90" s="6"/>
      <c r="DL90" s="28">
        <f>+DL$5</f>
        <v>200</v>
      </c>
      <c r="DM90" s="28">
        <f>+DM$5</f>
        <v>200</v>
      </c>
      <c r="DN90" s="6"/>
      <c r="DO90" s="6"/>
      <c r="DP90" s="6"/>
      <c r="DQ90" s="6"/>
      <c r="DR90" s="6"/>
      <c r="DS90" s="6"/>
      <c r="DT90" s="6"/>
      <c r="DU90" s="6"/>
      <c r="DV90" s="28">
        <v>0</v>
      </c>
      <c r="DW90" s="28">
        <v>0</v>
      </c>
      <c r="DX90" s="6"/>
      <c r="DY90" s="6"/>
      <c r="DZ90" s="6"/>
      <c r="EA90" s="6"/>
      <c r="EB90" s="6"/>
      <c r="EC90" s="6"/>
      <c r="ED90" s="6"/>
      <c r="EE90" s="6"/>
      <c r="EF90" s="28">
        <v>0</v>
      </c>
      <c r="EG90" s="28">
        <v>0</v>
      </c>
      <c r="EH90" s="28">
        <v>0</v>
      </c>
      <c r="EI90" s="28">
        <v>0</v>
      </c>
      <c r="EJ90" s="28">
        <v>0</v>
      </c>
      <c r="EK90" s="28">
        <v>0</v>
      </c>
      <c r="EL90" s="28">
        <v>0</v>
      </c>
      <c r="EM90" s="6"/>
    </row>
    <row r="91" spans="1:143" x14ac:dyDescent="0.2">
      <c r="A91" s="6"/>
      <c r="B91" s="13">
        <v>87</v>
      </c>
      <c r="C91" s="14" t="s">
        <v>80</v>
      </c>
      <c r="D91" s="14"/>
      <c r="E91" s="14"/>
      <c r="F91" s="14">
        <v>365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28">
        <f>+Q$5</f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28">
        <v>500</v>
      </c>
      <c r="AA91" s="28">
        <v>150</v>
      </c>
      <c r="AB91" s="6"/>
      <c r="AC91" s="28"/>
      <c r="AD91" s="28">
        <f>+AD$5</f>
        <v>200</v>
      </c>
      <c r="AE91" s="28"/>
      <c r="AF91" s="6"/>
      <c r="AG91" s="6"/>
      <c r="AH91" s="28">
        <f>+AH$5</f>
        <v>200</v>
      </c>
      <c r="AI91" s="28"/>
      <c r="AJ91" s="28">
        <v>200</v>
      </c>
      <c r="AK91" s="6"/>
      <c r="AL91" s="6"/>
      <c r="AM91" s="28">
        <v>0</v>
      </c>
      <c r="AN91" s="6"/>
      <c r="AO91" s="6"/>
      <c r="AP91" s="28"/>
      <c r="AQ91" s="6"/>
      <c r="AR91" s="28">
        <f>+AR$5</f>
        <v>175</v>
      </c>
      <c r="AS91" s="28"/>
      <c r="AT91" s="28">
        <f t="shared" si="30"/>
        <v>300</v>
      </c>
      <c r="AU91" s="28"/>
      <c r="AV91" s="28">
        <f>+AV$5</f>
        <v>200</v>
      </c>
      <c r="AW91" s="28"/>
      <c r="AX91" s="28">
        <f>+AX$5</f>
        <v>175</v>
      </c>
      <c r="AY91" s="28"/>
      <c r="AZ91" s="28">
        <v>0</v>
      </c>
      <c r="BA91" s="6"/>
      <c r="BB91" s="28"/>
      <c r="BC91" s="28">
        <f>+BC$5</f>
        <v>175</v>
      </c>
      <c r="BD91" s="28"/>
      <c r="BE91" s="6"/>
      <c r="BF91" s="28">
        <f>+BF$5</f>
        <v>150</v>
      </c>
      <c r="BG91" s="28"/>
      <c r="BH91" s="6"/>
      <c r="BI91" s="28">
        <f>+BI$5</f>
        <v>100</v>
      </c>
      <c r="BJ91" s="28">
        <v>0</v>
      </c>
      <c r="BK91" s="6"/>
      <c r="BL91" s="28">
        <v>0</v>
      </c>
      <c r="BM91" s="6"/>
      <c r="BN91" s="28">
        <f>+BN$5</f>
        <v>135</v>
      </c>
      <c r="BO91" s="28"/>
      <c r="BP91" s="6"/>
      <c r="BQ91" s="28">
        <v>0</v>
      </c>
      <c r="BR91" s="6"/>
      <c r="BS91" s="6"/>
      <c r="BT91" s="28">
        <v>0</v>
      </c>
      <c r="BU91" s="28"/>
      <c r="BV91" s="28">
        <v>0</v>
      </c>
      <c r="BW91" s="28"/>
      <c r="BX91" s="28">
        <v>0</v>
      </c>
      <c r="BY91" s="28"/>
      <c r="BZ91" s="28"/>
      <c r="CA91" s="6"/>
      <c r="CB91" s="28"/>
      <c r="CC91" s="28"/>
      <c r="CD91" s="6"/>
      <c r="CE91" s="28"/>
      <c r="CF91" s="6"/>
      <c r="CG91" s="28"/>
      <c r="CH91" s="28">
        <f t="shared" si="31"/>
        <v>500</v>
      </c>
      <c r="CI91" s="28">
        <f t="shared" si="31"/>
        <v>400</v>
      </c>
      <c r="CJ91" s="28">
        <f t="shared" si="31"/>
        <v>200</v>
      </c>
      <c r="CK91" s="6"/>
      <c r="CL91" s="28">
        <v>400</v>
      </c>
      <c r="CM91" s="28">
        <v>0</v>
      </c>
      <c r="CN91" s="28">
        <v>0</v>
      </c>
      <c r="CO91" s="28">
        <v>0</v>
      </c>
      <c r="CP91" s="28">
        <v>0</v>
      </c>
      <c r="CQ91" s="28"/>
      <c r="CR91" s="28">
        <v>0</v>
      </c>
      <c r="CS91" s="28">
        <f>+CS$5</f>
        <v>175</v>
      </c>
      <c r="CT91" s="28">
        <f>+CT$5</f>
        <v>150</v>
      </c>
      <c r="CU91" s="28">
        <f>+CU$5</f>
        <v>200</v>
      </c>
      <c r="CV91" s="6"/>
      <c r="CW91" s="28"/>
      <c r="CX91" s="28"/>
      <c r="CY91" s="28"/>
      <c r="CZ91" s="28"/>
      <c r="DA91" s="28"/>
      <c r="DB91" s="28">
        <v>0</v>
      </c>
      <c r="DC91" s="28">
        <v>0</v>
      </c>
      <c r="DD91" s="28">
        <v>0</v>
      </c>
      <c r="DE91" s="28">
        <v>0</v>
      </c>
      <c r="DF91" s="28">
        <v>0</v>
      </c>
      <c r="DG91" s="6"/>
      <c r="DH91" s="6"/>
      <c r="DI91" s="6"/>
      <c r="DJ91" s="6"/>
      <c r="DK91" s="6"/>
      <c r="DL91" s="28">
        <v>150</v>
      </c>
      <c r="DM91" s="28">
        <f>+DM$5</f>
        <v>200</v>
      </c>
      <c r="DN91" s="6"/>
      <c r="DO91" s="6"/>
      <c r="DP91" s="6"/>
      <c r="DQ91" s="6"/>
      <c r="DR91" s="6"/>
      <c r="DS91" s="6"/>
      <c r="DT91" s="6"/>
      <c r="DU91" s="6"/>
      <c r="DV91" s="28">
        <v>0</v>
      </c>
      <c r="DW91" s="28">
        <v>0</v>
      </c>
      <c r="DX91" s="6"/>
      <c r="DY91" s="6"/>
      <c r="DZ91" s="6"/>
      <c r="EA91" s="6"/>
      <c r="EB91" s="6"/>
      <c r="EC91" s="6"/>
      <c r="ED91" s="6"/>
      <c r="EE91" s="6"/>
      <c r="EF91" s="28">
        <v>0</v>
      </c>
      <c r="EG91" s="28">
        <v>0</v>
      </c>
      <c r="EH91" s="28">
        <v>0</v>
      </c>
      <c r="EI91" s="28">
        <v>0</v>
      </c>
      <c r="EJ91" s="28">
        <v>0</v>
      </c>
      <c r="EK91" s="28">
        <v>0</v>
      </c>
      <c r="EL91" s="28">
        <v>0</v>
      </c>
      <c r="EM91" s="6"/>
    </row>
    <row r="92" spans="1:143" x14ac:dyDescent="0.2">
      <c r="A92" s="6"/>
      <c r="B92" s="13">
        <v>88</v>
      </c>
      <c r="C92" s="14" t="s">
        <v>43</v>
      </c>
      <c r="D92" s="14"/>
      <c r="E92" s="14"/>
      <c r="F92" s="14">
        <v>415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28">
        <f>+Q$5</f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28">
        <v>500</v>
      </c>
      <c r="AA92" s="28">
        <v>150</v>
      </c>
      <c r="AB92" s="6"/>
      <c r="AC92" s="28"/>
      <c r="AD92" s="28">
        <f>+AD$5</f>
        <v>200</v>
      </c>
      <c r="AE92" s="28"/>
      <c r="AF92" s="6"/>
      <c r="AG92" s="6"/>
      <c r="AH92" s="28">
        <f>+AH$5</f>
        <v>200</v>
      </c>
      <c r="AI92" s="28"/>
      <c r="AJ92" s="28">
        <v>0</v>
      </c>
      <c r="AK92" s="6"/>
      <c r="AL92" s="6"/>
      <c r="AM92" s="28">
        <v>0</v>
      </c>
      <c r="AN92" s="6"/>
      <c r="AO92" s="6"/>
      <c r="AP92" s="28"/>
      <c r="AQ92" s="6"/>
      <c r="AR92" s="28">
        <f>+AR$5</f>
        <v>175</v>
      </c>
      <c r="AS92" s="28"/>
      <c r="AT92" s="28">
        <f t="shared" si="30"/>
        <v>300</v>
      </c>
      <c r="AU92" s="28"/>
      <c r="AV92" s="28">
        <f>+AV$5</f>
        <v>200</v>
      </c>
      <c r="AW92" s="28"/>
      <c r="AX92" s="28">
        <f>+AX$5</f>
        <v>175</v>
      </c>
      <c r="AY92" s="28"/>
      <c r="AZ92" s="28">
        <v>125</v>
      </c>
      <c r="BA92" s="6"/>
      <c r="BB92" s="28"/>
      <c r="BC92" s="28">
        <f>+BC$5</f>
        <v>175</v>
      </c>
      <c r="BD92" s="28"/>
      <c r="BE92" s="6"/>
      <c r="BF92" s="28">
        <f>+BF$5</f>
        <v>150</v>
      </c>
      <c r="BG92" s="28"/>
      <c r="BH92" s="6"/>
      <c r="BI92" s="28">
        <f>+BI$5</f>
        <v>100</v>
      </c>
      <c r="BJ92" s="28">
        <v>0</v>
      </c>
      <c r="BK92" s="6"/>
      <c r="BL92" s="28">
        <v>0</v>
      </c>
      <c r="BM92" s="6"/>
      <c r="BN92" s="28">
        <f>+BN$5</f>
        <v>135</v>
      </c>
      <c r="BO92" s="28"/>
      <c r="BP92" s="6"/>
      <c r="BQ92" s="28">
        <v>0</v>
      </c>
      <c r="BR92" s="6"/>
      <c r="BS92" s="6"/>
      <c r="BT92" s="28">
        <v>0</v>
      </c>
      <c r="BU92" s="28"/>
      <c r="BV92" s="28">
        <v>0</v>
      </c>
      <c r="BW92" s="28"/>
      <c r="BX92" s="28">
        <v>0</v>
      </c>
      <c r="BY92" s="28"/>
      <c r="BZ92" s="28"/>
      <c r="CA92" s="6"/>
      <c r="CB92" s="28"/>
      <c r="CC92" s="28"/>
      <c r="CD92" s="6"/>
      <c r="CE92" s="28"/>
      <c r="CF92" s="6"/>
      <c r="CG92" s="28"/>
      <c r="CH92" s="28">
        <f t="shared" si="31"/>
        <v>500</v>
      </c>
      <c r="CI92" s="28">
        <f t="shared" si="31"/>
        <v>400</v>
      </c>
      <c r="CJ92" s="28">
        <f t="shared" si="31"/>
        <v>200</v>
      </c>
      <c r="CK92" s="6"/>
      <c r="CL92" s="28">
        <v>200</v>
      </c>
      <c r="CM92" s="28">
        <v>0</v>
      </c>
      <c r="CN92" s="28">
        <v>0</v>
      </c>
      <c r="CO92" s="28">
        <v>0</v>
      </c>
      <c r="CP92" s="28">
        <v>0</v>
      </c>
      <c r="CQ92" s="28"/>
      <c r="CR92" s="28">
        <v>325</v>
      </c>
      <c r="CS92" s="28">
        <v>75</v>
      </c>
      <c r="CT92" s="28">
        <f>+CT$5</f>
        <v>150</v>
      </c>
      <c r="CU92" s="28">
        <f>+CU$5</f>
        <v>200</v>
      </c>
      <c r="CV92" s="6"/>
      <c r="CW92" s="28"/>
      <c r="CX92" s="28"/>
      <c r="CY92" s="28"/>
      <c r="CZ92" s="28"/>
      <c r="DA92" s="28"/>
      <c r="DB92" s="28">
        <v>0</v>
      </c>
      <c r="DC92" s="28">
        <v>0</v>
      </c>
      <c r="DD92" s="28">
        <v>0</v>
      </c>
      <c r="DE92" s="28">
        <v>0</v>
      </c>
      <c r="DF92" s="28">
        <v>0</v>
      </c>
      <c r="DG92" s="6"/>
      <c r="DH92" s="6"/>
      <c r="DI92" s="6"/>
      <c r="DJ92" s="6"/>
      <c r="DK92" s="6"/>
      <c r="DL92" s="28">
        <v>150</v>
      </c>
      <c r="DM92" s="28">
        <f>+DM$5</f>
        <v>200</v>
      </c>
      <c r="DN92" s="6"/>
      <c r="DO92" s="6"/>
      <c r="DP92" s="6"/>
      <c r="DQ92" s="6"/>
      <c r="DR92" s="6"/>
      <c r="DS92" s="6"/>
      <c r="DT92" s="6"/>
      <c r="DU92" s="6"/>
      <c r="DV92" s="28">
        <v>0</v>
      </c>
      <c r="DW92" s="28">
        <v>0</v>
      </c>
      <c r="DX92" s="6"/>
      <c r="DY92" s="6"/>
      <c r="DZ92" s="6"/>
      <c r="EA92" s="6"/>
      <c r="EB92" s="6"/>
      <c r="EC92" s="6"/>
      <c r="ED92" s="6"/>
      <c r="EE92" s="6"/>
      <c r="EF92" s="28">
        <v>0</v>
      </c>
      <c r="EG92" s="28">
        <v>0</v>
      </c>
      <c r="EH92" s="28">
        <v>0</v>
      </c>
      <c r="EI92" s="28">
        <v>0</v>
      </c>
      <c r="EJ92" s="28">
        <v>0</v>
      </c>
      <c r="EK92" s="28">
        <v>0</v>
      </c>
      <c r="EL92" s="28">
        <v>0</v>
      </c>
      <c r="EM92" s="6"/>
    </row>
    <row r="93" spans="1:143" x14ac:dyDescent="0.2">
      <c r="A93" s="6"/>
      <c r="B93" s="13">
        <v>89</v>
      </c>
      <c r="C93" s="22" t="s">
        <v>65</v>
      </c>
      <c r="D93" s="14"/>
      <c r="E93" s="14"/>
      <c r="F93" s="14"/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28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28">
        <v>0</v>
      </c>
      <c r="AA93" s="28">
        <v>0</v>
      </c>
      <c r="AB93" s="6"/>
      <c r="AC93" s="28"/>
      <c r="AD93" s="28">
        <v>0</v>
      </c>
      <c r="AE93" s="28"/>
      <c r="AF93" s="6"/>
      <c r="AG93" s="6"/>
      <c r="AH93" s="28">
        <v>0</v>
      </c>
      <c r="AI93" s="28"/>
      <c r="AJ93" s="28">
        <v>0</v>
      </c>
      <c r="AK93" s="6"/>
      <c r="AL93" s="6"/>
      <c r="AM93" s="28">
        <v>0</v>
      </c>
      <c r="AN93" s="6"/>
      <c r="AO93" s="6"/>
      <c r="AP93" s="28"/>
      <c r="AQ93" s="6"/>
      <c r="AR93" s="28">
        <v>0</v>
      </c>
      <c r="AS93" s="28"/>
      <c r="AT93" s="28">
        <f t="shared" si="30"/>
        <v>300</v>
      </c>
      <c r="AU93" s="28"/>
      <c r="AV93" s="28">
        <v>0</v>
      </c>
      <c r="AW93" s="28"/>
      <c r="AX93" s="28">
        <v>0</v>
      </c>
      <c r="AY93" s="28"/>
      <c r="AZ93" s="28">
        <v>0</v>
      </c>
      <c r="BA93" s="6"/>
      <c r="BB93" s="28"/>
      <c r="BC93" s="28">
        <v>0</v>
      </c>
      <c r="BD93" s="28"/>
      <c r="BE93" s="6"/>
      <c r="BF93" s="28">
        <v>0</v>
      </c>
      <c r="BG93" s="28"/>
      <c r="BH93" s="6"/>
      <c r="BI93" s="28">
        <v>0</v>
      </c>
      <c r="BJ93" s="28">
        <v>0</v>
      </c>
      <c r="BK93" s="6"/>
      <c r="BL93" s="28">
        <v>0</v>
      </c>
      <c r="BM93" s="6"/>
      <c r="BN93" s="28">
        <v>0</v>
      </c>
      <c r="BO93" s="28"/>
      <c r="BP93" s="6"/>
      <c r="BQ93" s="28">
        <v>0</v>
      </c>
      <c r="BR93" s="6"/>
      <c r="BS93" s="6"/>
      <c r="BT93" s="28">
        <v>0</v>
      </c>
      <c r="BU93" s="28"/>
      <c r="BV93" s="28">
        <v>0</v>
      </c>
      <c r="BW93" s="28"/>
      <c r="BX93" s="28">
        <v>0</v>
      </c>
      <c r="BY93" s="28"/>
      <c r="BZ93" s="28"/>
      <c r="CA93" s="6"/>
      <c r="CB93" s="28"/>
      <c r="CC93" s="28"/>
      <c r="CD93" s="6"/>
      <c r="CE93" s="28"/>
      <c r="CF93" s="6"/>
      <c r="CG93" s="28"/>
      <c r="CH93" s="28">
        <v>0</v>
      </c>
      <c r="CI93" s="28">
        <v>0</v>
      </c>
      <c r="CJ93" s="28">
        <v>0</v>
      </c>
      <c r="CK93" s="6"/>
      <c r="CL93" s="28">
        <v>0</v>
      </c>
      <c r="CM93" s="28">
        <v>0</v>
      </c>
      <c r="CN93" s="28">
        <v>0</v>
      </c>
      <c r="CO93" s="28">
        <v>0</v>
      </c>
      <c r="CP93" s="28">
        <v>0</v>
      </c>
      <c r="CQ93" s="28"/>
      <c r="CR93" s="28">
        <v>0</v>
      </c>
      <c r="CS93" s="28">
        <v>0</v>
      </c>
      <c r="CT93" s="28">
        <v>0</v>
      </c>
      <c r="CU93" s="28">
        <v>0</v>
      </c>
      <c r="CV93" s="6"/>
      <c r="CW93" s="28"/>
      <c r="CX93" s="28"/>
      <c r="CY93" s="28"/>
      <c r="CZ93" s="28"/>
      <c r="DA93" s="28"/>
      <c r="DB93" s="28">
        <v>0</v>
      </c>
      <c r="DC93" s="28">
        <v>0</v>
      </c>
      <c r="DD93" s="28">
        <v>0</v>
      </c>
      <c r="DE93" s="28">
        <v>0</v>
      </c>
      <c r="DF93" s="28">
        <v>0</v>
      </c>
      <c r="DG93" s="6"/>
      <c r="DH93" s="6"/>
      <c r="DI93" s="6"/>
      <c r="DJ93" s="6"/>
      <c r="DK93" s="6"/>
      <c r="DL93" s="28">
        <v>0</v>
      </c>
      <c r="DM93" s="28">
        <v>0</v>
      </c>
      <c r="DN93" s="6"/>
      <c r="DO93" s="6"/>
      <c r="DP93" s="6"/>
      <c r="DQ93" s="6"/>
      <c r="DR93" s="6"/>
      <c r="DS93" s="6"/>
      <c r="DT93" s="6"/>
      <c r="DU93" s="6"/>
      <c r="DV93" s="28">
        <v>0</v>
      </c>
      <c r="DW93" s="28">
        <v>0</v>
      </c>
      <c r="DX93" s="6"/>
      <c r="DY93" s="6"/>
      <c r="DZ93" s="6"/>
      <c r="EA93" s="6"/>
      <c r="EB93" s="6"/>
      <c r="EC93" s="6"/>
      <c r="ED93" s="6"/>
      <c r="EE93" s="6"/>
      <c r="EF93" s="28">
        <v>0</v>
      </c>
      <c r="EG93" s="28">
        <v>0</v>
      </c>
      <c r="EH93" s="28">
        <v>0</v>
      </c>
      <c r="EI93" s="28">
        <v>0</v>
      </c>
      <c r="EJ93" s="28">
        <v>0</v>
      </c>
      <c r="EK93" s="28">
        <v>0</v>
      </c>
      <c r="EL93" s="28">
        <v>0</v>
      </c>
      <c r="EM93" s="6"/>
    </row>
    <row r="94" spans="1:143" x14ac:dyDescent="0.2">
      <c r="A94" s="6"/>
      <c r="B94" s="13">
        <v>90</v>
      </c>
      <c r="C94" s="6" t="s">
        <v>85</v>
      </c>
      <c r="D94" s="16" t="s">
        <v>53</v>
      </c>
      <c r="E94" s="16"/>
      <c r="F94" s="16">
        <v>400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28">
        <f>+Q$5</f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28">
        <v>500</v>
      </c>
      <c r="AA94" s="28">
        <f>+AA$5</f>
        <v>200</v>
      </c>
      <c r="AB94" s="6"/>
      <c r="AC94" s="28"/>
      <c r="AD94" s="28">
        <f>+AD$5</f>
        <v>200</v>
      </c>
      <c r="AE94" s="28"/>
      <c r="AF94" s="6"/>
      <c r="AG94" s="6"/>
      <c r="AH94" s="28">
        <f>+AH$5</f>
        <v>200</v>
      </c>
      <c r="AI94" s="28"/>
      <c r="AJ94" s="28">
        <f>+AJ$5</f>
        <v>200</v>
      </c>
      <c r="AK94" s="6"/>
      <c r="AL94" s="6"/>
      <c r="AM94" s="28">
        <v>0</v>
      </c>
      <c r="AN94" s="6"/>
      <c r="AO94" s="6"/>
      <c r="AP94" s="28"/>
      <c r="AQ94" s="6"/>
      <c r="AR94" s="28">
        <f>+AR$5</f>
        <v>175</v>
      </c>
      <c r="AS94" s="28"/>
      <c r="AT94" s="28">
        <f t="shared" si="30"/>
        <v>300</v>
      </c>
      <c r="AU94" s="28"/>
      <c r="AV94" s="28">
        <f>+AV$5</f>
        <v>200</v>
      </c>
      <c r="AW94" s="28"/>
      <c r="AX94" s="28">
        <f>+AX$5</f>
        <v>175</v>
      </c>
      <c r="AY94" s="28"/>
      <c r="AZ94" s="28">
        <v>0</v>
      </c>
      <c r="BA94" s="6"/>
      <c r="BB94" s="28"/>
      <c r="BC94" s="28">
        <f>+BC$5</f>
        <v>175</v>
      </c>
      <c r="BD94" s="28"/>
      <c r="BE94" s="6"/>
      <c r="BF94" s="28">
        <f>+BF$5</f>
        <v>150</v>
      </c>
      <c r="BG94" s="28"/>
      <c r="BH94" s="6"/>
      <c r="BI94" s="28">
        <f>+BI$5</f>
        <v>100</v>
      </c>
      <c r="BJ94" s="28">
        <v>0</v>
      </c>
      <c r="BK94" s="6"/>
      <c r="BL94" s="28">
        <f>+BL$5</f>
        <v>175</v>
      </c>
      <c r="BM94" s="6"/>
      <c r="BN94" s="28">
        <f>+BN$5</f>
        <v>135</v>
      </c>
      <c r="BO94" s="28"/>
      <c r="BP94" s="6"/>
      <c r="BQ94" s="28">
        <v>0</v>
      </c>
      <c r="BR94" s="6"/>
      <c r="BS94" s="6"/>
      <c r="BT94" s="28">
        <v>0</v>
      </c>
      <c r="BU94" s="28"/>
      <c r="BV94" s="28">
        <v>0</v>
      </c>
      <c r="BW94" s="28"/>
      <c r="BX94" s="28">
        <v>0</v>
      </c>
      <c r="BY94" s="28"/>
      <c r="BZ94" s="28"/>
      <c r="CA94" s="6"/>
      <c r="CB94" s="28"/>
      <c r="CC94" s="28"/>
      <c r="CD94" s="6"/>
      <c r="CE94" s="28"/>
      <c r="CF94" s="6"/>
      <c r="CG94" s="28"/>
      <c r="CH94" s="28">
        <f>+CH$5</f>
        <v>500</v>
      </c>
      <c r="CI94" s="28">
        <f t="shared" ref="CI94:CJ97" si="32">+CI$5</f>
        <v>400</v>
      </c>
      <c r="CJ94" s="28">
        <f t="shared" si="32"/>
        <v>200</v>
      </c>
      <c r="CK94" s="6"/>
      <c r="CL94" s="28">
        <f>+CL$5</f>
        <v>400</v>
      </c>
      <c r="CM94" s="28">
        <f t="shared" ref="CM94:CN97" si="33">+CM$5</f>
        <v>200</v>
      </c>
      <c r="CN94" s="28">
        <f t="shared" si="33"/>
        <v>225</v>
      </c>
      <c r="CO94" s="28">
        <v>0</v>
      </c>
      <c r="CP94" s="28">
        <v>215</v>
      </c>
      <c r="CQ94" s="28"/>
      <c r="CR94" s="28">
        <v>0</v>
      </c>
      <c r="CS94" s="28">
        <f>+CS$5</f>
        <v>175</v>
      </c>
      <c r="CT94" s="28">
        <v>125</v>
      </c>
      <c r="CU94" s="28">
        <f>+CU$5</f>
        <v>200</v>
      </c>
      <c r="CV94" s="6"/>
      <c r="CW94" s="28"/>
      <c r="CX94" s="28"/>
      <c r="CY94" s="28"/>
      <c r="CZ94" s="28"/>
      <c r="DA94" s="28"/>
      <c r="DB94" s="28">
        <v>0</v>
      </c>
      <c r="DC94" s="28">
        <v>0</v>
      </c>
      <c r="DD94" s="28">
        <v>0</v>
      </c>
      <c r="DE94" s="28">
        <v>0</v>
      </c>
      <c r="DF94" s="28">
        <v>0</v>
      </c>
      <c r="DG94" s="6"/>
      <c r="DH94" s="6"/>
      <c r="DI94" s="6"/>
      <c r="DJ94" s="6"/>
      <c r="DK94" s="6"/>
      <c r="DL94" s="28">
        <f t="shared" ref="DL94:DM97" si="34">+DL$5</f>
        <v>200</v>
      </c>
      <c r="DM94" s="28">
        <f t="shared" si="34"/>
        <v>200</v>
      </c>
      <c r="DN94" s="6"/>
      <c r="DO94" s="6"/>
      <c r="DP94" s="6"/>
      <c r="DQ94" s="6"/>
      <c r="DR94" s="6"/>
      <c r="DS94" s="6"/>
      <c r="DT94" s="6"/>
      <c r="DU94" s="6"/>
      <c r="DV94" s="28">
        <v>0</v>
      </c>
      <c r="DW94" s="28">
        <v>0</v>
      </c>
      <c r="DX94" s="6"/>
      <c r="DY94" s="6"/>
      <c r="DZ94" s="6"/>
      <c r="EA94" s="6"/>
      <c r="EB94" s="6"/>
      <c r="EC94" s="6"/>
      <c r="ED94" s="6"/>
      <c r="EE94" s="6"/>
      <c r="EF94" s="28">
        <v>0</v>
      </c>
      <c r="EG94" s="28">
        <v>0</v>
      </c>
      <c r="EH94" s="28">
        <v>0</v>
      </c>
      <c r="EI94" s="28">
        <v>0</v>
      </c>
      <c r="EJ94" s="28">
        <v>0</v>
      </c>
      <c r="EK94" s="28">
        <v>0</v>
      </c>
      <c r="EL94" s="28">
        <v>0</v>
      </c>
      <c r="EM94" s="6"/>
    </row>
    <row r="95" spans="1:143" x14ac:dyDescent="0.2">
      <c r="A95" s="6"/>
      <c r="B95" s="13">
        <v>91</v>
      </c>
      <c r="C95" s="14" t="s">
        <v>84</v>
      </c>
      <c r="D95" s="16" t="s">
        <v>53</v>
      </c>
      <c r="E95" s="16"/>
      <c r="F95" s="16">
        <v>175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28">
        <f>+Q$5</f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28">
        <v>500</v>
      </c>
      <c r="AA95" s="28">
        <f>+AA$5</f>
        <v>200</v>
      </c>
      <c r="AB95" s="6"/>
      <c r="AC95" s="28"/>
      <c r="AD95" s="28">
        <f>+AD$5</f>
        <v>200</v>
      </c>
      <c r="AE95" s="28"/>
      <c r="AF95" s="6"/>
      <c r="AG95" s="6"/>
      <c r="AH95" s="28">
        <f>+AH$5</f>
        <v>200</v>
      </c>
      <c r="AI95" s="28"/>
      <c r="AJ95" s="28">
        <f>+AJ$5</f>
        <v>200</v>
      </c>
      <c r="AK95" s="6"/>
      <c r="AL95" s="6"/>
      <c r="AM95" s="28">
        <v>0</v>
      </c>
      <c r="AN95" s="6"/>
      <c r="AO95" s="6"/>
      <c r="AP95" s="28"/>
      <c r="AQ95" s="6"/>
      <c r="AR95" s="28">
        <f>+AR$5</f>
        <v>175</v>
      </c>
      <c r="AS95" s="28"/>
      <c r="AT95" s="28">
        <f t="shared" si="30"/>
        <v>300</v>
      </c>
      <c r="AU95" s="28"/>
      <c r="AV95" s="28">
        <f>+AV$5</f>
        <v>200</v>
      </c>
      <c r="AW95" s="28"/>
      <c r="AX95" s="28">
        <f>+AX$5</f>
        <v>175</v>
      </c>
      <c r="AY95" s="28"/>
      <c r="AZ95" s="28">
        <v>100</v>
      </c>
      <c r="BA95" s="6"/>
      <c r="BB95" s="28"/>
      <c r="BC95" s="28">
        <v>0</v>
      </c>
      <c r="BD95" s="28"/>
      <c r="BE95" s="6"/>
      <c r="BF95" s="28">
        <v>0</v>
      </c>
      <c r="BG95" s="28"/>
      <c r="BH95" s="6"/>
      <c r="BI95" s="28">
        <v>25</v>
      </c>
      <c r="BJ95" s="28">
        <v>0</v>
      </c>
      <c r="BK95" s="6"/>
      <c r="BL95" s="28">
        <f>+BL$5</f>
        <v>175</v>
      </c>
      <c r="BM95" s="6"/>
      <c r="BN95" s="28">
        <f>+BN$5</f>
        <v>135</v>
      </c>
      <c r="BO95" s="28"/>
      <c r="BP95" s="6"/>
      <c r="BQ95" s="28">
        <v>0</v>
      </c>
      <c r="BR95" s="6"/>
      <c r="BS95" s="6"/>
      <c r="BT95" s="28">
        <v>0</v>
      </c>
      <c r="BU95" s="28"/>
      <c r="BV95" s="28">
        <v>0</v>
      </c>
      <c r="BW95" s="28"/>
      <c r="BX95" s="28">
        <v>0</v>
      </c>
      <c r="BY95" s="28"/>
      <c r="BZ95" s="28"/>
      <c r="CA95" s="6"/>
      <c r="CB95" s="28"/>
      <c r="CC95" s="28"/>
      <c r="CD95" s="6"/>
      <c r="CE95" s="28"/>
      <c r="CF95" s="6"/>
      <c r="CG95" s="28"/>
      <c r="CH95" s="28">
        <f>+CH$5</f>
        <v>500</v>
      </c>
      <c r="CI95" s="28">
        <f t="shared" si="32"/>
        <v>400</v>
      </c>
      <c r="CJ95" s="28">
        <f t="shared" si="32"/>
        <v>200</v>
      </c>
      <c r="CK95" s="6"/>
      <c r="CL95" s="28">
        <f>+CL$5</f>
        <v>400</v>
      </c>
      <c r="CM95" s="28">
        <f t="shared" si="33"/>
        <v>200</v>
      </c>
      <c r="CN95" s="28">
        <f t="shared" si="33"/>
        <v>225</v>
      </c>
      <c r="CO95" s="28">
        <v>0</v>
      </c>
      <c r="CP95" s="28">
        <v>215</v>
      </c>
      <c r="CQ95" s="28"/>
      <c r="CR95" s="28">
        <v>325</v>
      </c>
      <c r="CS95" s="28">
        <v>0</v>
      </c>
      <c r="CT95" s="28">
        <v>0</v>
      </c>
      <c r="CU95" s="28">
        <f>+CU$5</f>
        <v>200</v>
      </c>
      <c r="CV95" s="6"/>
      <c r="CW95" s="28"/>
      <c r="CX95" s="28"/>
      <c r="CY95" s="28"/>
      <c r="CZ95" s="28"/>
      <c r="DA95" s="28"/>
      <c r="DB95" s="28">
        <v>0</v>
      </c>
      <c r="DC95" s="28">
        <v>0</v>
      </c>
      <c r="DD95" s="28">
        <v>0</v>
      </c>
      <c r="DE95" s="28">
        <v>0</v>
      </c>
      <c r="DF95" s="28">
        <v>0</v>
      </c>
      <c r="DG95" s="6"/>
      <c r="DH95" s="6"/>
      <c r="DI95" s="6"/>
      <c r="DJ95" s="6"/>
      <c r="DK95" s="6"/>
      <c r="DL95" s="28">
        <f t="shared" si="34"/>
        <v>200</v>
      </c>
      <c r="DM95" s="28">
        <f t="shared" si="34"/>
        <v>200</v>
      </c>
      <c r="DN95" s="6"/>
      <c r="DO95" s="6"/>
      <c r="DP95" s="6"/>
      <c r="DQ95" s="6"/>
      <c r="DR95" s="6"/>
      <c r="DS95" s="6"/>
      <c r="DT95" s="6"/>
      <c r="DU95" s="6"/>
      <c r="DV95" s="28">
        <v>0</v>
      </c>
      <c r="DW95" s="28">
        <v>0</v>
      </c>
      <c r="DX95" s="6"/>
      <c r="DY95" s="6"/>
      <c r="DZ95" s="6"/>
      <c r="EA95" s="6"/>
      <c r="EB95" s="6"/>
      <c r="EC95" s="6"/>
      <c r="ED95" s="6"/>
      <c r="EE95" s="6"/>
      <c r="EF95" s="28">
        <v>0</v>
      </c>
      <c r="EG95" s="28">
        <v>0</v>
      </c>
      <c r="EH95" s="28">
        <v>0</v>
      </c>
      <c r="EI95" s="28">
        <v>0</v>
      </c>
      <c r="EJ95" s="28">
        <v>0</v>
      </c>
      <c r="EK95" s="28">
        <v>0</v>
      </c>
      <c r="EL95" s="28">
        <v>0</v>
      </c>
      <c r="EM95" s="6"/>
    </row>
    <row r="96" spans="1:143" x14ac:dyDescent="0.2">
      <c r="A96" s="6"/>
      <c r="B96" s="13">
        <v>92</v>
      </c>
      <c r="C96" s="14" t="s">
        <v>83</v>
      </c>
      <c r="D96" s="16" t="s">
        <v>53</v>
      </c>
      <c r="E96" s="16"/>
      <c r="F96" s="16">
        <v>150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28">
        <f>+Q$5</f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28">
        <v>0</v>
      </c>
      <c r="AA96" s="28">
        <f>+AA$5</f>
        <v>200</v>
      </c>
      <c r="AB96" s="6"/>
      <c r="AC96" s="28"/>
      <c r="AD96" s="28">
        <f>+AD$5</f>
        <v>200</v>
      </c>
      <c r="AE96" s="28"/>
      <c r="AF96" s="6"/>
      <c r="AG96" s="6"/>
      <c r="AH96" s="28">
        <f>+AH$5</f>
        <v>200</v>
      </c>
      <c r="AI96" s="28"/>
      <c r="AJ96" s="28">
        <f>+AJ$5</f>
        <v>200</v>
      </c>
      <c r="AK96" s="6"/>
      <c r="AL96" s="6"/>
      <c r="AM96" s="28">
        <f>+AM$5</f>
        <v>200</v>
      </c>
      <c r="AN96" s="6"/>
      <c r="AO96" s="6"/>
      <c r="AP96" s="28"/>
      <c r="AQ96" s="6"/>
      <c r="AR96" s="28">
        <f>+AR$5</f>
        <v>175</v>
      </c>
      <c r="AS96" s="28"/>
      <c r="AT96" s="28">
        <f t="shared" si="30"/>
        <v>300</v>
      </c>
      <c r="AU96" s="28"/>
      <c r="AV96" s="28">
        <f>+AV$5</f>
        <v>200</v>
      </c>
      <c r="AW96" s="28"/>
      <c r="AX96" s="28">
        <f>+AX$5</f>
        <v>175</v>
      </c>
      <c r="AY96" s="28"/>
      <c r="AZ96" s="28">
        <f>+AZ$5</f>
        <v>175</v>
      </c>
      <c r="BA96" s="6"/>
      <c r="BB96" s="28"/>
      <c r="BC96" s="28">
        <f>+BC$5</f>
        <v>175</v>
      </c>
      <c r="BD96" s="28"/>
      <c r="BE96" s="6"/>
      <c r="BF96" s="28">
        <v>0</v>
      </c>
      <c r="BG96" s="28"/>
      <c r="BH96" s="6"/>
      <c r="BI96" s="28">
        <f>+BI$5</f>
        <v>100</v>
      </c>
      <c r="BJ96" s="28">
        <f>+BJ$5</f>
        <v>150</v>
      </c>
      <c r="BK96" s="6"/>
      <c r="BL96" s="28">
        <f>+BL$5</f>
        <v>175</v>
      </c>
      <c r="BM96" s="6"/>
      <c r="BN96" s="28">
        <f>+BN$5</f>
        <v>135</v>
      </c>
      <c r="BO96" s="28"/>
      <c r="BP96" s="6"/>
      <c r="BQ96" s="28">
        <v>0</v>
      </c>
      <c r="BR96" s="6"/>
      <c r="BS96" s="6"/>
      <c r="BT96" s="28">
        <v>0</v>
      </c>
      <c r="BU96" s="28"/>
      <c r="BV96" s="28">
        <v>0</v>
      </c>
      <c r="BW96" s="28"/>
      <c r="BX96" s="28">
        <v>0</v>
      </c>
      <c r="BY96" s="28"/>
      <c r="BZ96" s="28"/>
      <c r="CA96" s="6"/>
      <c r="CB96" s="28"/>
      <c r="CC96" s="28"/>
      <c r="CD96" s="6"/>
      <c r="CE96" s="28"/>
      <c r="CF96" s="6"/>
      <c r="CG96" s="28"/>
      <c r="CH96" s="28">
        <f>+CH$5</f>
        <v>500</v>
      </c>
      <c r="CI96" s="28">
        <f>+CI$5</f>
        <v>400</v>
      </c>
      <c r="CJ96" s="28">
        <f>+CJ$5</f>
        <v>200</v>
      </c>
      <c r="CK96" s="6"/>
      <c r="CL96" s="28">
        <f>+CL$5</f>
        <v>400</v>
      </c>
      <c r="CM96" s="28">
        <f t="shared" si="33"/>
        <v>200</v>
      </c>
      <c r="CN96" s="28">
        <f>+CN$5</f>
        <v>225</v>
      </c>
      <c r="CO96" s="28">
        <v>0</v>
      </c>
      <c r="CP96" s="28">
        <v>200</v>
      </c>
      <c r="CQ96" s="28"/>
      <c r="CR96" s="28">
        <f>+CR$5</f>
        <v>400</v>
      </c>
      <c r="CS96" s="28">
        <f>+CS$5</f>
        <v>175</v>
      </c>
      <c r="CT96" s="28">
        <v>0</v>
      </c>
      <c r="CU96" s="28">
        <f>+CU$5</f>
        <v>200</v>
      </c>
      <c r="CV96" s="6"/>
      <c r="CW96" s="28"/>
      <c r="CX96" s="28"/>
      <c r="CY96" s="28"/>
      <c r="CZ96" s="28"/>
      <c r="DA96" s="28"/>
      <c r="DB96" s="28">
        <v>0</v>
      </c>
      <c r="DC96" s="28">
        <v>0</v>
      </c>
      <c r="DD96" s="28">
        <v>0</v>
      </c>
      <c r="DE96" s="28">
        <v>0</v>
      </c>
      <c r="DF96" s="28">
        <v>0</v>
      </c>
      <c r="DG96" s="6"/>
      <c r="DH96" s="6"/>
      <c r="DI96" s="6"/>
      <c r="DJ96" s="6"/>
      <c r="DK96" s="6"/>
      <c r="DL96" s="28">
        <f t="shared" si="34"/>
        <v>200</v>
      </c>
      <c r="DM96" s="28">
        <f t="shared" si="34"/>
        <v>200</v>
      </c>
      <c r="DN96" s="6"/>
      <c r="DO96" s="6"/>
      <c r="DP96" s="6"/>
      <c r="DQ96" s="6"/>
      <c r="DR96" s="6"/>
      <c r="DS96" s="6"/>
      <c r="DT96" s="6"/>
      <c r="DU96" s="6"/>
      <c r="DV96" s="28">
        <v>0</v>
      </c>
      <c r="DW96" s="28">
        <v>0</v>
      </c>
      <c r="DX96" s="6"/>
      <c r="DY96" s="6"/>
      <c r="DZ96" s="6"/>
      <c r="EA96" s="6"/>
      <c r="EB96" s="6"/>
      <c r="EC96" s="6"/>
      <c r="ED96" s="6"/>
      <c r="EE96" s="6"/>
      <c r="EF96" s="28">
        <v>0</v>
      </c>
      <c r="EG96" s="28">
        <v>0</v>
      </c>
      <c r="EH96" s="28">
        <v>0</v>
      </c>
      <c r="EI96" s="28">
        <v>0</v>
      </c>
      <c r="EJ96" s="28">
        <v>0</v>
      </c>
      <c r="EK96" s="28">
        <v>0</v>
      </c>
      <c r="EL96" s="28">
        <v>0</v>
      </c>
      <c r="EM96" s="6"/>
    </row>
    <row r="97" spans="1:143" x14ac:dyDescent="0.2">
      <c r="A97" s="6"/>
      <c r="B97" s="13">
        <v>93</v>
      </c>
      <c r="C97" s="6" t="s">
        <v>104</v>
      </c>
      <c r="D97" s="16" t="s">
        <v>53</v>
      </c>
      <c r="E97" s="16"/>
      <c r="F97" s="16">
        <v>200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28">
        <f>+Q$5</f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28">
        <v>0</v>
      </c>
      <c r="AA97" s="28">
        <f>+AA$5</f>
        <v>200</v>
      </c>
      <c r="AB97" s="6"/>
      <c r="AC97" s="28"/>
      <c r="AD97" s="28">
        <f>+AD$5</f>
        <v>200</v>
      </c>
      <c r="AE97" s="28"/>
      <c r="AF97" s="6"/>
      <c r="AG97" s="6"/>
      <c r="AH97" s="28">
        <f>+AH$5</f>
        <v>200</v>
      </c>
      <c r="AI97" s="28"/>
      <c r="AJ97" s="28">
        <f>+AJ$5</f>
        <v>200</v>
      </c>
      <c r="AK97" s="6"/>
      <c r="AL97" s="6"/>
      <c r="AM97" s="28">
        <f>+AM$5</f>
        <v>200</v>
      </c>
      <c r="AN97" s="6"/>
      <c r="AO97" s="6"/>
      <c r="AP97" s="28"/>
      <c r="AQ97" s="6"/>
      <c r="AR97" s="28">
        <f>+AR$5</f>
        <v>175</v>
      </c>
      <c r="AS97" s="28"/>
      <c r="AT97" s="28">
        <f t="shared" si="30"/>
        <v>300</v>
      </c>
      <c r="AU97" s="28"/>
      <c r="AV97" s="28">
        <f>+AV$5</f>
        <v>200</v>
      </c>
      <c r="AW97" s="28"/>
      <c r="AX97" s="28">
        <f>+AX$5</f>
        <v>175</v>
      </c>
      <c r="AY97" s="28"/>
      <c r="AZ97" s="28">
        <f>+AZ$5</f>
        <v>175</v>
      </c>
      <c r="BA97" s="6"/>
      <c r="BB97" s="28"/>
      <c r="BC97" s="28">
        <f>+BC$5</f>
        <v>175</v>
      </c>
      <c r="BD97" s="28"/>
      <c r="BE97" s="6"/>
      <c r="BF97" s="28">
        <f>+BF$5</f>
        <v>150</v>
      </c>
      <c r="BG97" s="28"/>
      <c r="BH97" s="6"/>
      <c r="BI97" s="28">
        <f>+BI$5</f>
        <v>100</v>
      </c>
      <c r="BJ97" s="28">
        <v>0</v>
      </c>
      <c r="BK97" s="6"/>
      <c r="BL97" s="28">
        <v>0</v>
      </c>
      <c r="BM97" s="6"/>
      <c r="BN97" s="28">
        <v>0</v>
      </c>
      <c r="BO97" s="28"/>
      <c r="BP97" s="6"/>
      <c r="BQ97" s="28">
        <v>0</v>
      </c>
      <c r="BR97" s="6"/>
      <c r="BS97" s="6"/>
      <c r="BT97" s="28">
        <v>0</v>
      </c>
      <c r="BU97" s="28"/>
      <c r="BV97" s="28">
        <v>0</v>
      </c>
      <c r="BW97" s="28"/>
      <c r="BX97" s="28">
        <v>0</v>
      </c>
      <c r="BY97" s="28"/>
      <c r="BZ97" s="28"/>
      <c r="CA97" s="6"/>
      <c r="CB97" s="28"/>
      <c r="CC97" s="28"/>
      <c r="CD97" s="6"/>
      <c r="CE97" s="28"/>
      <c r="CF97" s="6"/>
      <c r="CG97" s="28"/>
      <c r="CH97" s="28">
        <f>+CH$5</f>
        <v>500</v>
      </c>
      <c r="CI97" s="28">
        <f t="shared" si="32"/>
        <v>400</v>
      </c>
      <c r="CJ97" s="28">
        <f t="shared" si="32"/>
        <v>200</v>
      </c>
      <c r="CK97" s="6"/>
      <c r="CL97" s="28">
        <f>+CL$5</f>
        <v>400</v>
      </c>
      <c r="CM97" s="28">
        <f>+CM$5</f>
        <v>200</v>
      </c>
      <c r="CN97" s="28">
        <f t="shared" si="33"/>
        <v>225</v>
      </c>
      <c r="CO97" s="28">
        <v>0</v>
      </c>
      <c r="CP97" s="28">
        <v>0</v>
      </c>
      <c r="CQ97" s="28"/>
      <c r="CR97" s="28">
        <f>+CR$5</f>
        <v>400</v>
      </c>
      <c r="CS97" s="28">
        <f>+CS$5</f>
        <v>175</v>
      </c>
      <c r="CT97" s="28">
        <v>125</v>
      </c>
      <c r="CU97" s="28">
        <v>0</v>
      </c>
      <c r="CV97" s="6"/>
      <c r="CW97" s="28"/>
      <c r="CX97" s="28"/>
      <c r="CY97" s="28"/>
      <c r="CZ97" s="28"/>
      <c r="DA97" s="28"/>
      <c r="DB97" s="28">
        <v>0</v>
      </c>
      <c r="DC97" s="28">
        <v>0</v>
      </c>
      <c r="DD97" s="28">
        <v>0</v>
      </c>
      <c r="DE97" s="28">
        <v>0</v>
      </c>
      <c r="DF97" s="28">
        <v>0</v>
      </c>
      <c r="DG97" s="6"/>
      <c r="DH97" s="6"/>
      <c r="DI97" s="6"/>
      <c r="DJ97" s="6"/>
      <c r="DK97" s="6"/>
      <c r="DL97" s="28">
        <f t="shared" si="34"/>
        <v>200</v>
      </c>
      <c r="DM97" s="28">
        <f t="shared" si="34"/>
        <v>200</v>
      </c>
      <c r="DN97" s="6"/>
      <c r="DO97" s="6"/>
      <c r="DP97" s="6"/>
      <c r="DQ97" s="6"/>
      <c r="DR97" s="6"/>
      <c r="DS97" s="6"/>
      <c r="DT97" s="6"/>
      <c r="DU97" s="6"/>
      <c r="DV97" s="28">
        <v>0</v>
      </c>
      <c r="DW97" s="28">
        <v>0</v>
      </c>
      <c r="DX97" s="6"/>
      <c r="DY97" s="6"/>
      <c r="DZ97" s="6"/>
      <c r="EA97" s="6"/>
      <c r="EB97" s="6"/>
      <c r="EC97" s="6"/>
      <c r="ED97" s="6"/>
      <c r="EE97" s="6"/>
      <c r="EF97" s="28">
        <v>0</v>
      </c>
      <c r="EG97" s="28">
        <v>0</v>
      </c>
      <c r="EH97" s="28">
        <v>0</v>
      </c>
      <c r="EI97" s="28">
        <v>0</v>
      </c>
      <c r="EJ97" s="28">
        <v>0</v>
      </c>
      <c r="EK97" s="28">
        <v>0</v>
      </c>
      <c r="EL97" s="28">
        <v>0</v>
      </c>
      <c r="EM97" s="6"/>
    </row>
    <row r="98" spans="1:143" x14ac:dyDescent="0.2">
      <c r="A98" s="6"/>
      <c r="B98" s="13">
        <v>94</v>
      </c>
      <c r="C98" s="6"/>
      <c r="D98" s="16" t="s">
        <v>53</v>
      </c>
      <c r="E98" s="16"/>
      <c r="F98" s="1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</row>
    <row r="99" spans="1:143" x14ac:dyDescent="0.2">
      <c r="A99" s="6"/>
      <c r="B99" s="13">
        <v>95</v>
      </c>
      <c r="C99" s="15"/>
      <c r="D99" s="14"/>
      <c r="E99" s="14"/>
      <c r="F99" s="14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28"/>
      <c r="R99" s="16"/>
      <c r="S99" s="16"/>
      <c r="T99" s="16"/>
      <c r="U99" s="16"/>
      <c r="V99" s="16"/>
      <c r="W99" s="16"/>
      <c r="X99" s="16"/>
      <c r="Y99" s="16"/>
      <c r="Z99" s="28"/>
      <c r="AA99" s="28"/>
      <c r="AB99" s="6"/>
      <c r="AC99" s="28"/>
      <c r="AD99" s="28"/>
      <c r="AE99" s="28"/>
      <c r="AF99" s="6"/>
      <c r="AG99" s="6"/>
      <c r="AH99" s="28"/>
      <c r="AI99" s="28"/>
      <c r="AJ99" s="28"/>
      <c r="AK99" s="6"/>
      <c r="AL99" s="6"/>
      <c r="AM99" s="28"/>
      <c r="AN99" s="6"/>
      <c r="AO99" s="6"/>
      <c r="AP99" s="28"/>
      <c r="AQ99" s="6"/>
      <c r="AR99" s="28"/>
      <c r="AS99" s="28"/>
      <c r="AT99" s="28"/>
      <c r="AU99" s="28"/>
      <c r="AV99" s="28"/>
      <c r="AW99" s="28"/>
      <c r="AX99" s="28"/>
      <c r="AY99" s="28"/>
      <c r="AZ99" s="28"/>
      <c r="BA99" s="6"/>
      <c r="BB99" s="28"/>
      <c r="BC99" s="28"/>
      <c r="BD99" s="28"/>
      <c r="BE99" s="6"/>
      <c r="BF99" s="28"/>
      <c r="BG99" s="28"/>
      <c r="BH99" s="6"/>
      <c r="BI99" s="28"/>
      <c r="BJ99" s="28"/>
      <c r="BK99" s="6"/>
      <c r="BL99" s="28"/>
      <c r="BM99" s="6"/>
      <c r="BN99" s="28"/>
      <c r="BO99" s="28"/>
      <c r="BP99" s="6"/>
      <c r="BQ99" s="28"/>
      <c r="BR99" s="6"/>
      <c r="BS99" s="6"/>
      <c r="BT99" s="28"/>
      <c r="BU99" s="28"/>
      <c r="BV99" s="28"/>
      <c r="BW99" s="28"/>
      <c r="BX99" s="28"/>
      <c r="BY99" s="28"/>
      <c r="BZ99" s="28"/>
      <c r="CA99" s="6"/>
      <c r="CB99" s="28"/>
      <c r="CC99" s="28"/>
      <c r="CD99" s="6"/>
      <c r="CE99" s="28"/>
      <c r="CF99" s="6"/>
      <c r="CG99" s="28"/>
      <c r="CH99" s="28"/>
      <c r="CI99" s="28"/>
      <c r="CJ99" s="28"/>
      <c r="CK99" s="6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6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6"/>
      <c r="DH99" s="6"/>
      <c r="DI99" s="6"/>
      <c r="DJ99" s="6"/>
      <c r="DK99" s="6"/>
      <c r="DL99" s="28"/>
      <c r="DM99" s="28"/>
      <c r="DN99" s="6"/>
      <c r="DO99" s="6"/>
      <c r="DP99" s="6"/>
      <c r="DQ99" s="6"/>
      <c r="DR99" s="6"/>
      <c r="DS99" s="6"/>
      <c r="DT99" s="6"/>
      <c r="DU99" s="6"/>
      <c r="DV99" s="28"/>
      <c r="DW99" s="28"/>
      <c r="DX99" s="6"/>
      <c r="DY99" s="6"/>
      <c r="DZ99" s="6"/>
      <c r="EA99" s="6"/>
      <c r="EB99" s="6"/>
      <c r="EC99" s="6"/>
      <c r="ED99" s="6"/>
      <c r="EE99" s="6"/>
      <c r="EF99" s="28"/>
      <c r="EG99" s="28"/>
      <c r="EH99" s="28"/>
      <c r="EI99" s="28"/>
      <c r="EJ99" s="28"/>
      <c r="EK99" s="28"/>
      <c r="EL99" s="28"/>
      <c r="EM99" s="6"/>
    </row>
    <row r="100" spans="1:143" x14ac:dyDescent="0.2">
      <c r="A100" s="6"/>
      <c r="B100" s="13">
        <v>96</v>
      </c>
      <c r="C100" s="15"/>
      <c r="D100" s="14"/>
      <c r="E100" s="14"/>
      <c r="F100" s="14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28"/>
      <c r="R100" s="16"/>
      <c r="S100" s="16"/>
      <c r="T100" s="16"/>
      <c r="U100" s="16"/>
      <c r="V100" s="16"/>
      <c r="W100" s="16"/>
      <c r="X100" s="16"/>
      <c r="Y100" s="16"/>
      <c r="Z100" s="28"/>
      <c r="AA100" s="28"/>
      <c r="AB100" s="6"/>
      <c r="AC100" s="28"/>
      <c r="AD100" s="28"/>
      <c r="AE100" s="28"/>
      <c r="AF100" s="6"/>
      <c r="AG100" s="6"/>
      <c r="AH100" s="28"/>
      <c r="AI100" s="28"/>
      <c r="AJ100" s="28"/>
      <c r="AK100" s="6"/>
      <c r="AL100" s="6"/>
      <c r="AM100" s="28"/>
      <c r="AN100" s="6"/>
      <c r="AO100" s="6"/>
      <c r="AP100" s="28"/>
      <c r="AQ100" s="6"/>
      <c r="AR100" s="28"/>
      <c r="AS100" s="28"/>
      <c r="AT100" s="28"/>
      <c r="AU100" s="28"/>
      <c r="AV100" s="28"/>
      <c r="AW100" s="28"/>
      <c r="AX100" s="28"/>
      <c r="AY100" s="28"/>
      <c r="AZ100" s="28"/>
      <c r="BA100" s="6"/>
      <c r="BB100" s="28"/>
      <c r="BC100" s="28"/>
      <c r="BD100" s="28"/>
      <c r="BE100" s="6"/>
      <c r="BF100" s="28"/>
      <c r="BG100" s="28"/>
      <c r="BH100" s="6"/>
      <c r="BI100" s="28"/>
      <c r="BJ100" s="28"/>
      <c r="BK100" s="6"/>
      <c r="BL100" s="28"/>
      <c r="BM100" s="6"/>
      <c r="BN100" s="28"/>
      <c r="BO100" s="28"/>
      <c r="BP100" s="6"/>
      <c r="BQ100" s="28"/>
      <c r="BR100" s="6"/>
      <c r="BS100" s="6"/>
      <c r="BT100" s="28"/>
      <c r="BU100" s="28"/>
      <c r="BV100" s="28"/>
      <c r="BW100" s="28"/>
      <c r="BX100" s="28"/>
      <c r="BY100" s="28"/>
      <c r="BZ100" s="28"/>
      <c r="CA100" s="6"/>
      <c r="CB100" s="28"/>
      <c r="CC100" s="28"/>
      <c r="CD100" s="6"/>
      <c r="CE100" s="28"/>
      <c r="CF100" s="6"/>
      <c r="CG100" s="28"/>
      <c r="CH100" s="28"/>
      <c r="CI100" s="28"/>
      <c r="CJ100" s="28"/>
      <c r="CK100" s="6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6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6"/>
      <c r="DH100" s="6"/>
      <c r="DI100" s="6"/>
      <c r="DJ100" s="6"/>
      <c r="DK100" s="6"/>
      <c r="DL100" s="28"/>
      <c r="DM100" s="28"/>
      <c r="DN100" s="6"/>
      <c r="DO100" s="6"/>
      <c r="DP100" s="6"/>
      <c r="DQ100" s="6"/>
      <c r="DR100" s="6"/>
      <c r="DS100" s="6"/>
      <c r="DT100" s="6"/>
      <c r="DU100" s="6"/>
      <c r="DV100" s="28"/>
      <c r="DW100" s="28"/>
      <c r="DX100" s="6"/>
      <c r="DY100" s="6"/>
      <c r="DZ100" s="6"/>
      <c r="EA100" s="6"/>
      <c r="EB100" s="6"/>
      <c r="EC100" s="6"/>
      <c r="ED100" s="6"/>
      <c r="EE100" s="6"/>
      <c r="EF100" s="28"/>
      <c r="EG100" s="28"/>
      <c r="EH100" s="28"/>
      <c r="EI100" s="28"/>
      <c r="EJ100" s="28"/>
      <c r="EK100" s="28"/>
      <c r="EL100" s="28"/>
      <c r="EM100" s="6"/>
    </row>
    <row r="101" spans="1:143" x14ac:dyDescent="0.2">
      <c r="A101" s="6"/>
      <c r="B101" s="13">
        <v>97</v>
      </c>
      <c r="C101" s="15"/>
      <c r="D101" s="14"/>
      <c r="E101" s="14"/>
      <c r="F101" s="14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28"/>
      <c r="R101" s="16"/>
      <c r="S101" s="16"/>
      <c r="T101" s="16"/>
      <c r="U101" s="16"/>
      <c r="V101" s="16"/>
      <c r="W101" s="16"/>
      <c r="X101" s="16"/>
      <c r="Y101" s="16"/>
      <c r="Z101" s="28"/>
      <c r="AA101" s="28"/>
      <c r="AB101" s="6"/>
      <c r="AC101" s="28"/>
      <c r="AD101" s="28"/>
      <c r="AE101" s="28"/>
      <c r="AF101" s="6"/>
      <c r="AG101" s="6"/>
      <c r="AH101" s="28"/>
      <c r="AI101" s="28"/>
      <c r="AJ101" s="28"/>
      <c r="AK101" s="6"/>
      <c r="AL101" s="6"/>
      <c r="AM101" s="28"/>
      <c r="AN101" s="6"/>
      <c r="AO101" s="6"/>
      <c r="AP101" s="28"/>
      <c r="AQ101" s="6"/>
      <c r="AR101" s="28"/>
      <c r="AS101" s="28"/>
      <c r="AT101" s="28"/>
      <c r="AU101" s="28"/>
      <c r="AV101" s="28"/>
      <c r="AW101" s="28"/>
      <c r="AX101" s="28"/>
      <c r="AY101" s="28"/>
      <c r="AZ101" s="28"/>
      <c r="BA101" s="6"/>
      <c r="BB101" s="28"/>
      <c r="BC101" s="28"/>
      <c r="BD101" s="28"/>
      <c r="BE101" s="6"/>
      <c r="BF101" s="28"/>
      <c r="BG101" s="28"/>
      <c r="BH101" s="6"/>
      <c r="BI101" s="28"/>
      <c r="BJ101" s="28"/>
      <c r="BK101" s="6"/>
      <c r="BL101" s="28"/>
      <c r="BM101" s="6"/>
      <c r="BN101" s="28"/>
      <c r="BO101" s="28"/>
      <c r="BP101" s="6"/>
      <c r="BQ101" s="28"/>
      <c r="BR101" s="6"/>
      <c r="BS101" s="6"/>
      <c r="BT101" s="28"/>
      <c r="BU101" s="28"/>
      <c r="BV101" s="28"/>
      <c r="BW101" s="28"/>
      <c r="BX101" s="28"/>
      <c r="BY101" s="28"/>
      <c r="BZ101" s="28"/>
      <c r="CA101" s="6"/>
      <c r="CB101" s="28"/>
      <c r="CC101" s="28"/>
      <c r="CD101" s="6"/>
      <c r="CE101" s="28"/>
      <c r="CF101" s="6"/>
      <c r="CG101" s="28"/>
      <c r="CH101" s="28"/>
      <c r="CI101" s="28"/>
      <c r="CJ101" s="28"/>
      <c r="CK101" s="6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6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6"/>
      <c r="DH101" s="6"/>
      <c r="DI101" s="6"/>
      <c r="DJ101" s="6"/>
      <c r="DK101" s="6"/>
      <c r="DL101" s="28"/>
      <c r="DM101" s="28"/>
      <c r="DN101" s="6"/>
      <c r="DO101" s="6"/>
      <c r="DP101" s="6"/>
      <c r="DQ101" s="6"/>
      <c r="DR101" s="6"/>
      <c r="DS101" s="6"/>
      <c r="DT101" s="6"/>
      <c r="DU101" s="6"/>
      <c r="DV101" s="28"/>
      <c r="DW101" s="28"/>
      <c r="DX101" s="6"/>
      <c r="DY101" s="6"/>
      <c r="DZ101" s="6"/>
      <c r="EA101" s="6"/>
      <c r="EB101" s="6"/>
      <c r="EC101" s="6"/>
      <c r="ED101" s="6"/>
      <c r="EE101" s="6"/>
      <c r="EF101" s="28"/>
      <c r="EG101" s="28"/>
      <c r="EH101" s="28"/>
      <c r="EI101" s="28"/>
      <c r="EJ101" s="28"/>
      <c r="EK101" s="28"/>
      <c r="EL101" s="28"/>
      <c r="EM101" s="6"/>
    </row>
    <row r="102" spans="1:143" x14ac:dyDescent="0.2">
      <c r="A102" s="6"/>
      <c r="B102" s="13">
        <v>98</v>
      </c>
      <c r="C102" s="15"/>
      <c r="D102" s="14"/>
      <c r="E102" s="14"/>
      <c r="F102" s="14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28"/>
      <c r="R102" s="16"/>
      <c r="S102" s="16"/>
      <c r="T102" s="16"/>
      <c r="U102" s="16"/>
      <c r="V102" s="16"/>
      <c r="W102" s="16"/>
      <c r="X102" s="16"/>
      <c r="Y102" s="16"/>
      <c r="Z102" s="28"/>
      <c r="AA102" s="28"/>
      <c r="AB102" s="6"/>
      <c r="AC102" s="28"/>
      <c r="AD102" s="28"/>
      <c r="AE102" s="28"/>
      <c r="AF102" s="6"/>
      <c r="AG102" s="6"/>
      <c r="AH102" s="28"/>
      <c r="AI102" s="28"/>
      <c r="AJ102" s="28"/>
      <c r="AK102" s="6"/>
      <c r="AL102" s="6"/>
      <c r="AM102" s="28"/>
      <c r="AN102" s="6"/>
      <c r="AO102" s="6"/>
      <c r="AP102" s="28"/>
      <c r="AQ102" s="6"/>
      <c r="AR102" s="28"/>
      <c r="AS102" s="28"/>
      <c r="AT102" s="28"/>
      <c r="AU102" s="28"/>
      <c r="AV102" s="28"/>
      <c r="AW102" s="28"/>
      <c r="AX102" s="28"/>
      <c r="AY102" s="28"/>
      <c r="AZ102" s="28"/>
      <c r="BA102" s="6"/>
      <c r="BB102" s="28"/>
      <c r="BC102" s="28"/>
      <c r="BD102" s="28"/>
      <c r="BE102" s="6"/>
      <c r="BF102" s="28"/>
      <c r="BG102" s="28"/>
      <c r="BH102" s="6"/>
      <c r="BI102" s="28"/>
      <c r="BJ102" s="28"/>
      <c r="BK102" s="6"/>
      <c r="BL102" s="28"/>
      <c r="BM102" s="6"/>
      <c r="BN102" s="28"/>
      <c r="BO102" s="28"/>
      <c r="BP102" s="6"/>
      <c r="BQ102" s="28"/>
      <c r="BR102" s="6"/>
      <c r="BS102" s="6"/>
      <c r="BT102" s="28"/>
      <c r="BU102" s="28"/>
      <c r="BV102" s="28"/>
      <c r="BW102" s="28"/>
      <c r="BX102" s="28"/>
      <c r="BY102" s="28"/>
      <c r="BZ102" s="28"/>
      <c r="CA102" s="6"/>
      <c r="CB102" s="28"/>
      <c r="CC102" s="28"/>
      <c r="CD102" s="6"/>
      <c r="CE102" s="28"/>
      <c r="CF102" s="6"/>
      <c r="CG102" s="28"/>
      <c r="CH102" s="28"/>
      <c r="CI102" s="28"/>
      <c r="CJ102" s="28"/>
      <c r="CK102" s="6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6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6"/>
      <c r="DH102" s="6"/>
      <c r="DI102" s="6"/>
      <c r="DJ102" s="6"/>
      <c r="DK102" s="6"/>
      <c r="DL102" s="28"/>
      <c r="DM102" s="28"/>
      <c r="DN102" s="6"/>
      <c r="DO102" s="6"/>
      <c r="DP102" s="6"/>
      <c r="DQ102" s="6"/>
      <c r="DR102" s="6"/>
      <c r="DS102" s="6"/>
      <c r="DT102" s="6"/>
      <c r="DU102" s="6"/>
      <c r="DV102" s="28"/>
      <c r="DW102" s="28"/>
      <c r="DX102" s="6"/>
      <c r="DY102" s="6"/>
      <c r="DZ102" s="6"/>
      <c r="EA102" s="6"/>
      <c r="EB102" s="6"/>
      <c r="EC102" s="6"/>
      <c r="ED102" s="6"/>
      <c r="EE102" s="6"/>
      <c r="EF102" s="28"/>
      <c r="EG102" s="28"/>
      <c r="EH102" s="28"/>
      <c r="EI102" s="28"/>
      <c r="EJ102" s="28"/>
      <c r="EK102" s="28"/>
      <c r="EL102" s="28"/>
      <c r="EM102" s="6"/>
    </row>
    <row r="103" spans="1:143" x14ac:dyDescent="0.2">
      <c r="A103" s="6"/>
      <c r="B103" s="13">
        <v>99</v>
      </c>
      <c r="C103" s="15"/>
      <c r="D103" s="14"/>
      <c r="E103" s="14"/>
      <c r="F103" s="14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28"/>
      <c r="R103" s="16"/>
      <c r="S103" s="16"/>
      <c r="T103" s="16"/>
      <c r="U103" s="16"/>
      <c r="V103" s="16"/>
      <c r="W103" s="16"/>
      <c r="X103" s="16"/>
      <c r="Y103" s="16"/>
      <c r="Z103" s="28"/>
      <c r="AA103" s="28"/>
      <c r="AB103" s="6"/>
      <c r="AC103" s="28"/>
      <c r="AD103" s="28"/>
      <c r="AE103" s="28"/>
      <c r="AF103" s="6"/>
      <c r="AG103" s="6"/>
      <c r="AH103" s="28"/>
      <c r="AI103" s="28"/>
      <c r="AJ103" s="28"/>
      <c r="AK103" s="6"/>
      <c r="AL103" s="6"/>
      <c r="AM103" s="28"/>
      <c r="AN103" s="6"/>
      <c r="AO103" s="6"/>
      <c r="AP103" s="28"/>
      <c r="AQ103" s="6"/>
      <c r="AR103" s="28"/>
      <c r="AS103" s="28"/>
      <c r="AT103" s="28"/>
      <c r="AU103" s="28"/>
      <c r="AV103" s="28"/>
      <c r="AW103" s="28"/>
      <c r="AX103" s="28"/>
      <c r="AY103" s="28"/>
      <c r="AZ103" s="28"/>
      <c r="BA103" s="6"/>
      <c r="BB103" s="28"/>
      <c r="BC103" s="28"/>
      <c r="BD103" s="28"/>
      <c r="BE103" s="6"/>
      <c r="BF103" s="28"/>
      <c r="BG103" s="28"/>
      <c r="BH103" s="6"/>
      <c r="BI103" s="28"/>
      <c r="BJ103" s="28"/>
      <c r="BK103" s="6"/>
      <c r="BL103" s="28"/>
      <c r="BM103" s="6"/>
      <c r="BN103" s="28"/>
      <c r="BO103" s="28"/>
      <c r="BP103" s="6"/>
      <c r="BQ103" s="28"/>
      <c r="BR103" s="6"/>
      <c r="BS103" s="6"/>
      <c r="BT103" s="28"/>
      <c r="BU103" s="28"/>
      <c r="BV103" s="28"/>
      <c r="BW103" s="28"/>
      <c r="BX103" s="28"/>
      <c r="BY103" s="28"/>
      <c r="BZ103" s="28"/>
      <c r="CA103" s="6"/>
      <c r="CB103" s="28"/>
      <c r="CC103" s="28"/>
      <c r="CD103" s="6"/>
      <c r="CE103" s="28"/>
      <c r="CF103" s="6"/>
      <c r="CG103" s="28"/>
      <c r="CH103" s="28"/>
      <c r="CI103" s="28"/>
      <c r="CJ103" s="28"/>
      <c r="CK103" s="6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6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6"/>
      <c r="DH103" s="6"/>
      <c r="DI103" s="6"/>
      <c r="DJ103" s="6"/>
      <c r="DK103" s="6"/>
      <c r="DL103" s="28"/>
      <c r="DM103" s="28"/>
      <c r="DN103" s="6"/>
      <c r="DO103" s="6"/>
      <c r="DP103" s="6"/>
      <c r="DQ103" s="6"/>
      <c r="DR103" s="6"/>
      <c r="DS103" s="6"/>
      <c r="DT103" s="6"/>
      <c r="DU103" s="6"/>
      <c r="DV103" s="28"/>
      <c r="DW103" s="28"/>
      <c r="DX103" s="6"/>
      <c r="DY103" s="6"/>
      <c r="DZ103" s="6"/>
      <c r="EA103" s="6"/>
      <c r="EB103" s="6"/>
      <c r="EC103" s="6"/>
      <c r="ED103" s="6"/>
      <c r="EE103" s="6"/>
      <c r="EF103" s="28"/>
      <c r="EG103" s="28"/>
      <c r="EH103" s="28"/>
      <c r="EI103" s="28"/>
      <c r="EJ103" s="28"/>
      <c r="EK103" s="28"/>
      <c r="EL103" s="28"/>
      <c r="EM103" s="6"/>
    </row>
    <row r="104" spans="1:143" x14ac:dyDescent="0.2">
      <c r="A104" s="21" t="s">
        <v>99</v>
      </c>
      <c r="B104" s="13">
        <v>100</v>
      </c>
      <c r="C104" s="14" t="s">
        <v>6</v>
      </c>
      <c r="D104" s="16" t="s">
        <v>53</v>
      </c>
      <c r="E104" s="16"/>
      <c r="F104" s="16"/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28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28">
        <v>500</v>
      </c>
      <c r="AA104" s="28">
        <v>0</v>
      </c>
      <c r="AB104" s="6"/>
      <c r="AC104" s="28"/>
      <c r="AD104" s="28">
        <f>+AD$5</f>
        <v>200</v>
      </c>
      <c r="AE104" s="28"/>
      <c r="AF104" s="6"/>
      <c r="AG104" s="6"/>
      <c r="AH104" s="28">
        <f>+AH$5</f>
        <v>200</v>
      </c>
      <c r="AI104" s="28"/>
      <c r="AJ104" s="28">
        <v>0</v>
      </c>
      <c r="AK104" s="6"/>
      <c r="AL104" s="6"/>
      <c r="AM104" s="28">
        <v>0</v>
      </c>
      <c r="AN104" s="6"/>
      <c r="AO104" s="6"/>
      <c r="AP104" s="28"/>
      <c r="AQ104" s="6"/>
      <c r="AR104" s="28">
        <f>+AR$5</f>
        <v>175</v>
      </c>
      <c r="AS104" s="28"/>
      <c r="AT104" s="28">
        <f>+AT$5</f>
        <v>300</v>
      </c>
      <c r="AU104" s="28"/>
      <c r="AV104" s="28">
        <f>+AV$5</f>
        <v>200</v>
      </c>
      <c r="AW104" s="28"/>
      <c r="AX104" s="28">
        <f>+AX$5</f>
        <v>175</v>
      </c>
      <c r="AY104" s="28"/>
      <c r="AZ104" s="28">
        <v>0</v>
      </c>
      <c r="BA104" s="6"/>
      <c r="BB104" s="28"/>
      <c r="BC104" s="28">
        <f>+BC$5</f>
        <v>175</v>
      </c>
      <c r="BD104" s="28"/>
      <c r="BE104" s="6"/>
      <c r="BF104" s="28">
        <f>+BF$5</f>
        <v>150</v>
      </c>
      <c r="BG104" s="28"/>
      <c r="BH104" s="6"/>
      <c r="BI104" s="28">
        <f>+BI$5</f>
        <v>100</v>
      </c>
      <c r="BJ104" s="28">
        <v>0</v>
      </c>
      <c r="BK104" s="6"/>
      <c r="BL104" s="28">
        <v>0</v>
      </c>
      <c r="BM104" s="6"/>
      <c r="BN104" s="28">
        <v>0</v>
      </c>
      <c r="BO104" s="28"/>
      <c r="BP104" s="6"/>
      <c r="BQ104" s="28">
        <v>0</v>
      </c>
      <c r="BR104" s="6"/>
      <c r="BS104" s="6"/>
      <c r="BT104" s="28">
        <v>0</v>
      </c>
      <c r="BU104" s="28"/>
      <c r="BV104" s="28">
        <v>0</v>
      </c>
      <c r="BW104" s="28"/>
      <c r="BX104" s="28">
        <v>0</v>
      </c>
      <c r="BY104" s="28"/>
      <c r="BZ104" s="28"/>
      <c r="CA104" s="6"/>
      <c r="CB104" s="28"/>
      <c r="CC104" s="28"/>
      <c r="CD104" s="6"/>
      <c r="CE104" s="28"/>
      <c r="CF104" s="6"/>
      <c r="CG104" s="28"/>
      <c r="CH104" s="28">
        <f>+CH$5</f>
        <v>500</v>
      </c>
      <c r="CI104" s="28">
        <f t="shared" ref="CI104:CJ108" si="35">+CI$5</f>
        <v>400</v>
      </c>
      <c r="CJ104" s="28">
        <f t="shared" si="35"/>
        <v>200</v>
      </c>
      <c r="CK104" s="6"/>
      <c r="CL104" s="28">
        <f>+CL$5</f>
        <v>400</v>
      </c>
      <c r="CM104" s="28">
        <v>0</v>
      </c>
      <c r="CN104" s="28">
        <v>0</v>
      </c>
      <c r="CO104" s="28">
        <v>200</v>
      </c>
      <c r="CP104" s="28">
        <v>200</v>
      </c>
      <c r="CQ104" s="28"/>
      <c r="CR104" s="28">
        <v>0</v>
      </c>
      <c r="CS104" s="28">
        <f t="shared" ref="CS104:CT108" si="36">+CS$5</f>
        <v>175</v>
      </c>
      <c r="CT104" s="28">
        <f t="shared" si="36"/>
        <v>150</v>
      </c>
      <c r="CU104" s="28">
        <v>0</v>
      </c>
      <c r="CV104" s="6"/>
      <c r="CW104" s="28"/>
      <c r="CX104" s="28"/>
      <c r="CY104" s="28"/>
      <c r="CZ104" s="28"/>
      <c r="DA104" s="28"/>
      <c r="DB104" s="28">
        <v>0</v>
      </c>
      <c r="DC104" s="28">
        <v>0</v>
      </c>
      <c r="DD104" s="28">
        <v>0</v>
      </c>
      <c r="DE104" s="28">
        <v>0</v>
      </c>
      <c r="DF104" s="28">
        <v>0</v>
      </c>
      <c r="DG104" s="6"/>
      <c r="DH104" s="6"/>
      <c r="DI104" s="6"/>
      <c r="DJ104" s="6"/>
      <c r="DK104" s="6"/>
      <c r="DL104" s="28">
        <v>0</v>
      </c>
      <c r="DM104" s="28">
        <f>+DM$5</f>
        <v>200</v>
      </c>
      <c r="DN104" s="6"/>
      <c r="DO104" s="6"/>
      <c r="DP104" s="6"/>
      <c r="DQ104" s="6"/>
      <c r="DR104" s="6"/>
      <c r="DS104" s="6"/>
      <c r="DT104" s="6"/>
      <c r="DU104" s="6"/>
      <c r="DV104" s="28">
        <v>0</v>
      </c>
      <c r="DW104" s="28">
        <v>0</v>
      </c>
      <c r="DX104" s="6"/>
      <c r="DY104" s="6"/>
      <c r="DZ104" s="6"/>
      <c r="EA104" s="6"/>
      <c r="EB104" s="6"/>
      <c r="EC104" s="6"/>
      <c r="ED104" s="6"/>
      <c r="EE104" s="6"/>
      <c r="EF104" s="28">
        <v>0</v>
      </c>
      <c r="EG104" s="28">
        <v>0</v>
      </c>
      <c r="EH104" s="28">
        <v>0</v>
      </c>
      <c r="EI104" s="28">
        <v>0</v>
      </c>
      <c r="EJ104" s="28">
        <v>0</v>
      </c>
      <c r="EK104" s="28">
        <v>0</v>
      </c>
      <c r="EL104" s="28">
        <v>0</v>
      </c>
      <c r="EM104" s="6"/>
    </row>
    <row r="105" spans="1:143" x14ac:dyDescent="0.2">
      <c r="A105" s="6"/>
      <c r="B105" s="13">
        <f>+B104+1</f>
        <v>101</v>
      </c>
      <c r="C105" s="14" t="s">
        <v>45</v>
      </c>
      <c r="D105" s="16" t="s">
        <v>53</v>
      </c>
      <c r="E105" s="16"/>
      <c r="F105" s="16"/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28">
        <f>+Q$5</f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28">
        <v>500</v>
      </c>
      <c r="AA105" s="28">
        <v>150</v>
      </c>
      <c r="AB105" s="6"/>
      <c r="AC105" s="28"/>
      <c r="AD105" s="28">
        <f>+AD$5</f>
        <v>200</v>
      </c>
      <c r="AE105" s="28"/>
      <c r="AF105" s="6"/>
      <c r="AG105" s="6"/>
      <c r="AH105" s="28">
        <f>+AH$5</f>
        <v>200</v>
      </c>
      <c r="AI105" s="28"/>
      <c r="AJ105" s="28">
        <f>+AJ$5</f>
        <v>200</v>
      </c>
      <c r="AK105" s="6"/>
      <c r="AL105" s="6"/>
      <c r="AM105" s="28">
        <v>0</v>
      </c>
      <c r="AN105" s="6"/>
      <c r="AO105" s="6"/>
      <c r="AP105" s="28"/>
      <c r="AQ105" s="6"/>
      <c r="AR105" s="28">
        <f>+AR$5</f>
        <v>175</v>
      </c>
      <c r="AS105" s="28"/>
      <c r="AT105" s="28">
        <f>+AT$5</f>
        <v>300</v>
      </c>
      <c r="AU105" s="28"/>
      <c r="AV105" s="28">
        <f>+AV$5</f>
        <v>200</v>
      </c>
      <c r="AW105" s="28"/>
      <c r="AX105" s="28">
        <f>+AX$5</f>
        <v>175</v>
      </c>
      <c r="AY105" s="28"/>
      <c r="AZ105" s="28">
        <v>0</v>
      </c>
      <c r="BA105" s="6"/>
      <c r="BB105" s="28"/>
      <c r="BC105" s="28">
        <f>+BC$5</f>
        <v>175</v>
      </c>
      <c r="BD105" s="28"/>
      <c r="BE105" s="6"/>
      <c r="BF105" s="28">
        <f>+BF$5</f>
        <v>150</v>
      </c>
      <c r="BG105" s="28"/>
      <c r="BH105" s="6"/>
      <c r="BI105" s="28">
        <f>+BI$5</f>
        <v>100</v>
      </c>
      <c r="BJ105" s="28">
        <v>0</v>
      </c>
      <c r="BK105" s="6"/>
      <c r="BL105" s="28">
        <v>0</v>
      </c>
      <c r="BM105" s="6"/>
      <c r="BN105" s="28">
        <v>0</v>
      </c>
      <c r="BO105" s="28"/>
      <c r="BP105" s="6"/>
      <c r="BQ105" s="28">
        <v>0</v>
      </c>
      <c r="BR105" s="6"/>
      <c r="BS105" s="6"/>
      <c r="BT105" s="28">
        <v>0</v>
      </c>
      <c r="BU105" s="28"/>
      <c r="BV105" s="28">
        <v>0</v>
      </c>
      <c r="BW105" s="28"/>
      <c r="BX105" s="28">
        <v>0</v>
      </c>
      <c r="BY105" s="28"/>
      <c r="BZ105" s="28"/>
      <c r="CA105" s="6"/>
      <c r="CB105" s="28"/>
      <c r="CC105" s="28"/>
      <c r="CD105" s="6"/>
      <c r="CE105" s="28"/>
      <c r="CF105" s="6"/>
      <c r="CG105" s="28"/>
      <c r="CH105" s="28">
        <f>+CH$5</f>
        <v>500</v>
      </c>
      <c r="CI105" s="28">
        <f t="shared" si="35"/>
        <v>400</v>
      </c>
      <c r="CJ105" s="28">
        <f t="shared" si="35"/>
        <v>200</v>
      </c>
      <c r="CK105" s="6"/>
      <c r="CL105" s="28">
        <f>+CL$5</f>
        <v>400</v>
      </c>
      <c r="CM105" s="28">
        <f>+CM$5</f>
        <v>200</v>
      </c>
      <c r="CN105" s="28">
        <v>0</v>
      </c>
      <c r="CO105" s="28">
        <v>0</v>
      </c>
      <c r="CP105" s="28">
        <v>0</v>
      </c>
      <c r="CQ105" s="28"/>
      <c r="CR105" s="28">
        <v>0</v>
      </c>
      <c r="CS105" s="28">
        <f t="shared" si="36"/>
        <v>175</v>
      </c>
      <c r="CT105" s="28">
        <f t="shared" si="36"/>
        <v>150</v>
      </c>
      <c r="CU105" s="28">
        <v>0</v>
      </c>
      <c r="CV105" s="6"/>
      <c r="CW105" s="28"/>
      <c r="CX105" s="28"/>
      <c r="CY105" s="28"/>
      <c r="CZ105" s="28"/>
      <c r="DA105" s="28"/>
      <c r="DB105" s="28">
        <v>0</v>
      </c>
      <c r="DC105" s="28">
        <v>0</v>
      </c>
      <c r="DD105" s="28">
        <v>0</v>
      </c>
      <c r="DE105" s="28">
        <v>0</v>
      </c>
      <c r="DF105" s="28">
        <v>0</v>
      </c>
      <c r="DG105" s="6"/>
      <c r="DH105" s="6"/>
      <c r="DI105" s="6"/>
      <c r="DJ105" s="6"/>
      <c r="DK105" s="6"/>
      <c r="DL105" s="28">
        <v>150</v>
      </c>
      <c r="DM105" s="28">
        <f>+DM$5</f>
        <v>200</v>
      </c>
      <c r="DN105" s="6"/>
      <c r="DO105" s="6"/>
      <c r="DP105" s="6"/>
      <c r="DQ105" s="6"/>
      <c r="DR105" s="6"/>
      <c r="DS105" s="6"/>
      <c r="DT105" s="6"/>
      <c r="DU105" s="6"/>
      <c r="DV105" s="28">
        <v>0</v>
      </c>
      <c r="DW105" s="28">
        <v>0</v>
      </c>
      <c r="DX105" s="6"/>
      <c r="DY105" s="6"/>
      <c r="DZ105" s="6"/>
      <c r="EA105" s="6"/>
      <c r="EB105" s="6"/>
      <c r="EC105" s="6"/>
      <c r="ED105" s="6"/>
      <c r="EE105" s="6"/>
      <c r="EF105" s="28">
        <v>0</v>
      </c>
      <c r="EG105" s="28">
        <v>0</v>
      </c>
      <c r="EH105" s="28">
        <v>0</v>
      </c>
      <c r="EI105" s="28">
        <v>0</v>
      </c>
      <c r="EJ105" s="28">
        <v>0</v>
      </c>
      <c r="EK105" s="28">
        <v>0</v>
      </c>
      <c r="EL105" s="28">
        <v>0</v>
      </c>
      <c r="EM105" s="6"/>
    </row>
    <row r="106" spans="1:143" x14ac:dyDescent="0.2">
      <c r="A106" s="6"/>
      <c r="B106" s="13">
        <f>+B105+1</f>
        <v>102</v>
      </c>
      <c r="C106" s="14" t="s">
        <v>44</v>
      </c>
      <c r="D106" s="16" t="s">
        <v>53</v>
      </c>
      <c r="E106" s="16"/>
      <c r="F106" s="16"/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28">
        <f>+Q$5</f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28">
        <v>500</v>
      </c>
      <c r="AA106" s="28">
        <v>150</v>
      </c>
      <c r="AB106" s="6"/>
      <c r="AC106" s="28"/>
      <c r="AD106" s="28">
        <f>+AD$5</f>
        <v>200</v>
      </c>
      <c r="AE106" s="28"/>
      <c r="AF106" s="6"/>
      <c r="AG106" s="6"/>
      <c r="AH106" s="28">
        <f>+AH$5</f>
        <v>200</v>
      </c>
      <c r="AI106" s="28"/>
      <c r="AJ106" s="28">
        <f>+AJ$5</f>
        <v>200</v>
      </c>
      <c r="AK106" s="6"/>
      <c r="AL106" s="6"/>
      <c r="AM106" s="28">
        <v>0</v>
      </c>
      <c r="AN106" s="6"/>
      <c r="AO106" s="6"/>
      <c r="AP106" s="28"/>
      <c r="AQ106" s="6"/>
      <c r="AR106" s="28">
        <f>+AR$5</f>
        <v>175</v>
      </c>
      <c r="AS106" s="28"/>
      <c r="AT106" s="28">
        <f>+AT$5</f>
        <v>300</v>
      </c>
      <c r="AU106" s="28"/>
      <c r="AV106" s="28">
        <f>+AV$5</f>
        <v>200</v>
      </c>
      <c r="AW106" s="28"/>
      <c r="AX106" s="28">
        <f>+AX$5</f>
        <v>175</v>
      </c>
      <c r="AY106" s="28"/>
      <c r="AZ106" s="28">
        <v>0</v>
      </c>
      <c r="BA106" s="6"/>
      <c r="BB106" s="28"/>
      <c r="BC106" s="28">
        <f>+BC$5</f>
        <v>175</v>
      </c>
      <c r="BD106" s="28"/>
      <c r="BE106" s="6"/>
      <c r="BF106" s="28">
        <f>+BF$5</f>
        <v>150</v>
      </c>
      <c r="BG106" s="28"/>
      <c r="BH106" s="6"/>
      <c r="BI106" s="28">
        <f>+BI$5</f>
        <v>100</v>
      </c>
      <c r="BJ106" s="28">
        <v>0</v>
      </c>
      <c r="BK106" s="6"/>
      <c r="BL106" s="28">
        <v>0</v>
      </c>
      <c r="BM106" s="6"/>
      <c r="BN106" s="28">
        <v>0</v>
      </c>
      <c r="BO106" s="28"/>
      <c r="BP106" s="6"/>
      <c r="BQ106" s="28">
        <v>0</v>
      </c>
      <c r="BR106" s="6"/>
      <c r="BS106" s="6"/>
      <c r="BT106" s="28">
        <v>0</v>
      </c>
      <c r="BU106" s="28"/>
      <c r="BV106" s="28">
        <v>0</v>
      </c>
      <c r="BW106" s="28"/>
      <c r="BX106" s="28">
        <v>0</v>
      </c>
      <c r="BY106" s="28"/>
      <c r="BZ106" s="28"/>
      <c r="CA106" s="6"/>
      <c r="CB106" s="28"/>
      <c r="CC106" s="28"/>
      <c r="CD106" s="6"/>
      <c r="CE106" s="28"/>
      <c r="CF106" s="6"/>
      <c r="CG106" s="28"/>
      <c r="CH106" s="28">
        <f>+CH$5</f>
        <v>500</v>
      </c>
      <c r="CI106" s="28">
        <f t="shared" si="35"/>
        <v>400</v>
      </c>
      <c r="CJ106" s="28">
        <f t="shared" si="35"/>
        <v>200</v>
      </c>
      <c r="CK106" s="6"/>
      <c r="CL106" s="28">
        <f>+CL$5</f>
        <v>400</v>
      </c>
      <c r="CM106" s="28">
        <f>+CM$5</f>
        <v>200</v>
      </c>
      <c r="CN106" s="28">
        <v>0</v>
      </c>
      <c r="CO106" s="28">
        <v>0</v>
      </c>
      <c r="CP106" s="28">
        <v>0</v>
      </c>
      <c r="CQ106" s="28"/>
      <c r="CR106" s="28">
        <v>0</v>
      </c>
      <c r="CS106" s="28">
        <f t="shared" si="36"/>
        <v>175</v>
      </c>
      <c r="CT106" s="28">
        <f t="shared" si="36"/>
        <v>150</v>
      </c>
      <c r="CU106" s="28">
        <v>0</v>
      </c>
      <c r="CV106" s="6"/>
      <c r="CW106" s="28"/>
      <c r="CX106" s="28"/>
      <c r="CY106" s="28"/>
      <c r="CZ106" s="28"/>
      <c r="DA106" s="28"/>
      <c r="DB106" s="28">
        <v>0</v>
      </c>
      <c r="DC106" s="28">
        <v>0</v>
      </c>
      <c r="DD106" s="28">
        <v>0</v>
      </c>
      <c r="DE106" s="28">
        <v>0</v>
      </c>
      <c r="DF106" s="28">
        <v>0</v>
      </c>
      <c r="DG106" s="6"/>
      <c r="DH106" s="6"/>
      <c r="DI106" s="6"/>
      <c r="DJ106" s="6"/>
      <c r="DK106" s="6"/>
      <c r="DL106" s="28">
        <v>150</v>
      </c>
      <c r="DM106" s="28">
        <f>+DM$5</f>
        <v>200</v>
      </c>
      <c r="DN106" s="6"/>
      <c r="DO106" s="6"/>
      <c r="DP106" s="6"/>
      <c r="DQ106" s="6"/>
      <c r="DR106" s="6"/>
      <c r="DS106" s="6"/>
      <c r="DT106" s="6"/>
      <c r="DU106" s="6"/>
      <c r="DV106" s="28">
        <v>0</v>
      </c>
      <c r="DW106" s="28">
        <v>0</v>
      </c>
      <c r="DX106" s="6"/>
      <c r="DY106" s="6"/>
      <c r="DZ106" s="6"/>
      <c r="EA106" s="6"/>
      <c r="EB106" s="6"/>
      <c r="EC106" s="6"/>
      <c r="ED106" s="6"/>
      <c r="EE106" s="6"/>
      <c r="EF106" s="28">
        <v>0</v>
      </c>
      <c r="EG106" s="28">
        <v>0</v>
      </c>
      <c r="EH106" s="28">
        <v>0</v>
      </c>
      <c r="EI106" s="28">
        <v>0</v>
      </c>
      <c r="EJ106" s="28">
        <v>0</v>
      </c>
      <c r="EK106" s="28">
        <v>0</v>
      </c>
      <c r="EL106" s="28">
        <v>0</v>
      </c>
      <c r="EM106" s="6"/>
    </row>
    <row r="107" spans="1:143" x14ac:dyDescent="0.2">
      <c r="A107" s="6"/>
      <c r="B107" s="13">
        <f>+B106+1</f>
        <v>103</v>
      </c>
      <c r="C107" s="14" t="s">
        <v>9</v>
      </c>
      <c r="D107" s="16" t="s">
        <v>53</v>
      </c>
      <c r="E107" s="16"/>
      <c r="F107" s="16"/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28">
        <f>+Q$5</f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28">
        <v>500</v>
      </c>
      <c r="AA107" s="28">
        <v>150</v>
      </c>
      <c r="AB107" s="6"/>
      <c r="AC107" s="28"/>
      <c r="AD107" s="28">
        <f>+AD$5</f>
        <v>200</v>
      </c>
      <c r="AE107" s="28"/>
      <c r="AF107" s="6"/>
      <c r="AG107" s="6"/>
      <c r="AH107" s="28">
        <f>+AH$5</f>
        <v>200</v>
      </c>
      <c r="AI107" s="28"/>
      <c r="AJ107" s="28">
        <f>+AJ$5</f>
        <v>200</v>
      </c>
      <c r="AK107" s="6"/>
      <c r="AL107" s="6"/>
      <c r="AM107" s="28">
        <v>0</v>
      </c>
      <c r="AN107" s="6"/>
      <c r="AO107" s="6"/>
      <c r="AP107" s="28"/>
      <c r="AQ107" s="6"/>
      <c r="AR107" s="28">
        <f>+AR$5</f>
        <v>175</v>
      </c>
      <c r="AS107" s="28"/>
      <c r="AT107" s="28">
        <f>+AT$5</f>
        <v>300</v>
      </c>
      <c r="AU107" s="28"/>
      <c r="AV107" s="28">
        <f>+AV$5</f>
        <v>200</v>
      </c>
      <c r="AW107" s="28"/>
      <c r="AX107" s="28">
        <f>+AX$5</f>
        <v>175</v>
      </c>
      <c r="AY107" s="28"/>
      <c r="AZ107" s="28">
        <v>0</v>
      </c>
      <c r="BA107" s="6"/>
      <c r="BB107" s="28"/>
      <c r="BC107" s="28">
        <f>+BC$5</f>
        <v>175</v>
      </c>
      <c r="BD107" s="28"/>
      <c r="BE107" s="6"/>
      <c r="BF107" s="28">
        <f>+BF$5</f>
        <v>150</v>
      </c>
      <c r="BG107" s="28"/>
      <c r="BH107" s="6"/>
      <c r="BI107" s="28">
        <f>+BI$5</f>
        <v>100</v>
      </c>
      <c r="BJ107" s="28">
        <v>0</v>
      </c>
      <c r="BK107" s="6"/>
      <c r="BL107" s="28">
        <v>0</v>
      </c>
      <c r="BM107" s="6"/>
      <c r="BN107" s="28">
        <v>0</v>
      </c>
      <c r="BO107" s="28"/>
      <c r="BP107" s="6"/>
      <c r="BQ107" s="28">
        <v>0</v>
      </c>
      <c r="BR107" s="6"/>
      <c r="BS107" s="6"/>
      <c r="BT107" s="28">
        <v>0</v>
      </c>
      <c r="BU107" s="28"/>
      <c r="BV107" s="28">
        <v>0</v>
      </c>
      <c r="BW107" s="28"/>
      <c r="BX107" s="28">
        <v>0</v>
      </c>
      <c r="BY107" s="28"/>
      <c r="BZ107" s="28"/>
      <c r="CA107" s="6"/>
      <c r="CB107" s="28"/>
      <c r="CC107" s="28"/>
      <c r="CD107" s="6"/>
      <c r="CE107" s="28"/>
      <c r="CF107" s="6"/>
      <c r="CG107" s="28"/>
      <c r="CH107" s="28">
        <f>+CH$5</f>
        <v>500</v>
      </c>
      <c r="CI107" s="28">
        <f t="shared" si="35"/>
        <v>400</v>
      </c>
      <c r="CJ107" s="28">
        <f t="shared" si="35"/>
        <v>200</v>
      </c>
      <c r="CK107" s="6"/>
      <c r="CL107" s="28">
        <f>+CL$5</f>
        <v>400</v>
      </c>
      <c r="CM107" s="28">
        <f>+CM$5</f>
        <v>200</v>
      </c>
      <c r="CN107" s="28">
        <v>0</v>
      </c>
      <c r="CO107" s="28">
        <v>200</v>
      </c>
      <c r="CP107" s="28">
        <v>200</v>
      </c>
      <c r="CQ107" s="28"/>
      <c r="CR107" s="28">
        <v>0</v>
      </c>
      <c r="CS107" s="28">
        <f t="shared" si="36"/>
        <v>175</v>
      </c>
      <c r="CT107" s="28">
        <f t="shared" si="36"/>
        <v>150</v>
      </c>
      <c r="CU107" s="28">
        <v>0</v>
      </c>
      <c r="CV107" s="6"/>
      <c r="CW107" s="28"/>
      <c r="CX107" s="28"/>
      <c r="CY107" s="28"/>
      <c r="CZ107" s="28"/>
      <c r="DA107" s="28"/>
      <c r="DB107" s="28">
        <v>0</v>
      </c>
      <c r="DC107" s="28">
        <v>0</v>
      </c>
      <c r="DD107" s="28">
        <v>0</v>
      </c>
      <c r="DE107" s="28">
        <v>0</v>
      </c>
      <c r="DF107" s="28">
        <v>0</v>
      </c>
      <c r="DG107" s="6"/>
      <c r="DH107" s="6"/>
      <c r="DI107" s="6"/>
      <c r="DJ107" s="6"/>
      <c r="DK107" s="6"/>
      <c r="DL107" s="28">
        <v>150</v>
      </c>
      <c r="DM107" s="28">
        <f>+DM$5</f>
        <v>200</v>
      </c>
      <c r="DN107" s="6"/>
      <c r="DO107" s="6"/>
      <c r="DP107" s="6"/>
      <c r="DQ107" s="6"/>
      <c r="DR107" s="6"/>
      <c r="DS107" s="6"/>
      <c r="DT107" s="6"/>
      <c r="DU107" s="6"/>
      <c r="DV107" s="28">
        <v>0</v>
      </c>
      <c r="DW107" s="28">
        <v>0</v>
      </c>
      <c r="DX107" s="6"/>
      <c r="DY107" s="6"/>
      <c r="DZ107" s="6"/>
      <c r="EA107" s="6"/>
      <c r="EB107" s="6"/>
      <c r="EC107" s="6"/>
      <c r="ED107" s="6"/>
      <c r="EE107" s="6"/>
      <c r="EF107" s="28">
        <v>0</v>
      </c>
      <c r="EG107" s="28">
        <v>0</v>
      </c>
      <c r="EH107" s="28">
        <v>0</v>
      </c>
      <c r="EI107" s="28">
        <v>0</v>
      </c>
      <c r="EJ107" s="28">
        <v>0</v>
      </c>
      <c r="EK107" s="28">
        <v>0</v>
      </c>
      <c r="EL107" s="28">
        <v>0</v>
      </c>
      <c r="EM107" s="6"/>
    </row>
    <row r="108" spans="1:143" x14ac:dyDescent="0.2">
      <c r="A108" s="6"/>
      <c r="B108" s="13">
        <f>+B107+1</f>
        <v>104</v>
      </c>
      <c r="C108" s="14" t="s">
        <v>5</v>
      </c>
      <c r="D108" s="16" t="s">
        <v>53</v>
      </c>
      <c r="E108" s="16"/>
      <c r="F108" s="16"/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28">
        <f>+Q$5</f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28">
        <v>500</v>
      </c>
      <c r="AA108" s="28">
        <v>150</v>
      </c>
      <c r="AB108" s="6"/>
      <c r="AC108" s="28"/>
      <c r="AD108" s="28">
        <f>+AD$5</f>
        <v>200</v>
      </c>
      <c r="AE108" s="28"/>
      <c r="AF108" s="6"/>
      <c r="AG108" s="6"/>
      <c r="AH108" s="28">
        <f>+AH$5</f>
        <v>200</v>
      </c>
      <c r="AI108" s="28"/>
      <c r="AJ108" s="28">
        <f>+AJ$5</f>
        <v>200</v>
      </c>
      <c r="AK108" s="6"/>
      <c r="AL108" s="6"/>
      <c r="AM108" s="28">
        <v>0</v>
      </c>
      <c r="AN108" s="6"/>
      <c r="AO108" s="6"/>
      <c r="AP108" s="28"/>
      <c r="AQ108" s="6"/>
      <c r="AR108" s="28">
        <f>+AR$5</f>
        <v>175</v>
      </c>
      <c r="AS108" s="28"/>
      <c r="AT108" s="28">
        <f>+AT$5</f>
        <v>300</v>
      </c>
      <c r="AU108" s="28"/>
      <c r="AV108" s="28">
        <f>+AV$5</f>
        <v>200</v>
      </c>
      <c r="AW108" s="28"/>
      <c r="AX108" s="28">
        <f>+AX$5</f>
        <v>175</v>
      </c>
      <c r="AY108" s="28"/>
      <c r="AZ108" s="28">
        <v>0</v>
      </c>
      <c r="BA108" s="6"/>
      <c r="BB108" s="28"/>
      <c r="BC108" s="28">
        <f>+BC$5</f>
        <v>175</v>
      </c>
      <c r="BD108" s="28"/>
      <c r="BE108" s="6"/>
      <c r="BF108" s="28">
        <f>+BF$5</f>
        <v>150</v>
      </c>
      <c r="BG108" s="28"/>
      <c r="BH108" s="6"/>
      <c r="BI108" s="28">
        <f>+BI$5</f>
        <v>100</v>
      </c>
      <c r="BJ108" s="28">
        <v>0</v>
      </c>
      <c r="BK108" s="6"/>
      <c r="BL108" s="28">
        <f>+BL$5</f>
        <v>175</v>
      </c>
      <c r="BM108" s="6"/>
      <c r="BN108" s="28">
        <v>0</v>
      </c>
      <c r="BO108" s="28"/>
      <c r="BP108" s="6"/>
      <c r="BQ108" s="28">
        <v>0</v>
      </c>
      <c r="BR108" s="6"/>
      <c r="BS108" s="6"/>
      <c r="BT108" s="28">
        <v>0</v>
      </c>
      <c r="BU108" s="28"/>
      <c r="BV108" s="28">
        <v>0</v>
      </c>
      <c r="BW108" s="28"/>
      <c r="BX108" s="28">
        <v>0</v>
      </c>
      <c r="BY108" s="28"/>
      <c r="BZ108" s="28"/>
      <c r="CA108" s="6"/>
      <c r="CB108" s="28"/>
      <c r="CC108" s="28"/>
      <c r="CD108" s="6"/>
      <c r="CE108" s="28"/>
      <c r="CF108" s="6"/>
      <c r="CG108" s="28"/>
      <c r="CH108" s="28">
        <f>+CH$5</f>
        <v>500</v>
      </c>
      <c r="CI108" s="28">
        <f t="shared" si="35"/>
        <v>400</v>
      </c>
      <c r="CJ108" s="28">
        <f t="shared" si="35"/>
        <v>200</v>
      </c>
      <c r="CK108" s="6"/>
      <c r="CL108" s="28">
        <f>+CL$5</f>
        <v>400</v>
      </c>
      <c r="CM108" s="28">
        <f>+CM$5</f>
        <v>200</v>
      </c>
      <c r="CN108" s="28">
        <v>0</v>
      </c>
      <c r="CO108" s="28">
        <v>200</v>
      </c>
      <c r="CP108" s="28">
        <v>200</v>
      </c>
      <c r="CQ108" s="28"/>
      <c r="CR108" s="28">
        <v>0</v>
      </c>
      <c r="CS108" s="28">
        <f t="shared" si="36"/>
        <v>175</v>
      </c>
      <c r="CT108" s="28">
        <f t="shared" si="36"/>
        <v>150</v>
      </c>
      <c r="CU108" s="28">
        <v>0</v>
      </c>
      <c r="CV108" s="6"/>
      <c r="CW108" s="28"/>
      <c r="CX108" s="28"/>
      <c r="CY108" s="28"/>
      <c r="CZ108" s="28"/>
      <c r="DA108" s="28"/>
      <c r="DB108" s="28">
        <v>0</v>
      </c>
      <c r="DC108" s="28">
        <v>0</v>
      </c>
      <c r="DD108" s="28">
        <v>0</v>
      </c>
      <c r="DE108" s="28">
        <v>0</v>
      </c>
      <c r="DF108" s="28">
        <v>0</v>
      </c>
      <c r="DG108" s="6"/>
      <c r="DH108" s="6"/>
      <c r="DI108" s="6"/>
      <c r="DJ108" s="6"/>
      <c r="DK108" s="6"/>
      <c r="DL108" s="28">
        <v>150</v>
      </c>
      <c r="DM108" s="28">
        <f>+DM$5</f>
        <v>200</v>
      </c>
      <c r="DN108" s="6"/>
      <c r="DO108" s="6"/>
      <c r="DP108" s="6"/>
      <c r="DQ108" s="6"/>
      <c r="DR108" s="6"/>
      <c r="DS108" s="6"/>
      <c r="DT108" s="6"/>
      <c r="DU108" s="6"/>
      <c r="DV108" s="28">
        <v>0</v>
      </c>
      <c r="DW108" s="28">
        <v>0</v>
      </c>
      <c r="DX108" s="6"/>
      <c r="DY108" s="6"/>
      <c r="DZ108" s="6"/>
      <c r="EA108" s="6"/>
      <c r="EB108" s="6"/>
      <c r="EC108" s="6"/>
      <c r="ED108" s="6"/>
      <c r="EE108" s="6"/>
      <c r="EF108" s="28">
        <v>0</v>
      </c>
      <c r="EG108" s="28">
        <v>0</v>
      </c>
      <c r="EH108" s="28">
        <v>0</v>
      </c>
      <c r="EI108" s="28">
        <v>0</v>
      </c>
      <c r="EJ108" s="28">
        <v>0</v>
      </c>
      <c r="EK108" s="28">
        <v>0</v>
      </c>
      <c r="EL108" s="28">
        <v>0</v>
      </c>
      <c r="EM108" s="6"/>
    </row>
    <row r="109" spans="1:143" x14ac:dyDescent="0.2">
      <c r="A109" s="6"/>
      <c r="B109" s="13">
        <v>105</v>
      </c>
      <c r="C109" s="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28"/>
      <c r="R109" s="16"/>
      <c r="S109" s="16"/>
      <c r="T109" s="16"/>
      <c r="U109" s="16"/>
      <c r="V109" s="16"/>
      <c r="W109" s="16"/>
      <c r="X109" s="16"/>
      <c r="Y109" s="16"/>
      <c r="Z109" s="28"/>
      <c r="AA109" s="28"/>
      <c r="AB109" s="6"/>
      <c r="AC109" s="28"/>
      <c r="AD109" s="28"/>
      <c r="AE109" s="28"/>
      <c r="AF109" s="6"/>
      <c r="AG109" s="6"/>
      <c r="AH109" s="28"/>
      <c r="AI109" s="28"/>
      <c r="AJ109" s="28"/>
      <c r="AK109" s="6"/>
      <c r="AL109" s="6"/>
      <c r="AM109" s="28"/>
      <c r="AN109" s="6"/>
      <c r="AO109" s="6"/>
      <c r="AP109" s="28"/>
      <c r="AQ109" s="6"/>
      <c r="AR109" s="28"/>
      <c r="AS109" s="28"/>
      <c r="AT109" s="28"/>
      <c r="AU109" s="28"/>
      <c r="AV109" s="28"/>
      <c r="AW109" s="28"/>
      <c r="AX109" s="28"/>
      <c r="AY109" s="28"/>
      <c r="AZ109" s="28"/>
      <c r="BA109" s="6"/>
      <c r="BB109" s="28"/>
      <c r="BC109" s="28"/>
      <c r="BD109" s="28"/>
      <c r="BE109" s="6"/>
      <c r="BF109" s="28"/>
      <c r="BG109" s="28"/>
      <c r="BH109" s="6"/>
      <c r="BI109" s="28"/>
      <c r="BJ109" s="28"/>
      <c r="BK109" s="6"/>
      <c r="BL109" s="28"/>
      <c r="BM109" s="6"/>
      <c r="BN109" s="28"/>
      <c r="BO109" s="28"/>
      <c r="BP109" s="6"/>
      <c r="BQ109" s="28"/>
      <c r="BR109" s="6"/>
      <c r="BS109" s="6"/>
      <c r="BT109" s="28"/>
      <c r="BU109" s="28"/>
      <c r="BV109" s="28"/>
      <c r="BW109" s="28"/>
      <c r="BX109" s="28"/>
      <c r="BY109" s="28"/>
      <c r="BZ109" s="28"/>
      <c r="CA109" s="6"/>
      <c r="CB109" s="28"/>
      <c r="CC109" s="28"/>
      <c r="CD109" s="6"/>
      <c r="CE109" s="28"/>
      <c r="CF109" s="6"/>
      <c r="CG109" s="28"/>
      <c r="CH109" s="28"/>
      <c r="CI109" s="28"/>
      <c r="CJ109" s="28"/>
      <c r="CK109" s="6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6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6"/>
      <c r="DH109" s="6"/>
      <c r="DI109" s="6"/>
      <c r="DJ109" s="6"/>
      <c r="DK109" s="6"/>
      <c r="DL109" s="28"/>
      <c r="DM109" s="28"/>
      <c r="DN109" s="6"/>
      <c r="DO109" s="6"/>
      <c r="DP109" s="6"/>
      <c r="DQ109" s="6"/>
      <c r="DR109" s="6"/>
      <c r="DS109" s="6"/>
      <c r="DT109" s="6"/>
      <c r="DU109" s="6"/>
      <c r="DV109" s="28"/>
      <c r="DW109" s="28"/>
      <c r="DX109" s="6"/>
      <c r="DY109" s="6"/>
      <c r="DZ109" s="6"/>
      <c r="EA109" s="6"/>
      <c r="EB109" s="6"/>
      <c r="EC109" s="6"/>
      <c r="ED109" s="6"/>
      <c r="EE109" s="6"/>
      <c r="EF109" s="28"/>
      <c r="EG109" s="28"/>
      <c r="EH109" s="28"/>
      <c r="EI109" s="28"/>
      <c r="EJ109" s="28"/>
      <c r="EK109" s="28"/>
      <c r="EL109" s="28"/>
      <c r="EM109" s="6"/>
    </row>
    <row r="110" spans="1:143" x14ac:dyDescent="0.2">
      <c r="A110" s="6"/>
      <c r="B110" s="13">
        <v>106</v>
      </c>
      <c r="C110" s="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28"/>
      <c r="R110" s="16"/>
      <c r="S110" s="16"/>
      <c r="T110" s="16"/>
      <c r="U110" s="16"/>
      <c r="V110" s="16"/>
      <c r="W110" s="16"/>
      <c r="X110" s="16"/>
      <c r="Y110" s="16"/>
      <c r="Z110" s="28"/>
      <c r="AA110" s="28"/>
      <c r="AB110" s="6"/>
      <c r="AC110" s="28"/>
      <c r="AD110" s="28"/>
      <c r="AE110" s="28"/>
      <c r="AF110" s="6"/>
      <c r="AG110" s="6"/>
      <c r="AH110" s="28"/>
      <c r="AI110" s="28"/>
      <c r="AJ110" s="28"/>
      <c r="AK110" s="6"/>
      <c r="AL110" s="6"/>
      <c r="AM110" s="28"/>
      <c r="AN110" s="6"/>
      <c r="AO110" s="6"/>
      <c r="AP110" s="28"/>
      <c r="AQ110" s="6"/>
      <c r="AR110" s="28"/>
      <c r="AS110" s="28"/>
      <c r="AT110" s="28"/>
      <c r="AU110" s="28"/>
      <c r="AV110" s="28"/>
      <c r="AW110" s="28"/>
      <c r="AX110" s="28"/>
      <c r="AY110" s="28"/>
      <c r="AZ110" s="28"/>
      <c r="BA110" s="6"/>
      <c r="BB110" s="28"/>
      <c r="BC110" s="28"/>
      <c r="BD110" s="28"/>
      <c r="BE110" s="6"/>
      <c r="BF110" s="28"/>
      <c r="BG110" s="28"/>
      <c r="BH110" s="6"/>
      <c r="BI110" s="28"/>
      <c r="BJ110" s="28"/>
      <c r="BK110" s="6"/>
      <c r="BL110" s="28"/>
      <c r="BM110" s="6"/>
      <c r="BN110" s="28"/>
      <c r="BO110" s="28"/>
      <c r="BP110" s="6"/>
      <c r="BQ110" s="28"/>
      <c r="BR110" s="6"/>
      <c r="BS110" s="6"/>
      <c r="BT110" s="28"/>
      <c r="BU110" s="28"/>
      <c r="BV110" s="28"/>
      <c r="BW110" s="28"/>
      <c r="BX110" s="28"/>
      <c r="BY110" s="28"/>
      <c r="BZ110" s="28"/>
      <c r="CA110" s="6"/>
      <c r="CB110" s="28"/>
      <c r="CC110" s="28"/>
      <c r="CD110" s="6"/>
      <c r="CE110" s="28"/>
      <c r="CF110" s="6"/>
      <c r="CG110" s="28"/>
      <c r="CH110" s="28"/>
      <c r="CI110" s="28"/>
      <c r="CJ110" s="28"/>
      <c r="CK110" s="6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6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6"/>
      <c r="DH110" s="6"/>
      <c r="DI110" s="6"/>
      <c r="DJ110" s="6"/>
      <c r="DK110" s="6"/>
      <c r="DL110" s="28"/>
      <c r="DM110" s="28"/>
      <c r="DN110" s="6"/>
      <c r="DO110" s="6"/>
      <c r="DP110" s="6"/>
      <c r="DQ110" s="6"/>
      <c r="DR110" s="6"/>
      <c r="DS110" s="6"/>
      <c r="DT110" s="6"/>
      <c r="DU110" s="6"/>
      <c r="DV110" s="28"/>
      <c r="DW110" s="28"/>
      <c r="DX110" s="6"/>
      <c r="DY110" s="6"/>
      <c r="DZ110" s="6"/>
      <c r="EA110" s="6"/>
      <c r="EB110" s="6"/>
      <c r="EC110" s="6"/>
      <c r="ED110" s="6"/>
      <c r="EE110" s="6"/>
      <c r="EF110" s="28"/>
      <c r="EG110" s="28"/>
      <c r="EH110" s="28"/>
      <c r="EI110" s="28"/>
      <c r="EJ110" s="28"/>
      <c r="EK110" s="28"/>
      <c r="EL110" s="28"/>
      <c r="EM110" s="6"/>
    </row>
    <row r="111" spans="1:143" x14ac:dyDescent="0.2">
      <c r="A111" s="9"/>
      <c r="B111" s="17">
        <v>107</v>
      </c>
      <c r="C111" s="18"/>
      <c r="D111" s="19"/>
      <c r="E111" s="19"/>
      <c r="F111" s="19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28"/>
      <c r="R111" s="16"/>
      <c r="S111" s="16"/>
      <c r="T111" s="16"/>
      <c r="U111" s="16"/>
      <c r="V111" s="16"/>
      <c r="W111" s="16"/>
      <c r="X111" s="16"/>
      <c r="Y111" s="16"/>
      <c r="Z111" s="28"/>
      <c r="AA111" s="28"/>
      <c r="AB111" s="6"/>
      <c r="AC111" s="28"/>
      <c r="AD111" s="28"/>
      <c r="AE111" s="28"/>
      <c r="AF111" s="6"/>
      <c r="AG111" s="6"/>
      <c r="AH111" s="28"/>
      <c r="AI111" s="28"/>
      <c r="AJ111" s="28"/>
      <c r="AK111" s="6"/>
      <c r="AL111" s="6"/>
      <c r="AM111" s="28"/>
      <c r="AN111" s="6"/>
      <c r="AO111" s="6"/>
      <c r="AP111" s="28"/>
      <c r="AQ111" s="6"/>
      <c r="AR111" s="28"/>
      <c r="AS111" s="28"/>
      <c r="AT111" s="28"/>
      <c r="AU111" s="28"/>
      <c r="AV111" s="28"/>
      <c r="AW111" s="28"/>
      <c r="AX111" s="28"/>
      <c r="AY111" s="28"/>
      <c r="AZ111" s="28"/>
      <c r="BA111" s="6"/>
      <c r="BB111" s="28"/>
      <c r="BC111" s="28"/>
      <c r="BD111" s="28"/>
      <c r="BE111" s="6"/>
      <c r="BF111" s="28"/>
      <c r="BG111" s="28"/>
      <c r="BH111" s="6"/>
      <c r="BI111" s="28"/>
      <c r="BJ111" s="28"/>
      <c r="BK111" s="6"/>
      <c r="BL111" s="28"/>
      <c r="BM111" s="6"/>
      <c r="BN111" s="28"/>
      <c r="BO111" s="28"/>
      <c r="BP111" s="6"/>
      <c r="BQ111" s="28"/>
      <c r="BR111" s="6"/>
      <c r="BS111" s="6"/>
      <c r="BT111" s="28"/>
      <c r="BU111" s="28"/>
      <c r="BV111" s="28"/>
      <c r="BW111" s="28"/>
      <c r="BX111" s="28"/>
      <c r="BY111" s="28"/>
      <c r="BZ111" s="28"/>
      <c r="CA111" s="6"/>
      <c r="CB111" s="28"/>
      <c r="CC111" s="28"/>
      <c r="CD111" s="6"/>
      <c r="CE111" s="28"/>
      <c r="CF111" s="6"/>
      <c r="CG111" s="28"/>
      <c r="CH111" s="28"/>
      <c r="CI111" s="28"/>
      <c r="CJ111" s="28"/>
      <c r="CK111" s="6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6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6"/>
      <c r="DH111" s="6"/>
      <c r="DI111" s="6"/>
      <c r="DJ111" s="6"/>
      <c r="DK111" s="6"/>
      <c r="DL111" s="28"/>
      <c r="DM111" s="28"/>
      <c r="DN111" s="6"/>
      <c r="DO111" s="6"/>
      <c r="DP111" s="6"/>
      <c r="DQ111" s="6"/>
      <c r="DR111" s="6"/>
      <c r="DS111" s="6"/>
      <c r="DT111" s="6"/>
      <c r="DU111" s="6"/>
      <c r="DV111" s="28"/>
      <c r="DW111" s="28"/>
      <c r="DX111" s="6"/>
      <c r="DY111" s="6"/>
      <c r="DZ111" s="6"/>
      <c r="EA111" s="6"/>
      <c r="EB111" s="6"/>
      <c r="EC111" s="6"/>
      <c r="ED111" s="6"/>
      <c r="EE111" s="6"/>
      <c r="EF111" s="28"/>
      <c r="EG111" s="28"/>
      <c r="EH111" s="28"/>
      <c r="EI111" s="28"/>
      <c r="EJ111" s="28"/>
      <c r="EK111" s="28"/>
      <c r="EL111" s="28"/>
      <c r="EM111" s="6"/>
    </row>
    <row r="112" spans="1:143" x14ac:dyDescent="0.2">
      <c r="A112" s="6"/>
      <c r="B112" s="7">
        <v>108</v>
      </c>
      <c r="C112" s="6"/>
      <c r="D112" s="25"/>
      <c r="E112" s="6"/>
      <c r="F112" s="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28"/>
      <c r="R112" s="16"/>
      <c r="S112" s="16"/>
      <c r="T112" s="16"/>
      <c r="U112" s="16"/>
      <c r="V112" s="16"/>
      <c r="W112" s="16"/>
      <c r="X112" s="16"/>
      <c r="Y112" s="16"/>
      <c r="Z112" s="28"/>
      <c r="AA112" s="28"/>
      <c r="AB112" s="6"/>
      <c r="AC112" s="28"/>
      <c r="AD112" s="28"/>
      <c r="AE112" s="28"/>
      <c r="AF112" s="6"/>
      <c r="AG112" s="6"/>
      <c r="AH112" s="28"/>
      <c r="AI112" s="28"/>
      <c r="AJ112" s="28"/>
      <c r="AK112" s="6"/>
      <c r="AL112" s="6"/>
      <c r="AM112" s="28"/>
      <c r="AN112" s="6"/>
      <c r="AO112" s="6"/>
      <c r="AP112" s="28"/>
      <c r="AQ112" s="6"/>
      <c r="AR112" s="28"/>
      <c r="AS112" s="28"/>
      <c r="AT112" s="28"/>
      <c r="AU112" s="28"/>
      <c r="AV112" s="28"/>
      <c r="AW112" s="28"/>
      <c r="AX112" s="28"/>
      <c r="AY112" s="28"/>
      <c r="AZ112" s="28"/>
      <c r="BA112" s="6"/>
      <c r="BB112" s="28"/>
      <c r="BC112" s="28"/>
      <c r="BD112" s="28"/>
      <c r="BE112" s="6"/>
      <c r="BF112" s="28"/>
      <c r="BG112" s="28"/>
      <c r="BH112" s="6"/>
      <c r="BI112" s="28"/>
      <c r="BJ112" s="28"/>
      <c r="BK112" s="6"/>
      <c r="BL112" s="28"/>
      <c r="BM112" s="6"/>
      <c r="BN112" s="28"/>
      <c r="BO112" s="28"/>
      <c r="BP112" s="6"/>
      <c r="BQ112" s="28"/>
      <c r="BR112" s="6"/>
      <c r="BS112" s="6"/>
      <c r="BT112" s="28"/>
      <c r="BU112" s="28"/>
      <c r="BV112" s="28"/>
      <c r="BW112" s="28"/>
      <c r="BX112" s="28"/>
      <c r="BY112" s="28"/>
      <c r="BZ112" s="28"/>
      <c r="CA112" s="6"/>
      <c r="CB112" s="28"/>
      <c r="CC112" s="28"/>
      <c r="CD112" s="6"/>
      <c r="CE112" s="28"/>
      <c r="CF112" s="6"/>
      <c r="CG112" s="28"/>
      <c r="CH112" s="28"/>
      <c r="CI112" s="28"/>
      <c r="CJ112" s="28"/>
      <c r="CK112" s="6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6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6"/>
      <c r="DH112" s="6"/>
      <c r="DI112" s="6"/>
      <c r="DJ112" s="6"/>
      <c r="DK112" s="6"/>
      <c r="DL112" s="28"/>
      <c r="DM112" s="28"/>
      <c r="DN112" s="6"/>
      <c r="DO112" s="6"/>
      <c r="DP112" s="6"/>
      <c r="DQ112" s="6"/>
      <c r="DR112" s="6"/>
      <c r="DS112" s="6"/>
      <c r="DT112" s="6"/>
      <c r="DU112" s="6"/>
      <c r="DV112" s="28"/>
      <c r="DW112" s="28"/>
      <c r="DX112" s="6"/>
      <c r="DY112" s="6"/>
      <c r="DZ112" s="6"/>
      <c r="EA112" s="6"/>
      <c r="EB112" s="6"/>
      <c r="EC112" s="6"/>
      <c r="ED112" s="6"/>
      <c r="EE112" s="6"/>
      <c r="EF112" s="28"/>
      <c r="EG112" s="28"/>
      <c r="EH112" s="28"/>
      <c r="EI112" s="28"/>
      <c r="EJ112" s="28"/>
      <c r="EK112" s="28"/>
      <c r="EL112" s="28"/>
      <c r="EM112" s="6"/>
    </row>
    <row r="113" spans="1:143" x14ac:dyDescent="0.2">
      <c r="A113" s="6"/>
      <c r="B113" s="7">
        <v>109</v>
      </c>
      <c r="C113" s="6"/>
      <c r="D113" s="25"/>
      <c r="E113" s="6"/>
      <c r="F113" s="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28"/>
      <c r="R113" s="16"/>
      <c r="S113" s="16"/>
      <c r="T113" s="16"/>
      <c r="U113" s="16"/>
      <c r="V113" s="16"/>
      <c r="W113" s="16"/>
      <c r="X113" s="16"/>
      <c r="Y113" s="16"/>
      <c r="Z113" s="28"/>
      <c r="AA113" s="28"/>
      <c r="AB113" s="6"/>
      <c r="AC113" s="28"/>
      <c r="AD113" s="28"/>
      <c r="AE113" s="28"/>
      <c r="AF113" s="6"/>
      <c r="AG113" s="6"/>
      <c r="AH113" s="28"/>
      <c r="AI113" s="28"/>
      <c r="AJ113" s="28"/>
      <c r="AK113" s="6"/>
      <c r="AL113" s="6"/>
      <c r="AM113" s="28"/>
      <c r="AN113" s="6"/>
      <c r="AO113" s="6"/>
      <c r="AP113" s="28"/>
      <c r="AQ113" s="6"/>
      <c r="AR113" s="28"/>
      <c r="AS113" s="28"/>
      <c r="AT113" s="28"/>
      <c r="AU113" s="28"/>
      <c r="AV113" s="28"/>
      <c r="AW113" s="28"/>
      <c r="AX113" s="28"/>
      <c r="AY113" s="28"/>
      <c r="AZ113" s="28"/>
      <c r="BA113" s="6"/>
      <c r="BB113" s="28"/>
      <c r="BC113" s="28"/>
      <c r="BD113" s="28"/>
      <c r="BE113" s="6"/>
      <c r="BF113" s="28"/>
      <c r="BG113" s="28"/>
      <c r="BH113" s="6"/>
      <c r="BI113" s="28"/>
      <c r="BJ113" s="28"/>
      <c r="BK113" s="6"/>
      <c r="BL113" s="28"/>
      <c r="BM113" s="6"/>
      <c r="BN113" s="28"/>
      <c r="BO113" s="28"/>
      <c r="BP113" s="6"/>
      <c r="BQ113" s="28"/>
      <c r="BR113" s="6"/>
      <c r="BS113" s="6"/>
      <c r="BT113" s="28"/>
      <c r="BU113" s="28"/>
      <c r="BV113" s="28"/>
      <c r="BW113" s="28"/>
      <c r="BX113" s="28"/>
      <c r="BY113" s="28"/>
      <c r="BZ113" s="28"/>
      <c r="CA113" s="6"/>
      <c r="CB113" s="28"/>
      <c r="CC113" s="28"/>
      <c r="CD113" s="6"/>
      <c r="CE113" s="28"/>
      <c r="CF113" s="6"/>
      <c r="CG113" s="28"/>
      <c r="CH113" s="28"/>
      <c r="CI113" s="28"/>
      <c r="CJ113" s="28"/>
      <c r="CK113" s="6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6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6"/>
      <c r="DH113" s="6"/>
      <c r="DI113" s="6"/>
      <c r="DJ113" s="6"/>
      <c r="DK113" s="6"/>
      <c r="DL113" s="28"/>
      <c r="DM113" s="28"/>
      <c r="DN113" s="6"/>
      <c r="DO113" s="6"/>
      <c r="DP113" s="6"/>
      <c r="DQ113" s="6"/>
      <c r="DR113" s="6"/>
      <c r="DS113" s="6"/>
      <c r="DT113" s="6"/>
      <c r="DU113" s="6"/>
      <c r="DV113" s="28"/>
      <c r="DW113" s="28"/>
      <c r="DX113" s="6"/>
      <c r="DY113" s="6"/>
      <c r="DZ113" s="6"/>
      <c r="EA113" s="6"/>
      <c r="EB113" s="6"/>
      <c r="EC113" s="6"/>
      <c r="ED113" s="6"/>
      <c r="EE113" s="6"/>
      <c r="EF113" s="28"/>
      <c r="EG113" s="28"/>
      <c r="EH113" s="28"/>
      <c r="EI113" s="28"/>
      <c r="EJ113" s="28"/>
      <c r="EK113" s="28"/>
      <c r="EL113" s="28"/>
      <c r="EM113" s="6"/>
    </row>
    <row r="114" spans="1:143" x14ac:dyDescent="0.2">
      <c r="A114" s="21" t="s">
        <v>100</v>
      </c>
      <c r="B114" s="7">
        <v>110</v>
      </c>
      <c r="C114" s="6" t="s">
        <v>39</v>
      </c>
      <c r="D114" s="6"/>
      <c r="E114" s="6"/>
      <c r="F114" s="6">
        <v>200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f>P$5</f>
        <v>1</v>
      </c>
      <c r="Q114" s="28">
        <f>+Q$5</f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28">
        <v>500</v>
      </c>
      <c r="AA114" s="28">
        <v>0</v>
      </c>
      <c r="AB114" s="6"/>
      <c r="AC114" s="28"/>
      <c r="AD114" s="28">
        <f>+AD$5</f>
        <v>200</v>
      </c>
      <c r="AE114" s="28"/>
      <c r="AF114" s="6"/>
      <c r="AG114" s="6"/>
      <c r="AH114" s="28">
        <f>+AH$5</f>
        <v>200</v>
      </c>
      <c r="AI114" s="28"/>
      <c r="AJ114" s="28">
        <f>+AJ$5</f>
        <v>200</v>
      </c>
      <c r="AK114" s="6"/>
      <c r="AL114" s="6"/>
      <c r="AM114" s="28">
        <v>0</v>
      </c>
      <c r="AN114" s="6"/>
      <c r="AO114" s="6"/>
      <c r="AP114" s="28"/>
      <c r="AQ114" s="6"/>
      <c r="AR114" s="28">
        <f>+AR$5</f>
        <v>175</v>
      </c>
      <c r="AS114" s="28"/>
      <c r="AT114" s="28">
        <f>+AT$5</f>
        <v>300</v>
      </c>
      <c r="AU114" s="28"/>
      <c r="AV114" s="28">
        <f>+AV$5</f>
        <v>200</v>
      </c>
      <c r="AW114" s="28"/>
      <c r="AX114" s="28">
        <f>+AX$5</f>
        <v>175</v>
      </c>
      <c r="AY114" s="28"/>
      <c r="AZ114" s="28">
        <f>+AZ$5</f>
        <v>175</v>
      </c>
      <c r="BA114" s="6"/>
      <c r="BB114" s="28"/>
      <c r="BC114" s="28">
        <f>+BC$5</f>
        <v>175</v>
      </c>
      <c r="BD114" s="28"/>
      <c r="BE114" s="6"/>
      <c r="BF114" s="28">
        <f>+BF$5</f>
        <v>150</v>
      </c>
      <c r="BG114" s="28"/>
      <c r="BH114" s="6"/>
      <c r="BI114" s="28">
        <f>+BI$5</f>
        <v>100</v>
      </c>
      <c r="BJ114" s="28">
        <v>0</v>
      </c>
      <c r="BK114" s="6"/>
      <c r="BL114" s="28">
        <v>0</v>
      </c>
      <c r="BM114" s="6"/>
      <c r="BN114" s="28">
        <v>0</v>
      </c>
      <c r="BO114" s="28"/>
      <c r="BP114" s="6"/>
      <c r="BQ114" s="28">
        <v>0</v>
      </c>
      <c r="BR114" s="6"/>
      <c r="BS114" s="6"/>
      <c r="BT114" s="28">
        <v>0</v>
      </c>
      <c r="BU114" s="28"/>
      <c r="BV114" s="28">
        <v>0</v>
      </c>
      <c r="BW114" s="28"/>
      <c r="BX114" s="28">
        <v>0</v>
      </c>
      <c r="BY114" s="28"/>
      <c r="BZ114" s="28"/>
      <c r="CA114" s="6"/>
      <c r="CB114" s="28"/>
      <c r="CC114" s="28"/>
      <c r="CD114" s="6"/>
      <c r="CE114" s="28"/>
      <c r="CF114" s="6"/>
      <c r="CG114" s="28"/>
      <c r="CH114" s="28">
        <f t="shared" ref="CH114:CJ115" si="37">+CH$5</f>
        <v>500</v>
      </c>
      <c r="CI114" s="28">
        <f t="shared" si="37"/>
        <v>400</v>
      </c>
      <c r="CJ114" s="28">
        <f t="shared" si="37"/>
        <v>200</v>
      </c>
      <c r="CK114" s="6"/>
      <c r="CL114" s="28">
        <f>+CL$5</f>
        <v>400</v>
      </c>
      <c r="CM114" s="28">
        <f>+CM$5</f>
        <v>200</v>
      </c>
      <c r="CN114" s="28">
        <v>0</v>
      </c>
      <c r="CO114" s="28">
        <v>200</v>
      </c>
      <c r="CP114" s="28">
        <v>0</v>
      </c>
      <c r="CQ114" s="28"/>
      <c r="CR114" s="28">
        <f>+CR$5</f>
        <v>400</v>
      </c>
      <c r="CS114" s="28">
        <f>+CS$5</f>
        <v>175</v>
      </c>
      <c r="CT114" s="28">
        <f>+CT$5</f>
        <v>150</v>
      </c>
      <c r="CU114" s="28">
        <v>0</v>
      </c>
      <c r="CV114" s="6"/>
      <c r="CW114" s="28"/>
      <c r="CX114" s="28"/>
      <c r="CY114" s="28"/>
      <c r="CZ114" s="28"/>
      <c r="DA114" s="28"/>
      <c r="DB114" s="28">
        <v>0</v>
      </c>
      <c r="DC114" s="28">
        <v>-50</v>
      </c>
      <c r="DD114" s="28">
        <v>-50</v>
      </c>
      <c r="DE114" s="28">
        <v>0</v>
      </c>
      <c r="DF114" s="28">
        <v>0</v>
      </c>
      <c r="DG114" s="6"/>
      <c r="DH114" s="6"/>
      <c r="DI114" s="6"/>
      <c r="DJ114" s="6"/>
      <c r="DK114" s="6"/>
      <c r="DL114" s="28">
        <v>0</v>
      </c>
      <c r="DM114" s="28">
        <f>+DM$5</f>
        <v>200</v>
      </c>
      <c r="DN114" s="6"/>
      <c r="DO114" s="6"/>
      <c r="DP114" s="6"/>
      <c r="DQ114" s="6"/>
      <c r="DR114" s="6"/>
      <c r="DS114" s="6"/>
      <c r="DT114" s="6"/>
      <c r="DU114" s="6"/>
      <c r="DV114" s="28">
        <v>0</v>
      </c>
      <c r="DW114" s="28">
        <v>0</v>
      </c>
      <c r="DX114" s="6"/>
      <c r="DY114" s="6"/>
      <c r="DZ114" s="6"/>
      <c r="EA114" s="6"/>
      <c r="EB114" s="6"/>
      <c r="EC114" s="6"/>
      <c r="ED114" s="6"/>
      <c r="EE114" s="6"/>
      <c r="EF114" s="28">
        <v>0</v>
      </c>
      <c r="EG114" s="28">
        <v>0</v>
      </c>
      <c r="EH114" s="28">
        <v>0</v>
      </c>
      <c r="EI114" s="28">
        <v>0</v>
      </c>
      <c r="EJ114" s="28">
        <v>0</v>
      </c>
      <c r="EK114" s="28">
        <v>0</v>
      </c>
      <c r="EL114" s="28">
        <v>0</v>
      </c>
      <c r="EM114" s="6"/>
    </row>
    <row r="115" spans="1:143" x14ac:dyDescent="0.2">
      <c r="A115" s="6"/>
      <c r="B115" s="7">
        <v>111</v>
      </c>
      <c r="C115" s="6" t="s">
        <v>30</v>
      </c>
      <c r="D115" s="6"/>
      <c r="E115" s="6"/>
      <c r="F115" s="6">
        <v>200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28">
        <f>+Q$5</f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28">
        <v>0</v>
      </c>
      <c r="AA115" s="28">
        <f>+AA$5</f>
        <v>200</v>
      </c>
      <c r="AB115" s="6"/>
      <c r="AC115" s="28"/>
      <c r="AD115" s="28">
        <f>+AD$5</f>
        <v>200</v>
      </c>
      <c r="AE115" s="28"/>
      <c r="AF115" s="6"/>
      <c r="AG115" s="6"/>
      <c r="AH115" s="28">
        <v>0</v>
      </c>
      <c r="AI115" s="28"/>
      <c r="AJ115" s="28">
        <f>+AJ$5</f>
        <v>200</v>
      </c>
      <c r="AK115" s="6"/>
      <c r="AL115" s="6"/>
      <c r="AM115" s="28">
        <f>+AM$5</f>
        <v>200</v>
      </c>
      <c r="AN115" s="6"/>
      <c r="AO115" s="6"/>
      <c r="AP115" s="28"/>
      <c r="AQ115" s="6"/>
      <c r="AR115" s="28">
        <f>+AR$5</f>
        <v>175</v>
      </c>
      <c r="AS115" s="28"/>
      <c r="AT115" s="28">
        <f>+AT$5</f>
        <v>300</v>
      </c>
      <c r="AU115" s="28"/>
      <c r="AV115" s="28">
        <f>+AV$5</f>
        <v>200</v>
      </c>
      <c r="AW115" s="28"/>
      <c r="AX115" s="28">
        <f>+AX$5</f>
        <v>175</v>
      </c>
      <c r="AY115" s="28"/>
      <c r="AZ115" s="28">
        <v>0</v>
      </c>
      <c r="BA115" s="6"/>
      <c r="BB115" s="28"/>
      <c r="BC115" s="28">
        <f>+BC$5</f>
        <v>175</v>
      </c>
      <c r="BD115" s="28"/>
      <c r="BE115" s="6"/>
      <c r="BF115" s="28">
        <f>+BF$5</f>
        <v>150</v>
      </c>
      <c r="BG115" s="28"/>
      <c r="BH115" s="6"/>
      <c r="BI115" s="28">
        <f>+BI$5</f>
        <v>100</v>
      </c>
      <c r="BJ115" s="28">
        <v>0</v>
      </c>
      <c r="BK115" s="6"/>
      <c r="BL115" s="28">
        <v>0</v>
      </c>
      <c r="BM115" s="6"/>
      <c r="BN115" s="28">
        <v>0</v>
      </c>
      <c r="BO115" s="28"/>
      <c r="BP115" s="6"/>
      <c r="BQ115" s="28">
        <v>0</v>
      </c>
      <c r="BR115" s="6"/>
      <c r="BS115" s="6"/>
      <c r="BT115" s="28">
        <v>0</v>
      </c>
      <c r="BU115" s="28"/>
      <c r="BV115" s="28">
        <v>0</v>
      </c>
      <c r="BW115" s="28"/>
      <c r="BX115" s="28">
        <v>0</v>
      </c>
      <c r="BY115" s="28"/>
      <c r="BZ115" s="28"/>
      <c r="CA115" s="6"/>
      <c r="CB115" s="28"/>
      <c r="CC115" s="28"/>
      <c r="CD115" s="6"/>
      <c r="CE115" s="28"/>
      <c r="CF115" s="6"/>
      <c r="CG115" s="28"/>
      <c r="CH115" s="28">
        <f t="shared" si="37"/>
        <v>500</v>
      </c>
      <c r="CI115" s="28">
        <f t="shared" si="37"/>
        <v>400</v>
      </c>
      <c r="CJ115" s="28">
        <f t="shared" si="37"/>
        <v>200</v>
      </c>
      <c r="CK115" s="6"/>
      <c r="CL115" s="28">
        <f>+CL$5</f>
        <v>400</v>
      </c>
      <c r="CM115" s="28">
        <f>+CM$5</f>
        <v>200</v>
      </c>
      <c r="CN115" s="28">
        <f>+CN$5</f>
        <v>225</v>
      </c>
      <c r="CO115" s="28">
        <v>0</v>
      </c>
      <c r="CP115" s="28">
        <v>0</v>
      </c>
      <c r="CQ115" s="28"/>
      <c r="CR115" s="28">
        <v>0</v>
      </c>
      <c r="CS115" s="28">
        <f>+CS$5</f>
        <v>175</v>
      </c>
      <c r="CT115" s="28">
        <f>+CT$5</f>
        <v>150</v>
      </c>
      <c r="CU115" s="28">
        <v>0</v>
      </c>
      <c r="CV115" s="6"/>
      <c r="CW115" s="28"/>
      <c r="CX115" s="28"/>
      <c r="CY115" s="28"/>
      <c r="CZ115" s="28"/>
      <c r="DA115" s="28"/>
      <c r="DB115" s="28">
        <v>0</v>
      </c>
      <c r="DC115" s="28">
        <v>0</v>
      </c>
      <c r="DD115" s="28">
        <v>0</v>
      </c>
      <c r="DE115" s="28">
        <v>0</v>
      </c>
      <c r="DF115" s="28">
        <v>0</v>
      </c>
      <c r="DG115" s="6"/>
      <c r="DH115" s="6"/>
      <c r="DI115" s="6"/>
      <c r="DJ115" s="6"/>
      <c r="DK115" s="6"/>
      <c r="DL115" s="28">
        <f>+DL$5</f>
        <v>200</v>
      </c>
      <c r="DM115" s="28">
        <v>0</v>
      </c>
      <c r="DN115" s="6"/>
      <c r="DO115" s="6"/>
      <c r="DP115" s="6"/>
      <c r="DQ115" s="6"/>
      <c r="DR115" s="6"/>
      <c r="DS115" s="6"/>
      <c r="DT115" s="6"/>
      <c r="DU115" s="6"/>
      <c r="DV115" s="28">
        <v>0</v>
      </c>
      <c r="DW115" s="28">
        <v>0</v>
      </c>
      <c r="DX115" s="6"/>
      <c r="DY115" s="6"/>
      <c r="DZ115" s="6"/>
      <c r="EA115" s="6"/>
      <c r="EB115" s="6"/>
      <c r="EC115" s="6"/>
      <c r="ED115" s="6"/>
      <c r="EE115" s="6"/>
      <c r="EF115" s="28">
        <v>0</v>
      </c>
      <c r="EG115" s="28">
        <v>0</v>
      </c>
      <c r="EH115" s="28">
        <v>0</v>
      </c>
      <c r="EI115" s="28">
        <v>0</v>
      </c>
      <c r="EJ115" s="28">
        <v>0</v>
      </c>
      <c r="EK115" s="28">
        <v>0</v>
      </c>
      <c r="EL115" s="28">
        <v>0</v>
      </c>
      <c r="EM115" s="6"/>
    </row>
    <row r="116" spans="1:143" x14ac:dyDescent="0.2">
      <c r="A116" s="6"/>
      <c r="B116" s="7">
        <v>112</v>
      </c>
      <c r="C116" s="6"/>
      <c r="D116" s="29"/>
      <c r="E116" s="29"/>
      <c r="F116" s="29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</row>
    <row r="117" spans="1:143" x14ac:dyDescent="0.2">
      <c r="A117" s="6"/>
      <c r="B117" s="7">
        <v>113</v>
      </c>
      <c r="C117" s="6"/>
      <c r="D117" s="29" t="s">
        <v>17</v>
      </c>
      <c r="E117" s="29"/>
      <c r="F117" s="29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</row>
    <row r="118" spans="1:143" x14ac:dyDescent="0.2">
      <c r="A118" s="6"/>
      <c r="B118" s="7">
        <v>114</v>
      </c>
      <c r="C118" s="6"/>
      <c r="D118" s="29" t="s">
        <v>16</v>
      </c>
      <c r="E118" s="29"/>
      <c r="F118" s="29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</row>
    <row r="119" spans="1:143" x14ac:dyDescent="0.2">
      <c r="A119" s="6"/>
      <c r="B119" s="7">
        <v>115</v>
      </c>
      <c r="C119" s="6"/>
      <c r="D119" s="29" t="s">
        <v>19</v>
      </c>
      <c r="E119" s="29"/>
      <c r="F119" s="29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</row>
    <row r="120" spans="1:143" x14ac:dyDescent="0.2">
      <c r="A120" s="6"/>
      <c r="B120" s="7">
        <v>116</v>
      </c>
      <c r="C120" s="6"/>
      <c r="D120" s="29" t="s">
        <v>21</v>
      </c>
      <c r="E120" s="29"/>
      <c r="F120" s="29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</row>
    <row r="121" spans="1:143" x14ac:dyDescent="0.2">
      <c r="A121" s="6"/>
      <c r="B121" s="7">
        <v>117</v>
      </c>
      <c r="C121" s="6"/>
      <c r="D121" s="29" t="s">
        <v>23</v>
      </c>
      <c r="E121" s="29"/>
      <c r="F121" s="29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</row>
    <row r="122" spans="1:143" x14ac:dyDescent="0.2">
      <c r="A122" s="6"/>
      <c r="B122" s="7">
        <v>118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</row>
    <row r="123" spans="1:143" x14ac:dyDescent="0.2">
      <c r="A123" s="6"/>
      <c r="B123" s="7">
        <v>119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</row>
    <row r="124" spans="1:143" x14ac:dyDescent="0.2">
      <c r="A124" s="21" t="s">
        <v>101</v>
      </c>
      <c r="B124" s="7">
        <v>120</v>
      </c>
      <c r="C124" s="6" t="s">
        <v>2</v>
      </c>
      <c r="D124" s="6"/>
      <c r="E124" s="6"/>
      <c r="F124" s="6"/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28">
        <f>+Q$5</f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28">
        <v>500</v>
      </c>
      <c r="AA124" s="28">
        <v>175</v>
      </c>
      <c r="AB124" s="6"/>
      <c r="AC124" s="28"/>
      <c r="AD124" s="28">
        <f>+AD$5</f>
        <v>200</v>
      </c>
      <c r="AE124" s="28"/>
      <c r="AF124" s="6"/>
      <c r="AG124" s="6"/>
      <c r="AH124" s="28">
        <v>200</v>
      </c>
      <c r="AI124" s="28"/>
      <c r="AJ124" s="28">
        <v>175</v>
      </c>
      <c r="AK124" s="6"/>
      <c r="AL124" s="6"/>
      <c r="AM124" s="28">
        <v>100</v>
      </c>
      <c r="AN124" s="6"/>
      <c r="AO124" s="6"/>
      <c r="AP124" s="28"/>
      <c r="AQ124" s="6"/>
      <c r="AR124" s="28">
        <v>50</v>
      </c>
      <c r="AS124" s="28"/>
      <c r="AT124" s="28">
        <f>+AT$5</f>
        <v>300</v>
      </c>
      <c r="AU124" s="28"/>
      <c r="AV124" s="28">
        <v>100</v>
      </c>
      <c r="AW124" s="28"/>
      <c r="AX124" s="28">
        <v>100</v>
      </c>
      <c r="AY124" s="28"/>
      <c r="AZ124" s="28">
        <v>100</v>
      </c>
      <c r="BA124" s="6"/>
      <c r="BB124" s="28"/>
      <c r="BC124" s="28">
        <f>+BC$5</f>
        <v>175</v>
      </c>
      <c r="BD124" s="28"/>
      <c r="BE124" s="6"/>
      <c r="BF124" s="28">
        <f>+BF$5</f>
        <v>150</v>
      </c>
      <c r="BG124" s="28"/>
      <c r="BH124" s="6"/>
      <c r="BI124" s="28">
        <f>+BI$5</f>
        <v>100</v>
      </c>
      <c r="BJ124" s="28">
        <v>0</v>
      </c>
      <c r="BK124" s="6"/>
      <c r="BL124" s="28">
        <v>0</v>
      </c>
      <c r="BM124" s="6"/>
      <c r="BN124" s="28">
        <f>+BN$5</f>
        <v>135</v>
      </c>
      <c r="BO124" s="28"/>
      <c r="BP124" s="6"/>
      <c r="BQ124" s="28">
        <v>0</v>
      </c>
      <c r="BR124" s="6"/>
      <c r="BS124" s="6"/>
      <c r="BT124" s="28">
        <v>0</v>
      </c>
      <c r="BU124" s="28"/>
      <c r="BV124" s="28">
        <v>0</v>
      </c>
      <c r="BW124" s="28"/>
      <c r="BX124" s="28">
        <v>0</v>
      </c>
      <c r="BY124" s="28"/>
      <c r="BZ124" s="28"/>
      <c r="CA124" s="6"/>
      <c r="CB124" s="28"/>
      <c r="CC124" s="28"/>
      <c r="CD124" s="6"/>
      <c r="CE124" s="28"/>
      <c r="CF124" s="6"/>
      <c r="CG124" s="28"/>
      <c r="CH124" s="28">
        <f>+CH$5</f>
        <v>500</v>
      </c>
      <c r="CI124" s="28">
        <v>200</v>
      </c>
      <c r="CJ124" s="28">
        <v>0</v>
      </c>
      <c r="CK124" s="6"/>
      <c r="CL124" s="28">
        <v>375</v>
      </c>
      <c r="CM124" s="28">
        <v>175</v>
      </c>
      <c r="CN124" s="28">
        <v>0</v>
      </c>
      <c r="CO124" s="28">
        <v>200</v>
      </c>
      <c r="CP124" s="28">
        <v>200</v>
      </c>
      <c r="CQ124" s="28"/>
      <c r="CR124" s="28">
        <v>325</v>
      </c>
      <c r="CS124" s="28">
        <f>+CS$5</f>
        <v>175</v>
      </c>
      <c r="CT124" s="28">
        <v>125</v>
      </c>
      <c r="CU124" s="28">
        <f>+CU$5</f>
        <v>200</v>
      </c>
      <c r="CV124" s="6"/>
      <c r="CW124" s="28"/>
      <c r="CX124" s="28"/>
      <c r="CY124" s="28"/>
      <c r="CZ124" s="28"/>
      <c r="DA124" s="28"/>
      <c r="DB124" s="28">
        <v>0</v>
      </c>
      <c r="DC124" s="28">
        <v>0</v>
      </c>
      <c r="DD124" s="28">
        <v>0</v>
      </c>
      <c r="DE124" s="28">
        <v>0</v>
      </c>
      <c r="DF124" s="28">
        <v>0</v>
      </c>
      <c r="DG124" s="6"/>
      <c r="DH124" s="6"/>
      <c r="DI124" s="6"/>
      <c r="DJ124" s="6"/>
      <c r="DK124" s="6"/>
      <c r="DL124" s="28">
        <v>175</v>
      </c>
      <c r="DM124" s="28">
        <v>200</v>
      </c>
      <c r="DN124" s="6"/>
      <c r="DO124" s="6"/>
      <c r="DP124" s="6"/>
      <c r="DQ124" s="6"/>
      <c r="DR124" s="6"/>
      <c r="DS124" s="6"/>
      <c r="DT124" s="6"/>
      <c r="DU124" s="6"/>
      <c r="DV124" s="28">
        <v>0</v>
      </c>
      <c r="DW124" s="28">
        <v>0</v>
      </c>
      <c r="DX124" s="6"/>
      <c r="DY124" s="6"/>
      <c r="DZ124" s="6"/>
      <c r="EA124" s="6"/>
      <c r="EB124" s="6"/>
      <c r="EC124" s="6"/>
      <c r="ED124" s="6"/>
      <c r="EE124" s="6"/>
      <c r="EF124" s="28">
        <v>0</v>
      </c>
      <c r="EG124" s="28">
        <v>0</v>
      </c>
      <c r="EH124" s="28">
        <v>0</v>
      </c>
      <c r="EI124" s="28">
        <v>0</v>
      </c>
      <c r="EJ124" s="28">
        <v>0</v>
      </c>
      <c r="EK124" s="28">
        <v>0</v>
      </c>
      <c r="EL124" s="28">
        <v>0</v>
      </c>
      <c r="EM124" s="6"/>
    </row>
    <row r="125" spans="1:143" x14ac:dyDescent="0.2">
      <c r="A125" s="6"/>
      <c r="B125" s="7">
        <v>121</v>
      </c>
      <c r="C125" s="23" t="s">
        <v>81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28">
        <f>+AJ$5</f>
        <v>200</v>
      </c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28">
        <f>+CL$5</f>
        <v>400</v>
      </c>
      <c r="CM125" s="28">
        <f>+CM$5</f>
        <v>200</v>
      </c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</row>
    <row r="126" spans="1:143" x14ac:dyDescent="0.2">
      <c r="A126" s="6"/>
      <c r="B126" s="7">
        <v>122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</row>
    <row r="127" spans="1:143" x14ac:dyDescent="0.2">
      <c r="A127" s="6"/>
      <c r="B127" s="7">
        <v>123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</row>
    <row r="128" spans="1:143" x14ac:dyDescent="0.2">
      <c r="A128" s="6"/>
      <c r="B128" s="7">
        <v>124</v>
      </c>
      <c r="C128" s="6"/>
      <c r="D128" s="29"/>
      <c r="E128" s="29"/>
      <c r="F128" s="29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</row>
    <row r="129" spans="1:143" x14ac:dyDescent="0.2">
      <c r="A129" s="6"/>
      <c r="B129" s="7">
        <v>125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</row>
    <row r="130" spans="1:143" x14ac:dyDescent="0.2">
      <c r="A130" s="6"/>
      <c r="B130" s="7">
        <v>126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</row>
    <row r="131" spans="1:143" x14ac:dyDescent="0.2">
      <c r="A131" s="6"/>
      <c r="B131" s="7">
        <v>127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</row>
    <row r="132" spans="1:143" x14ac:dyDescent="0.2">
      <c r="A132" s="6"/>
      <c r="B132" s="7">
        <v>128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</row>
    <row r="133" spans="1:143" x14ac:dyDescent="0.2">
      <c r="A133" s="6"/>
      <c r="B133" s="7">
        <v>129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</row>
    <row r="134" spans="1:143" x14ac:dyDescent="0.2">
      <c r="A134" s="21" t="s">
        <v>102</v>
      </c>
      <c r="B134" s="7">
        <v>130</v>
      </c>
      <c r="C134" s="6" t="s">
        <v>7</v>
      </c>
      <c r="D134" s="6"/>
      <c r="E134" s="6"/>
      <c r="F134" s="6"/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28">
        <f>+Q$5</f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28">
        <v>500</v>
      </c>
      <c r="AA134" s="28">
        <v>150</v>
      </c>
      <c r="AB134" s="6"/>
      <c r="AC134" s="28"/>
      <c r="AD134" s="28">
        <v>0</v>
      </c>
      <c r="AE134" s="28"/>
      <c r="AF134" s="6"/>
      <c r="AG134" s="6"/>
      <c r="AH134" s="28">
        <v>0</v>
      </c>
      <c r="AI134" s="28"/>
      <c r="AJ134" s="28">
        <f>+AJ$5</f>
        <v>200</v>
      </c>
      <c r="AK134" s="6"/>
      <c r="AL134" s="6"/>
      <c r="AM134" s="28">
        <f>+AM$5</f>
        <v>200</v>
      </c>
      <c r="AN134" s="6"/>
      <c r="AO134" s="6"/>
      <c r="AP134" s="28"/>
      <c r="AQ134" s="6"/>
      <c r="AR134" s="28">
        <f>+AR$5</f>
        <v>175</v>
      </c>
      <c r="AS134" s="28"/>
      <c r="AT134" s="28">
        <f>+AT$5</f>
        <v>300</v>
      </c>
      <c r="AU134" s="28"/>
      <c r="AV134" s="28">
        <f>+AV$5</f>
        <v>200</v>
      </c>
      <c r="AW134" s="28"/>
      <c r="AX134" s="28">
        <f>+AX$5</f>
        <v>175</v>
      </c>
      <c r="AY134" s="28"/>
      <c r="AZ134" s="28">
        <f>+AZ$5</f>
        <v>175</v>
      </c>
      <c r="BA134" s="6"/>
      <c r="BB134" s="28"/>
      <c r="BC134" s="28">
        <f>+BC$5</f>
        <v>175</v>
      </c>
      <c r="BD134" s="28"/>
      <c r="BE134" s="6"/>
      <c r="BF134" s="28">
        <f>+BF$5</f>
        <v>150</v>
      </c>
      <c r="BG134" s="28"/>
      <c r="BH134" s="6"/>
      <c r="BI134" s="28">
        <f>+BI$5</f>
        <v>100</v>
      </c>
      <c r="BJ134" s="28">
        <v>0</v>
      </c>
      <c r="BK134" s="6"/>
      <c r="BL134" s="28">
        <v>0</v>
      </c>
      <c r="BM134" s="6"/>
      <c r="BN134" s="28">
        <v>0</v>
      </c>
      <c r="BO134" s="28"/>
      <c r="BP134" s="6"/>
      <c r="BQ134" s="28">
        <v>0</v>
      </c>
      <c r="BR134" s="6"/>
      <c r="BS134" s="6"/>
      <c r="BT134" s="28">
        <v>0</v>
      </c>
      <c r="BU134" s="28"/>
      <c r="BV134" s="28">
        <v>0</v>
      </c>
      <c r="BW134" s="28"/>
      <c r="BX134" s="28">
        <v>0</v>
      </c>
      <c r="BY134" s="28"/>
      <c r="BZ134" s="28"/>
      <c r="CA134" s="6"/>
      <c r="CB134" s="28"/>
      <c r="CC134" s="28"/>
      <c r="CD134" s="6"/>
      <c r="CE134" s="28"/>
      <c r="CF134" s="6"/>
      <c r="CG134" s="28"/>
      <c r="CH134" s="28">
        <v>0</v>
      </c>
      <c r="CI134" s="28">
        <v>200</v>
      </c>
      <c r="CJ134" s="28">
        <v>0</v>
      </c>
      <c r="CK134" s="6"/>
      <c r="CL134" s="28">
        <f>+CL$5</f>
        <v>400</v>
      </c>
      <c r="CM134" s="28">
        <f>+CM$5</f>
        <v>200</v>
      </c>
      <c r="CN134" s="28">
        <f>+CN$5</f>
        <v>225</v>
      </c>
      <c r="CO134" s="28">
        <v>200</v>
      </c>
      <c r="CP134" s="28">
        <v>200</v>
      </c>
      <c r="CQ134" s="28"/>
      <c r="CR134" s="28">
        <f t="shared" ref="CR134:CS137" si="38">+CR$5</f>
        <v>400</v>
      </c>
      <c r="CS134" s="28">
        <f t="shared" si="38"/>
        <v>175</v>
      </c>
      <c r="CT134" s="28">
        <v>125</v>
      </c>
      <c r="CU134" s="28">
        <v>0</v>
      </c>
      <c r="CV134" s="6"/>
      <c r="CW134" s="28"/>
      <c r="CX134" s="28"/>
      <c r="CY134" s="28"/>
      <c r="CZ134" s="28"/>
      <c r="DA134" s="28"/>
      <c r="DB134" s="28">
        <v>0</v>
      </c>
      <c r="DC134" s="28">
        <v>0</v>
      </c>
      <c r="DD134" s="28">
        <v>0</v>
      </c>
      <c r="DE134" s="28">
        <v>0</v>
      </c>
      <c r="DF134" s="28">
        <v>0</v>
      </c>
      <c r="DG134" s="6"/>
      <c r="DH134" s="6"/>
      <c r="DI134" s="6"/>
      <c r="DJ134" s="6"/>
      <c r="DK134" s="6"/>
      <c r="DL134" s="28">
        <v>150</v>
      </c>
      <c r="DM134" s="28">
        <v>0</v>
      </c>
      <c r="DN134" s="6"/>
      <c r="DO134" s="6"/>
      <c r="DP134" s="6"/>
      <c r="DQ134" s="6"/>
      <c r="DR134" s="6"/>
      <c r="DS134" s="6"/>
      <c r="DT134" s="6"/>
      <c r="DU134" s="6"/>
      <c r="DV134" s="28">
        <v>0</v>
      </c>
      <c r="DW134" s="28">
        <v>0</v>
      </c>
      <c r="DX134" s="6"/>
      <c r="DY134" s="6"/>
      <c r="DZ134" s="6"/>
      <c r="EA134" s="6"/>
      <c r="EB134" s="6"/>
      <c r="EC134" s="6"/>
      <c r="ED134" s="6"/>
      <c r="EE134" s="6"/>
      <c r="EF134" s="28">
        <v>0</v>
      </c>
      <c r="EG134" s="28">
        <v>0</v>
      </c>
      <c r="EH134" s="28">
        <v>0</v>
      </c>
      <c r="EI134" s="28">
        <v>0</v>
      </c>
      <c r="EJ134" s="28">
        <v>0</v>
      </c>
      <c r="EK134" s="28">
        <v>0</v>
      </c>
      <c r="EL134" s="28">
        <v>0</v>
      </c>
      <c r="EM134" s="6"/>
    </row>
    <row r="135" spans="1:143" x14ac:dyDescent="0.2">
      <c r="A135" s="6"/>
      <c r="B135" s="7">
        <v>131</v>
      </c>
      <c r="C135" s="6" t="s">
        <v>13</v>
      </c>
      <c r="D135" s="6"/>
      <c r="E135" s="6"/>
      <c r="F135" s="6"/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28">
        <f>+Q$5</f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28">
        <v>500</v>
      </c>
      <c r="AA135" s="28">
        <v>150</v>
      </c>
      <c r="AB135" s="6"/>
      <c r="AC135" s="28"/>
      <c r="AD135" s="28">
        <f>+AD$5</f>
        <v>200</v>
      </c>
      <c r="AE135" s="28"/>
      <c r="AF135" s="6"/>
      <c r="AG135" s="6"/>
      <c r="AH135" s="28">
        <v>0</v>
      </c>
      <c r="AI135" s="28"/>
      <c r="AJ135" s="28">
        <f>+AJ$5</f>
        <v>200</v>
      </c>
      <c r="AK135" s="6"/>
      <c r="AL135" s="6"/>
      <c r="AM135" s="28">
        <f>+AM$5</f>
        <v>200</v>
      </c>
      <c r="AN135" s="6"/>
      <c r="AO135" s="6"/>
      <c r="AP135" s="28"/>
      <c r="AQ135" s="6"/>
      <c r="AR135" s="28">
        <f>+AR$5</f>
        <v>175</v>
      </c>
      <c r="AS135" s="28"/>
      <c r="AT135" s="28">
        <f>+AT$5</f>
        <v>300</v>
      </c>
      <c r="AU135" s="28"/>
      <c r="AV135" s="28">
        <v>0</v>
      </c>
      <c r="AW135" s="28"/>
      <c r="AX135" s="28">
        <f>+AX$5</f>
        <v>175</v>
      </c>
      <c r="AY135" s="28"/>
      <c r="AZ135" s="28">
        <f>+AZ$5</f>
        <v>175</v>
      </c>
      <c r="BA135" s="6"/>
      <c r="BB135" s="28"/>
      <c r="BC135" s="28">
        <f>+BC$5</f>
        <v>175</v>
      </c>
      <c r="BD135" s="28"/>
      <c r="BE135" s="6"/>
      <c r="BF135" s="28">
        <f>+BF$5</f>
        <v>150</v>
      </c>
      <c r="BG135" s="28"/>
      <c r="BH135" s="6"/>
      <c r="BI135" s="28">
        <f>+BI$5</f>
        <v>100</v>
      </c>
      <c r="BJ135" s="28">
        <v>0</v>
      </c>
      <c r="BK135" s="6"/>
      <c r="BL135" s="28">
        <v>0</v>
      </c>
      <c r="BM135" s="6"/>
      <c r="BN135" s="28">
        <v>0</v>
      </c>
      <c r="BO135" s="28"/>
      <c r="BP135" s="6"/>
      <c r="BQ135" s="28">
        <v>0</v>
      </c>
      <c r="BR135" s="6"/>
      <c r="BS135" s="6"/>
      <c r="BT135" s="28">
        <v>0</v>
      </c>
      <c r="BU135" s="28"/>
      <c r="BV135" s="28">
        <v>0</v>
      </c>
      <c r="BW135" s="28"/>
      <c r="BX135" s="28">
        <v>0</v>
      </c>
      <c r="BY135" s="28"/>
      <c r="BZ135" s="28"/>
      <c r="CA135" s="6"/>
      <c r="CB135" s="28"/>
      <c r="CC135" s="28"/>
      <c r="CD135" s="6"/>
      <c r="CE135" s="28"/>
      <c r="CF135" s="6"/>
      <c r="CG135" s="28"/>
      <c r="CH135" s="28">
        <f>+CH$5</f>
        <v>500</v>
      </c>
      <c r="CI135" s="28">
        <v>200</v>
      </c>
      <c r="CJ135" s="28">
        <f>+CJ$5</f>
        <v>200</v>
      </c>
      <c r="CK135" s="6"/>
      <c r="CL135" s="28">
        <f t="shared" ref="CL135:CM137" si="39">+CL$5</f>
        <v>400</v>
      </c>
      <c r="CM135" s="28">
        <f t="shared" si="39"/>
        <v>200</v>
      </c>
      <c r="CN135" s="28">
        <v>0</v>
      </c>
      <c r="CO135" s="28">
        <v>200</v>
      </c>
      <c r="CP135" s="28">
        <v>200</v>
      </c>
      <c r="CQ135" s="28"/>
      <c r="CR135" s="28">
        <f t="shared" si="38"/>
        <v>400</v>
      </c>
      <c r="CS135" s="28">
        <f t="shared" si="38"/>
        <v>175</v>
      </c>
      <c r="CT135" s="28">
        <v>125</v>
      </c>
      <c r="CU135" s="28">
        <v>0</v>
      </c>
      <c r="CV135" s="6"/>
      <c r="CW135" s="28"/>
      <c r="CX135" s="28"/>
      <c r="CY135" s="28"/>
      <c r="CZ135" s="28"/>
      <c r="DA135" s="28"/>
      <c r="DB135" s="28">
        <v>0</v>
      </c>
      <c r="DC135" s="28">
        <v>0</v>
      </c>
      <c r="DD135" s="28">
        <v>0</v>
      </c>
      <c r="DE135" s="28">
        <v>0</v>
      </c>
      <c r="DF135" s="28">
        <v>0</v>
      </c>
      <c r="DG135" s="6"/>
      <c r="DH135" s="6"/>
      <c r="DI135" s="6"/>
      <c r="DJ135" s="6"/>
      <c r="DK135" s="6"/>
      <c r="DL135" s="28">
        <v>150</v>
      </c>
      <c r="DM135" s="28">
        <v>0</v>
      </c>
      <c r="DN135" s="6"/>
      <c r="DO135" s="6"/>
      <c r="DP135" s="6"/>
      <c r="DQ135" s="6"/>
      <c r="DR135" s="6"/>
      <c r="DS135" s="6"/>
      <c r="DT135" s="6"/>
      <c r="DU135" s="6"/>
      <c r="DV135" s="28">
        <v>0</v>
      </c>
      <c r="DW135" s="28">
        <v>0</v>
      </c>
      <c r="DX135" s="6"/>
      <c r="DY135" s="6"/>
      <c r="DZ135" s="6"/>
      <c r="EA135" s="6"/>
      <c r="EB135" s="6"/>
      <c r="EC135" s="6"/>
      <c r="ED135" s="6"/>
      <c r="EE135" s="6"/>
      <c r="EF135" s="28">
        <v>0</v>
      </c>
      <c r="EG135" s="28">
        <v>0</v>
      </c>
      <c r="EH135" s="28">
        <v>0</v>
      </c>
      <c r="EI135" s="28">
        <v>0</v>
      </c>
      <c r="EJ135" s="28">
        <v>0</v>
      </c>
      <c r="EK135" s="28">
        <v>0</v>
      </c>
      <c r="EL135" s="28">
        <v>0</v>
      </c>
      <c r="EM135" s="6"/>
    </row>
    <row r="136" spans="1:143" x14ac:dyDescent="0.2">
      <c r="A136" s="6"/>
      <c r="B136" s="7">
        <v>132</v>
      </c>
      <c r="C136" s="6" t="s">
        <v>14</v>
      </c>
      <c r="D136" s="6"/>
      <c r="E136" s="6"/>
      <c r="F136" s="6"/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28">
        <f>+Q$5</f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28">
        <v>500</v>
      </c>
      <c r="AA136" s="28">
        <v>150</v>
      </c>
      <c r="AB136" s="6"/>
      <c r="AC136" s="28"/>
      <c r="AD136" s="28">
        <f>+AD$5</f>
        <v>200</v>
      </c>
      <c r="AE136" s="28"/>
      <c r="AF136" s="6"/>
      <c r="AG136" s="6"/>
      <c r="AH136" s="28">
        <f>+AH$5</f>
        <v>200</v>
      </c>
      <c r="AI136" s="28"/>
      <c r="AJ136" s="28">
        <f>+AJ$5</f>
        <v>200</v>
      </c>
      <c r="AK136" s="6"/>
      <c r="AL136" s="6"/>
      <c r="AM136" s="28">
        <f>+AM$5</f>
        <v>200</v>
      </c>
      <c r="AN136" s="6"/>
      <c r="AO136" s="6"/>
      <c r="AP136" s="28"/>
      <c r="AQ136" s="6"/>
      <c r="AR136" s="28">
        <f>+AR$5</f>
        <v>175</v>
      </c>
      <c r="AS136" s="28"/>
      <c r="AT136" s="28">
        <f>+AT$5</f>
        <v>300</v>
      </c>
      <c r="AU136" s="28"/>
      <c r="AV136" s="28">
        <v>0</v>
      </c>
      <c r="AW136" s="28"/>
      <c r="AX136" s="28">
        <f>+AX$5</f>
        <v>175</v>
      </c>
      <c r="AY136" s="28"/>
      <c r="AZ136" s="28">
        <f>+AZ$5</f>
        <v>175</v>
      </c>
      <c r="BA136" s="6"/>
      <c r="BB136" s="28"/>
      <c r="BC136" s="28">
        <f>+BC$5</f>
        <v>175</v>
      </c>
      <c r="BD136" s="28"/>
      <c r="BE136" s="6"/>
      <c r="BF136" s="28">
        <f>+BF$5</f>
        <v>150</v>
      </c>
      <c r="BG136" s="28"/>
      <c r="BH136" s="6"/>
      <c r="BI136" s="28">
        <f>+BI$5</f>
        <v>100</v>
      </c>
      <c r="BJ136" s="28">
        <v>0</v>
      </c>
      <c r="BK136" s="6"/>
      <c r="BL136" s="28">
        <v>0</v>
      </c>
      <c r="BM136" s="6"/>
      <c r="BN136" s="28">
        <v>0</v>
      </c>
      <c r="BO136" s="28"/>
      <c r="BP136" s="6"/>
      <c r="BQ136" s="28">
        <v>0</v>
      </c>
      <c r="BR136" s="6"/>
      <c r="BS136" s="6"/>
      <c r="BT136" s="28">
        <v>0</v>
      </c>
      <c r="BU136" s="28"/>
      <c r="BV136" s="28">
        <v>0</v>
      </c>
      <c r="BW136" s="28"/>
      <c r="BX136" s="28">
        <v>0</v>
      </c>
      <c r="BY136" s="28"/>
      <c r="BZ136" s="28"/>
      <c r="CA136" s="6"/>
      <c r="CB136" s="28"/>
      <c r="CC136" s="28"/>
      <c r="CD136" s="6"/>
      <c r="CE136" s="28"/>
      <c r="CF136" s="6"/>
      <c r="CG136" s="28"/>
      <c r="CH136" s="28">
        <f>+CH$5</f>
        <v>500</v>
      </c>
      <c r="CI136" s="28">
        <f>+CI$5</f>
        <v>400</v>
      </c>
      <c r="CJ136" s="28">
        <f>+CJ$5</f>
        <v>200</v>
      </c>
      <c r="CK136" s="6"/>
      <c r="CL136" s="28">
        <f t="shared" si="39"/>
        <v>400</v>
      </c>
      <c r="CM136" s="28">
        <f t="shared" si="39"/>
        <v>200</v>
      </c>
      <c r="CN136" s="28">
        <v>0</v>
      </c>
      <c r="CO136" s="28">
        <v>200</v>
      </c>
      <c r="CP136" s="28">
        <v>200</v>
      </c>
      <c r="CQ136" s="28"/>
      <c r="CR136" s="28">
        <f t="shared" si="38"/>
        <v>400</v>
      </c>
      <c r="CS136" s="28">
        <f t="shared" si="38"/>
        <v>175</v>
      </c>
      <c r="CT136" s="28">
        <v>125</v>
      </c>
      <c r="CU136" s="28">
        <v>0</v>
      </c>
      <c r="CV136" s="6"/>
      <c r="CW136" s="28"/>
      <c r="CX136" s="28"/>
      <c r="CY136" s="28"/>
      <c r="CZ136" s="28"/>
      <c r="DA136" s="28"/>
      <c r="DB136" s="28">
        <v>0</v>
      </c>
      <c r="DC136" s="28">
        <v>0</v>
      </c>
      <c r="DD136" s="28">
        <v>0</v>
      </c>
      <c r="DE136" s="28">
        <v>0</v>
      </c>
      <c r="DF136" s="28">
        <v>0</v>
      </c>
      <c r="DG136" s="6"/>
      <c r="DH136" s="6"/>
      <c r="DI136" s="6"/>
      <c r="DJ136" s="6"/>
      <c r="DK136" s="6"/>
      <c r="DL136" s="28">
        <v>150</v>
      </c>
      <c r="DM136" s="28">
        <f>+DM$5</f>
        <v>200</v>
      </c>
      <c r="DN136" s="6"/>
      <c r="DO136" s="6"/>
      <c r="DP136" s="6"/>
      <c r="DQ136" s="6"/>
      <c r="DR136" s="6"/>
      <c r="DS136" s="6"/>
      <c r="DT136" s="6"/>
      <c r="DU136" s="6"/>
      <c r="DV136" s="28">
        <v>0</v>
      </c>
      <c r="DW136" s="28">
        <v>0</v>
      </c>
      <c r="DX136" s="6"/>
      <c r="DY136" s="6"/>
      <c r="DZ136" s="6"/>
      <c r="EA136" s="6"/>
      <c r="EB136" s="6"/>
      <c r="EC136" s="6"/>
      <c r="ED136" s="6"/>
      <c r="EE136" s="6"/>
      <c r="EF136" s="28">
        <v>0</v>
      </c>
      <c r="EG136" s="28">
        <v>0</v>
      </c>
      <c r="EH136" s="28">
        <v>0</v>
      </c>
      <c r="EI136" s="28">
        <v>0</v>
      </c>
      <c r="EJ136" s="28">
        <v>0</v>
      </c>
      <c r="EK136" s="28">
        <v>0</v>
      </c>
      <c r="EL136" s="28">
        <v>0</v>
      </c>
      <c r="EM136" s="6"/>
    </row>
    <row r="137" spans="1:143" x14ac:dyDescent="0.2">
      <c r="A137" s="6"/>
      <c r="B137" s="7">
        <v>133</v>
      </c>
      <c r="C137" s="6" t="s">
        <v>51</v>
      </c>
      <c r="D137" s="6"/>
      <c r="E137" s="6"/>
      <c r="F137" s="6"/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28">
        <f>+Q$5</f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28">
        <v>500</v>
      </c>
      <c r="AA137" s="28">
        <v>150</v>
      </c>
      <c r="AB137" s="6"/>
      <c r="AC137" s="28"/>
      <c r="AD137" s="28">
        <f>+AD$5</f>
        <v>200</v>
      </c>
      <c r="AE137" s="28"/>
      <c r="AF137" s="6"/>
      <c r="AG137" s="6"/>
      <c r="AH137" s="28">
        <v>0</v>
      </c>
      <c r="AI137" s="28"/>
      <c r="AJ137" s="28">
        <f>+AJ$5</f>
        <v>200</v>
      </c>
      <c r="AK137" s="6"/>
      <c r="AL137" s="6"/>
      <c r="AM137" s="28">
        <v>0</v>
      </c>
      <c r="AN137" s="6"/>
      <c r="AO137" s="6"/>
      <c r="AP137" s="28"/>
      <c r="AQ137" s="6"/>
      <c r="AR137" s="28">
        <f>+AR$5</f>
        <v>175</v>
      </c>
      <c r="AS137" s="28"/>
      <c r="AT137" s="28">
        <f>+AT$5</f>
        <v>300</v>
      </c>
      <c r="AU137" s="28"/>
      <c r="AV137" s="28">
        <v>150</v>
      </c>
      <c r="AW137" s="28"/>
      <c r="AX137" s="28">
        <f>+AX$5</f>
        <v>175</v>
      </c>
      <c r="AY137" s="28"/>
      <c r="AZ137" s="28">
        <f>+AZ$5</f>
        <v>175</v>
      </c>
      <c r="BA137" s="6"/>
      <c r="BB137" s="28"/>
      <c r="BC137" s="28">
        <f>+BC$5</f>
        <v>175</v>
      </c>
      <c r="BD137" s="28"/>
      <c r="BE137" s="6"/>
      <c r="BF137" s="28">
        <f>+BF$5</f>
        <v>150</v>
      </c>
      <c r="BG137" s="28"/>
      <c r="BH137" s="6"/>
      <c r="BI137" s="28">
        <f>+BI$5</f>
        <v>100</v>
      </c>
      <c r="BJ137" s="28">
        <v>0</v>
      </c>
      <c r="BK137" s="6"/>
      <c r="BL137" s="28">
        <v>0</v>
      </c>
      <c r="BM137" s="6"/>
      <c r="BN137" s="28">
        <v>0</v>
      </c>
      <c r="BO137" s="28"/>
      <c r="BP137" s="6"/>
      <c r="BQ137" s="28">
        <v>0</v>
      </c>
      <c r="BR137" s="6"/>
      <c r="BS137" s="6"/>
      <c r="BT137" s="28">
        <v>0</v>
      </c>
      <c r="BU137" s="28"/>
      <c r="BV137" s="28">
        <v>0</v>
      </c>
      <c r="BW137" s="28"/>
      <c r="BX137" s="28">
        <v>0</v>
      </c>
      <c r="BY137" s="28"/>
      <c r="BZ137" s="28"/>
      <c r="CA137" s="6"/>
      <c r="CB137" s="28"/>
      <c r="CC137" s="28"/>
      <c r="CD137" s="6"/>
      <c r="CE137" s="28"/>
      <c r="CF137" s="6"/>
      <c r="CG137" s="28"/>
      <c r="CH137" s="28">
        <f>+CH$5</f>
        <v>500</v>
      </c>
      <c r="CI137" s="28">
        <v>0</v>
      </c>
      <c r="CJ137" s="28">
        <f>+CJ$5</f>
        <v>200</v>
      </c>
      <c r="CK137" s="6"/>
      <c r="CL137" s="28">
        <f t="shared" si="39"/>
        <v>400</v>
      </c>
      <c r="CM137" s="28">
        <f t="shared" si="39"/>
        <v>200</v>
      </c>
      <c r="CN137" s="28">
        <f>+CN$5</f>
        <v>225</v>
      </c>
      <c r="CO137" s="28">
        <v>200</v>
      </c>
      <c r="CP137" s="28">
        <v>200</v>
      </c>
      <c r="CQ137" s="28"/>
      <c r="CR137" s="28">
        <f t="shared" si="38"/>
        <v>400</v>
      </c>
      <c r="CS137" s="28">
        <f t="shared" si="38"/>
        <v>175</v>
      </c>
      <c r="CT137" s="28">
        <v>125</v>
      </c>
      <c r="CU137" s="28">
        <v>0</v>
      </c>
      <c r="CV137" s="6"/>
      <c r="CW137" s="28"/>
      <c r="CX137" s="28"/>
      <c r="CY137" s="28"/>
      <c r="CZ137" s="28"/>
      <c r="DA137" s="28"/>
      <c r="DB137" s="28">
        <v>0</v>
      </c>
      <c r="DC137" s="28">
        <v>0</v>
      </c>
      <c r="DD137" s="28">
        <v>0</v>
      </c>
      <c r="DE137" s="28">
        <v>0</v>
      </c>
      <c r="DF137" s="28">
        <v>0</v>
      </c>
      <c r="DG137" s="6"/>
      <c r="DH137" s="6"/>
      <c r="DI137" s="6"/>
      <c r="DJ137" s="6"/>
      <c r="DK137" s="6"/>
      <c r="DL137" s="28">
        <v>150</v>
      </c>
      <c r="DM137" s="28">
        <v>0</v>
      </c>
      <c r="DN137" s="6"/>
      <c r="DO137" s="6"/>
      <c r="DP137" s="6"/>
      <c r="DQ137" s="6"/>
      <c r="DR137" s="6"/>
      <c r="DS137" s="6"/>
      <c r="DT137" s="6"/>
      <c r="DU137" s="6"/>
      <c r="DV137" s="28">
        <v>0</v>
      </c>
      <c r="DW137" s="28">
        <v>0</v>
      </c>
      <c r="DX137" s="6"/>
      <c r="DY137" s="6"/>
      <c r="DZ137" s="6"/>
      <c r="EA137" s="6"/>
      <c r="EB137" s="6"/>
      <c r="EC137" s="6"/>
      <c r="ED137" s="6"/>
      <c r="EE137" s="6"/>
      <c r="EF137" s="28">
        <v>0</v>
      </c>
      <c r="EG137" s="28">
        <v>0</v>
      </c>
      <c r="EH137" s="28">
        <v>0</v>
      </c>
      <c r="EI137" s="28">
        <v>0</v>
      </c>
      <c r="EJ137" s="28">
        <v>0</v>
      </c>
      <c r="EK137" s="28">
        <v>0</v>
      </c>
      <c r="EL137" s="28">
        <v>0</v>
      </c>
      <c r="EM137" s="6"/>
    </row>
    <row r="138" spans="1:143" x14ac:dyDescent="0.2">
      <c r="A138" s="6"/>
      <c r="B138" s="7">
        <v>134</v>
      </c>
      <c r="C138" s="23" t="s">
        <v>66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28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28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</row>
    <row r="139" spans="1:143" x14ac:dyDescent="0.2">
      <c r="A139" s="6"/>
      <c r="B139" s="7">
        <v>135</v>
      </c>
      <c r="C139" s="23" t="s">
        <v>69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28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28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</row>
    <row r="140" spans="1:143" x14ac:dyDescent="0.2">
      <c r="A140" s="6"/>
      <c r="B140" s="7">
        <v>136</v>
      </c>
      <c r="C140" s="23" t="s">
        <v>70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28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28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</row>
    <row r="141" spans="1:143" x14ac:dyDescent="0.2">
      <c r="A141" s="9"/>
      <c r="B141" s="10">
        <v>137</v>
      </c>
      <c r="C141" s="30" t="s">
        <v>71</v>
      </c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28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28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</row>
    <row r="144" spans="1:143" x14ac:dyDescent="0.2">
      <c r="B144" s="2"/>
      <c r="C144" s="2"/>
    </row>
    <row r="145" spans="2:3" x14ac:dyDescent="0.2">
      <c r="B145" s="2"/>
      <c r="C145" s="2"/>
    </row>
    <row r="146" spans="2:3" x14ac:dyDescent="0.2">
      <c r="B146" s="2"/>
      <c r="C146" s="2"/>
    </row>
    <row r="147" spans="2:3" x14ac:dyDescent="0.2">
      <c r="B147" s="2"/>
      <c r="C147" s="2"/>
    </row>
    <row r="148" spans="2:3" x14ac:dyDescent="0.2">
      <c r="B148" s="2"/>
      <c r="C148" s="2"/>
    </row>
    <row r="149" spans="2:3" x14ac:dyDescent="0.2">
      <c r="B149" s="2"/>
      <c r="C149" s="2"/>
    </row>
    <row r="150" spans="2:3" x14ac:dyDescent="0.2">
      <c r="B150" s="2"/>
      <c r="C150" s="2"/>
    </row>
  </sheetData>
  <pageMargins left="0.5" right="0.5" top="0.5" bottom="0.5" header="0.5" footer="0.5"/>
  <pageSetup scale="66" fitToHeight="2" orientation="landscape" r:id="rId1"/>
  <headerFooter alignWithMargins="0"/>
  <rowBreaks count="1" manualBreakCount="1">
    <brk id="62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2015 Fares</vt:lpstr>
      <vt:lpstr>2015 Fares Conv</vt:lpstr>
      <vt:lpstr>xfare_temp</vt:lpstr>
      <vt:lpstr>legacy - 2010 Fares</vt:lpstr>
      <vt:lpstr>dollarrs_2016_to_2000</vt:lpstr>
      <vt:lpstr>'2015 Fares'!Print_Area</vt:lpstr>
      <vt:lpstr>'2015 Fares Conv'!Print_Area</vt:lpstr>
      <vt:lpstr>'legacy - 2010 Fares'!Print_Area</vt:lpstr>
      <vt:lpstr>'2015 Fares'!Print_Titles</vt:lpstr>
      <vt:lpstr>'2015 Fares Conv'!Print_Titles</vt:lpstr>
      <vt:lpstr>'legacy - 2010 Fares'!Print_Titles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Vaughn</dc:creator>
  <cp:lastModifiedBy>Lisa Zorn</cp:lastModifiedBy>
  <cp:lastPrinted>2004-06-15T15:23:46Z</cp:lastPrinted>
  <dcterms:created xsi:type="dcterms:W3CDTF">1998-02-04T19:55:22Z</dcterms:created>
  <dcterms:modified xsi:type="dcterms:W3CDTF">2021-07-01T01:03:54Z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ec245eb8-10d7-4c10-a39f-9c3d33599e6a</vt:lpwstr>
  </property>
</Properties>
</file>