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rael\Documents\GitHub\regional_forecast\housing_income_share_metric\"/>
    </mc:Choice>
  </mc:AlternateContent>
  <bookViews>
    <workbookView xWindow="0" yWindow="0" windowWidth="1123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1" l="1"/>
  <c r="I34" i="1" s="1"/>
  <c r="I31" i="1"/>
  <c r="K26" i="1"/>
  <c r="H27" i="1" s="1"/>
  <c r="K24" i="1"/>
  <c r="L19" i="1"/>
  <c r="L17" i="1"/>
  <c r="C18" i="1" s="1"/>
  <c r="I12" i="1"/>
  <c r="F13" i="1" s="1"/>
  <c r="I10" i="1"/>
  <c r="I11" i="1" s="1"/>
  <c r="D41" i="1"/>
  <c r="C41" i="1"/>
  <c r="H34" i="1"/>
  <c r="G34" i="1"/>
  <c r="F34" i="1"/>
  <c r="D34" i="1"/>
  <c r="C34" i="1"/>
  <c r="B34" i="1"/>
  <c r="C32" i="1"/>
  <c r="D32" i="1"/>
  <c r="E32" i="1"/>
  <c r="F32" i="1"/>
  <c r="G32" i="1"/>
  <c r="H32" i="1"/>
  <c r="I32" i="1"/>
  <c r="K27" i="1"/>
  <c r="J27" i="1"/>
  <c r="I27" i="1"/>
  <c r="G27" i="1"/>
  <c r="F27" i="1"/>
  <c r="E27" i="1"/>
  <c r="D27" i="1"/>
  <c r="C27" i="1"/>
  <c r="B27" i="1"/>
  <c r="C25" i="1"/>
  <c r="D25" i="1"/>
  <c r="E25" i="1"/>
  <c r="F25" i="1"/>
  <c r="G25" i="1"/>
  <c r="H25" i="1"/>
  <c r="I25" i="1"/>
  <c r="J25" i="1"/>
  <c r="K25" i="1"/>
  <c r="L20" i="1"/>
  <c r="K20" i="1"/>
  <c r="J20" i="1"/>
  <c r="I20" i="1"/>
  <c r="H20" i="1"/>
  <c r="G20" i="1"/>
  <c r="F20" i="1"/>
  <c r="E20" i="1"/>
  <c r="D20" i="1"/>
  <c r="C20" i="1"/>
  <c r="B20" i="1"/>
  <c r="D18" i="1"/>
  <c r="E18" i="1"/>
  <c r="F18" i="1"/>
  <c r="G18" i="1"/>
  <c r="H18" i="1"/>
  <c r="I18" i="1"/>
  <c r="J18" i="1"/>
  <c r="K18" i="1"/>
  <c r="L18" i="1"/>
  <c r="I13" i="1"/>
  <c r="H13" i="1"/>
  <c r="G13" i="1"/>
  <c r="E13" i="1"/>
  <c r="D13" i="1"/>
  <c r="C13" i="1"/>
  <c r="B13" i="1"/>
  <c r="C11" i="1"/>
  <c r="D11" i="1"/>
  <c r="E11" i="1"/>
  <c r="F11" i="1"/>
  <c r="G11" i="1"/>
  <c r="H11" i="1"/>
  <c r="B32" i="1"/>
  <c r="B25" i="1"/>
  <c r="B18" i="1"/>
  <c r="B11" i="1"/>
  <c r="F40" i="1"/>
  <c r="F41" i="1" s="1"/>
  <c r="F38" i="1"/>
  <c r="F39" i="1" s="1"/>
  <c r="F5" i="1"/>
  <c r="F6" i="1" s="1"/>
  <c r="F3" i="1"/>
  <c r="E4" i="1" s="1"/>
  <c r="E41" i="1" l="1"/>
  <c r="B41" i="1"/>
  <c r="E39" i="1"/>
  <c r="D39" i="1"/>
  <c r="B39" i="1"/>
  <c r="C39" i="1"/>
  <c r="E34" i="1"/>
  <c r="D4" i="1"/>
  <c r="C6" i="1"/>
  <c r="D6" i="1"/>
  <c r="E6" i="1"/>
  <c r="C4" i="1"/>
  <c r="B4" i="1"/>
  <c r="F4" i="1"/>
  <c r="B6" i="1"/>
</calcChain>
</file>

<file path=xl/sharedStrings.xml><?xml version="1.0" encoding="utf-8"?>
<sst xmlns="http://schemas.openxmlformats.org/spreadsheetml/2006/main" count="65" uniqueCount="50">
  <si>
    <t>Paid Rent</t>
  </si>
  <si>
    <t>IncomeQ1</t>
  </si>
  <si>
    <t>Rent Free</t>
  </si>
  <si>
    <t>IncomeQ2</t>
  </si>
  <si>
    <t>IncomeQ3</t>
  </si>
  <si>
    <t>IncomeQ4</t>
  </si>
  <si>
    <t>Alameda</t>
  </si>
  <si>
    <t>Marin</t>
  </si>
  <si>
    <t>Napa</t>
  </si>
  <si>
    <t>Solano</t>
  </si>
  <si>
    <t>Sonoma</t>
  </si>
  <si>
    <t>Total</t>
  </si>
  <si>
    <t>Income Quartile</t>
  </si>
  <si>
    <t>Married couple</t>
  </si>
  <si>
    <t>Family, no wife present</t>
  </si>
  <si>
    <t>Family, no husband present</t>
  </si>
  <si>
    <t>Nonfamily male alone</t>
  </si>
  <si>
    <t>Nonfamily male not alone</t>
  </si>
  <si>
    <t>Nonfamily female alone</t>
  </si>
  <si>
    <t>Nonfamily female not alone</t>
  </si>
  <si>
    <t>Family Type</t>
  </si>
  <si>
    <t>Mobile home or trailer</t>
  </si>
  <si>
    <t>One-family house detached</t>
  </si>
  <si>
    <t>One-family house attached</t>
  </si>
  <si>
    <t>2 Apartments</t>
  </si>
  <si>
    <t>3-4 Apartments</t>
  </si>
  <si>
    <t>5-9 Apartments</t>
  </si>
  <si>
    <t>10-19 Apartments</t>
  </si>
  <si>
    <t>20-49 Apartments</t>
  </si>
  <si>
    <t>50 or more apartments</t>
  </si>
  <si>
    <t>Boat,RV,van,etc.</t>
  </si>
  <si>
    <t>Contra Costa</t>
  </si>
  <si>
    <t>San Francisco</t>
  </si>
  <si>
    <t>San Mateo</t>
  </si>
  <si>
    <t>Santa Clara</t>
  </si>
  <si>
    <t>12 months or less</t>
  </si>
  <si>
    <t>13 to 23 months</t>
  </si>
  <si>
    <t>2 to 4 years</t>
  </si>
  <si>
    <t>5 to 9 years</t>
  </si>
  <si>
    <t>10 to 19 years</t>
  </si>
  <si>
    <t>20 to 29 years</t>
  </si>
  <si>
    <t>30 years or more</t>
  </si>
  <si>
    <t>Under 20</t>
  </si>
  <si>
    <t>20 to 44</t>
  </si>
  <si>
    <t>45 to 64</t>
  </si>
  <si>
    <t>65 and older</t>
  </si>
  <si>
    <t>Structure Type</t>
  </si>
  <si>
    <t>County</t>
  </si>
  <si>
    <t>When Moved In</t>
  </si>
  <si>
    <t>Householder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</si>
</sst>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3" fontId="0" fillId="0" borderId="0" xfId="0" applyNumberFormat="1" applyFont="1" applyAlignment="1">
      <alignment horizontal="right" vertical="center"/>
    </xf>
    <xf numFmtId="3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B15" sqref="B15"/>
    </sheetView>
  </sheetViews>
  <sheetFormatPr defaultRowHeight="14.25" x14ac:dyDescent="0.45"/>
  <cols>
    <col min="1" max="1" width="15.06640625" style="1" bestFit="1" customWidth="1"/>
    <col min="2" max="2" width="20.46484375" style="4" bestFit="1" customWidth="1"/>
    <col min="3" max="3" width="25" style="4" bestFit="1" customWidth="1"/>
    <col min="4" max="4" width="25.06640625" style="4" bestFit="1" customWidth="1"/>
    <col min="5" max="5" width="19.796875" style="4" bestFit="1" customWidth="1"/>
    <col min="6" max="6" width="23.33203125" style="4" bestFit="1" customWidth="1"/>
    <col min="7" max="7" width="21.59765625" style="4" bestFit="1" customWidth="1"/>
    <col min="8" max="8" width="25.1328125" style="4" bestFit="1" customWidth="1"/>
    <col min="9" max="9" width="16.59765625" style="4" bestFit="1" customWidth="1"/>
    <col min="10" max="10" width="21.1328125" style="4" bestFit="1" customWidth="1"/>
    <col min="11" max="11" width="15.06640625" style="4" bestFit="1" customWidth="1"/>
    <col min="12" max="12" width="9.06640625" style="4"/>
    <col min="13" max="16384" width="9.06640625" style="1"/>
  </cols>
  <sheetData>
    <row r="1" spans="1:12" x14ac:dyDescent="0.45">
      <c r="A1" s="3" t="s">
        <v>12</v>
      </c>
    </row>
    <row r="2" spans="1:12" x14ac:dyDescent="0.45">
      <c r="B2" s="5" t="s">
        <v>1</v>
      </c>
      <c r="C2" s="5" t="s">
        <v>3</v>
      </c>
      <c r="D2" s="5" t="s">
        <v>4</v>
      </c>
      <c r="E2" s="5" t="s">
        <v>5</v>
      </c>
      <c r="F2" s="5" t="s">
        <v>11</v>
      </c>
    </row>
    <row r="3" spans="1:12" x14ac:dyDescent="0.45">
      <c r="A3" s="10" t="s">
        <v>0</v>
      </c>
      <c r="B3" s="6">
        <v>427630</v>
      </c>
      <c r="C3" s="6">
        <v>324810</v>
      </c>
      <c r="D3" s="6">
        <v>224109</v>
      </c>
      <c r="E3" s="6">
        <v>201311</v>
      </c>
      <c r="F3" s="7">
        <f>SUM(B3:E3)</f>
        <v>1177860</v>
      </c>
    </row>
    <row r="4" spans="1:12" x14ac:dyDescent="0.45">
      <c r="A4" s="10"/>
      <c r="B4" s="8">
        <f>B3/$F3</f>
        <v>0.36305673000186778</v>
      </c>
      <c r="C4" s="8">
        <f t="shared" ref="C4:E4" si="0">C3/$F3</f>
        <v>0.2757628241047323</v>
      </c>
      <c r="D4" s="8">
        <f t="shared" si="0"/>
        <v>0.19026794355865723</v>
      </c>
      <c r="E4" s="8">
        <f t="shared" si="0"/>
        <v>0.17091250233474267</v>
      </c>
      <c r="F4" s="8">
        <f>F3/$F3</f>
        <v>1</v>
      </c>
    </row>
    <row r="5" spans="1:12" x14ac:dyDescent="0.45">
      <c r="A5" s="10" t="s">
        <v>2</v>
      </c>
      <c r="B5" s="6">
        <v>15995</v>
      </c>
      <c r="C5" s="6">
        <v>9253</v>
      </c>
      <c r="D5" s="6">
        <v>4978</v>
      </c>
      <c r="E5" s="6">
        <v>3450</v>
      </c>
      <c r="F5" s="7">
        <f>SUM(B5:E5)</f>
        <v>33676</v>
      </c>
    </row>
    <row r="6" spans="1:12" x14ac:dyDescent="0.45">
      <c r="A6" s="10"/>
      <c r="B6" s="8">
        <f>B5/$F5</f>
        <v>0.47496733578809835</v>
      </c>
      <c r="C6" s="8">
        <f t="shared" ref="C6" si="1">C5/$F5</f>
        <v>0.27476541156906997</v>
      </c>
      <c r="D6" s="8">
        <f t="shared" ref="D6" si="2">D5/$F5</f>
        <v>0.1478204062240171</v>
      </c>
      <c r="E6" s="8">
        <f t="shared" ref="E6" si="3">E5/$F5</f>
        <v>0.10244684641881459</v>
      </c>
      <c r="F6" s="8">
        <f>F5/$F5</f>
        <v>1</v>
      </c>
    </row>
    <row r="7" spans="1:12" x14ac:dyDescent="0.45">
      <c r="A7" s="2"/>
    </row>
    <row r="8" spans="1:12" x14ac:dyDescent="0.45">
      <c r="A8" s="9" t="s">
        <v>20</v>
      </c>
    </row>
    <row r="9" spans="1:12" x14ac:dyDescent="0.45">
      <c r="A9" s="2"/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11</v>
      </c>
    </row>
    <row r="10" spans="1:12" x14ac:dyDescent="0.45">
      <c r="A10" s="10" t="s">
        <v>0</v>
      </c>
      <c r="B10" s="6">
        <v>418163</v>
      </c>
      <c r="C10" s="6">
        <v>67949</v>
      </c>
      <c r="D10" s="6">
        <v>168971</v>
      </c>
      <c r="E10" s="6">
        <v>176587</v>
      </c>
      <c r="F10" s="6">
        <v>91067</v>
      </c>
      <c r="G10" s="6">
        <v>183914</v>
      </c>
      <c r="H10" s="6">
        <v>71209</v>
      </c>
      <c r="I10" s="7">
        <f>SUM(B10:H10)</f>
        <v>1177860</v>
      </c>
    </row>
    <row r="11" spans="1:12" x14ac:dyDescent="0.45">
      <c r="A11" s="10"/>
      <c r="B11" s="8">
        <f>B10/$I10</f>
        <v>0.35501927223948515</v>
      </c>
      <c r="C11" s="8">
        <f t="shared" ref="C11:H11" si="4">C10/$I10</f>
        <v>5.7688519858047647E-2</v>
      </c>
      <c r="D11" s="8">
        <f t="shared" si="4"/>
        <v>0.14345592854838435</v>
      </c>
      <c r="E11" s="8">
        <f t="shared" si="4"/>
        <v>0.14992189224525834</v>
      </c>
      <c r="F11" s="8">
        <f t="shared" si="4"/>
        <v>7.7315640228889676E-2</v>
      </c>
      <c r="G11" s="8">
        <f t="shared" si="4"/>
        <v>0.15614249571256347</v>
      </c>
      <c r="H11" s="8">
        <f t="shared" si="4"/>
        <v>6.0456251167371335E-2</v>
      </c>
      <c r="I11" s="8">
        <f>I10/$I10</f>
        <v>1</v>
      </c>
    </row>
    <row r="12" spans="1:12" x14ac:dyDescent="0.45">
      <c r="A12" s="10" t="s">
        <v>2</v>
      </c>
      <c r="B12" s="5">
        <v>12517</v>
      </c>
      <c r="C12" s="5">
        <v>1939</v>
      </c>
      <c r="D12" s="5">
        <v>4593</v>
      </c>
      <c r="E12" s="5">
        <v>6046</v>
      </c>
      <c r="F12" s="5">
        <v>1611</v>
      </c>
      <c r="G12" s="5">
        <v>6565</v>
      </c>
      <c r="H12" s="5">
        <v>405</v>
      </c>
      <c r="I12" s="7">
        <f>SUM(B12:H12)</f>
        <v>33676</v>
      </c>
    </row>
    <row r="13" spans="1:12" x14ac:dyDescent="0.45">
      <c r="A13" s="10"/>
      <c r="B13" s="8">
        <f>B12/$I12</f>
        <v>0.37168903670269626</v>
      </c>
      <c r="C13" s="8">
        <f t="shared" ref="C13" si="5">C12/$I12</f>
        <v>5.7578097161183041E-2</v>
      </c>
      <c r="D13" s="8">
        <f t="shared" ref="D13" si="6">D12/$I12</f>
        <v>0.13638793205843924</v>
      </c>
      <c r="E13" s="8">
        <f t="shared" ref="E13" si="7">E12/$I12</f>
        <v>0.17953438650671102</v>
      </c>
      <c r="F13" s="8">
        <f t="shared" ref="F13" si="8">F12/$I12</f>
        <v>4.7838223066872548E-2</v>
      </c>
      <c r="G13" s="8">
        <f t="shared" ref="G13" si="9">G12/$I12</f>
        <v>0.19494595557667183</v>
      </c>
      <c r="H13" s="8">
        <f t="shared" ref="H13" si="10">H12/$I12</f>
        <v>1.202636892742606E-2</v>
      </c>
      <c r="I13" s="8">
        <f>I12/$I12</f>
        <v>1</v>
      </c>
    </row>
    <row r="14" spans="1:12" x14ac:dyDescent="0.45">
      <c r="A14" s="2"/>
      <c r="B14" s="5"/>
      <c r="C14" s="5"/>
      <c r="D14" s="5"/>
      <c r="E14" s="5"/>
      <c r="F14" s="5"/>
      <c r="G14" s="5"/>
      <c r="H14" s="5"/>
    </row>
    <row r="15" spans="1:12" x14ac:dyDescent="0.45">
      <c r="A15" s="9" t="s">
        <v>46</v>
      </c>
      <c r="B15" s="5"/>
      <c r="C15" s="5"/>
      <c r="D15" s="5"/>
      <c r="E15" s="5"/>
      <c r="F15" s="5"/>
      <c r="G15" s="5"/>
      <c r="H15" s="5"/>
    </row>
    <row r="16" spans="1:12" x14ac:dyDescent="0.45">
      <c r="A16" s="2"/>
      <c r="B16" s="4" t="s">
        <v>21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4" t="s">
        <v>28</v>
      </c>
      <c r="J16" s="4" t="s">
        <v>29</v>
      </c>
      <c r="K16" s="4" t="s">
        <v>30</v>
      </c>
      <c r="L16" s="5" t="s">
        <v>11</v>
      </c>
    </row>
    <row r="17" spans="1:12" x14ac:dyDescent="0.45">
      <c r="A17" s="10" t="s">
        <v>0</v>
      </c>
      <c r="B17" s="6">
        <v>8783</v>
      </c>
      <c r="C17" s="6">
        <v>269663</v>
      </c>
      <c r="D17" s="6">
        <v>91105</v>
      </c>
      <c r="E17" s="6">
        <v>63016</v>
      </c>
      <c r="F17" s="6">
        <v>139312</v>
      </c>
      <c r="G17" s="6">
        <v>134902</v>
      </c>
      <c r="H17" s="6">
        <v>130595</v>
      </c>
      <c r="I17" s="6">
        <v>128906</v>
      </c>
      <c r="J17" s="6">
        <v>210848</v>
      </c>
      <c r="K17" s="6">
        <v>730</v>
      </c>
      <c r="L17" s="7">
        <f>SUM(B17:K17)</f>
        <v>1177860</v>
      </c>
    </row>
    <row r="18" spans="1:12" x14ac:dyDescent="0.45">
      <c r="A18" s="10"/>
      <c r="B18" s="8">
        <f>B17/$L17</f>
        <v>7.4567435858251402E-3</v>
      </c>
      <c r="C18" s="8">
        <f t="shared" ref="C18:L18" si="11">C17/$L17</f>
        <v>0.22894316811845211</v>
      </c>
      <c r="D18" s="8">
        <f t="shared" si="11"/>
        <v>7.7347902127587326E-2</v>
      </c>
      <c r="E18" s="8">
        <f t="shared" si="11"/>
        <v>5.3500416008693735E-2</v>
      </c>
      <c r="F18" s="8">
        <f t="shared" si="11"/>
        <v>0.11827551661487783</v>
      </c>
      <c r="G18" s="8">
        <f t="shared" si="11"/>
        <v>0.11453143837128352</v>
      </c>
      <c r="H18" s="8">
        <f t="shared" si="11"/>
        <v>0.11087480685310648</v>
      </c>
      <c r="I18" s="8">
        <f t="shared" si="11"/>
        <v>0.10944085035572988</v>
      </c>
      <c r="J18" s="8">
        <f t="shared" si="11"/>
        <v>0.17900938991051568</v>
      </c>
      <c r="K18" s="8">
        <f t="shared" si="11"/>
        <v>6.1976805392831064E-4</v>
      </c>
      <c r="L18" s="8">
        <f t="shared" si="11"/>
        <v>1</v>
      </c>
    </row>
    <row r="19" spans="1:12" x14ac:dyDescent="0.45">
      <c r="A19" s="10" t="s">
        <v>2</v>
      </c>
      <c r="B19" s="6">
        <v>1518</v>
      </c>
      <c r="C19" s="6">
        <v>18106</v>
      </c>
      <c r="D19" s="6">
        <v>3162</v>
      </c>
      <c r="E19" s="6">
        <v>2850</v>
      </c>
      <c r="F19" s="6">
        <v>1531</v>
      </c>
      <c r="G19" s="6">
        <v>1329</v>
      </c>
      <c r="H19" s="6">
        <v>1336</v>
      </c>
      <c r="I19" s="6">
        <v>1281</v>
      </c>
      <c r="J19" s="6">
        <v>2449</v>
      </c>
      <c r="K19" s="6">
        <v>114</v>
      </c>
      <c r="L19" s="7">
        <f>SUM(B19:K19)</f>
        <v>33676</v>
      </c>
    </row>
    <row r="20" spans="1:12" x14ac:dyDescent="0.45">
      <c r="A20" s="10"/>
      <c r="B20" s="8">
        <f>B19/$L19</f>
        <v>4.507661242427842E-2</v>
      </c>
      <c r="C20" s="8">
        <f t="shared" ref="C20" si="12">C19/$L19</f>
        <v>0.53765292790117591</v>
      </c>
      <c r="D20" s="8">
        <f t="shared" ref="D20" si="13">D19/$L19</f>
        <v>9.3894761848200503E-2</v>
      </c>
      <c r="E20" s="8">
        <f t="shared" ref="E20" si="14">E19/$L19</f>
        <v>8.4630003563368569E-2</v>
      </c>
      <c r="F20" s="8">
        <f t="shared" ref="F20" si="15">F19/$L19</f>
        <v>4.5462644019479748E-2</v>
      </c>
      <c r="G20" s="8">
        <f t="shared" ref="G20" si="16">G19/$L19</f>
        <v>3.9464306924812925E-2</v>
      </c>
      <c r="H20" s="8">
        <f t="shared" ref="H20" si="17">H19/$L19</f>
        <v>3.9672170091459791E-2</v>
      </c>
      <c r="I20" s="8">
        <f t="shared" ref="I20" si="18">I19/$L19</f>
        <v>3.8038959496377242E-2</v>
      </c>
      <c r="J20" s="8">
        <f t="shared" ref="J20" si="19">J19/$L19</f>
        <v>7.2722413588312149E-2</v>
      </c>
      <c r="K20" s="8">
        <f t="shared" ref="K20" si="20">K19/$L19</f>
        <v>3.3852001425347428E-3</v>
      </c>
      <c r="L20" s="8">
        <f t="shared" ref="L20" si="21">L19/$L19</f>
        <v>1</v>
      </c>
    </row>
    <row r="21" spans="1:12" x14ac:dyDescent="0.45">
      <c r="A21" s="2"/>
    </row>
    <row r="22" spans="1:12" x14ac:dyDescent="0.45">
      <c r="A22" s="9" t="s">
        <v>47</v>
      </c>
    </row>
    <row r="23" spans="1:12" x14ac:dyDescent="0.45">
      <c r="A23" s="2"/>
      <c r="B23" s="4" t="s">
        <v>6</v>
      </c>
      <c r="C23" s="4" t="s">
        <v>31</v>
      </c>
      <c r="D23" s="4" t="s">
        <v>7</v>
      </c>
      <c r="E23" s="4" t="s">
        <v>8</v>
      </c>
      <c r="F23" s="4" t="s">
        <v>32</v>
      </c>
      <c r="G23" s="4" t="s">
        <v>33</v>
      </c>
      <c r="H23" s="4" t="s">
        <v>34</v>
      </c>
      <c r="I23" s="4" t="s">
        <v>9</v>
      </c>
      <c r="J23" s="4" t="s">
        <v>10</v>
      </c>
      <c r="K23" s="5" t="s">
        <v>11</v>
      </c>
    </row>
    <row r="24" spans="1:12" x14ac:dyDescent="0.45">
      <c r="A24" s="10" t="s">
        <v>0</v>
      </c>
      <c r="B24" s="6">
        <v>262947</v>
      </c>
      <c r="C24" s="6">
        <v>136559</v>
      </c>
      <c r="D24" s="6">
        <v>37106</v>
      </c>
      <c r="E24" s="6">
        <v>18021</v>
      </c>
      <c r="F24" s="6">
        <v>222657</v>
      </c>
      <c r="G24" s="6">
        <v>101683</v>
      </c>
      <c r="H24" s="6">
        <v>270146</v>
      </c>
      <c r="I24" s="6">
        <v>54212</v>
      </c>
      <c r="J24" s="6">
        <v>74529</v>
      </c>
      <c r="K24" s="7">
        <f>SUM(B24:J24)</f>
        <v>1177860</v>
      </c>
    </row>
    <row r="25" spans="1:12" x14ac:dyDescent="0.45">
      <c r="A25" s="10"/>
      <c r="B25" s="8">
        <f>B24/$K24</f>
        <v>0.22324130202231166</v>
      </c>
      <c r="C25" s="8">
        <f t="shared" ref="C25:K25" si="22">C24/$K24</f>
        <v>0.11593822695396737</v>
      </c>
      <c r="D25" s="8">
        <f t="shared" si="22"/>
        <v>3.1502895080909449E-2</v>
      </c>
      <c r="E25" s="8">
        <f t="shared" si="22"/>
        <v>1.529978095868779E-2</v>
      </c>
      <c r="F25" s="8">
        <f t="shared" si="22"/>
        <v>0.1890351994294738</v>
      </c>
      <c r="G25" s="8">
        <f t="shared" si="22"/>
        <v>8.6328595928208782E-2</v>
      </c>
      <c r="H25" s="8">
        <f t="shared" si="22"/>
        <v>0.22935323383084577</v>
      </c>
      <c r="I25" s="8">
        <f t="shared" si="22"/>
        <v>4.6025843478851476E-2</v>
      </c>
      <c r="J25" s="8">
        <f t="shared" si="22"/>
        <v>6.327492231674392E-2</v>
      </c>
      <c r="K25" s="8">
        <f t="shared" si="22"/>
        <v>1</v>
      </c>
    </row>
    <row r="26" spans="1:12" x14ac:dyDescent="0.45">
      <c r="A26" s="10" t="s">
        <v>2</v>
      </c>
      <c r="B26" s="6">
        <v>7204</v>
      </c>
      <c r="C26" s="6">
        <v>3364</v>
      </c>
      <c r="D26" s="6">
        <v>783</v>
      </c>
      <c r="E26" s="6">
        <v>884</v>
      </c>
      <c r="F26" s="6">
        <v>6075</v>
      </c>
      <c r="G26" s="6">
        <v>4205</v>
      </c>
      <c r="H26" s="6">
        <v>6508</v>
      </c>
      <c r="I26" s="6">
        <v>2068</v>
      </c>
      <c r="J26" s="6">
        <v>2585</v>
      </c>
      <c r="K26" s="7">
        <f>SUM(B26:J26)</f>
        <v>33676</v>
      </c>
    </row>
    <row r="27" spans="1:12" x14ac:dyDescent="0.45">
      <c r="A27" s="10"/>
      <c r="B27" s="8">
        <f>B26/$K26</f>
        <v>0.21392089321772181</v>
      </c>
      <c r="C27" s="8">
        <f t="shared" ref="C27" si="23">C26/$K26</f>
        <v>9.9893098942867325E-2</v>
      </c>
      <c r="D27" s="8">
        <f t="shared" ref="D27" si="24">D26/$K26</f>
        <v>2.3250979926357048E-2</v>
      </c>
      <c r="E27" s="8">
        <f t="shared" ref="E27" si="25">E26/$K26</f>
        <v>2.6250148473690463E-2</v>
      </c>
      <c r="F27" s="8">
        <f t="shared" ref="F27" si="26">F26/$K26</f>
        <v>0.1803955339113909</v>
      </c>
      <c r="G27" s="8">
        <f t="shared" ref="G27" si="27">G26/$K26</f>
        <v>0.12486637367858415</v>
      </c>
      <c r="H27" s="8">
        <f t="shared" ref="H27" si="28">H26/$K26</f>
        <v>0.19325335550540446</v>
      </c>
      <c r="I27" s="8">
        <f t="shared" ref="I27" si="29">I26/$K26</f>
        <v>6.1408718375103935E-2</v>
      </c>
      <c r="J27" s="8">
        <f t="shared" ref="J27" si="30">J26/$K26</f>
        <v>7.6760897968879915E-2</v>
      </c>
      <c r="K27" s="8">
        <f t="shared" ref="K27" si="31">K26/$K26</f>
        <v>1</v>
      </c>
    </row>
    <row r="28" spans="1:12" x14ac:dyDescent="0.45">
      <c r="A28" s="2"/>
    </row>
    <row r="29" spans="1:12" x14ac:dyDescent="0.45">
      <c r="A29" s="9" t="s">
        <v>48</v>
      </c>
    </row>
    <row r="30" spans="1:12" x14ac:dyDescent="0.45">
      <c r="A30" s="2"/>
      <c r="B30" s="5" t="s">
        <v>35</v>
      </c>
      <c r="C30" s="5" t="s">
        <v>36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11</v>
      </c>
    </row>
    <row r="31" spans="1:12" x14ac:dyDescent="0.45">
      <c r="A31" s="10" t="s">
        <v>0</v>
      </c>
      <c r="B31" s="6">
        <v>257748</v>
      </c>
      <c r="C31" s="6">
        <v>131270</v>
      </c>
      <c r="D31" s="6">
        <v>337464</v>
      </c>
      <c r="E31" s="6">
        <v>244080</v>
      </c>
      <c r="F31" s="6">
        <v>140774</v>
      </c>
      <c r="G31" s="6">
        <v>44889</v>
      </c>
      <c r="H31" s="6">
        <v>21561</v>
      </c>
      <c r="I31" s="7">
        <f>SUM(B31:H31)</f>
        <v>1177786</v>
      </c>
    </row>
    <row r="32" spans="1:12" x14ac:dyDescent="0.45">
      <c r="A32" s="10"/>
      <c r="B32" s="8">
        <f>B31/$I31</f>
        <v>0.21884111375071533</v>
      </c>
      <c r="C32" s="8">
        <f t="shared" ref="C32:I32" si="32">C31/$I31</f>
        <v>0.11145488229610473</v>
      </c>
      <c r="D32" s="8">
        <f t="shared" si="32"/>
        <v>0.28652403747370064</v>
      </c>
      <c r="E32" s="8">
        <f t="shared" si="32"/>
        <v>0.20723628910515152</v>
      </c>
      <c r="F32" s="8">
        <f t="shared" si="32"/>
        <v>0.11952425992497788</v>
      </c>
      <c r="G32" s="8">
        <f t="shared" si="32"/>
        <v>3.8113035814655631E-2</v>
      </c>
      <c r="H32" s="8">
        <f t="shared" si="32"/>
        <v>1.8306381634694249E-2</v>
      </c>
      <c r="I32" s="8">
        <f t="shared" si="32"/>
        <v>1</v>
      </c>
    </row>
    <row r="33" spans="1:9" x14ac:dyDescent="0.45">
      <c r="A33" s="10" t="s">
        <v>2</v>
      </c>
      <c r="B33" s="6">
        <v>4115</v>
      </c>
      <c r="C33" s="6">
        <v>2124</v>
      </c>
      <c r="D33" s="6">
        <v>7133</v>
      </c>
      <c r="E33" s="6">
        <v>6319</v>
      </c>
      <c r="F33" s="6">
        <v>5731</v>
      </c>
      <c r="G33" s="6">
        <v>3374</v>
      </c>
      <c r="H33" s="6">
        <v>4880</v>
      </c>
      <c r="I33" s="7">
        <f>SUM(B33:H33)</f>
        <v>33676</v>
      </c>
    </row>
    <row r="34" spans="1:9" x14ac:dyDescent="0.45">
      <c r="A34" s="10"/>
      <c r="B34" s="8">
        <f>B33/$I33</f>
        <v>0.12219384725026726</v>
      </c>
      <c r="C34" s="8">
        <f t="shared" ref="C34" si="33">C33/$I33</f>
        <v>6.3071623708278887E-2</v>
      </c>
      <c r="D34" s="8">
        <f t="shared" ref="D34" si="34">D33/$I33</f>
        <v>0.21181256681316071</v>
      </c>
      <c r="E34" s="8">
        <f t="shared" ref="E34" si="35">E33/$I33</f>
        <v>0.18764105000593895</v>
      </c>
      <c r="F34" s="8">
        <f t="shared" ref="F34" si="36">F33/$I33</f>
        <v>0.17018054400760185</v>
      </c>
      <c r="G34" s="8">
        <f t="shared" ref="G34" si="37">G33/$I33</f>
        <v>0.10019004632379143</v>
      </c>
      <c r="H34" s="8">
        <f t="shared" ref="H34" si="38">H33/$I33</f>
        <v>0.14491032189096092</v>
      </c>
      <c r="I34" s="8">
        <f t="shared" ref="I34" si="39">I33/$I33</f>
        <v>1</v>
      </c>
    </row>
    <row r="35" spans="1:9" x14ac:dyDescent="0.45">
      <c r="A35" s="2"/>
    </row>
    <row r="36" spans="1:9" x14ac:dyDescent="0.45">
      <c r="A36" s="9" t="s">
        <v>49</v>
      </c>
    </row>
    <row r="37" spans="1:9" x14ac:dyDescent="0.45">
      <c r="A37" s="2"/>
      <c r="B37" s="5" t="s">
        <v>42</v>
      </c>
      <c r="C37" s="5" t="s">
        <v>43</v>
      </c>
      <c r="D37" s="5" t="s">
        <v>44</v>
      </c>
      <c r="E37" s="5" t="s">
        <v>45</v>
      </c>
      <c r="F37" s="5" t="s">
        <v>11</v>
      </c>
    </row>
    <row r="38" spans="1:9" x14ac:dyDescent="0.45">
      <c r="A38" s="10" t="s">
        <v>0</v>
      </c>
      <c r="B38" s="6">
        <v>5754</v>
      </c>
      <c r="C38" s="6">
        <v>654057</v>
      </c>
      <c r="D38" s="6">
        <v>364358</v>
      </c>
      <c r="E38" s="6">
        <v>153691</v>
      </c>
      <c r="F38" s="7">
        <f>SUM(B38:E38)</f>
        <v>1177860</v>
      </c>
    </row>
    <row r="39" spans="1:9" x14ac:dyDescent="0.45">
      <c r="A39" s="10"/>
      <c r="B39" s="8">
        <f>B38/$F38</f>
        <v>4.8851306606897257E-3</v>
      </c>
      <c r="C39" s="8">
        <f t="shared" ref="C39:F39" si="40">C38/$F38</f>
        <v>0.55529264938108092</v>
      </c>
      <c r="D39" s="8">
        <f t="shared" si="40"/>
        <v>0.3093389706756321</v>
      </c>
      <c r="E39" s="8">
        <f t="shared" si="40"/>
        <v>0.13048324928259725</v>
      </c>
      <c r="F39" s="8">
        <f t="shared" si="40"/>
        <v>1</v>
      </c>
    </row>
    <row r="40" spans="1:9" x14ac:dyDescent="0.45">
      <c r="A40" s="10" t="s">
        <v>2</v>
      </c>
      <c r="B40" s="6">
        <v>127</v>
      </c>
      <c r="C40" s="6">
        <v>11899</v>
      </c>
      <c r="D40" s="6">
        <v>11851</v>
      </c>
      <c r="E40" s="6">
        <v>9799</v>
      </c>
      <c r="F40" s="7">
        <f>SUM(B40:E40)</f>
        <v>33676</v>
      </c>
    </row>
    <row r="41" spans="1:9" x14ac:dyDescent="0.45">
      <c r="A41" s="10"/>
      <c r="B41" s="8">
        <f>B40/$F40</f>
        <v>3.7712317377360731E-3</v>
      </c>
      <c r="C41" s="8">
        <f t="shared" ref="C41" si="41">C40/$F40</f>
        <v>0.35333768856158687</v>
      </c>
      <c r="D41" s="8">
        <f t="shared" ref="D41" si="42">D40/$F40</f>
        <v>0.35191234113315123</v>
      </c>
      <c r="E41" s="8">
        <f t="shared" ref="E41" si="43">E40/$F40</f>
        <v>0.29097873856752582</v>
      </c>
      <c r="F41" s="8">
        <f t="shared" ref="F41" si="44">F40/$F40</f>
        <v>1</v>
      </c>
    </row>
    <row r="42" spans="1:9" x14ac:dyDescent="0.45">
      <c r="A42" s="2"/>
    </row>
    <row r="43" spans="1:9" x14ac:dyDescent="0.45">
      <c r="A43" s="2"/>
    </row>
    <row r="44" spans="1:9" x14ac:dyDescent="0.45">
      <c r="A44" s="2"/>
    </row>
    <row r="45" spans="1:9" x14ac:dyDescent="0.45">
      <c r="A45" s="2"/>
    </row>
    <row r="46" spans="1:9" x14ac:dyDescent="0.45">
      <c r="A46" s="2"/>
    </row>
  </sheetData>
  <mergeCells count="12">
    <mergeCell ref="A24:A25"/>
    <mergeCell ref="A26:A27"/>
    <mergeCell ref="A31:A32"/>
    <mergeCell ref="A33:A34"/>
    <mergeCell ref="A38:A39"/>
    <mergeCell ref="A40:A41"/>
    <mergeCell ref="A3:A4"/>
    <mergeCell ref="A5:A6"/>
    <mergeCell ref="A10:A11"/>
    <mergeCell ref="A12:A13"/>
    <mergeCell ref="A17:A18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2020-05-21T17:44:50Z</dcterms:created>
  <dcterms:modified xsi:type="dcterms:W3CDTF">2020-05-21T19:04:11Z</dcterms:modified>
</cp:coreProperties>
</file>