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srael\Documents\GitHub\onboard-surveys\secondary-expansion\validation\"/>
    </mc:Choice>
  </mc:AlternateContent>
  <xr:revisionPtr revIDLastSave="0" documentId="8_{AB1581F8-4CE8-4EC0-896F-718FA66EBA0D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aste_obs" sheetId="3" r:id="rId1"/>
    <sheet name="paste_popsim" sheetId="10" r:id="rId2"/>
    <sheet name="temp" sheetId="13" state="hidden" r:id="rId3"/>
    <sheet name="Summary" sheetId="6" r:id="rId4"/>
    <sheet name="BoardingsByRoute" sheetId="11" r:id="rId5"/>
    <sheet name="EntryExit" sheetId="14" r:id="rId6"/>
    <sheet name="MarginalControls" sheetId="7" r:id="rId7"/>
    <sheet name="MarginalControls_discussion" sheetId="9" state="hidden" r:id="rId8"/>
    <sheet name="old_controls" sheetId="8" state="hidden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6" l="1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D50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16" i="6"/>
  <c r="D51" i="6" s="1"/>
  <c r="C41" i="6"/>
  <c r="C42" i="6"/>
  <c r="C43" i="6"/>
  <c r="C44" i="6"/>
  <c r="C45" i="6"/>
  <c r="C46" i="6"/>
  <c r="C47" i="6"/>
  <c r="C48" i="6"/>
  <c r="C49" i="6"/>
  <c r="C50" i="6"/>
  <c r="Y9" i="6" l="1"/>
  <c r="W9" i="6"/>
  <c r="V9" i="6"/>
  <c r="U9" i="6"/>
  <c r="Y8" i="6"/>
  <c r="W8" i="6"/>
  <c r="V8" i="6"/>
  <c r="U8" i="6"/>
  <c r="Y7" i="6"/>
  <c r="W7" i="6"/>
  <c r="V7" i="6"/>
  <c r="U7" i="6"/>
  <c r="Y6" i="6"/>
  <c r="W6" i="6"/>
  <c r="V6" i="6"/>
  <c r="U6" i="6"/>
  <c r="Y5" i="6"/>
  <c r="W5" i="6"/>
  <c r="V5" i="6"/>
  <c r="X5" i="6" s="1"/>
  <c r="U5" i="6"/>
  <c r="Y4" i="6"/>
  <c r="Y10" i="6" s="1"/>
  <c r="W4" i="6"/>
  <c r="V4" i="6"/>
  <c r="X4" i="6" s="1"/>
  <c r="U4" i="6"/>
  <c r="X8" i="6" l="1"/>
  <c r="X9" i="6"/>
  <c r="X7" i="6"/>
  <c r="W10" i="6"/>
  <c r="X6" i="6"/>
  <c r="W11" i="6"/>
  <c r="U10" i="6"/>
  <c r="V10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H77" i="6"/>
  <c r="G77" i="6"/>
  <c r="F77" i="6"/>
  <c r="E77" i="6"/>
  <c r="D77" i="6"/>
  <c r="C77" i="6"/>
  <c r="H76" i="6"/>
  <c r="G76" i="6"/>
  <c r="F76" i="6"/>
  <c r="E76" i="6"/>
  <c r="D76" i="6"/>
  <c r="C76" i="6"/>
  <c r="H75" i="6"/>
  <c r="G75" i="6"/>
  <c r="F75" i="6"/>
  <c r="E75" i="6"/>
  <c r="D75" i="6"/>
  <c r="C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X10" i="6" l="1"/>
  <c r="U60" i="6"/>
  <c r="W61" i="6"/>
  <c r="Y62" i="6"/>
  <c r="U64" i="6"/>
  <c r="W65" i="6"/>
  <c r="Y66" i="6"/>
  <c r="U68" i="6"/>
  <c r="W69" i="6"/>
  <c r="Y70" i="6"/>
  <c r="U72" i="6"/>
  <c r="W73" i="6"/>
  <c r="Y74" i="6"/>
  <c r="U76" i="6"/>
  <c r="W77" i="6"/>
  <c r="W59" i="6"/>
  <c r="Y60" i="6"/>
  <c r="U62" i="6"/>
  <c r="W63" i="6"/>
  <c r="Y64" i="6"/>
  <c r="U66" i="6"/>
  <c r="W67" i="6"/>
  <c r="Y68" i="6"/>
  <c r="U70" i="6"/>
  <c r="W71" i="6"/>
  <c r="Y72" i="6"/>
  <c r="U74" i="6"/>
  <c r="W75" i="6"/>
  <c r="Y76" i="6"/>
  <c r="X59" i="6"/>
  <c r="Z60" i="6"/>
  <c r="V62" i="6"/>
  <c r="X63" i="6"/>
  <c r="Z64" i="6"/>
  <c r="V66" i="6"/>
  <c r="X67" i="6"/>
  <c r="Z68" i="6"/>
  <c r="V70" i="6"/>
  <c r="X71" i="6"/>
  <c r="Z72" i="6"/>
  <c r="V74" i="6"/>
  <c r="X75" i="6"/>
  <c r="Z76" i="6"/>
  <c r="Y59" i="6"/>
  <c r="U61" i="6"/>
  <c r="W62" i="6"/>
  <c r="Y63" i="6"/>
  <c r="U65" i="6"/>
  <c r="W66" i="6"/>
  <c r="Y67" i="6"/>
  <c r="U69" i="6"/>
  <c r="W70" i="6"/>
  <c r="Y71" i="6"/>
  <c r="U73" i="6"/>
  <c r="W74" i="6"/>
  <c r="Y75" i="6"/>
  <c r="U77" i="6"/>
  <c r="Z59" i="6"/>
  <c r="V61" i="6"/>
  <c r="X62" i="6"/>
  <c r="Z63" i="6"/>
  <c r="V65" i="6"/>
  <c r="X66" i="6"/>
  <c r="Z67" i="6"/>
  <c r="V69" i="6"/>
  <c r="X70" i="6"/>
  <c r="Z71" i="6"/>
  <c r="V73" i="6"/>
  <c r="X74" i="6"/>
  <c r="Z75" i="6"/>
  <c r="V77" i="6"/>
  <c r="V60" i="6"/>
  <c r="X61" i="6"/>
  <c r="Z62" i="6"/>
  <c r="V64" i="6"/>
  <c r="X65" i="6"/>
  <c r="Z66" i="6"/>
  <c r="V68" i="6"/>
  <c r="X69" i="6"/>
  <c r="Z70" i="6"/>
  <c r="V72" i="6"/>
  <c r="X73" i="6"/>
  <c r="Z74" i="6"/>
  <c r="V76" i="6"/>
  <c r="X77" i="6"/>
  <c r="U59" i="6"/>
  <c r="W60" i="6"/>
  <c r="Y61" i="6"/>
  <c r="U63" i="6"/>
  <c r="W64" i="6"/>
  <c r="Y65" i="6"/>
  <c r="U67" i="6"/>
  <c r="W68" i="6"/>
  <c r="Y69" i="6"/>
  <c r="U71" i="6"/>
  <c r="W72" i="6"/>
  <c r="Y73" i="6"/>
  <c r="U75" i="6"/>
  <c r="W76" i="6"/>
  <c r="Y77" i="6"/>
  <c r="V59" i="6"/>
  <c r="X60" i="6"/>
  <c r="Z61" i="6"/>
  <c r="V63" i="6"/>
  <c r="X64" i="6"/>
  <c r="Z65" i="6"/>
  <c r="V67" i="6"/>
  <c r="X68" i="6"/>
  <c r="Z69" i="6"/>
  <c r="V71" i="6"/>
  <c r="X72" i="6"/>
  <c r="Z73" i="6"/>
  <c r="V75" i="6"/>
  <c r="X76" i="6"/>
  <c r="Z77" i="6"/>
  <c r="I62" i="6"/>
  <c r="I77" i="6"/>
  <c r="I72" i="6"/>
  <c r="I67" i="6"/>
  <c r="I63" i="6"/>
  <c r="L16" i="6"/>
  <c r="L51" i="6" s="1"/>
  <c r="L52" i="6" s="1"/>
  <c r="P9" i="6"/>
  <c r="N9" i="6"/>
  <c r="M9" i="6"/>
  <c r="L9" i="6"/>
  <c r="P8" i="6"/>
  <c r="N8" i="6"/>
  <c r="M8" i="6"/>
  <c r="L8" i="6"/>
  <c r="P7" i="6"/>
  <c r="N7" i="6"/>
  <c r="M7" i="6"/>
  <c r="L7" i="6"/>
  <c r="P6" i="6"/>
  <c r="N6" i="6"/>
  <c r="M6" i="6"/>
  <c r="L6" i="6"/>
  <c r="P5" i="6"/>
  <c r="N5" i="6"/>
  <c r="M5" i="6"/>
  <c r="L5" i="6"/>
  <c r="P4" i="6"/>
  <c r="N4" i="6"/>
  <c r="M4" i="6"/>
  <c r="L4" i="6"/>
  <c r="O7" i="6" l="1"/>
  <c r="O9" i="6"/>
  <c r="O6" i="6"/>
  <c r="I64" i="6"/>
  <c r="R66" i="6"/>
  <c r="I61" i="6"/>
  <c r="I75" i="6"/>
  <c r="O5" i="6"/>
  <c r="M10" i="6"/>
  <c r="I66" i="6"/>
  <c r="R76" i="6"/>
  <c r="I76" i="6"/>
  <c r="R61" i="6"/>
  <c r="R59" i="6"/>
  <c r="R64" i="6"/>
  <c r="I59" i="6"/>
  <c r="I68" i="6"/>
  <c r="I73" i="6"/>
  <c r="R70" i="6"/>
  <c r="I65" i="6"/>
  <c r="R75" i="6"/>
  <c r="I70" i="6"/>
  <c r="R69" i="6"/>
  <c r="P10" i="6"/>
  <c r="R67" i="6"/>
  <c r="AA67" i="6" s="1"/>
  <c r="N10" i="6"/>
  <c r="O10" i="6" s="1"/>
  <c r="I60" i="6"/>
  <c r="I69" i="6"/>
  <c r="I74" i="6"/>
  <c r="I71" i="6"/>
  <c r="O8" i="6"/>
  <c r="R73" i="6"/>
  <c r="R65" i="6"/>
  <c r="R74" i="6"/>
  <c r="R68" i="6"/>
  <c r="AA68" i="6" s="1"/>
  <c r="R63" i="6"/>
  <c r="AA63" i="6" s="1"/>
  <c r="R72" i="6"/>
  <c r="AA72" i="6" s="1"/>
  <c r="R77" i="6"/>
  <c r="AA77" i="6" s="1"/>
  <c r="M78" i="6"/>
  <c r="R71" i="6"/>
  <c r="Q78" i="6"/>
  <c r="R62" i="6"/>
  <c r="AA62" i="6" s="1"/>
  <c r="O78" i="6"/>
  <c r="N78" i="6"/>
  <c r="P78" i="6"/>
  <c r="M51" i="6"/>
  <c r="R60" i="6"/>
  <c r="L10" i="6"/>
  <c r="O4" i="6"/>
  <c r="L78" i="6"/>
  <c r="C40" i="6"/>
  <c r="C39" i="6"/>
  <c r="C38" i="6"/>
  <c r="C37" i="6"/>
  <c r="C36" i="6"/>
  <c r="C35" i="6"/>
  <c r="C34" i="6"/>
  <c r="C33" i="6"/>
  <c r="C32" i="6"/>
  <c r="C31" i="6"/>
  <c r="F78" i="6"/>
  <c r="C30" i="6"/>
  <c r="C29" i="6"/>
  <c r="C28" i="6"/>
  <c r="C27" i="6"/>
  <c r="C26" i="6"/>
  <c r="C25" i="6"/>
  <c r="C24" i="6"/>
  <c r="C23" i="6"/>
  <c r="C22" i="6"/>
  <c r="C21" i="6"/>
  <c r="G9" i="6"/>
  <c r="E9" i="6"/>
  <c r="D9" i="6"/>
  <c r="C9" i="6"/>
  <c r="C20" i="6"/>
  <c r="G8" i="6"/>
  <c r="E8" i="6"/>
  <c r="D8" i="6"/>
  <c r="C8" i="6"/>
  <c r="C19" i="6"/>
  <c r="G7" i="6"/>
  <c r="E7" i="6"/>
  <c r="D7" i="6"/>
  <c r="C7" i="6"/>
  <c r="C18" i="6"/>
  <c r="G6" i="6"/>
  <c r="E6" i="6"/>
  <c r="D6" i="6"/>
  <c r="C6" i="6"/>
  <c r="C17" i="6"/>
  <c r="G5" i="6"/>
  <c r="E5" i="6"/>
  <c r="D5" i="6"/>
  <c r="C5" i="6"/>
  <c r="C16" i="6"/>
  <c r="C51" i="6" s="1"/>
  <c r="C52" i="6" s="1"/>
  <c r="G4" i="6"/>
  <c r="E4" i="6"/>
  <c r="D4" i="6"/>
  <c r="C4" i="6"/>
  <c r="AA70" i="6" l="1"/>
  <c r="AA60" i="6"/>
  <c r="AA71" i="6"/>
  <c r="AA73" i="6"/>
  <c r="AA64" i="6"/>
  <c r="AA61" i="6"/>
  <c r="AA69" i="6"/>
  <c r="AA76" i="6"/>
  <c r="AA65" i="6"/>
  <c r="AA66" i="6"/>
  <c r="AA59" i="6"/>
  <c r="AA75" i="6"/>
  <c r="X78" i="6"/>
  <c r="AA74" i="6"/>
  <c r="F6" i="6"/>
  <c r="I78" i="6"/>
  <c r="R78" i="6"/>
  <c r="F8" i="6"/>
  <c r="C10" i="6"/>
  <c r="F4" i="6"/>
  <c r="G10" i="6"/>
  <c r="E78" i="6"/>
  <c r="W78" i="6" s="1"/>
  <c r="G78" i="6"/>
  <c r="Y78" i="6" s="1"/>
  <c r="F7" i="6"/>
  <c r="H78" i="6"/>
  <c r="Z78" i="6" s="1"/>
  <c r="D78" i="6"/>
  <c r="V78" i="6" s="1"/>
  <c r="D10" i="6"/>
  <c r="C78" i="6"/>
  <c r="U78" i="6" s="1"/>
  <c r="E10" i="6"/>
  <c r="F5" i="6"/>
  <c r="F9" i="6"/>
  <c r="AA78" i="6" l="1"/>
  <c r="F10" i="6"/>
</calcChain>
</file>

<file path=xl/sharedStrings.xml><?xml version="1.0" encoding="utf-8"?>
<sst xmlns="http://schemas.openxmlformats.org/spreadsheetml/2006/main" count="6945" uniqueCount="3326">
  <si>
    <t>x</t>
  </si>
  <si>
    <t>target_boardings_mode</t>
  </si>
  <si>
    <t>technology</t>
  </si>
  <si>
    <t>Freq</t>
  </si>
  <si>
    <t>CR</t>
  </si>
  <si>
    <t>EB</t>
  </si>
  <si>
    <t>HR</t>
  </si>
  <si>
    <t>LB</t>
  </si>
  <si>
    <t>LR</t>
  </si>
  <si>
    <t>target_boardings_operator</t>
  </si>
  <si>
    <t>operator</t>
  </si>
  <si>
    <t>AC Transit [EXPRESS]</t>
  </si>
  <si>
    <t>AC Transit [LOCAL]</t>
  </si>
  <si>
    <t>ACE</t>
  </si>
  <si>
    <t>AirBART</t>
  </si>
  <si>
    <t>American Canyon Transit</t>
  </si>
  <si>
    <t>BART</t>
  </si>
  <si>
    <t>Broadway Shuttle</t>
  </si>
  <si>
    <t>Caltrain</t>
  </si>
  <si>
    <t>Caltrain Shuttles</t>
  </si>
  <si>
    <t>County Connection [EXPRESS]</t>
  </si>
  <si>
    <t>County Connection [LOCAL]</t>
  </si>
  <si>
    <t>Dumbarton Express</t>
  </si>
  <si>
    <t>Emery Go Round</t>
  </si>
  <si>
    <t>Golden Gate Transit [EXPRESS]</t>
  </si>
  <si>
    <t>LAVTA</t>
  </si>
  <si>
    <t>Marin Transit</t>
  </si>
  <si>
    <t>Napa Vine [EXPRESS]</t>
  </si>
  <si>
    <t>Napa Vine [LOCAL]</t>
  </si>
  <si>
    <t>Palo Alto/Menlo Park Shuttles</t>
  </si>
  <si>
    <t>Rio Vista Delta Breeze</t>
  </si>
  <si>
    <t>SamTrans [EXPRESS]</t>
  </si>
  <si>
    <t>SamTrans [LOCAL]</t>
  </si>
  <si>
    <t>San Leandro Links</t>
  </si>
  <si>
    <t>Santa Clara VTA Shuttles</t>
  </si>
  <si>
    <t>Santa Rosa CityBus</t>
  </si>
  <si>
    <t>SF Muni [LOCAL]</t>
  </si>
  <si>
    <t>SF Muni [LRT]</t>
  </si>
  <si>
    <t>Stanford Shuttles</t>
  </si>
  <si>
    <t>Union City</t>
  </si>
  <si>
    <t>Vacaville City Coach</t>
  </si>
  <si>
    <t>VTA [EXPRESS]</t>
  </si>
  <si>
    <t>VTA [LOCAL]</t>
  </si>
  <si>
    <t>VTA [LRT]</t>
  </si>
  <si>
    <t>West Berkeley Shuttle</t>
  </si>
  <si>
    <t>WestCAT [LOCAL]</t>
  </si>
  <si>
    <t>boardings_survey_mode</t>
  </si>
  <si>
    <t>SURVEY_MODE</t>
  </si>
  <si>
    <t>FR</t>
  </si>
  <si>
    <t>boardings_operator</t>
  </si>
  <si>
    <t>linkedtrips_best_mode_xfer</t>
  </si>
  <si>
    <t>LB_CR</t>
  </si>
  <si>
    <t>LB_EB</t>
  </si>
  <si>
    <t>LB_FR</t>
  </si>
  <si>
    <t>LB_HR</t>
  </si>
  <si>
    <t>LB_LB</t>
  </si>
  <si>
    <t>LB_LR</t>
  </si>
  <si>
    <t>Target Boardings</t>
  </si>
  <si>
    <t>OBS Boardings</t>
  </si>
  <si>
    <t>Total</t>
  </si>
  <si>
    <t>OBS Linked Trips by SURVEY MODE</t>
  </si>
  <si>
    <t>Transfer Rate SURVEY MODE</t>
  </si>
  <si>
    <t>OBS Linked Trips by       BEST MODE</t>
  </si>
  <si>
    <t>Operator</t>
  </si>
  <si>
    <t>linkedtrips_best_mode</t>
  </si>
  <si>
    <t>BEST_MODE</t>
  </si>
  <si>
    <t>linkedtrips_survey_mode</t>
  </si>
  <si>
    <t>Technology</t>
  </si>
  <si>
    <t>Type</t>
  </si>
  <si>
    <t>UnSurveyed</t>
  </si>
  <si>
    <t>Filter records with missing purpose</t>
  </si>
  <si>
    <t xml:space="preserve">Control </t>
  </si>
  <si>
    <t>Level</t>
  </si>
  <si>
    <t>Control Variable</t>
  </si>
  <si>
    <t>Total boardings for all modes (LB, EB, FR, LR, HR and CR)</t>
  </si>
  <si>
    <t>Unlinked Trip</t>
  </si>
  <si>
    <t>Survey Mode</t>
  </si>
  <si>
    <t>Linked Trip</t>
  </si>
  <si>
    <t>Best Mode</t>
  </si>
  <si>
    <t>Total trips by transfer type (to/from premium mode). Example, LB-EXP, LB-CR, LB-BART, etc.</t>
  </si>
  <si>
    <t>Transfer Type</t>
  </si>
  <si>
    <t>Total boardings by route or operator</t>
  </si>
  <si>
    <t>Transit ridership targets, OBS</t>
  </si>
  <si>
    <t>Surveyed Route/Operator</t>
  </si>
  <si>
    <t>Method</t>
  </si>
  <si>
    <t>Transit ridership targets, including unsurveyed</t>
  </si>
  <si>
    <t>Best Mode linked trip targets factored by percetage of transfer type from OBS</t>
  </si>
  <si>
    <t>Transit ridership targets factored by asserted Best Mode transfer rates</t>
  </si>
  <si>
    <t>Total Best Mode linked trips for premium modes</t>
  </si>
  <si>
    <t>OBS Boardings by SURVEY MODE</t>
  </si>
  <si>
    <t>2015 Target Boardings</t>
  </si>
  <si>
    <t>Total boardings by TOD</t>
  </si>
  <si>
    <t>Linked Trips</t>
  </si>
  <si>
    <t>Person</t>
  </si>
  <si>
    <t>Household</t>
  </si>
  <si>
    <t>Premium Modes</t>
  </si>
  <si>
    <t>Boards</t>
  </si>
  <si>
    <t>EB, LR, FR, HR, CR</t>
  </si>
  <si>
    <t>Source</t>
  </si>
  <si>
    <t>HH/Person</t>
  </si>
  <si>
    <t>Boardings by Route or Operator</t>
  </si>
  <si>
    <t>Mode-Mode transfer indicator</t>
  </si>
  <si>
    <t>Sum of boarding weigths for combos of modes reported in OBS for premium modes only</t>
  </si>
  <si>
    <t>Sum of trip weights for surveyed premium modes</t>
  </si>
  <si>
    <t>HH</t>
  </si>
  <si>
    <t>Surveyed Route or Operator</t>
  </si>
  <si>
    <t>Indicator for each board combo in the transfer table</t>
  </si>
  <si>
    <t>Marginal Controls</t>
  </si>
  <si>
    <t>Transfer Table</t>
  </si>
  <si>
    <t>Control</t>
  </si>
  <si>
    <t>LOC-EXP</t>
  </si>
  <si>
    <t>LOC-LRT</t>
  </si>
  <si>
    <t>LOC-Ferry</t>
  </si>
  <si>
    <t>LOC-CR</t>
  </si>
  <si>
    <t>LOC-Heavy</t>
  </si>
  <si>
    <t>LRT-CR</t>
  </si>
  <si>
    <t>Heavy-CR</t>
  </si>
  <si>
    <t>Exp Survey</t>
  </si>
  <si>
    <t>Ferry Survey</t>
  </si>
  <si>
    <t>Heavy Survey</t>
  </si>
  <si>
    <t>LRT Survey</t>
  </si>
  <si>
    <t>CR Survey</t>
  </si>
  <si>
    <t>LB Survey</t>
  </si>
  <si>
    <t>CR Only</t>
  </si>
  <si>
    <t>LB Only</t>
  </si>
  <si>
    <t>Boardings</t>
  </si>
  <si>
    <t>Controls</t>
  </si>
  <si>
    <t>Boardings by Operator/Technology</t>
  </si>
  <si>
    <t>Boradings by Transfer Type</t>
  </si>
  <si>
    <t>CR_CR</t>
  </si>
  <si>
    <t>EB_CR</t>
  </si>
  <si>
    <t>EB_EB</t>
  </si>
  <si>
    <t>EB_FR</t>
  </si>
  <si>
    <t>EB_HR</t>
  </si>
  <si>
    <t>EB_LR</t>
  </si>
  <si>
    <t>FR_CR</t>
  </si>
  <si>
    <t>FR_HR</t>
  </si>
  <si>
    <t>FR_LR</t>
  </si>
  <si>
    <t>HR_CR</t>
  </si>
  <si>
    <t>HR_HR</t>
  </si>
  <si>
    <t>LR_CR</t>
  </si>
  <si>
    <t>LR_HR</t>
  </si>
  <si>
    <t>2015 ridership targets. Only surveyed operators</t>
  </si>
  <si>
    <t>LRT-HR</t>
  </si>
  <si>
    <t>Boardings by SURVEY MODE and TRANSFER TYPE</t>
  </si>
  <si>
    <t>2*max(40,25)</t>
  </si>
  <si>
    <t>Filter</t>
  </si>
  <si>
    <t>only adjust the survey that needs to be corrected</t>
  </si>
  <si>
    <t>low importance</t>
  </si>
  <si>
    <t>TRANSFER_TYPE</t>
  </si>
  <si>
    <t>FR_FR</t>
  </si>
  <si>
    <t>LR_LR</t>
  </si>
  <si>
    <t>PopSim Boardings by SURVEY MODE</t>
  </si>
  <si>
    <t>PopSim Linked Trips by SURVEY MODE</t>
  </si>
  <si>
    <t>Targets</t>
  </si>
  <si>
    <t>Controlled</t>
  </si>
  <si>
    <t>Updated Targets</t>
  </si>
  <si>
    <t>OBS Boardings and Linked Trips by Mode</t>
  </si>
  <si>
    <t>PopulationSim Boardings and Linked Trips by Mode</t>
  </si>
  <si>
    <t>OBS Boardings by Operator</t>
  </si>
  <si>
    <t>PopulatoinSim Boardings by Operator</t>
  </si>
  <si>
    <t>OBS</t>
  </si>
  <si>
    <t>PopulationSim</t>
  </si>
  <si>
    <t>Difference</t>
  </si>
  <si>
    <t>route</t>
  </si>
  <si>
    <t>KX</t>
  </si>
  <si>
    <t>20X</t>
  </si>
  <si>
    <t>48X</t>
  </si>
  <si>
    <t>old vs new boarding by route</t>
  </si>
  <si>
    <t>originalBoardings</t>
  </si>
  <si>
    <t>adjustedBoardings</t>
  </si>
  <si>
    <t>Row Labels</t>
  </si>
  <si>
    <t>Grand Total</t>
  </si>
  <si>
    <t>Sum of originalBoardings</t>
  </si>
  <si>
    <t>Sum of adjustedBoardings</t>
  </si>
  <si>
    <t>Bart entry-exit</t>
  </si>
  <si>
    <t>onoff_enter_station</t>
  </si>
  <si>
    <t>originalEnter</t>
  </si>
  <si>
    <t>adjustedEnter</t>
  </si>
  <si>
    <t>originalExit</t>
  </si>
  <si>
    <t>adjustedExit</t>
  </si>
  <si>
    <t>12th St. Oakland City Center</t>
  </si>
  <si>
    <t>16th St. Mission</t>
  </si>
  <si>
    <t>19th St. Oakland</t>
  </si>
  <si>
    <t>24th St. Mission</t>
  </si>
  <si>
    <t>Ashby</t>
  </si>
  <si>
    <t>Balboa Park</t>
  </si>
  <si>
    <t>Bay Fair</t>
  </si>
  <si>
    <t>Castro Valley</t>
  </si>
  <si>
    <t>Civic Center/UN Plaza</t>
  </si>
  <si>
    <t>Coliseum</t>
  </si>
  <si>
    <t>Colma</t>
  </si>
  <si>
    <t>Concord</t>
  </si>
  <si>
    <t>Daly City</t>
  </si>
  <si>
    <t>Downtown Berkeley</t>
  </si>
  <si>
    <t>Dublin/Pleasanton</t>
  </si>
  <si>
    <t>El Cerrito del Norte</t>
  </si>
  <si>
    <t>El Cerrito Plaza</t>
  </si>
  <si>
    <t>Embarcadero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</si>
  <si>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</si>
  <si>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</si>
  <si>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</si>
  <si>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</si>
  <si>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</si>
  <si>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</si>
  <si>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</si>
  <si>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</si>
  <si>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Montgomery St.</t>
  </si>
  <si>
    <t>North Berkeley</t>
  </si>
  <si>
    <t>North Concord/Martinez</t>
  </si>
  <si>
    <t>Oakland International Airport</t>
  </si>
  <si>
    <t>Orinda</t>
  </si>
  <si>
    <t>Pittsburg/Bay Point</t>
  </si>
  <si>
    <t>Pleasant Hill/Contra Costa Centre</t>
  </si>
  <si>
    <t>Powell St.</t>
  </si>
  <si>
    <t>Richmond</t>
  </si>
  <si>
    <t>Rockridge</t>
  </si>
  <si>
    <t>San Bruno</t>
  </si>
  <si>
    <t>San Francisco Intl Airport</t>
  </si>
  <si>
    <t>San Leandro</t>
  </si>
  <si>
    <t>South Hayward</t>
  </si>
  <si>
    <t>South San Francisco</t>
  </si>
  <si>
    <t>Walnut Creek</t>
  </si>
  <si>
    <t>West Dublin/Pleasanton</t>
  </si>
  <si>
    <t>West Oakland</t>
  </si>
  <si>
    <t>Caltrain entry-exit</t>
  </si>
  <si>
    <t>22nd Street</t>
  </si>
  <si>
    <t>Bayshore</t>
  </si>
  <si>
    <t>Belmont</t>
  </si>
  <si>
    <t>Blossom Hill</t>
  </si>
  <si>
    <t>Burlingame</t>
  </si>
  <si>
    <t>California Ave</t>
  </si>
  <si>
    <t>Capitol</t>
  </si>
  <si>
    <t>Gilroy</t>
  </si>
  <si>
    <t>Hayward Park</t>
  </si>
  <si>
    <t>Hillsdale</t>
  </si>
  <si>
    <t>Lawrence</t>
  </si>
  <si>
    <t>Menlo Park</t>
  </si>
  <si>
    <t>Morgan Hill</t>
  </si>
  <si>
    <t>Palo Alto</t>
  </si>
  <si>
    <t>Redwood City</t>
  </si>
  <si>
    <t>San Carlos</t>
  </si>
  <si>
    <t>San Francisco</t>
  </si>
  <si>
    <t>San Jose</t>
  </si>
  <si>
    <t>San Martin</t>
  </si>
  <si>
    <t>San Mateo</t>
  </si>
  <si>
    <t>So. San Francisco</t>
  </si>
  <si>
    <t>Sunnyvale</t>
  </si>
  <si>
    <t>Tamien</t>
  </si>
  <si>
    <t>BART Boardings by Entry Station</t>
  </si>
  <si>
    <t>BART Boardings by Exit Station</t>
  </si>
  <si>
    <t>Caltrain Boardings by Exit Station</t>
  </si>
  <si>
    <t>Caltrain Boardings by Entry Station</t>
  </si>
  <si>
    <t>Amtrak San Joaquins</t>
  </si>
  <si>
    <t>Capitol Corridor</t>
  </si>
  <si>
    <t>FAST [EXPRESS]</t>
  </si>
  <si>
    <t>FAST [LOCAL]</t>
  </si>
  <si>
    <t>Golden Gate Transit [FERRY]</t>
  </si>
  <si>
    <t>Petaluma Transit</t>
  </si>
  <si>
    <t>SF Bay Ferry/WETA</t>
  </si>
  <si>
    <t>Soltrans [EXPRESS]</t>
  </si>
  <si>
    <t>Soltrans [LOCAL]</t>
  </si>
  <si>
    <t>Sonoma County Transit</t>
  </si>
  <si>
    <t>TriDelta</t>
  </si>
  <si>
    <t>Union City Transit</t>
  </si>
  <si>
    <t>WestCAT [EXPRESS]</t>
  </si>
  <si>
    <t>AC TRANSIT___B Lakeshore Ave Oakland</t>
  </si>
  <si>
    <t>AC TRANSIT___C Highland Ave Piedmont</t>
  </si>
  <si>
    <t>AC TRANSIT___CB Warren Freeway and Broadway Terr Oakland</t>
  </si>
  <si>
    <t>AC TRANSIT___E Caldecott Ln Oakland</t>
  </si>
  <si>
    <t>AC TRANSIT___F UC Campus Berkeley</t>
  </si>
  <si>
    <t>AC TRANSIT___FS Solano Ave Berkeley</t>
  </si>
  <si>
    <t>AC TRANSIT___G Richmond St &amp; Potrero St El Cerrito</t>
  </si>
  <si>
    <t>AC TRANSIT___H Barrett Ave &amp; San Pablo Ave El Cerrito</t>
  </si>
  <si>
    <t>AC TRANSIT___J Sacramento St and University Ave Berkeley</t>
  </si>
  <si>
    <t>AC TRANSIT___L San Pablo Dam Rd</t>
  </si>
  <si>
    <t>AC TRANSIT___LA Hilltop Dr Park &amp; Ride</t>
  </si>
  <si>
    <t>AC TRANSIT___M Hayward BART to Oracle</t>
  </si>
  <si>
    <t>AC TRANSIT___NL Eastmont Transit Center Oakland</t>
  </si>
  <si>
    <t>AC TRANSIT___NX Seminary Ave &amp; MacArthur Blvd</t>
  </si>
  <si>
    <t>AC TRANSIT___NX1 Fruitvale Ave &amp; MacArthur Blvd</t>
  </si>
  <si>
    <t>AC TRANSIT___NX2 High St &amp; MacArthur Blvd</t>
  </si>
  <si>
    <t>AC TRANSIT___NX3 Marlow Dr &amp; Foothill Way Oakland</t>
  </si>
  <si>
    <t>AC TRANSIT___NX4 Castro Valley Park &amp; Ride</t>
  </si>
  <si>
    <t>AC TRANSIT___O Park Ave &amp; Encinal Ave Alameda</t>
  </si>
  <si>
    <t>AC TRANSIT___OX San Francisco Alameda Bay Farm Is</t>
  </si>
  <si>
    <t>AC TRANSIT___P Highland Ave &amp; Highland Way Piedmont</t>
  </si>
  <si>
    <t>AC TRANSIT___S Eden Shores Hayward</t>
  </si>
  <si>
    <t>AC TRANSIT___SB Cedar Blvd &amp; Stevenson Blvd Newark</t>
  </si>
  <si>
    <t>AC TRANSIT___U Fremont BART to Stanford University</t>
  </si>
  <si>
    <t>AC TRANSIT___V Broadway and Broadway Terr Oakland</t>
  </si>
  <si>
    <t>AC TRANSIT___W Broadway &amp; Blanding Ave Alameda</t>
  </si>
  <si>
    <t>DUMBARTON___DB Dumbarton Express</t>
  </si>
  <si>
    <t>DUMBARTON___DB1 Dumbarton Express</t>
  </si>
  <si>
    <t>AC TRANSIT___1 Berkeley BART to Bay Fair BART</t>
  </si>
  <si>
    <t>AC TRANSIT___10 San Leandro BART Hayward BART</t>
  </si>
  <si>
    <t>AC TRANSIT___12 Berkeley BART to Downtown Oakland</t>
  </si>
  <si>
    <t>AC TRANSIT___14 Downtown Oakland to Fruitvale BART</t>
  </si>
  <si>
    <t>AC TRANSIT___18 University Village Albany to Montclair</t>
  </si>
  <si>
    <t>AC TRANSIT___19 Downtown Oakland Fruitvale BART</t>
  </si>
  <si>
    <t>AC TRANSIT___20 Dimond District Oakland to downtown Oakland</t>
  </si>
  <si>
    <t>AC TRANSIT___200 Union City BART Fremont BART</t>
  </si>
  <si>
    <t>AC TRANSIT___21 Dimond Dist to Oakland Airport</t>
  </si>
  <si>
    <t>AC TRANSIT___210 Ohlone College to Union Landing Shopping Center</t>
  </si>
  <si>
    <t>AC TRANSIT___212 Fremont BART to NewPark Mall</t>
  </si>
  <si>
    <t>AC TRANSIT___215 Fremont BART to Gateway Blvd &amp; Lakeside Pkwy</t>
  </si>
  <si>
    <t>AC TRANSIT___216 Ohlone College Newark Campus to Union City BART</t>
  </si>
  <si>
    <t>AC TRANSIT___217 Fremont BART to Great Mall</t>
  </si>
  <si>
    <t>AC TRANSIT___22 Hayward BART</t>
  </si>
  <si>
    <t>AC TRANSIT___232 Fremont BART to New Park Mall</t>
  </si>
  <si>
    <t>AC TRANSIT___239 Fremont BART to Warm Springs Blvd &amp; Dixon Landing Rd</t>
  </si>
  <si>
    <t>AC TRANSIT___251 Fremont BART to NewPark Mall</t>
  </si>
  <si>
    <t>AC TRANSIT___29 Emeryville West Oakland BART Lakeshore</t>
  </si>
  <si>
    <t>AC TRANSIT___32 Hayward BART to Castro Valley BART</t>
  </si>
  <si>
    <t>AC TRANSIT___33 Montclair Highland</t>
  </si>
  <si>
    <t>AC TRANSIT___36 West Oakland BART Bancroft Berkeley</t>
  </si>
  <si>
    <t>AC TRANSIT___37 Hayward BART to South Hayward BART</t>
  </si>
  <si>
    <t>AC TRANSIT___39 Fruitvale BART to Skyline High School</t>
  </si>
  <si>
    <t>AC TRANSIT___40 Downtown Oakland to Bay Fair BART</t>
  </si>
  <si>
    <t>AC TRANSIT___45 Eastmont Transit Center to Foothill Square Oakland</t>
  </si>
  <si>
    <t>AC TRANSIT___46 Coliseum BART to Oakland Zoo</t>
  </si>
  <si>
    <t>AC TRANSIT___48 Hayward BART to Bay Fair BART</t>
  </si>
  <si>
    <t>AC TRANSIT___51A Rockridge BART to Fruitvale BART</t>
  </si>
  <si>
    <t>AC TRANSIT___51B Rockridge BART to Berkeley Amtrak</t>
  </si>
  <si>
    <t>AC TRANSIT___52 University Village to UC Campus (Berkeley BART)</t>
  </si>
  <si>
    <t>AC TRANSIT___54 Fruitvale BART to Merritt College</t>
  </si>
  <si>
    <t>AC TRANSIT___57 Emeryville to Foothill Square Oakland</t>
  </si>
  <si>
    <t>AC TRANSIT___6 Downtown Oakland Downtown Berkeley</t>
  </si>
  <si>
    <t>AC TRANSIT___60 Hayward BART to Cal State East Bay</t>
  </si>
  <si>
    <t>AC TRANSIT___62 West Oakland BART to Fruitvale BART</t>
  </si>
  <si>
    <t>AC TRANSIT___65 Berkeley BART to Lawrence Hall of Science</t>
  </si>
  <si>
    <t>AC TRANSIT___67 Berkeley BART to Grizzly Peak</t>
  </si>
  <si>
    <t>AC TRANSIT___7 El Cerrito del Norte BART</t>
  </si>
  <si>
    <t>AC TRANSIT___70 Richmond BART to Richmond Pkwy Transit Center</t>
  </si>
  <si>
    <t>AC TRANSIT___71 El Cerrito Plaza BART to Richmond Parkway Transit Center</t>
  </si>
  <si>
    <t>AC TRANSIT___72 Hilltop Mall to Oakland Amtrak</t>
  </si>
  <si>
    <t>AC TRANSIT___72M Point Richmond to Oakland Amtrak</t>
  </si>
  <si>
    <t>AC TRANSIT___72R San Pablo Rapid Contra Costa College to Jack London Square</t>
  </si>
  <si>
    <t>AC TRANSIT___73 Eastmont Transit Center to Oakland Airport</t>
  </si>
  <si>
    <t>AC TRANSIT___74 Marina Bay Richmond to San Pablo Dam Rd El Sobrante</t>
  </si>
  <si>
    <t>AC TRANSIT___75 San Leandro BART to Bay Fair BART</t>
  </si>
  <si>
    <t>AC TRANSIT___76 El Cerrito del Norte BART to Hilltop Mall</t>
  </si>
  <si>
    <t>AC TRANSIT___79 Rockridge Berkeley El Cerrito BART</t>
  </si>
  <si>
    <t>AC TRANSIT___80 Claremont El Cerrito Bart</t>
  </si>
  <si>
    <t>AC TRANSIT___81 Claremont Berkeley Amtrak BerkMarina</t>
  </si>
  <si>
    <t>AC TRANSIT___83 Hayward BART to South Hayward BART</t>
  </si>
  <si>
    <t>AC TRANSIT___85 San Leandro BART to South Hayward BART</t>
  </si>
  <si>
    <t>AC TRANSIT___86 Hayward BART to South Hayward BART</t>
  </si>
  <si>
    <t>AC TRANSIT___88 Berkeley BART to Lake Merritt BART</t>
  </si>
  <si>
    <t>AC TRANSIT___89 San Leandro BART to Bay Fair BART</t>
  </si>
  <si>
    <t>AC TRANSIT___90 Coliseum Bart 85thAve Foothill Sq</t>
  </si>
  <si>
    <t>AC TRANSIT___93 Hayward BART to Bay Fair BART</t>
  </si>
  <si>
    <t>AC TRANSIT___95 Hayward BART to Fairview District</t>
  </si>
  <si>
    <t>AC TRANSIT___96 Fruitvale Montana Alameda Point</t>
  </si>
  <si>
    <t>AC TRANSIT___97 Bay Fair BART to Union City BART</t>
  </si>
  <si>
    <t>AC TRANSIT___98 Coliseum BART Edgewater Dr</t>
  </si>
  <si>
    <t>AC TRANSIT___99 Bay Fair BART to Fremont BART</t>
  </si>
  <si>
    <t>AC TRANSIT___BSD BROADWAY SHUTTLE DAY</t>
  </si>
  <si>
    <t>ACE___FREMONT&amp;&amp;&amp;GREAT AMERICA</t>
  </si>
  <si>
    <t>ACE___FREMONT&amp;&amp;&amp;PLEASANTON</t>
  </si>
  <si>
    <t>ACE___FREMONT&amp;&amp;&amp;VASCO ROAD</t>
  </si>
  <si>
    <t>ACE___GREAT AMERICA&amp;&amp;&amp;FREMONT</t>
  </si>
  <si>
    <t>ACE___GREAT AMERICA&amp;&amp;&amp;LIVERMORE</t>
  </si>
  <si>
    <t>ACE___GREAT AMERICA&amp;&amp;&amp;PLEASANTON</t>
  </si>
  <si>
    <t>ACE___GREAT AMERICA&amp;&amp;&amp;VASCO ROAD</t>
  </si>
  <si>
    <t>ACE___LIVERMORE&amp;&amp;&amp;GREAT AMERICA</t>
  </si>
  <si>
    <t>ACE___LIVERMORE&amp;&amp;&amp;SAN JOSE</t>
  </si>
  <si>
    <t>ACE___PLEASANTON&amp;&amp;&amp;GREAT AMERICA</t>
  </si>
  <si>
    <t>ACE___PLEASANTON&amp;&amp;&amp;SAN JOSE</t>
  </si>
  <si>
    <t>ACE___PLEASANTON&amp;&amp;&amp;SANTA CLARA</t>
  </si>
  <si>
    <t>ACE___SAN JOSE&amp;&amp;&amp;FREMONT</t>
  </si>
  <si>
    <t>ACE___SAN JOSE&amp;&amp;&amp;LIVERMORE</t>
  </si>
  <si>
    <t>ACE___SAN JOSE&amp;&amp;&amp;PLEASANTON</t>
  </si>
  <si>
    <t>ACE___SAN JOSE&amp;&amp;&amp;VASCO ROAD</t>
  </si>
  <si>
    <t>ACE___SANTA CLARA&amp;&amp;&amp;FREMONT</t>
  </si>
  <si>
    <t>ACE___SANTA CLARA&amp;&amp;&amp;PLEASANTON</t>
  </si>
  <si>
    <t>ACE___SANTA CLARA&amp;&amp;&amp;VASCO ROAD</t>
  </si>
  <si>
    <t>ACE___VASCO ROAD&amp;&amp;&amp;GREAT AMERICA</t>
  </si>
  <si>
    <t>ACE___VASCO ROAD&amp;&amp;&amp;SAN JOSE</t>
  </si>
  <si>
    <t>BART___12th St Oakland City Center&amp;&amp;&amp;16th St Mission</t>
  </si>
  <si>
    <t>BART___12th St Oakland City Center&amp;&amp;&amp;19th St Oakland</t>
  </si>
  <si>
    <t>BART___12th St Oakland City Center&amp;&amp;&amp;24th St Mission</t>
  </si>
  <si>
    <t>BART___12th St Oakland City Center&amp;&amp;&amp;Ashby</t>
  </si>
  <si>
    <t>BART___12th St Oakland City Center&amp;&amp;&amp;Balboa Park</t>
  </si>
  <si>
    <t>BART___12th St Oakland City Center&amp;&amp;&amp;Bay Fair</t>
  </si>
  <si>
    <t>BART___12th St Oakland City Center&amp;&amp;&amp;Castro Valley</t>
  </si>
  <si>
    <t>BART___12th St Oakland City Center&amp;&amp;&amp;Civic Center UN Plaza</t>
  </si>
  <si>
    <t>BART___12th St Oakland City Center&amp;&amp;&amp;Colma</t>
  </si>
  <si>
    <t>BART___12th St Oakland City Center&amp;&amp;&amp;Concord</t>
  </si>
  <si>
    <t>BART___12th St Oakland City Center&amp;&amp;&amp;Daly City</t>
  </si>
  <si>
    <t>BART___12th St Oakland City Center&amp;&amp;&amp;Downtown Berkeley</t>
  </si>
  <si>
    <t>BART___12th St Oakland City Center&amp;&amp;&amp;Dublin Pleasanton</t>
  </si>
  <si>
    <t>BART___12th St Oakland City Center&amp;&amp;&amp;El Cerrito del Norte</t>
  </si>
  <si>
    <t>BART___12th St Oakland City Center&amp;&amp;&amp;El Cerrito Plaza</t>
  </si>
  <si>
    <t>BART___12th St Oakland City Center&amp;&amp;&amp;Embarcadero</t>
  </si>
  <si>
    <t>BART___12th St Oakland City Center&amp;&amp;&amp;Fremont</t>
  </si>
  <si>
    <t>BART___12th St Oakland City Center&amp;&amp;&amp;Fruitvale</t>
  </si>
  <si>
    <t>BART___12th St Oakland City Center&amp;&amp;&amp;Glen Park</t>
  </si>
  <si>
    <t>BART___12th St Oakland City Center&amp;&amp;&amp;Hayward</t>
  </si>
  <si>
    <t>BART___12th St Oakland City Center&amp;&amp;&amp;Lafayette</t>
  </si>
  <si>
    <t>BART___12th St Oakland City Center&amp;&amp;&amp;Lake Merritt</t>
  </si>
  <si>
    <t>BART___12th St Oakland City Center&amp;&amp;&amp;MacArthur</t>
  </si>
  <si>
    <t>BART___12th St Oakland City Center&amp;&amp;&amp;Millbrae</t>
  </si>
  <si>
    <t>BART___12th St Oakland City Center&amp;&amp;&amp;Montgomery St</t>
  </si>
  <si>
    <t>BART___12th St Oakland City Center&amp;&amp;&amp;North Berkeley</t>
  </si>
  <si>
    <t>BART___12th St Oakland City Center&amp;&amp;&amp;North Concord Martinez</t>
  </si>
  <si>
    <t>BART___12th St Oakland City Center&amp;&amp;&amp;Orinda</t>
  </si>
  <si>
    <t>BART___12th St Oakland City Center&amp;&amp;&amp;Pittsburg Bay Point</t>
  </si>
  <si>
    <t>BART___12th St Oakland City Center&amp;&amp;&amp;Pleasant Hill Contra Costa Centre</t>
  </si>
  <si>
    <t>BART___12th St Oakland City Center&amp;&amp;&amp;Powell St</t>
  </si>
  <si>
    <t>BART___12th St Oakland City Center&amp;&amp;&amp;Richmond</t>
  </si>
  <si>
    <t>BART___12th St Oakland City Center&amp;&amp;&amp;Rockridge</t>
  </si>
  <si>
    <t>BART___12th St Oakland City Center&amp;&amp;&amp;San Bruno</t>
  </si>
  <si>
    <t>BART___12th St Oakland City Center&amp;&amp;&amp;San Leandro</t>
  </si>
  <si>
    <t>BART___12th St Oakland City Center&amp;&amp;&amp;South Hayward</t>
  </si>
  <si>
    <t>BART___12th St Oakland City Center&amp;&amp;&amp;South San Francisco</t>
  </si>
  <si>
    <t>BART___12th St Oakland City Center&amp;&amp;&amp;Union City</t>
  </si>
  <si>
    <t>BART___12th St Oakland City Center&amp;&amp;&amp;Walnut Creek</t>
  </si>
  <si>
    <t>BART___12th St Oakland City Center&amp;&amp;&amp;West Dublin Pleasanton</t>
  </si>
  <si>
    <t>BART___12th St Oakland City Center&amp;&amp;&amp;West Oakland</t>
  </si>
  <si>
    <t>BART___12th St. Oakland City Center&amp;&amp;&amp;Coliseum</t>
  </si>
  <si>
    <t>BART___12th St. Oakland City Center&amp;&amp;&amp;Oakland International Airport</t>
  </si>
  <si>
    <t>BART___12th St. Oakland City Center&amp;&amp;&amp;San Francisco Intl Airport</t>
  </si>
  <si>
    <t>BART___16th St Mission&amp;&amp;&amp;12th St Oakland City Center</t>
  </si>
  <si>
    <t>BART___16th St Mission&amp;&amp;&amp;19th St Oakland</t>
  </si>
  <si>
    <t>BART___16th St Mission&amp;&amp;&amp;24th St Mission</t>
  </si>
  <si>
    <t>BART___16th St Mission&amp;&amp;&amp;Ashby</t>
  </si>
  <si>
    <t>BART___16th St Mission&amp;&amp;&amp;Balboa Park</t>
  </si>
  <si>
    <t>BART___16th St Mission&amp;&amp;&amp;Bay Fair</t>
  </si>
  <si>
    <t>BART___16th St Mission&amp;&amp;&amp;Castro Valley</t>
  </si>
  <si>
    <t>BART___16th St Mission&amp;&amp;&amp;Civic Center UN Plaza</t>
  </si>
  <si>
    <t>BART___16th St Mission&amp;&amp;&amp;Colma</t>
  </si>
  <si>
    <t>BART___16th St Mission&amp;&amp;&amp;Concord</t>
  </si>
  <si>
    <t>BART___16th St Mission&amp;&amp;&amp;Daly City</t>
  </si>
  <si>
    <t>BART___16th St Mission&amp;&amp;&amp;Downtown Berkeley</t>
  </si>
  <si>
    <t>BART___16th St Mission&amp;&amp;&amp;Dublin Pleasanton</t>
  </si>
  <si>
    <t>BART___16th St Mission&amp;&amp;&amp;El Cerrito del Norte</t>
  </si>
  <si>
    <t>BART___16th St Mission&amp;&amp;&amp;El Cerrito Plaza</t>
  </si>
  <si>
    <t>BART___16th St Mission&amp;&amp;&amp;Embarcadero</t>
  </si>
  <si>
    <t>BART___16th St Mission&amp;&amp;&amp;Fremont</t>
  </si>
  <si>
    <t>BART___16th St Mission&amp;&amp;&amp;Fruitvale</t>
  </si>
  <si>
    <t>BART___16th St Mission&amp;&amp;&amp;Glen Park</t>
  </si>
  <si>
    <t>BART___16th St Mission&amp;&amp;&amp;Hayward</t>
  </si>
  <si>
    <t>BART___16th St Mission&amp;&amp;&amp;Lafayette</t>
  </si>
  <si>
    <t>BART___16th St Mission&amp;&amp;&amp;Lake Merritt</t>
  </si>
  <si>
    <t>BART___16th St Mission&amp;&amp;&amp;MacArthur</t>
  </si>
  <si>
    <t>BART___16th St Mission&amp;&amp;&amp;Millbrae</t>
  </si>
  <si>
    <t>BART___16th St Mission&amp;&amp;&amp;Montgomery St</t>
  </si>
  <si>
    <t>BART___16th St Mission&amp;&amp;&amp;North Berkeley</t>
  </si>
  <si>
    <t>BART___16th St Mission&amp;&amp;&amp;North Concord Martinez</t>
  </si>
  <si>
    <t>BART___16th St Mission&amp;&amp;&amp;Orinda</t>
  </si>
  <si>
    <t>BART___16th St Mission&amp;&amp;&amp;Pittsburg Bay Point</t>
  </si>
  <si>
    <t>BART___16th St Mission&amp;&amp;&amp;Pleasant Hill Contra Costa Centre</t>
  </si>
  <si>
    <t>BART___16th St Mission&amp;&amp;&amp;Powell St</t>
  </si>
  <si>
    <t>BART___16th St Mission&amp;&amp;&amp;Richmond</t>
  </si>
  <si>
    <t>BART___16th St Mission&amp;&amp;&amp;Rockridge</t>
  </si>
  <si>
    <t>BART___16th St Mission&amp;&amp;&amp;San Bruno</t>
  </si>
  <si>
    <t>BART___16th St Mission&amp;&amp;&amp;San Leandro</t>
  </si>
  <si>
    <t>BART___16th St Mission&amp;&amp;&amp;South Hayward</t>
  </si>
  <si>
    <t>BART___16th St Mission&amp;&amp;&amp;South San Francisco</t>
  </si>
  <si>
    <t>BART___16th St Mission&amp;&amp;&amp;Union City</t>
  </si>
  <si>
    <t>BART___16th St Mission&amp;&amp;&amp;Walnut Creek</t>
  </si>
  <si>
    <t>BART___16th St Mission&amp;&amp;&amp;West Dublin Pleasanton</t>
  </si>
  <si>
    <t>BART___16th St Mission&amp;&amp;&amp;West Oakland</t>
  </si>
  <si>
    <t>BART___16th St. Mission&amp;&amp;&amp;Coliseum</t>
  </si>
  <si>
    <t>BART___16th St. Mission&amp;&amp;&amp;Oakland International Airport</t>
  </si>
  <si>
    <t>BART___16th St. Mission&amp;&amp;&amp;San Francisco Intl Airport</t>
  </si>
  <si>
    <t>BART___19th St Oakland&amp;&amp;&amp;12th St Oakland City Center</t>
  </si>
  <si>
    <t>BART___19th St Oakland&amp;&amp;&amp;16th St Mission</t>
  </si>
  <si>
    <t>BART___19th St Oakland&amp;&amp;&amp;24th St Mission</t>
  </si>
  <si>
    <t>BART___19th St Oakland&amp;&amp;&amp;Ashby</t>
  </si>
  <si>
    <t>BART___19th St Oakland&amp;&amp;&amp;Balboa Park</t>
  </si>
  <si>
    <t>BART___19th St Oakland&amp;&amp;&amp;Bay Fair</t>
  </si>
  <si>
    <t>BART___19th St Oakland&amp;&amp;&amp;Castro Valley</t>
  </si>
  <si>
    <t>BART___19th St Oakland&amp;&amp;&amp;Civic Center UN Plaza</t>
  </si>
  <si>
    <t>BART___19th St Oakland&amp;&amp;&amp;Colma</t>
  </si>
  <si>
    <t>BART___19th St Oakland&amp;&amp;&amp;Concord</t>
  </si>
  <si>
    <t>BART___19th St Oakland&amp;&amp;&amp;Daly City</t>
  </si>
  <si>
    <t>BART___19th St Oakland&amp;&amp;&amp;Downtown Berkeley</t>
  </si>
  <si>
    <t>BART___19th St Oakland&amp;&amp;&amp;Dublin Pleasanton</t>
  </si>
  <si>
    <t>BART___19th St Oakland&amp;&amp;&amp;El Cerrito del Norte</t>
  </si>
  <si>
    <t>BART___19th St Oakland&amp;&amp;&amp;El Cerrito Plaza</t>
  </si>
  <si>
    <t>BART___19th St Oakland&amp;&amp;&amp;Embarcadero</t>
  </si>
  <si>
    <t>BART___19th St Oakland&amp;&amp;&amp;Fremont</t>
  </si>
  <si>
    <t>BART___19th St Oakland&amp;&amp;&amp;Fruitvale</t>
  </si>
  <si>
    <t>BART___19th St Oakland&amp;&amp;&amp;Glen Park</t>
  </si>
  <si>
    <t>BART___19th St Oakland&amp;&amp;&amp;Hayward</t>
  </si>
  <si>
    <t>BART___19th St Oakland&amp;&amp;&amp;Lafayette</t>
  </si>
  <si>
    <t>BART___19th St Oakland&amp;&amp;&amp;Lake Merritt</t>
  </si>
  <si>
    <t>BART___19th St Oakland&amp;&amp;&amp;MacArthur</t>
  </si>
  <si>
    <t>BART___19th St Oakland&amp;&amp;&amp;Millbrae</t>
  </si>
  <si>
    <t>BART___19th St Oakland&amp;&amp;&amp;Montgomery St</t>
  </si>
  <si>
    <t>BART___19th St Oakland&amp;&amp;&amp;North Berkeley</t>
  </si>
  <si>
    <t>BART___19th St Oakland&amp;&amp;&amp;North Concord Martinez</t>
  </si>
  <si>
    <t>BART___19th St Oakland&amp;&amp;&amp;Orinda</t>
  </si>
  <si>
    <t>BART___19th St Oakland&amp;&amp;&amp;Pittsburg Bay Point</t>
  </si>
  <si>
    <t>BART___19th St Oakland&amp;&amp;&amp;Pleasant Hill Contra Costa Centre</t>
  </si>
  <si>
    <t>BART___19th St Oakland&amp;&amp;&amp;Powell St</t>
  </si>
  <si>
    <t>BART___19th St Oakland&amp;&amp;&amp;Richmond</t>
  </si>
  <si>
    <t>BART___19th St Oakland&amp;&amp;&amp;Rockridge</t>
  </si>
  <si>
    <t>BART___19th St Oakland&amp;&amp;&amp;San Bruno</t>
  </si>
  <si>
    <t>BART___19th St Oakland&amp;&amp;&amp;San Leandro</t>
  </si>
  <si>
    <t>BART___19th St Oakland&amp;&amp;&amp;South Hayward</t>
  </si>
  <si>
    <t>BART___19th St Oakland&amp;&amp;&amp;South San Francisco</t>
  </si>
  <si>
    <t>BART___19th St Oakland&amp;&amp;&amp;Union City</t>
  </si>
  <si>
    <t>BART___19th St Oakland&amp;&amp;&amp;Walnut Creek</t>
  </si>
  <si>
    <t>BART___19th St Oakland&amp;&amp;&amp;West Dublin Pleasanton</t>
  </si>
  <si>
    <t>BART___19th St Oakland&amp;&amp;&amp;West Oakland</t>
  </si>
  <si>
    <t>BART___19th St. Oakland&amp;&amp;&amp;Coliseum</t>
  </si>
  <si>
    <t>BART___19th St. Oakland&amp;&amp;&amp;Oakland International Airport</t>
  </si>
  <si>
    <t>BART___19th St. Oakland&amp;&amp;&amp;San Francisco Intl Airport</t>
  </si>
  <si>
    <t>BART___24th St Mission&amp;&amp;&amp;12th St Oakland City Center</t>
  </si>
  <si>
    <t>BART___24th St Mission&amp;&amp;&amp;16th St Mission</t>
  </si>
  <si>
    <t>BART___24th St Mission&amp;&amp;&amp;19th St Oakland</t>
  </si>
  <si>
    <t>BART___24th St Mission&amp;&amp;&amp;Ashby</t>
  </si>
  <si>
    <t>BART___24th St Mission&amp;&amp;&amp;Balboa Park</t>
  </si>
  <si>
    <t>BART___24th St Mission&amp;&amp;&amp;Bay Fair</t>
  </si>
  <si>
    <t>BART___24th St Mission&amp;&amp;&amp;Castro Valley</t>
  </si>
  <si>
    <t>BART___24th St Mission&amp;&amp;&amp;Civic Center UN Plaza</t>
  </si>
  <si>
    <t>BART___24th St Mission&amp;&amp;&amp;Colma</t>
  </si>
  <si>
    <t>BART___24th St Mission&amp;&amp;&amp;Concord</t>
  </si>
  <si>
    <t>BART___24th St Mission&amp;&amp;&amp;Daly City</t>
  </si>
  <si>
    <t>BART___24th St Mission&amp;&amp;&amp;Downtown Berkeley</t>
  </si>
  <si>
    <t>BART___24th St Mission&amp;&amp;&amp;Dublin Pleasanton</t>
  </si>
  <si>
    <t>BART___24th St Mission&amp;&amp;&amp;El Cerrito del Norte</t>
  </si>
  <si>
    <t>BART___24th St Mission&amp;&amp;&amp;El Cerrito Plaza</t>
  </si>
  <si>
    <t>BART___24th St Mission&amp;&amp;&amp;Embarcadero</t>
  </si>
  <si>
    <t>BART___24th St Mission&amp;&amp;&amp;Fremont</t>
  </si>
  <si>
    <t>BART___24th St Mission&amp;&amp;&amp;Fruitvale</t>
  </si>
  <si>
    <t>BART___24th St Mission&amp;&amp;&amp;Glen Park</t>
  </si>
  <si>
    <t>BART___24th St Mission&amp;&amp;&amp;Hayward</t>
  </si>
  <si>
    <t>BART___24th St Mission&amp;&amp;&amp;Lafayette</t>
  </si>
  <si>
    <t>BART___24th St Mission&amp;&amp;&amp;Lake Merritt</t>
  </si>
  <si>
    <t>BART___24th St Mission&amp;&amp;&amp;MacArthur</t>
  </si>
  <si>
    <t>BART___24th St Mission&amp;&amp;&amp;Millbrae</t>
  </si>
  <si>
    <t>BART___24th St Mission&amp;&amp;&amp;Montgomery St</t>
  </si>
  <si>
    <t>BART___24th St Mission&amp;&amp;&amp;North Berkeley</t>
  </si>
  <si>
    <t>BART___24th St Mission&amp;&amp;&amp;North Concord Martinez</t>
  </si>
  <si>
    <t>BART___24th St Mission&amp;&amp;&amp;Orinda</t>
  </si>
  <si>
    <t>BART___24th St Mission&amp;&amp;&amp;Pittsburg Bay Point</t>
  </si>
  <si>
    <t>BART___24th St Mission&amp;&amp;&amp;Pleasant Hill Contra Costa Centre</t>
  </si>
  <si>
    <t>BART___24th St Mission&amp;&amp;&amp;Powell St</t>
  </si>
  <si>
    <t>BART___24th St Mission&amp;&amp;&amp;Richmond</t>
  </si>
  <si>
    <t>BART___24th St Mission&amp;&amp;&amp;Rockridge</t>
  </si>
  <si>
    <t>BART___24th St Mission&amp;&amp;&amp;San Bruno</t>
  </si>
  <si>
    <t>BART___24th St Mission&amp;&amp;&amp;San Leandro</t>
  </si>
  <si>
    <t>BART___24th St Mission&amp;&amp;&amp;South Hayward</t>
  </si>
  <si>
    <t>BART___24th St Mission&amp;&amp;&amp;South San Francisco</t>
  </si>
  <si>
    <t>BART___24th St Mission&amp;&amp;&amp;Union City</t>
  </si>
  <si>
    <t>BART___24th St Mission&amp;&amp;&amp;Walnut Creek</t>
  </si>
  <si>
    <t>BART___24th St Mission&amp;&amp;&amp;West Dublin Pleasanton</t>
  </si>
  <si>
    <t>BART___24th St Mission&amp;&amp;&amp;West Oakland</t>
  </si>
  <si>
    <t>BART___24th St. Mission&amp;&amp;&amp;Coliseum</t>
  </si>
  <si>
    <t>BART___24th St. Mission&amp;&amp;&amp;Oakland International Airport</t>
  </si>
  <si>
    <t>BART___24th St. Mission&amp;&amp;&amp;San Francisco Intl Airport</t>
  </si>
  <si>
    <t>BART___Ashby&amp;&amp;&amp;12th St Oakland City Center</t>
  </si>
  <si>
    <t>BART___Ashby&amp;&amp;&amp;16th St Mission</t>
  </si>
  <si>
    <t>BART___Ashby&amp;&amp;&amp;19th St Oakland</t>
  </si>
  <si>
    <t>BART___Ashby&amp;&amp;&amp;24th St Mission</t>
  </si>
  <si>
    <t>BART___Ashby&amp;&amp;&amp;Balboa Park</t>
  </si>
  <si>
    <t>BART___Ashby&amp;&amp;&amp;Bay Fair</t>
  </si>
  <si>
    <t>BART___Ashby&amp;&amp;&amp;Castro Valley</t>
  </si>
  <si>
    <t>BART___Ashby&amp;&amp;&amp;Civic Center UN Plaza</t>
  </si>
  <si>
    <t>BART___Ashby&amp;&amp;&amp;Coliseum</t>
  </si>
  <si>
    <t>BART___Ashby&amp;&amp;&amp;Colma</t>
  </si>
  <si>
    <t>BART___Ashby&amp;&amp;&amp;Concord</t>
  </si>
  <si>
    <t>BART___Ashby&amp;&amp;&amp;Daly City</t>
  </si>
  <si>
    <t>BART___Ashby&amp;&amp;&amp;Downtown Berkeley</t>
  </si>
  <si>
    <t>BART___Ashby&amp;&amp;&amp;Dublin Pleasanton</t>
  </si>
  <si>
    <t>BART___Ashby&amp;&amp;&amp;El Cerrito del Norte</t>
  </si>
  <si>
    <t>BART___Ashby&amp;&amp;&amp;El Cerrito Plaza</t>
  </si>
  <si>
    <t>BART___Ashby&amp;&amp;&amp;Embarcadero</t>
  </si>
  <si>
    <t>BART___Ashby&amp;&amp;&amp;Fremont</t>
  </si>
  <si>
    <t>BART___Ashby&amp;&amp;&amp;Fruitvale</t>
  </si>
  <si>
    <t>BART___Ashby&amp;&amp;&amp;Glen Park</t>
  </si>
  <si>
    <t>BART___Ashby&amp;&amp;&amp;Hayward</t>
  </si>
  <si>
    <t>BART___Ashby&amp;&amp;&amp;Lafayette</t>
  </si>
  <si>
    <t>BART___Ashby&amp;&amp;&amp;Lake Merritt</t>
  </si>
  <si>
    <t>BART___Ashby&amp;&amp;&amp;MacArthur</t>
  </si>
  <si>
    <t>BART___Ashby&amp;&amp;&amp;Millbrae</t>
  </si>
  <si>
    <t>BART___Ashby&amp;&amp;&amp;Montgomery St</t>
  </si>
  <si>
    <t>BART___Ashby&amp;&amp;&amp;North Berkeley</t>
  </si>
  <si>
    <t>BART___Ashby&amp;&amp;&amp;North Concord Martinez</t>
  </si>
  <si>
    <t>BART___Ashby&amp;&amp;&amp;Oakland International Airport</t>
  </si>
  <si>
    <t>BART___Ashby&amp;&amp;&amp;Orinda</t>
  </si>
  <si>
    <t>BART___Ashby&amp;&amp;&amp;Pittsburg Bay Point</t>
  </si>
  <si>
    <t>BART___Ashby&amp;&amp;&amp;Pleasant Hill Contra Costa Centre</t>
  </si>
  <si>
    <t>BART___Ashby&amp;&amp;&amp;Powell St</t>
  </si>
  <si>
    <t>BART___Ashby&amp;&amp;&amp;Richmond</t>
  </si>
  <si>
    <t>BART___Ashby&amp;&amp;&amp;Rockridge</t>
  </si>
  <si>
    <t>BART___Ashby&amp;&amp;&amp;San Bruno</t>
  </si>
  <si>
    <t>BART___Ashby&amp;&amp;&amp;San Francisco Intl Airport</t>
  </si>
  <si>
    <t>BART___Ashby&amp;&amp;&amp;San Leandro</t>
  </si>
  <si>
    <t>BART___Ashby&amp;&amp;&amp;South Hayward</t>
  </si>
  <si>
    <t>BART___Ashby&amp;&amp;&amp;South San Francisco</t>
  </si>
  <si>
    <t>BART___Ashby&amp;&amp;&amp;Union City</t>
  </si>
  <si>
    <t>BART___Ashby&amp;&amp;&amp;Walnut Creek</t>
  </si>
  <si>
    <t>BART___Ashby&amp;&amp;&amp;West Dublin Pleasanton</t>
  </si>
  <si>
    <t>BART___Ashby&amp;&amp;&amp;West Oakland</t>
  </si>
  <si>
    <t>BART___Balboa Park&amp;&amp;&amp;12th St Oakland City Center</t>
  </si>
  <si>
    <t>BART___Balboa Park&amp;&amp;&amp;16th St Mission</t>
  </si>
  <si>
    <t>BART___Balboa Park&amp;&amp;&amp;19th St Oakland</t>
  </si>
  <si>
    <t>BART___Balboa Park&amp;&amp;&amp;24th St Mission</t>
  </si>
  <si>
    <t>BART___Balboa Park&amp;&amp;&amp;Ashby</t>
  </si>
  <si>
    <t>BART___Balboa Park&amp;&amp;&amp;Bay Fair</t>
  </si>
  <si>
    <t>BART___Balboa Park&amp;&amp;&amp;Castro Valley</t>
  </si>
  <si>
    <t>BART___Balboa Park&amp;&amp;&amp;Civic Center UN Plaza</t>
  </si>
  <si>
    <t>BART___Balboa Park&amp;&amp;&amp;Coliseum</t>
  </si>
  <si>
    <t>BART___Balboa Park&amp;&amp;&amp;Colma</t>
  </si>
  <si>
    <t>BART___Balboa Park&amp;&amp;&amp;Concord</t>
  </si>
  <si>
    <t>BART___Balboa Park&amp;&amp;&amp;Daly City</t>
  </si>
  <si>
    <t>BART___Balboa Park&amp;&amp;&amp;Downtown Berkeley</t>
  </si>
  <si>
    <t>BART___Balboa Park&amp;&amp;&amp;Dublin Pleasanton</t>
  </si>
  <si>
    <t>BART___Balboa Park&amp;&amp;&amp;El Cerrito del Norte</t>
  </si>
  <si>
    <t>BART___Balboa Park&amp;&amp;&amp;El Cerrito Plaza</t>
  </si>
  <si>
    <t>BART___Balboa Park&amp;&amp;&amp;Embarcadero</t>
  </si>
  <si>
    <t>BART___Balboa Park&amp;&amp;&amp;Fremont</t>
  </si>
  <si>
    <t>BART___Balboa Park&amp;&amp;&amp;Fruitvale</t>
  </si>
  <si>
    <t>BART___Balboa Park&amp;&amp;&amp;Glen Park</t>
  </si>
  <si>
    <t>BART___Balboa Park&amp;&amp;&amp;Hayward</t>
  </si>
  <si>
    <t>BART___Balboa Park&amp;&amp;&amp;Lafayette</t>
  </si>
  <si>
    <t>BART___Balboa Park&amp;&amp;&amp;Lake Merritt</t>
  </si>
  <si>
    <t>BART___Balboa Park&amp;&amp;&amp;MacArthur</t>
  </si>
  <si>
    <t>BART___Balboa Park&amp;&amp;&amp;Millbrae</t>
  </si>
  <si>
    <t>BART___Balboa Park&amp;&amp;&amp;Montgomery St</t>
  </si>
  <si>
    <t>BART___Balboa Park&amp;&amp;&amp;North Berkeley</t>
  </si>
  <si>
    <t>BART___Balboa Park&amp;&amp;&amp;North Concord Martinez</t>
  </si>
  <si>
    <t>BART___Balboa Park&amp;&amp;&amp;Oakland International Airport</t>
  </si>
  <si>
    <t>BART___Balboa Park&amp;&amp;&amp;Orinda</t>
  </si>
  <si>
    <t>BART___Balboa Park&amp;&amp;&amp;Pittsburg Bay Point</t>
  </si>
  <si>
    <t>BART___Balboa Park&amp;&amp;&amp;Pleasant Hill Contra Costa Centre</t>
  </si>
  <si>
    <t>BART___Balboa Park&amp;&amp;&amp;Powell St</t>
  </si>
  <si>
    <t>BART___Balboa Park&amp;&amp;&amp;Richmond</t>
  </si>
  <si>
    <t>BART___Balboa Park&amp;&amp;&amp;Rockridge</t>
  </si>
  <si>
    <t>BART___Balboa Park&amp;&amp;&amp;San Bruno</t>
  </si>
  <si>
    <t>BART___Balboa Park&amp;&amp;&amp;San Francisco Intl Airport</t>
  </si>
  <si>
    <t>BART___Balboa Park&amp;&amp;&amp;San Leandro</t>
  </si>
  <si>
    <t>BART___Balboa Park&amp;&amp;&amp;South Hayward</t>
  </si>
  <si>
    <t>BART___Balboa Park&amp;&amp;&amp;South San Francisco</t>
  </si>
  <si>
    <t>BART___Balboa Park&amp;&amp;&amp;Union City</t>
  </si>
  <si>
    <t>BART___Balboa Park&amp;&amp;&amp;Walnut Creek</t>
  </si>
  <si>
    <t>BART___Balboa Park&amp;&amp;&amp;West Dublin Pleasanton</t>
  </si>
  <si>
    <t>BART___Balboa Park&amp;&amp;&amp;West Oakland</t>
  </si>
  <si>
    <t>BART___Bay Fair&amp;&amp;&amp;12th St Oakland City Center</t>
  </si>
  <si>
    <t>BART___Bay Fair&amp;&amp;&amp;16th St Mission</t>
  </si>
  <si>
    <t>BART___Bay Fair&amp;&amp;&amp;19th St Oakland</t>
  </si>
  <si>
    <t>BART___Bay Fair&amp;&amp;&amp;24th St Mission</t>
  </si>
  <si>
    <t>BART___Bay Fair&amp;&amp;&amp;Ashby</t>
  </si>
  <si>
    <t>BART___Bay Fair&amp;&amp;&amp;Balboa Park</t>
  </si>
  <si>
    <t>BART___Bay Fair&amp;&amp;&amp;Castro Valley</t>
  </si>
  <si>
    <t>BART___Bay Fair&amp;&amp;&amp;Civic Center UN Plaza</t>
  </si>
  <si>
    <t>BART___Bay Fair&amp;&amp;&amp;Coliseum</t>
  </si>
  <si>
    <t>BART___Bay Fair&amp;&amp;&amp;Concord</t>
  </si>
  <si>
    <t>BART___Bay Fair&amp;&amp;&amp;Daly City</t>
  </si>
  <si>
    <t>BART___Bay Fair&amp;&amp;&amp;Downtown Berkeley</t>
  </si>
  <si>
    <t>BART___Bay Fair&amp;&amp;&amp;Dublin Pleasanton</t>
  </si>
  <si>
    <t>BART___Bay Fair&amp;&amp;&amp;El Cerrito del Norte</t>
  </si>
  <si>
    <t>BART___Bay Fair&amp;&amp;&amp;Embarcadero</t>
  </si>
  <si>
    <t>BART___Bay Fair&amp;&amp;&amp;Fremont</t>
  </si>
  <si>
    <t>BART___Bay Fair&amp;&amp;&amp;Fruitvale</t>
  </si>
  <si>
    <t>BART___Bay Fair&amp;&amp;&amp;Glen Park</t>
  </si>
  <si>
    <t>BART___Bay Fair&amp;&amp;&amp;Hayward</t>
  </si>
  <si>
    <t>BART___Bay Fair&amp;&amp;&amp;Lake Merritt</t>
  </si>
  <si>
    <t>BART___Bay Fair&amp;&amp;&amp;MacArthur</t>
  </si>
  <si>
    <t>BART___Bay Fair&amp;&amp;&amp;Millbrae</t>
  </si>
  <si>
    <t>BART___Bay Fair&amp;&amp;&amp;Montgomery St</t>
  </si>
  <si>
    <t>BART___Bay Fair&amp;&amp;&amp;North Berkeley</t>
  </si>
  <si>
    <t>BART___Bay Fair&amp;&amp;&amp;North Concord Martinez</t>
  </si>
  <si>
    <t>BART___Bay Fair&amp;&amp;&amp;Oakland International Airport</t>
  </si>
  <si>
    <t>BART___Bay Fair&amp;&amp;&amp;Orinda</t>
  </si>
  <si>
    <t>BART___Bay Fair&amp;&amp;&amp;Pittsburg Bay Point</t>
  </si>
  <si>
    <t>BART___Bay Fair&amp;&amp;&amp;Pleasant Hill Contra Costa Centre</t>
  </si>
  <si>
    <t>BART___Bay Fair&amp;&amp;&amp;Powell St</t>
  </si>
  <si>
    <t>BART___Bay Fair&amp;&amp;&amp;Richmond</t>
  </si>
  <si>
    <t>BART___Bay Fair&amp;&amp;&amp;Rockridge</t>
  </si>
  <si>
    <t>BART___Bay Fair&amp;&amp;&amp;San Bruno</t>
  </si>
  <si>
    <t>BART___Bay Fair&amp;&amp;&amp;San Francisco Intl Airport</t>
  </si>
  <si>
    <t>BART___Bay Fair&amp;&amp;&amp;San Leandro</t>
  </si>
  <si>
    <t>BART___Bay Fair&amp;&amp;&amp;South Hayward</t>
  </si>
  <si>
    <t>BART___Bay Fair&amp;&amp;&amp;South San Francisco</t>
  </si>
  <si>
    <t>BART___Bay Fair&amp;&amp;&amp;Union City</t>
  </si>
  <si>
    <t>BART___Bay Fair&amp;&amp;&amp;Walnut Creek</t>
  </si>
  <si>
    <t>BART___Bay Fair&amp;&amp;&amp;West Dublin Pleasanton</t>
  </si>
  <si>
    <t>BART___Bay Fair&amp;&amp;&amp;West Oakland</t>
  </si>
  <si>
    <t>BART___Castro Valley&amp;&amp;&amp;12th St Oakland City Center</t>
  </si>
  <si>
    <t>BART___Castro Valley&amp;&amp;&amp;16th St Mission</t>
  </si>
  <si>
    <t>BART___Castro Valley&amp;&amp;&amp;19th St Oakland</t>
  </si>
  <si>
    <t>BART___Castro Valley&amp;&amp;&amp;24th St Mission</t>
  </si>
  <si>
    <t>BART___Castro Valley&amp;&amp;&amp;Ashby</t>
  </si>
  <si>
    <t>BART___Castro Valley&amp;&amp;&amp;Balboa Park</t>
  </si>
  <si>
    <t>BART___Castro Valley&amp;&amp;&amp;Bay Fair</t>
  </si>
  <si>
    <t>BART___Castro Valley&amp;&amp;&amp;Civic Center UN Plaza</t>
  </si>
  <si>
    <t>BART___Castro Valley&amp;&amp;&amp;Coliseum</t>
  </si>
  <si>
    <t>BART___Castro Valley&amp;&amp;&amp;Colma</t>
  </si>
  <si>
    <t>BART___Castro Valley&amp;&amp;&amp;Concord</t>
  </si>
  <si>
    <t>BART___Castro Valley&amp;&amp;&amp;Daly City</t>
  </si>
  <si>
    <t>BART___Castro Valley&amp;&amp;&amp;Downtown Berkeley</t>
  </si>
  <si>
    <t>BART___Castro Valley&amp;&amp;&amp;Dublin Pleasanton</t>
  </si>
  <si>
    <t>BART___Castro Valley&amp;&amp;&amp;El Cerrito del Norte</t>
  </si>
  <si>
    <t>BART___Castro Valley&amp;&amp;&amp;Embarcadero</t>
  </si>
  <si>
    <t>BART___Castro Valley&amp;&amp;&amp;Fremont</t>
  </si>
  <si>
    <t>BART___Castro Valley&amp;&amp;&amp;Fruitvale</t>
  </si>
  <si>
    <t>BART___Castro Valley&amp;&amp;&amp;Glen Park</t>
  </si>
  <si>
    <t>BART___Castro Valley&amp;&amp;&amp;Hayward</t>
  </si>
  <si>
    <t>BART___Castro Valley&amp;&amp;&amp;Lafayette</t>
  </si>
  <si>
    <t>BART___Castro Valley&amp;&amp;&amp;Lake Merritt</t>
  </si>
  <si>
    <t>BART___Castro Valley&amp;&amp;&amp;MacArthur</t>
  </si>
  <si>
    <t>BART___Castro Valley&amp;&amp;&amp;Millbrae</t>
  </si>
  <si>
    <t>BART___Castro Valley&amp;&amp;&amp;Montgomery St</t>
  </si>
  <si>
    <t>BART___Castro Valley&amp;&amp;&amp;North Berkeley</t>
  </si>
  <si>
    <t>BART___Castro Valley&amp;&amp;&amp;North Concord Martinez</t>
  </si>
  <si>
    <t>BART___Castro Valley&amp;&amp;&amp;Oakland International Airport</t>
  </si>
  <si>
    <t>BART___Castro Valley&amp;&amp;&amp;Orinda</t>
  </si>
  <si>
    <t>BART___Castro Valley&amp;&amp;&amp;Pittsburg Bay Point</t>
  </si>
  <si>
    <t>BART___Castro Valley&amp;&amp;&amp;Pleasant Hill Contra Costa Centre</t>
  </si>
  <si>
    <t>BART___Castro Valley&amp;&amp;&amp;Powell St</t>
  </si>
  <si>
    <t>BART___Castro Valley&amp;&amp;&amp;Richmond</t>
  </si>
  <si>
    <t>BART___Castro Valley&amp;&amp;&amp;Rockridge</t>
  </si>
  <si>
    <t>BART___Castro Valley&amp;&amp;&amp;San Bruno</t>
  </si>
  <si>
    <t>BART___Castro Valley&amp;&amp;&amp;San Francisco Intl Airport</t>
  </si>
  <si>
    <t>BART___Castro Valley&amp;&amp;&amp;San Leandro</t>
  </si>
  <si>
    <t>BART___Castro Valley&amp;&amp;&amp;South Hayward</t>
  </si>
  <si>
    <t>BART___Castro Valley&amp;&amp;&amp;Union City</t>
  </si>
  <si>
    <t>BART___Castro Valley&amp;&amp;&amp;Walnut Creek</t>
  </si>
  <si>
    <t>BART___Castro Valley&amp;&amp;&amp;West Dublin Pleasanton</t>
  </si>
  <si>
    <t>BART___Castro Valley&amp;&amp;&amp;West Oakland</t>
  </si>
  <si>
    <t>BART___Civic Center UN Plaza&amp;&amp;&amp;12th St Oakland City Center</t>
  </si>
  <si>
    <t>BART___Civic Center UN Plaza&amp;&amp;&amp;16th St Mission</t>
  </si>
  <si>
    <t>BART___Civic Center UN Plaza&amp;&amp;&amp;19th St Oakland</t>
  </si>
  <si>
    <t>BART___Civic Center UN Plaza&amp;&amp;&amp;24th St Mission</t>
  </si>
  <si>
    <t>BART___Civic Center UN Plaza&amp;&amp;&amp;Ashby</t>
  </si>
  <si>
    <t>BART___Civic Center UN Plaza&amp;&amp;&amp;Balboa Park</t>
  </si>
  <si>
    <t>BART___Civic Center UN Plaza&amp;&amp;&amp;Bay Fair</t>
  </si>
  <si>
    <t>BART___Civic Center UN Plaza&amp;&amp;&amp;Castro Valley</t>
  </si>
  <si>
    <t>BART___Civic Center UN Plaza&amp;&amp;&amp;Colma</t>
  </si>
  <si>
    <t>BART___Civic Center UN Plaza&amp;&amp;&amp;Concord</t>
  </si>
  <si>
    <t>BART___Civic Center UN Plaza&amp;&amp;&amp;Daly City</t>
  </si>
  <si>
    <t>BART___Civic Center UN Plaza&amp;&amp;&amp;Downtown Berkeley</t>
  </si>
  <si>
    <t>BART___Civic Center UN Plaza&amp;&amp;&amp;Dublin Pleasanton</t>
  </si>
  <si>
    <t>BART___Civic Center UN Plaza&amp;&amp;&amp;El Cerrito del Norte</t>
  </si>
  <si>
    <t>BART___Civic Center UN Plaza&amp;&amp;&amp;El Cerrito Plaza</t>
  </si>
  <si>
    <t>BART___Civic Center UN Plaza&amp;&amp;&amp;Embarcadero</t>
  </si>
  <si>
    <t>BART___Civic Center UN Plaza&amp;&amp;&amp;Fremont</t>
  </si>
  <si>
    <t>BART___Civic Center UN Plaza&amp;&amp;&amp;Fruitvale</t>
  </si>
  <si>
    <t>BART___Civic Center UN Plaza&amp;&amp;&amp;Glen Park</t>
  </si>
  <si>
    <t>BART___Civic Center UN Plaza&amp;&amp;&amp;Hayward</t>
  </si>
  <si>
    <t>BART___Civic Center UN Plaza&amp;&amp;&amp;Lafayette</t>
  </si>
  <si>
    <t>BART___Civic Center UN Plaza&amp;&amp;&amp;Lake Merritt</t>
  </si>
  <si>
    <t>BART___Civic Center UN Plaza&amp;&amp;&amp;MacArthur</t>
  </si>
  <si>
    <t>BART___Civic Center UN Plaza&amp;&amp;&amp;Millbrae</t>
  </si>
  <si>
    <t>BART___Civic Center UN Plaza&amp;&amp;&amp;Montgomery St</t>
  </si>
  <si>
    <t>BART___Civic Center UN Plaza&amp;&amp;&amp;North Berkeley</t>
  </si>
  <si>
    <t>BART___Civic Center UN Plaza&amp;&amp;&amp;North Concord Martinez</t>
  </si>
  <si>
    <t>BART___Civic Center UN Plaza&amp;&amp;&amp;Orinda</t>
  </si>
  <si>
    <t>BART___Civic Center UN Plaza&amp;&amp;&amp;Pittsburg Bay Point</t>
  </si>
  <si>
    <t>BART___Civic Center UN Plaza&amp;&amp;&amp;Pleasant Hill Contra Costa Centre</t>
  </si>
  <si>
    <t>BART___Civic Center UN Plaza&amp;&amp;&amp;Powell St</t>
  </si>
  <si>
    <t>BART___Civic Center UN Plaza&amp;&amp;&amp;Richmond</t>
  </si>
  <si>
    <t>BART___Civic Center UN Plaza&amp;&amp;&amp;Rockridge</t>
  </si>
  <si>
    <t>BART___Civic Center UN Plaza&amp;&amp;&amp;San Bruno</t>
  </si>
  <si>
    <t>BART___Civic Center UN Plaza&amp;&amp;&amp;San Leandro</t>
  </si>
  <si>
    <t>BART___Civic Center UN Plaza&amp;&amp;&amp;South Hayward</t>
  </si>
  <si>
    <t>BART___Civic Center UN Plaza&amp;&amp;&amp;South San Francisco</t>
  </si>
  <si>
    <t>BART___Civic Center UN Plaza&amp;&amp;&amp;Union City</t>
  </si>
  <si>
    <t>BART___Civic Center UN Plaza&amp;&amp;&amp;Walnut Creek</t>
  </si>
  <si>
    <t>BART___Civic Center UN Plaza&amp;&amp;&amp;West Dublin Pleasanton</t>
  </si>
  <si>
    <t>BART___Civic Center UN Plaza&amp;&amp;&amp;West Oakland</t>
  </si>
  <si>
    <t>BART___Civic Center/UN Plaza&amp;&amp;&amp;Coliseum</t>
  </si>
  <si>
    <t>BART___Civic Center/UN Plaza&amp;&amp;&amp;Oakland International Airport</t>
  </si>
  <si>
    <t>BART___Civic Center/UN Plaza&amp;&amp;&amp;San Francisco Intl Airport</t>
  </si>
  <si>
    <t>BART___Coliseum&amp;&amp;&amp;12th St. Oakland City Center</t>
  </si>
  <si>
    <t>BART___Coliseum&amp;&amp;&amp;16th St. Mission</t>
  </si>
  <si>
    <t>BART___Coliseum&amp;&amp;&amp;19th St. Oakland</t>
  </si>
  <si>
    <t>BART___Coliseum&amp;&amp;&amp;24th St. Mission</t>
  </si>
  <si>
    <t>BART___Coliseum&amp;&amp;&amp;Ashby</t>
  </si>
  <si>
    <t>BART___Coliseum&amp;&amp;&amp;Balboa Park</t>
  </si>
  <si>
    <t>BART___Coliseum&amp;&amp;&amp;Bay Fair</t>
  </si>
  <si>
    <t>BART___Coliseum&amp;&amp;&amp;Castro Valley</t>
  </si>
  <si>
    <t>BART___Coliseum&amp;&amp;&amp;Civic Center/UN Plaza</t>
  </si>
  <si>
    <t>BART___Coliseum&amp;&amp;&amp;Colma</t>
  </si>
  <si>
    <t>BART___Coliseum&amp;&amp;&amp;Concord</t>
  </si>
  <si>
    <t>BART___Coliseum&amp;&amp;&amp;Daly City</t>
  </si>
  <si>
    <t>BART___Coliseum&amp;&amp;&amp;Downtown Berkeley</t>
  </si>
  <si>
    <t>BART___Coliseum&amp;&amp;&amp;Dublin/Pleasanton</t>
  </si>
  <si>
    <t>BART___Coliseum&amp;&amp;&amp;El Cerrito del Norte</t>
  </si>
  <si>
    <t>BART___Coliseum&amp;&amp;&amp;El Cerrito Plaza</t>
  </si>
  <si>
    <t>BART___Coliseum&amp;&amp;&amp;Embarcadero</t>
  </si>
  <si>
    <t>BART___Coliseum&amp;&amp;&amp;Fremont</t>
  </si>
  <si>
    <t>BART___Coliseum&amp;&amp;&amp;Fruitvale</t>
  </si>
  <si>
    <t>BART___Coliseum&amp;&amp;&amp;Glen Park</t>
  </si>
  <si>
    <t>BART___Coliseum&amp;&amp;&amp;Hayward</t>
  </si>
  <si>
    <t>BART___Coliseum&amp;&amp;&amp;Lafayette</t>
  </si>
  <si>
    <t>BART___Coliseum&amp;&amp;&amp;Lake Merritt</t>
  </si>
  <si>
    <t>BART___Coliseum&amp;&amp;&amp;MacArthur</t>
  </si>
  <si>
    <t>BART___Coliseum&amp;&amp;&amp;Millbrae</t>
  </si>
  <si>
    <t>BART___Coliseum&amp;&amp;&amp;Montgomery St.</t>
  </si>
  <si>
    <t>BART___Coliseum&amp;&amp;&amp;North Berkeley</t>
  </si>
  <si>
    <t>BART___Coliseum&amp;&amp;&amp;North Concord/Martinez</t>
  </si>
  <si>
    <t>BART___Coliseum&amp;&amp;&amp;Oakland International Airport</t>
  </si>
  <si>
    <t>BART___Coliseum&amp;&amp;&amp;Orinda</t>
  </si>
  <si>
    <t>BART___Coliseum&amp;&amp;&amp;Pittsburg/Bay Point</t>
  </si>
  <si>
    <t>BART___Coliseum&amp;&amp;&amp;Pleasant Hill/Contra Costa Centre</t>
  </si>
  <si>
    <t>BART___Coliseum&amp;&amp;&amp;Powell St.</t>
  </si>
  <si>
    <t>BART___Coliseum&amp;&amp;&amp;Richmond</t>
  </si>
  <si>
    <t>BART___Coliseum&amp;&amp;&amp;Rockridge</t>
  </si>
  <si>
    <t>BART___Coliseum&amp;&amp;&amp;San Bruno</t>
  </si>
  <si>
    <t>BART___Coliseum&amp;&amp;&amp;San Francisco Intl Airport</t>
  </si>
  <si>
    <t>BART___Coliseum&amp;&amp;&amp;San Leandro</t>
  </si>
  <si>
    <t>BART___Coliseum&amp;&amp;&amp;South Hayward</t>
  </si>
  <si>
    <t>BART___Coliseum&amp;&amp;&amp;Union City</t>
  </si>
  <si>
    <t>BART___Coliseum&amp;&amp;&amp;Walnut Creek</t>
  </si>
  <si>
    <t>BART___Coliseum&amp;&amp;&amp;West Dublin/Pleasanton</t>
  </si>
  <si>
    <t>BART___Coliseum&amp;&amp;&amp;West Oakland</t>
  </si>
  <si>
    <t>BART___Colma&amp;&amp;&amp;12th St Oakland City Center</t>
  </si>
  <si>
    <t>BART___Colma&amp;&amp;&amp;16th St Mission</t>
  </si>
  <si>
    <t>BART___Colma&amp;&amp;&amp;19th St Oakland</t>
  </si>
  <si>
    <t>BART___Colma&amp;&amp;&amp;24th St Mission</t>
  </si>
  <si>
    <t>BART___Colma&amp;&amp;&amp;Ashby</t>
  </si>
  <si>
    <t>BART___Colma&amp;&amp;&amp;Balboa Park</t>
  </si>
  <si>
    <t>BART___Colma&amp;&amp;&amp;Bay Fair</t>
  </si>
  <si>
    <t>BART___Colma&amp;&amp;&amp;Castro Valley</t>
  </si>
  <si>
    <t>BART___Colma&amp;&amp;&amp;Civic Center UN Plaza</t>
  </si>
  <si>
    <t>BART___Colma&amp;&amp;&amp;Coliseum</t>
  </si>
  <si>
    <t>BART___Colma&amp;&amp;&amp;Concord</t>
  </si>
  <si>
    <t>BART___Colma&amp;&amp;&amp;Daly City</t>
  </si>
  <si>
    <t>BART___Colma&amp;&amp;&amp;Downtown Berkeley</t>
  </si>
  <si>
    <t>BART___Colma&amp;&amp;&amp;Dublin Pleasanton</t>
  </si>
  <si>
    <t>BART___Colma&amp;&amp;&amp;El Cerrito del Norte</t>
  </si>
  <si>
    <t>BART___Colma&amp;&amp;&amp;Embarcadero</t>
  </si>
  <si>
    <t>BART___Colma&amp;&amp;&amp;Fremont</t>
  </si>
  <si>
    <t>BART___Colma&amp;&amp;&amp;Fruitvale</t>
  </si>
  <si>
    <t>BART___Colma&amp;&amp;&amp;Glen Park</t>
  </si>
  <si>
    <t>BART___Colma&amp;&amp;&amp;Hayward</t>
  </si>
  <si>
    <t>BART___Colma&amp;&amp;&amp;Lake Merritt</t>
  </si>
  <si>
    <t>BART___Colma&amp;&amp;&amp;MacArthur</t>
  </si>
  <si>
    <t>BART___Colma&amp;&amp;&amp;Millbrae</t>
  </si>
  <si>
    <t>BART___Colma&amp;&amp;&amp;Montgomery St</t>
  </si>
  <si>
    <t>BART___Colma&amp;&amp;&amp;North Concord Martinez</t>
  </si>
  <si>
    <t>BART___Colma&amp;&amp;&amp;Orinda</t>
  </si>
  <si>
    <t>BART___Colma&amp;&amp;&amp;Pittsburg Bay Point</t>
  </si>
  <si>
    <t>BART___Colma&amp;&amp;&amp;Pleasant Hill Contra Costa Centre</t>
  </si>
  <si>
    <t>BART___Colma&amp;&amp;&amp;Powell St</t>
  </si>
  <si>
    <t>BART___Colma&amp;&amp;&amp;Richmond</t>
  </si>
  <si>
    <t>BART___Colma&amp;&amp;&amp;Rockridge</t>
  </si>
  <si>
    <t>BART___Colma&amp;&amp;&amp;San Bruno</t>
  </si>
  <si>
    <t>BART___Colma&amp;&amp;&amp;San Francisco Intl Airport</t>
  </si>
  <si>
    <t>BART___Colma&amp;&amp;&amp;San Leandro</t>
  </si>
  <si>
    <t>BART___Colma&amp;&amp;&amp;South San Francisco</t>
  </si>
  <si>
    <t>BART___Colma&amp;&amp;&amp;Union City</t>
  </si>
  <si>
    <t>BART___Colma&amp;&amp;&amp;Walnut Creek</t>
  </si>
  <si>
    <t>BART___Colma&amp;&amp;&amp;West Oakland</t>
  </si>
  <si>
    <t>BART___Concord&amp;&amp;&amp;12th St Oakland City Center</t>
  </si>
  <si>
    <t>BART___Concord&amp;&amp;&amp;16th St Mission</t>
  </si>
  <si>
    <t>BART___Concord&amp;&amp;&amp;19th St Oakland</t>
  </si>
  <si>
    <t>BART___Concord&amp;&amp;&amp;24th St Mission</t>
  </si>
  <si>
    <t>BART___Concord&amp;&amp;&amp;Ashby</t>
  </si>
  <si>
    <t>BART___Concord&amp;&amp;&amp;Balboa Park</t>
  </si>
  <si>
    <t>BART___Concord&amp;&amp;&amp;Bay Fair</t>
  </si>
  <si>
    <t>BART___Concord&amp;&amp;&amp;Castro Valley</t>
  </si>
  <si>
    <t>BART___Concord&amp;&amp;&amp;Civic Center UN Plaza</t>
  </si>
  <si>
    <t>BART___Concord&amp;&amp;&amp;Coliseum</t>
  </si>
  <si>
    <t>BART___Concord&amp;&amp;&amp;Colma</t>
  </si>
  <si>
    <t>BART___Concord&amp;&amp;&amp;Daly City</t>
  </si>
  <si>
    <t>BART___Concord&amp;&amp;&amp;Downtown Berkeley</t>
  </si>
  <si>
    <t>BART___Concord&amp;&amp;&amp;Dublin Pleasanton</t>
  </si>
  <si>
    <t>BART___Concord&amp;&amp;&amp;El Cerrito del Norte</t>
  </si>
  <si>
    <t>BART___Concord&amp;&amp;&amp;El Cerrito Plaza</t>
  </si>
  <si>
    <t>BART___Concord&amp;&amp;&amp;Embarcadero</t>
  </si>
  <si>
    <t>BART___Concord&amp;&amp;&amp;Fremont</t>
  </si>
  <si>
    <t>BART___Concord&amp;&amp;&amp;Fruitvale</t>
  </si>
  <si>
    <t>BART___Concord&amp;&amp;&amp;Glen Park</t>
  </si>
  <si>
    <t>BART___Concord&amp;&amp;&amp;Hayward</t>
  </si>
  <si>
    <t>BART___Concord&amp;&amp;&amp;Lafayette</t>
  </si>
  <si>
    <t>BART___Concord&amp;&amp;&amp;Lake Merritt</t>
  </si>
  <si>
    <t>BART___Concord&amp;&amp;&amp;MacArthur</t>
  </si>
  <si>
    <t>BART___Concord&amp;&amp;&amp;Millbrae</t>
  </si>
  <si>
    <t>BART___Concord&amp;&amp;&amp;Montgomery St</t>
  </si>
  <si>
    <t>BART___Concord&amp;&amp;&amp;North Berkeley</t>
  </si>
  <si>
    <t>BART___Concord&amp;&amp;&amp;North Concord Martinez</t>
  </si>
  <si>
    <t>BART___Concord&amp;&amp;&amp;Oakland International Airport</t>
  </si>
  <si>
    <t>BART___Concord&amp;&amp;&amp;Orinda</t>
  </si>
  <si>
    <t>BART___Concord&amp;&amp;&amp;Pittsburg Bay Point</t>
  </si>
  <si>
    <t>BART___Concord&amp;&amp;&amp;Pleasant Hill Contra Costa Centre</t>
  </si>
  <si>
    <t>BART___Concord&amp;&amp;&amp;Powell St</t>
  </si>
  <si>
    <t>BART___Concord&amp;&amp;&amp;Richmond</t>
  </si>
  <si>
    <t>BART___Concord&amp;&amp;&amp;Rockridge</t>
  </si>
  <si>
    <t>BART___Concord&amp;&amp;&amp;San Bruno</t>
  </si>
  <si>
    <t>BART___Concord&amp;&amp;&amp;San Francisco Intl Airport</t>
  </si>
  <si>
    <t>BART___Concord&amp;&amp;&amp;San Leandro</t>
  </si>
  <si>
    <t>BART___Concord&amp;&amp;&amp;South Hayward</t>
  </si>
  <si>
    <t>BART___Concord&amp;&amp;&amp;South San Francisco</t>
  </si>
  <si>
    <t>BART___Concord&amp;&amp;&amp;Union City</t>
  </si>
  <si>
    <t>BART___Concord&amp;&amp;&amp;Walnut Creek</t>
  </si>
  <si>
    <t>BART___Concord&amp;&amp;&amp;West Dublin Pleasanton</t>
  </si>
  <si>
    <t>BART___Concord&amp;&amp;&amp;West Oakland</t>
  </si>
  <si>
    <t>BART___Daly City&amp;&amp;&amp;12th St Oakland City Center</t>
  </si>
  <si>
    <t>BART___Daly City&amp;&amp;&amp;16th St Mission</t>
  </si>
  <si>
    <t>BART___Daly City&amp;&amp;&amp;19th St Oakland</t>
  </si>
  <si>
    <t>BART___Daly City&amp;&amp;&amp;24th St Mission</t>
  </si>
  <si>
    <t>BART___Daly City&amp;&amp;&amp;Ashby</t>
  </si>
  <si>
    <t>BART___Daly City&amp;&amp;&amp;Balboa Park</t>
  </si>
  <si>
    <t>BART___Daly City&amp;&amp;&amp;Bay Fair</t>
  </si>
  <si>
    <t>BART___Daly City&amp;&amp;&amp;Castro Valley</t>
  </si>
  <si>
    <t>BART___Daly City&amp;&amp;&amp;Civic Center UN Plaza</t>
  </si>
  <si>
    <t>BART___Daly City&amp;&amp;&amp;Coliseum</t>
  </si>
  <si>
    <t>BART___Daly City&amp;&amp;&amp;Colma</t>
  </si>
  <si>
    <t>BART___Daly City&amp;&amp;&amp;Concord</t>
  </si>
  <si>
    <t>BART___Daly City&amp;&amp;&amp;Downtown Berkeley</t>
  </si>
  <si>
    <t>BART___Daly City&amp;&amp;&amp;Dublin Pleasanton</t>
  </si>
  <si>
    <t>BART___Daly City&amp;&amp;&amp;El Cerrito del Norte</t>
  </si>
  <si>
    <t>BART___Daly City&amp;&amp;&amp;El Cerrito Plaza</t>
  </si>
  <si>
    <t>BART___Daly City&amp;&amp;&amp;Embarcadero</t>
  </si>
  <si>
    <t>BART___Daly City&amp;&amp;&amp;Fremont</t>
  </si>
  <si>
    <t>BART___Daly City&amp;&amp;&amp;Fruitvale</t>
  </si>
  <si>
    <t>BART___Daly City&amp;&amp;&amp;Glen Park</t>
  </si>
  <si>
    <t>BART___Daly City&amp;&amp;&amp;Hayward</t>
  </si>
  <si>
    <t>BART___Daly City&amp;&amp;&amp;Lafayette</t>
  </si>
  <si>
    <t>BART___Daly City&amp;&amp;&amp;Lake Merritt</t>
  </si>
  <si>
    <t>BART___Daly City&amp;&amp;&amp;MacArthur</t>
  </si>
  <si>
    <t>BART___Daly City&amp;&amp;&amp;Millbrae</t>
  </si>
  <si>
    <t>BART___Daly City&amp;&amp;&amp;Montgomery St</t>
  </si>
  <si>
    <t>BART___Daly City&amp;&amp;&amp;North Berkeley</t>
  </si>
  <si>
    <t>BART___Daly City&amp;&amp;&amp;North Concord Martinez</t>
  </si>
  <si>
    <t>BART___Daly City&amp;&amp;&amp;Oakland International Airport</t>
  </si>
  <si>
    <t>BART___Daly City&amp;&amp;&amp;Orinda</t>
  </si>
  <si>
    <t>BART___Daly City&amp;&amp;&amp;Pittsburg Bay Point</t>
  </si>
  <si>
    <t>BART___Daly City&amp;&amp;&amp;Pleasant Hill Contra Costa Centre</t>
  </si>
  <si>
    <t>BART___Daly City&amp;&amp;&amp;Powell St</t>
  </si>
  <si>
    <t>BART___Daly City&amp;&amp;&amp;Richmond</t>
  </si>
  <si>
    <t>BART___Daly City&amp;&amp;&amp;Rockridge</t>
  </si>
  <si>
    <t>BART___Daly City&amp;&amp;&amp;San Bruno</t>
  </si>
  <si>
    <t>BART___Daly City&amp;&amp;&amp;San Francisco Intl Airport</t>
  </si>
  <si>
    <t>BART___Daly City&amp;&amp;&amp;San Leandro</t>
  </si>
  <si>
    <t>BART___Daly City&amp;&amp;&amp;South Hayward</t>
  </si>
  <si>
    <t>BART___Daly City&amp;&amp;&amp;South San Francisco</t>
  </si>
  <si>
    <t>BART___Daly City&amp;&amp;&amp;Union City</t>
  </si>
  <si>
    <t>BART___Daly City&amp;&amp;&amp;Walnut Creek</t>
  </si>
  <si>
    <t>BART___Daly City&amp;&amp;&amp;West Dublin Pleasanton</t>
  </si>
  <si>
    <t>BART___Daly City&amp;&amp;&amp;West Oakland</t>
  </si>
  <si>
    <t>BART___Downtown Berkeley&amp;&amp;&amp;12th St Oakland City Center</t>
  </si>
  <si>
    <t>BART___Downtown Berkeley&amp;&amp;&amp;16th St Mission</t>
  </si>
  <si>
    <t>BART___Downtown Berkeley&amp;&amp;&amp;19th St Oakland</t>
  </si>
  <si>
    <t>BART___Downtown Berkeley&amp;&amp;&amp;24th St Mission</t>
  </si>
  <si>
    <t>BART___Downtown Berkeley&amp;&amp;&amp;Ashby</t>
  </si>
  <si>
    <t>BART___Downtown Berkeley&amp;&amp;&amp;Balboa Park</t>
  </si>
  <si>
    <t>BART___Downtown Berkeley&amp;&amp;&amp;Bay Fair</t>
  </si>
  <si>
    <t>BART___Downtown Berkeley&amp;&amp;&amp;Castro Valley</t>
  </si>
  <si>
    <t>BART___Downtown Berkeley&amp;&amp;&amp;Civic Center UN Plaza</t>
  </si>
  <si>
    <t>BART___Downtown Berkeley&amp;&amp;&amp;Coliseum</t>
  </si>
  <si>
    <t>BART___Downtown Berkeley&amp;&amp;&amp;Colma</t>
  </si>
  <si>
    <t>BART___Downtown Berkeley&amp;&amp;&amp;Concord</t>
  </si>
  <si>
    <t>BART___Downtown Berkeley&amp;&amp;&amp;Daly City</t>
  </si>
  <si>
    <t>BART___Downtown Berkeley&amp;&amp;&amp;Dublin Pleasanton</t>
  </si>
  <si>
    <t>BART___Downtown Berkeley&amp;&amp;&amp;El Cerrito del Norte</t>
  </si>
  <si>
    <t>BART___Downtown Berkeley&amp;&amp;&amp;El Cerrito Plaza</t>
  </si>
  <si>
    <t>BART___Downtown Berkeley&amp;&amp;&amp;Embarcadero</t>
  </si>
  <si>
    <t>BART___Downtown Berkeley&amp;&amp;&amp;Fremont</t>
  </si>
  <si>
    <t>BART___Downtown Berkeley&amp;&amp;&amp;Fruitvale</t>
  </si>
  <si>
    <t>BART___Downtown Berkeley&amp;&amp;&amp;Glen Park</t>
  </si>
  <si>
    <t>BART___Downtown Berkeley&amp;&amp;&amp;Hayward</t>
  </si>
  <si>
    <t>BART___Downtown Berkeley&amp;&amp;&amp;Lafayette</t>
  </si>
  <si>
    <t>BART___Downtown Berkeley&amp;&amp;&amp;Lake Merritt</t>
  </si>
  <si>
    <t>BART___Downtown Berkeley&amp;&amp;&amp;MacArthur</t>
  </si>
  <si>
    <t>BART___Downtown Berkeley&amp;&amp;&amp;Millbrae</t>
  </si>
  <si>
    <t>BART___Downtown Berkeley&amp;&amp;&amp;Montgomery St</t>
  </si>
  <si>
    <t>BART___Downtown Berkeley&amp;&amp;&amp;North Berkeley</t>
  </si>
  <si>
    <t>BART___Downtown Berkeley&amp;&amp;&amp;North Concord Martinez</t>
  </si>
  <si>
    <t>BART___Downtown Berkeley&amp;&amp;&amp;Oakland International Airport</t>
  </si>
  <si>
    <t>BART___Downtown Berkeley&amp;&amp;&amp;Orinda</t>
  </si>
  <si>
    <t>BART___Downtown Berkeley&amp;&amp;&amp;Pittsburg Bay Point</t>
  </si>
  <si>
    <t>BART___Downtown Berkeley&amp;&amp;&amp;Pleasant Hill Contra Costa Centre</t>
  </si>
  <si>
    <t>BART___Downtown Berkeley&amp;&amp;&amp;Powell St</t>
  </si>
  <si>
    <t>BART___Downtown Berkeley&amp;&amp;&amp;Richmond</t>
  </si>
  <si>
    <t>BART___Downtown Berkeley&amp;&amp;&amp;Rockridge</t>
  </si>
  <si>
    <t>BART___Downtown Berkeley&amp;&amp;&amp;San Bruno</t>
  </si>
  <si>
    <t>BART___Downtown Berkeley&amp;&amp;&amp;San Francisco Intl Airport</t>
  </si>
  <si>
    <t>BART___Downtown Berkeley&amp;&amp;&amp;San Leandro</t>
  </si>
  <si>
    <t>BART___Downtown Berkeley&amp;&amp;&amp;South Hayward</t>
  </si>
  <si>
    <t>BART___Downtown Berkeley&amp;&amp;&amp;South San Francisco</t>
  </si>
  <si>
    <t>BART___Downtown Berkeley&amp;&amp;&amp;Union City</t>
  </si>
  <si>
    <t>BART___Downtown Berkeley&amp;&amp;&amp;Walnut Creek</t>
  </si>
  <si>
    <t>BART___Downtown Berkeley&amp;&amp;&amp;West Dublin Pleasanton</t>
  </si>
  <si>
    <t>BART___Downtown Berkeley&amp;&amp;&amp;West Oakland</t>
  </si>
  <si>
    <t>BART___Dublin Pleasanton&amp;&amp;&amp;12th St Oakland City Center</t>
  </si>
  <si>
    <t>BART___Dublin Pleasanton&amp;&amp;&amp;16th St Mission</t>
  </si>
  <si>
    <t>BART___Dublin Pleasanton&amp;&amp;&amp;19th St Oakland</t>
  </si>
  <si>
    <t>BART___Dublin Pleasanton&amp;&amp;&amp;24th St Mission</t>
  </si>
  <si>
    <t>BART___Dublin Pleasanton&amp;&amp;&amp;Ashby</t>
  </si>
  <si>
    <t>BART___Dublin Pleasanton&amp;&amp;&amp;Balboa Park</t>
  </si>
  <si>
    <t>BART___Dublin Pleasanton&amp;&amp;&amp;Bay Fair</t>
  </si>
  <si>
    <t>BART___Dublin Pleasanton&amp;&amp;&amp;Castro Valley</t>
  </si>
  <si>
    <t>BART___Dublin Pleasanton&amp;&amp;&amp;Civic Center UN Plaza</t>
  </si>
  <si>
    <t>BART___Dublin Pleasanton&amp;&amp;&amp;Concord</t>
  </si>
  <si>
    <t>BART___Dublin Pleasanton&amp;&amp;&amp;Daly City</t>
  </si>
  <si>
    <t>BART___Dublin Pleasanton&amp;&amp;&amp;Downtown Berkeley</t>
  </si>
  <si>
    <t>BART___Dublin Pleasanton&amp;&amp;&amp;El Cerrito del Norte</t>
  </si>
  <si>
    <t>BART___Dublin Pleasanton&amp;&amp;&amp;El Cerrito Plaza</t>
  </si>
  <si>
    <t>BART___Dublin Pleasanton&amp;&amp;&amp;Embarcadero</t>
  </si>
  <si>
    <t>BART___Dublin Pleasanton&amp;&amp;&amp;Fremont</t>
  </si>
  <si>
    <t>BART___Dublin Pleasanton&amp;&amp;&amp;Fruitvale</t>
  </si>
  <si>
    <t>BART___Dublin Pleasanton&amp;&amp;&amp;Glen Park</t>
  </si>
  <si>
    <t>BART___Dublin Pleasanton&amp;&amp;&amp;Hayward</t>
  </si>
  <si>
    <t>BART___Dublin Pleasanton&amp;&amp;&amp;Lafayette</t>
  </si>
  <si>
    <t>BART___Dublin Pleasanton&amp;&amp;&amp;Lake Merritt</t>
  </si>
  <si>
    <t>BART___Dublin Pleasanton&amp;&amp;&amp;MacArthur</t>
  </si>
  <si>
    <t>BART___Dublin Pleasanton&amp;&amp;&amp;Millbrae</t>
  </si>
  <si>
    <t>BART___Dublin Pleasanton&amp;&amp;&amp;Montgomery St</t>
  </si>
  <si>
    <t>BART___Dublin Pleasanton&amp;&amp;&amp;North Berkeley</t>
  </si>
  <si>
    <t>BART___Dublin Pleasanton&amp;&amp;&amp;North Concord Martinez</t>
  </si>
  <si>
    <t>BART___Dublin Pleasanton&amp;&amp;&amp;Orinda</t>
  </si>
  <si>
    <t>BART___Dublin Pleasanton&amp;&amp;&amp;Pittsburg Bay Point</t>
  </si>
  <si>
    <t>BART___Dublin Pleasanton&amp;&amp;&amp;Pleasant Hill Contra Costa Centre</t>
  </si>
  <si>
    <t>BART___Dublin Pleasanton&amp;&amp;&amp;Powell St</t>
  </si>
  <si>
    <t>BART___Dublin Pleasanton&amp;&amp;&amp;Richmond</t>
  </si>
  <si>
    <t>BART___Dublin Pleasanton&amp;&amp;&amp;Rockridge</t>
  </si>
  <si>
    <t>BART___Dublin Pleasanton&amp;&amp;&amp;San Bruno</t>
  </si>
  <si>
    <t>BART___Dublin Pleasanton&amp;&amp;&amp;San Leandro</t>
  </si>
  <si>
    <t>BART___Dublin Pleasanton&amp;&amp;&amp;South Hayward</t>
  </si>
  <si>
    <t>BART___Dublin Pleasanton&amp;&amp;&amp;South San Francisco</t>
  </si>
  <si>
    <t>BART___Dublin Pleasanton&amp;&amp;&amp;Union City</t>
  </si>
  <si>
    <t>BART___Dublin Pleasanton&amp;&amp;&amp;Walnut Creek</t>
  </si>
  <si>
    <t>BART___Dublin Pleasanton&amp;&amp;&amp;West Dublin Pleasanton</t>
  </si>
  <si>
    <t>BART___Dublin Pleasanton&amp;&amp;&amp;West Oakland</t>
  </si>
  <si>
    <t>BART___Dublin/Pleasanton&amp;&amp;&amp;Coliseum</t>
  </si>
  <si>
    <t>BART___Dublin/Pleasanton&amp;&amp;&amp;Oakland International Airport</t>
  </si>
  <si>
    <t>BART___Dublin/Pleasanton&amp;&amp;&amp;San Francisco Intl Airport</t>
  </si>
  <si>
    <t>BART___El Cerrito del Norte&amp;&amp;&amp;12th St Oakland City Center</t>
  </si>
  <si>
    <t>BART___El Cerrito del Norte&amp;&amp;&amp;16th St Mission</t>
  </si>
  <si>
    <t>BART___El Cerrito del Norte&amp;&amp;&amp;19th St Oakland</t>
  </si>
  <si>
    <t>BART___El Cerrito del Norte&amp;&amp;&amp;24th St Mission</t>
  </si>
  <si>
    <t>BART___El Cerrito del Norte&amp;&amp;&amp;Ashby</t>
  </si>
  <si>
    <t>BART___El Cerrito del Norte&amp;&amp;&amp;Balboa Park</t>
  </si>
  <si>
    <t>BART___El Cerrito del Norte&amp;&amp;&amp;Bay Fair</t>
  </si>
  <si>
    <t>BART___El Cerrito del Norte&amp;&amp;&amp;Castro Valley</t>
  </si>
  <si>
    <t>BART___El Cerrito del Norte&amp;&amp;&amp;Civic Center UN Plaza</t>
  </si>
  <si>
    <t>BART___El Cerrito del Norte&amp;&amp;&amp;Coliseum</t>
  </si>
  <si>
    <t>BART___El Cerrito del Norte&amp;&amp;&amp;Colma</t>
  </si>
  <si>
    <t>BART___El Cerrito del Norte&amp;&amp;&amp;Concord</t>
  </si>
  <si>
    <t>BART___El Cerrito del Norte&amp;&amp;&amp;Daly City</t>
  </si>
  <si>
    <t>BART___El Cerrito del Norte&amp;&amp;&amp;Downtown Berkeley</t>
  </si>
  <si>
    <t>BART___El Cerrito del Norte&amp;&amp;&amp;Dublin Pleasanton</t>
  </si>
  <si>
    <t>BART___El Cerrito del Norte&amp;&amp;&amp;El Cerrito Plaza</t>
  </si>
  <si>
    <t>BART___El Cerrito del Norte&amp;&amp;&amp;Embarcadero</t>
  </si>
  <si>
    <t>BART___El Cerrito del Norte&amp;&amp;&amp;Fremont</t>
  </si>
  <si>
    <t>BART___El Cerrito del Norte&amp;&amp;&amp;Fruitvale</t>
  </si>
  <si>
    <t>BART___El Cerrito del Norte&amp;&amp;&amp;Glen Park</t>
  </si>
  <si>
    <t>BART___El Cerrito del Norte&amp;&amp;&amp;Hayward</t>
  </si>
  <si>
    <t>BART___El Cerrito del Norte&amp;&amp;&amp;Lafayette</t>
  </si>
  <si>
    <t>BART___El Cerrito del Norte&amp;&amp;&amp;Lake Merritt</t>
  </si>
  <si>
    <t>BART___El Cerrito del Norte&amp;&amp;&amp;MacArthur</t>
  </si>
  <si>
    <t>BART___El Cerrito del Norte&amp;&amp;&amp;Millbrae</t>
  </si>
  <si>
    <t>BART___El Cerrito del Norte&amp;&amp;&amp;Montgomery St</t>
  </si>
  <si>
    <t>BART___El Cerrito del Norte&amp;&amp;&amp;North Berkeley</t>
  </si>
  <si>
    <t>BART___El Cerrito del Norte&amp;&amp;&amp;Oakland International Airport</t>
  </si>
  <si>
    <t>BART___El Cerrito del Norte&amp;&amp;&amp;Orinda</t>
  </si>
  <si>
    <t>BART___El Cerrito del Norte&amp;&amp;&amp;Pittsburg Bay Point</t>
  </si>
  <si>
    <t>BART___El Cerrito del Norte&amp;&amp;&amp;Pleasant Hill Contra Costa Centre</t>
  </si>
  <si>
    <t>BART___El Cerrito del Norte&amp;&amp;&amp;Powell St</t>
  </si>
  <si>
    <t>BART___El Cerrito del Norte&amp;&amp;&amp;Richmond</t>
  </si>
  <si>
    <t>BART___El Cerrito del Norte&amp;&amp;&amp;Rockridge</t>
  </si>
  <si>
    <t>BART___El Cerrito del Norte&amp;&amp;&amp;San Bruno</t>
  </si>
  <si>
    <t>BART___El Cerrito del Norte&amp;&amp;&amp;San Francisco Intl Airport</t>
  </si>
  <si>
    <t>BART___El Cerrito del Norte&amp;&amp;&amp;San Leandro</t>
  </si>
  <si>
    <t>BART___El Cerrito del Norte&amp;&amp;&amp;South Hayward</t>
  </si>
  <si>
    <t>BART___El Cerrito del Norte&amp;&amp;&amp;South San Francisco</t>
  </si>
  <si>
    <t>BART___El Cerrito del Norte&amp;&amp;&amp;Union City</t>
  </si>
  <si>
    <t>BART___El Cerrito del Norte&amp;&amp;&amp;Walnut Creek</t>
  </si>
  <si>
    <t>BART___El Cerrito del Norte&amp;&amp;&amp;West Dublin Pleasanton</t>
  </si>
  <si>
    <t>BART___El Cerrito del Norte&amp;&amp;&amp;West Oakland</t>
  </si>
  <si>
    <t>BART___El Cerrito Plaza&amp;&amp;&amp;12th St Oakland City Center</t>
  </si>
  <si>
    <t>BART___El Cerrito Plaza&amp;&amp;&amp;16th St Mission</t>
  </si>
  <si>
    <t>BART___El Cerrito Plaza&amp;&amp;&amp;19th St Oakland</t>
  </si>
  <si>
    <t>BART___El Cerrito Plaza&amp;&amp;&amp;24th St Mission</t>
  </si>
  <si>
    <t>BART___El Cerrito Plaza&amp;&amp;&amp;Ashby</t>
  </si>
  <si>
    <t>BART___El Cerrito Plaza&amp;&amp;&amp;Balboa Park</t>
  </si>
  <si>
    <t>BART___El Cerrito Plaza&amp;&amp;&amp;Bay Fair</t>
  </si>
  <si>
    <t>BART___El Cerrito Plaza&amp;&amp;&amp;Castro Valley</t>
  </si>
  <si>
    <t>BART___El Cerrito Plaza&amp;&amp;&amp;Civic Center UN Plaza</t>
  </si>
  <si>
    <t>BART___El Cerrito Plaza&amp;&amp;&amp;Coliseum</t>
  </si>
  <si>
    <t>BART___El Cerrito Plaza&amp;&amp;&amp;Colma</t>
  </si>
  <si>
    <t>BART___El Cerrito Plaza&amp;&amp;&amp;Concord</t>
  </si>
  <si>
    <t>BART___El Cerrito Plaza&amp;&amp;&amp;Daly City</t>
  </si>
  <si>
    <t>BART___El Cerrito Plaza&amp;&amp;&amp;Downtown Berkeley</t>
  </si>
  <si>
    <t>BART___El Cerrito Plaza&amp;&amp;&amp;Dublin Pleasanton</t>
  </si>
  <si>
    <t>BART___El Cerrito Plaza&amp;&amp;&amp;El Cerrito del Norte</t>
  </si>
  <si>
    <t>BART___El Cerrito Plaza&amp;&amp;&amp;Embarcadero</t>
  </si>
  <si>
    <t>BART___El Cerrito Plaza&amp;&amp;&amp;Fremont</t>
  </si>
  <si>
    <t>BART___El Cerrito Plaza&amp;&amp;&amp;Fruitvale</t>
  </si>
  <si>
    <t>BART___El Cerrito Plaza&amp;&amp;&amp;Glen Park</t>
  </si>
  <si>
    <t>BART___El Cerrito Plaza&amp;&amp;&amp;Hayward</t>
  </si>
  <si>
    <t>BART___El Cerrito Plaza&amp;&amp;&amp;Lafayette</t>
  </si>
  <si>
    <t>BART___El Cerrito Plaza&amp;&amp;&amp;Lake Merritt</t>
  </si>
  <si>
    <t>BART___El Cerrito Plaza&amp;&amp;&amp;MacArthur</t>
  </si>
  <si>
    <t>BART___El Cerrito Plaza&amp;&amp;&amp;Millbrae</t>
  </si>
  <si>
    <t>BART___El Cerrito Plaza&amp;&amp;&amp;Montgomery St</t>
  </si>
  <si>
    <t>BART___El Cerrito Plaza&amp;&amp;&amp;North Berkeley</t>
  </si>
  <si>
    <t>BART___El Cerrito Plaza&amp;&amp;&amp;Oakland International Airport</t>
  </si>
  <si>
    <t>BART___El Cerrito Plaza&amp;&amp;&amp;Orinda</t>
  </si>
  <si>
    <t>BART___El Cerrito Plaza&amp;&amp;&amp;Pittsburg Bay Point</t>
  </si>
  <si>
    <t>BART___El Cerrito Plaza&amp;&amp;&amp;Pleasant Hill Contra Costa Centre</t>
  </si>
  <si>
    <t>BART___El Cerrito Plaza&amp;&amp;&amp;Powell St</t>
  </si>
  <si>
    <t>BART___El Cerrito Plaza&amp;&amp;&amp;Richmond</t>
  </si>
  <si>
    <t>BART___El Cerrito Plaza&amp;&amp;&amp;Rockridge</t>
  </si>
  <si>
    <t>BART___El Cerrito Plaza&amp;&amp;&amp;San Bruno</t>
  </si>
  <si>
    <t>BART___El Cerrito Plaza&amp;&amp;&amp;San Francisco Intl Airport</t>
  </si>
  <si>
    <t>BART___El Cerrito Plaza&amp;&amp;&amp;San Leandro</t>
  </si>
  <si>
    <t>BART___El Cerrito Plaza&amp;&amp;&amp;South Hayward</t>
  </si>
  <si>
    <t>BART___El Cerrito Plaza&amp;&amp;&amp;Union City</t>
  </si>
  <si>
    <t>BART___El Cerrito Plaza&amp;&amp;&amp;Walnut Creek</t>
  </si>
  <si>
    <t>BART___El Cerrito Plaza&amp;&amp;&amp;West Dublin Pleasanton</t>
  </si>
  <si>
    <t>BART___El Cerrito Plaza&amp;&amp;&amp;West Oakland</t>
  </si>
  <si>
    <t>BART___Embarcadero&amp;&amp;&amp;12th St Oakland City Center</t>
  </si>
  <si>
    <t>BART___Embarcadero&amp;&amp;&amp;16th St Mission</t>
  </si>
  <si>
    <t>BART___Embarcadero&amp;&amp;&amp;19th St Oakland</t>
  </si>
  <si>
    <t>BART___Embarcadero&amp;&amp;&amp;24th St Mission</t>
  </si>
  <si>
    <t>BART___Embarcadero&amp;&amp;&amp;Ashby</t>
  </si>
  <si>
    <t>BART___Embarcadero&amp;&amp;&amp;Balboa Park</t>
  </si>
  <si>
    <t>BART___Embarcadero&amp;&amp;&amp;Bay Fair</t>
  </si>
  <si>
    <t>BART___Embarcadero&amp;&amp;&amp;Castro Valley</t>
  </si>
  <si>
    <t>BART___Embarcadero&amp;&amp;&amp;Civic Center UN Plaza</t>
  </si>
  <si>
    <t>BART___Embarcadero&amp;&amp;&amp;Coliseum</t>
  </si>
  <si>
    <t>BART___Embarcadero&amp;&amp;&amp;Colma</t>
  </si>
  <si>
    <t>BART___Embarcadero&amp;&amp;&amp;Concord</t>
  </si>
  <si>
    <t>BART___Embarcadero&amp;&amp;&amp;Daly City</t>
  </si>
  <si>
    <t>BART___Embarcadero&amp;&amp;&amp;Downtown Berkeley</t>
  </si>
  <si>
    <t>BART___Embarcadero&amp;&amp;&amp;Dublin Pleasanton</t>
  </si>
  <si>
    <t>BART___Embarcadero&amp;&amp;&amp;El Cerrito del Norte</t>
  </si>
  <si>
    <t>BART___Embarcadero&amp;&amp;&amp;El Cerrito Plaza</t>
  </si>
  <si>
    <t>BART___Embarcadero&amp;&amp;&amp;Fremont</t>
  </si>
  <si>
    <t>BART___Embarcadero&amp;&amp;&amp;Fruitvale</t>
  </si>
  <si>
    <t>BART___Embarcadero&amp;&amp;&amp;Glen Park</t>
  </si>
  <si>
    <t>BART___Embarcadero&amp;&amp;&amp;Hayward</t>
  </si>
  <si>
    <t>BART___Embarcadero&amp;&amp;&amp;Lafayette</t>
  </si>
  <si>
    <t>BART___Embarcadero&amp;&amp;&amp;Lake Merritt</t>
  </si>
  <si>
    <t>BART___Embarcadero&amp;&amp;&amp;MacArthur</t>
  </si>
  <si>
    <t>BART___Embarcadero&amp;&amp;&amp;Millbrae</t>
  </si>
  <si>
    <t>BART___Embarcadero&amp;&amp;&amp;Montgomery St</t>
  </si>
  <si>
    <t>BART___Embarcadero&amp;&amp;&amp;North Berkeley</t>
  </si>
  <si>
    <t>BART___Embarcadero&amp;&amp;&amp;North Concord Martinez</t>
  </si>
  <si>
    <t>BART___Embarcadero&amp;&amp;&amp;Oakland International Airport</t>
  </si>
  <si>
    <t>BART___Embarcadero&amp;&amp;&amp;Orinda</t>
  </si>
  <si>
    <t>BART___Embarcadero&amp;&amp;&amp;Pittsburg Bay Point</t>
  </si>
  <si>
    <t>BART___Embarcadero&amp;&amp;&amp;Pleasant Hill Contra Costa Centre</t>
  </si>
  <si>
    <t>BART___Embarcadero&amp;&amp;&amp;Powell St</t>
  </si>
  <si>
    <t>BART___Embarcadero&amp;&amp;&amp;Richmond</t>
  </si>
  <si>
    <t>BART___Embarcadero&amp;&amp;&amp;Rockridge</t>
  </si>
  <si>
    <t>BART___Embarcadero&amp;&amp;&amp;San Bruno</t>
  </si>
  <si>
    <t>BART___Embarcadero&amp;&amp;&amp;San Francisco Intl Airport</t>
  </si>
  <si>
    <t>BART___Embarcadero&amp;&amp;&amp;San Leandro</t>
  </si>
  <si>
    <t>BART___Embarcadero&amp;&amp;&amp;South Hayward</t>
  </si>
  <si>
    <t>BART___Embarcadero&amp;&amp;&amp;South San Francisco</t>
  </si>
  <si>
    <t>BART___Embarcadero&amp;&amp;&amp;Union City</t>
  </si>
  <si>
    <t>BART___Embarcadero&amp;&amp;&amp;Walnut Creek</t>
  </si>
  <si>
    <t>BART___Embarcadero&amp;&amp;&amp;West Dublin Pleasanton</t>
  </si>
  <si>
    <t>BART___Embarcadero&amp;&amp;&amp;West Oakland</t>
  </si>
  <si>
    <t>BART___Fremont&amp;&amp;&amp;12th St Oakland City Center</t>
  </si>
  <si>
    <t>BART___Fremont&amp;&amp;&amp;16th St Mission</t>
  </si>
  <si>
    <t>BART___Fremont&amp;&amp;&amp;19th St Oakland</t>
  </si>
  <si>
    <t>BART___Fremont&amp;&amp;&amp;24th St Mission</t>
  </si>
  <si>
    <t>BART___Fremont&amp;&amp;&amp;Ashby</t>
  </si>
  <si>
    <t>BART___Fremont&amp;&amp;&amp;Balboa Park</t>
  </si>
  <si>
    <t>BART___Fremont&amp;&amp;&amp;Bay Fair</t>
  </si>
  <si>
    <t>BART___Fremont&amp;&amp;&amp;Castro Valley</t>
  </si>
  <si>
    <t>BART___Fremont&amp;&amp;&amp;Civic Center UN Plaza</t>
  </si>
  <si>
    <t>BART___Fremont&amp;&amp;&amp;Coliseum</t>
  </si>
  <si>
    <t>BART___Fremont&amp;&amp;&amp;Colma</t>
  </si>
  <si>
    <t>BART___Fremont&amp;&amp;&amp;Concord</t>
  </si>
  <si>
    <t>BART___Fremont&amp;&amp;&amp;Daly City</t>
  </si>
  <si>
    <t>BART___Fremont&amp;&amp;&amp;Downtown Berkeley</t>
  </si>
  <si>
    <t>BART___Fremont&amp;&amp;&amp;Dublin Pleasanton</t>
  </si>
  <si>
    <t>BART___Fremont&amp;&amp;&amp;El Cerrito del Norte</t>
  </si>
  <si>
    <t>BART___Fremont&amp;&amp;&amp;El Cerrito Plaza</t>
  </si>
  <si>
    <t>BART___Fremont&amp;&amp;&amp;Embarcadero</t>
  </si>
  <si>
    <t>BART___Fremont&amp;&amp;&amp;Fruitvale</t>
  </si>
  <si>
    <t>BART___Fremont&amp;&amp;&amp;Glen Park</t>
  </si>
  <si>
    <t>BART___Fremont&amp;&amp;&amp;Hayward</t>
  </si>
  <si>
    <t>BART___Fremont&amp;&amp;&amp;Lafayette</t>
  </si>
  <si>
    <t>BART___Fremont&amp;&amp;&amp;Lake Merritt</t>
  </si>
  <si>
    <t>BART___Fremont&amp;&amp;&amp;MacArthur</t>
  </si>
  <si>
    <t>BART___Fremont&amp;&amp;&amp;Millbrae</t>
  </si>
  <si>
    <t>BART___Fremont&amp;&amp;&amp;Montgomery St</t>
  </si>
  <si>
    <t>BART___Fremont&amp;&amp;&amp;North Berkeley</t>
  </si>
  <si>
    <t>BART___Fremont&amp;&amp;&amp;Oakland International Airport</t>
  </si>
  <si>
    <t>BART___Fremont&amp;&amp;&amp;Orinda</t>
  </si>
  <si>
    <t>BART___Fremont&amp;&amp;&amp;Pittsburg Bay Point</t>
  </si>
  <si>
    <t>BART___Fremont&amp;&amp;&amp;Pleasant Hill Contra Costa Centre</t>
  </si>
  <si>
    <t>BART___Fremont&amp;&amp;&amp;Powell St</t>
  </si>
  <si>
    <t>BART___Fremont&amp;&amp;&amp;Richmond</t>
  </si>
  <si>
    <t>BART___Fremont&amp;&amp;&amp;Rockridge</t>
  </si>
  <si>
    <t>BART___Fremont&amp;&amp;&amp;San Bruno</t>
  </si>
  <si>
    <t>BART___Fremont&amp;&amp;&amp;San Francisco Intl Airport</t>
  </si>
  <si>
    <t>BART___Fremont&amp;&amp;&amp;San Leandro</t>
  </si>
  <si>
    <t>BART___Fremont&amp;&amp;&amp;South Hayward</t>
  </si>
  <si>
    <t>BART___Fremont&amp;&amp;&amp;South San Francisco</t>
  </si>
  <si>
    <t>BART___Fremont&amp;&amp;&amp;Union City</t>
  </si>
  <si>
    <t>BART___Fremont&amp;&amp;&amp;Walnut Creek</t>
  </si>
  <si>
    <t>BART___Fremont&amp;&amp;&amp;West Dublin Pleasanton</t>
  </si>
  <si>
    <t>BART___Fremont&amp;&amp;&amp;West Oakland</t>
  </si>
  <si>
    <t>BART___Fruitvale&amp;&amp;&amp;12th St Oakland City Center</t>
  </si>
  <si>
    <t>BART___Fruitvale&amp;&amp;&amp;16th St Mission</t>
  </si>
  <si>
    <t>BART___Fruitvale&amp;&amp;&amp;19th St Oakland</t>
  </si>
  <si>
    <t>BART___Fruitvale&amp;&amp;&amp;24th St Mission</t>
  </si>
  <si>
    <t>BART___Fruitvale&amp;&amp;&amp;Ashby</t>
  </si>
  <si>
    <t>BART___Fruitvale&amp;&amp;&amp;Balboa Park</t>
  </si>
  <si>
    <t>BART___Fruitvale&amp;&amp;&amp;Bay Fair</t>
  </si>
  <si>
    <t>BART___Fruitvale&amp;&amp;&amp;Castro Valley</t>
  </si>
  <si>
    <t>BART___Fruitvale&amp;&amp;&amp;Civic Center UN Plaza</t>
  </si>
  <si>
    <t>BART___Fruitvale&amp;&amp;&amp;Coliseum</t>
  </si>
  <si>
    <t>BART___Fruitvale&amp;&amp;&amp;Colma</t>
  </si>
  <si>
    <t>BART___Fruitvale&amp;&amp;&amp;Concord</t>
  </si>
  <si>
    <t>BART___Fruitvale&amp;&amp;&amp;Daly City</t>
  </si>
  <si>
    <t>BART___Fruitvale&amp;&amp;&amp;Downtown Berkeley</t>
  </si>
  <si>
    <t>BART___Fruitvale&amp;&amp;&amp;Dublin Pleasanton</t>
  </si>
  <si>
    <t>BART___Fruitvale&amp;&amp;&amp;El Cerrito del Norte</t>
  </si>
  <si>
    <t>BART___Fruitvale&amp;&amp;&amp;El Cerrito Plaza</t>
  </si>
  <si>
    <t>BART___Fruitvale&amp;&amp;&amp;Embarcadero</t>
  </si>
  <si>
    <t>BART___Fruitvale&amp;&amp;&amp;Fremont</t>
  </si>
  <si>
    <t>BART___Fruitvale&amp;&amp;&amp;Glen Park</t>
  </si>
  <si>
    <t>BART___Fruitvale&amp;&amp;&amp;Hayward</t>
  </si>
  <si>
    <t>BART___Fruitvale&amp;&amp;&amp;Lafayette</t>
  </si>
  <si>
    <t>BART___Fruitvale&amp;&amp;&amp;Lake Merritt</t>
  </si>
  <si>
    <t>BART___Fruitvale&amp;&amp;&amp;MacArthur</t>
  </si>
  <si>
    <t>BART___Fruitvale&amp;&amp;&amp;Millbrae</t>
  </si>
  <si>
    <t>BART___Fruitvale&amp;&amp;&amp;Montgomery St</t>
  </si>
  <si>
    <t>BART___Fruitvale&amp;&amp;&amp;North Berkeley</t>
  </si>
  <si>
    <t>BART___Fruitvale&amp;&amp;&amp;North Concord Martinez</t>
  </si>
  <si>
    <t>BART___Fruitvale&amp;&amp;&amp;Oakland International Airport</t>
  </si>
  <si>
    <t>BART___Fruitvale&amp;&amp;&amp;Orinda</t>
  </si>
  <si>
    <t>BART___Fruitvale&amp;&amp;&amp;Pittsburg Bay Point</t>
  </si>
  <si>
    <t>BART___Fruitvale&amp;&amp;&amp;Pleasant Hill Contra Costa Centre</t>
  </si>
  <si>
    <t>BART___Fruitvale&amp;&amp;&amp;Powell St</t>
  </si>
  <si>
    <t>BART___Fruitvale&amp;&amp;&amp;Richmond</t>
  </si>
  <si>
    <t>BART___Fruitvale&amp;&amp;&amp;Rockridge</t>
  </si>
  <si>
    <t>BART___Fruitvale&amp;&amp;&amp;San Bruno</t>
  </si>
  <si>
    <t>BART___Fruitvale&amp;&amp;&amp;San Francisco Intl Airport</t>
  </si>
  <si>
    <t>BART___Fruitvale&amp;&amp;&amp;San Leandro</t>
  </si>
  <si>
    <t>BART___Fruitvale&amp;&amp;&amp;South Hayward</t>
  </si>
  <si>
    <t>BART___Fruitvale&amp;&amp;&amp;Union City</t>
  </si>
  <si>
    <t>BART___Fruitvale&amp;&amp;&amp;Walnut Creek</t>
  </si>
  <si>
    <t>BART___Fruitvale&amp;&amp;&amp;West Dublin Pleasanton</t>
  </si>
  <si>
    <t>BART___Fruitvale&amp;&amp;&amp;West Oakland</t>
  </si>
  <si>
    <t>BART___Glen Park&amp;&amp;&amp;12th St Oakland City Center</t>
  </si>
  <si>
    <t>BART___Glen Park&amp;&amp;&amp;16th St Mission</t>
  </si>
  <si>
    <t>BART___Glen Park&amp;&amp;&amp;19th St Oakland</t>
  </si>
  <si>
    <t>BART___Glen Park&amp;&amp;&amp;24th St Mission</t>
  </si>
  <si>
    <t>BART___Glen Park&amp;&amp;&amp;Ashby</t>
  </si>
  <si>
    <t>BART___Glen Park&amp;&amp;&amp;Balboa Park</t>
  </si>
  <si>
    <t>BART___Glen Park&amp;&amp;&amp;Bay Fair</t>
  </si>
  <si>
    <t>BART___Glen Park&amp;&amp;&amp;Castro Valley</t>
  </si>
  <si>
    <t>BART___Glen Park&amp;&amp;&amp;Civic Center UN Plaza</t>
  </si>
  <si>
    <t>BART___Glen Park&amp;&amp;&amp;Coliseum</t>
  </si>
  <si>
    <t>BART___Glen Park&amp;&amp;&amp;Colma</t>
  </si>
  <si>
    <t>BART___Glen Park&amp;&amp;&amp;Concord</t>
  </si>
  <si>
    <t>BART___Glen Park&amp;&amp;&amp;Daly City</t>
  </si>
  <si>
    <t>BART___Glen Park&amp;&amp;&amp;Downtown Berkeley</t>
  </si>
  <si>
    <t>BART___Glen Park&amp;&amp;&amp;Dublin Pleasanton</t>
  </si>
  <si>
    <t>BART___Glen Park&amp;&amp;&amp;El Cerrito del Norte</t>
  </si>
  <si>
    <t>BART___Glen Park&amp;&amp;&amp;El Cerrito Plaza</t>
  </si>
  <si>
    <t>BART___Glen Park&amp;&amp;&amp;Embarcadero</t>
  </si>
  <si>
    <t>BART___Glen Park&amp;&amp;&amp;Fremont</t>
  </si>
  <si>
    <t>BART___Glen Park&amp;&amp;&amp;Fruitvale</t>
  </si>
  <si>
    <t>BART___Glen Park&amp;&amp;&amp;Hayward</t>
  </si>
  <si>
    <t>BART___Glen Park&amp;&amp;&amp;Lafayette</t>
  </si>
  <si>
    <t>BART___Glen Park&amp;&amp;&amp;Lake Merritt</t>
  </si>
  <si>
    <t>BART___Glen Park&amp;&amp;&amp;MacArthur</t>
  </si>
  <si>
    <t>BART___Glen Park&amp;&amp;&amp;Millbrae</t>
  </si>
  <si>
    <t>BART___Glen Park&amp;&amp;&amp;Montgomery St</t>
  </si>
  <si>
    <t>BART___Glen Park&amp;&amp;&amp;North Berkeley</t>
  </si>
  <si>
    <t>BART___Glen Park&amp;&amp;&amp;North Concord Martinez</t>
  </si>
  <si>
    <t>BART___Glen Park&amp;&amp;&amp;Oakland International Airport</t>
  </si>
  <si>
    <t>BART___Glen Park&amp;&amp;&amp;Orinda</t>
  </si>
  <si>
    <t>BART___Glen Park&amp;&amp;&amp;Pittsburg Bay Point</t>
  </si>
  <si>
    <t>BART___Glen Park&amp;&amp;&amp;Pleasant Hill Contra Costa Centre</t>
  </si>
  <si>
    <t>BART___Glen Park&amp;&amp;&amp;Powell St</t>
  </si>
  <si>
    <t>BART___Glen Park&amp;&amp;&amp;Richmond</t>
  </si>
  <si>
    <t>BART___Glen Park&amp;&amp;&amp;Rockridge</t>
  </si>
  <si>
    <t>BART___Glen Park&amp;&amp;&amp;San Bruno</t>
  </si>
  <si>
    <t>BART___Glen Park&amp;&amp;&amp;San Francisco Intl Airport</t>
  </si>
  <si>
    <t>BART___Glen Park&amp;&amp;&amp;San Leandro</t>
  </si>
  <si>
    <t>BART___Glen Park&amp;&amp;&amp;South Hayward</t>
  </si>
  <si>
    <t>BART___Glen Park&amp;&amp;&amp;South San Francisco</t>
  </si>
  <si>
    <t>BART___Glen Park&amp;&amp;&amp;Union City</t>
  </si>
  <si>
    <t>BART___Glen Park&amp;&amp;&amp;Walnut Creek</t>
  </si>
  <si>
    <t>BART___Glen Park&amp;&amp;&amp;West Dublin Pleasanton</t>
  </si>
  <si>
    <t>BART___Glen Park&amp;&amp;&amp;West Oakland</t>
  </si>
  <si>
    <t>BART___Hayward&amp;&amp;&amp;12th St Oakland City Center</t>
  </si>
  <si>
    <t>BART___Hayward&amp;&amp;&amp;16th St Mission</t>
  </si>
  <si>
    <t>BART___Hayward&amp;&amp;&amp;19th St Oakland</t>
  </si>
  <si>
    <t>BART___Hayward&amp;&amp;&amp;24th St Mission</t>
  </si>
  <si>
    <t>BART___Hayward&amp;&amp;&amp;Ashby</t>
  </si>
  <si>
    <t>BART___Hayward&amp;&amp;&amp;Balboa Park</t>
  </si>
  <si>
    <t>BART___Hayward&amp;&amp;&amp;Bay Fair</t>
  </si>
  <si>
    <t>BART___Hayward&amp;&amp;&amp;Castro Valley</t>
  </si>
  <si>
    <t>BART___Hayward&amp;&amp;&amp;Civic Center UN Plaza</t>
  </si>
  <si>
    <t>BART___Hayward&amp;&amp;&amp;Coliseum</t>
  </si>
  <si>
    <t>BART___Hayward&amp;&amp;&amp;Colma</t>
  </si>
  <si>
    <t>BART___Hayward&amp;&amp;&amp;Concord</t>
  </si>
  <si>
    <t>BART___Hayward&amp;&amp;&amp;Daly City</t>
  </si>
  <si>
    <t>BART___Hayward&amp;&amp;&amp;Downtown Berkeley</t>
  </si>
  <si>
    <t>BART___Hayward&amp;&amp;&amp;Dublin Pleasanton</t>
  </si>
  <si>
    <t>BART___Hayward&amp;&amp;&amp;El Cerrito del Norte</t>
  </si>
  <si>
    <t>BART___Hayward&amp;&amp;&amp;El Cerrito Plaza</t>
  </si>
  <si>
    <t>BART___Hayward&amp;&amp;&amp;Embarcadero</t>
  </si>
  <si>
    <t>BART___Hayward&amp;&amp;&amp;Fremont</t>
  </si>
  <si>
    <t>BART___Hayward&amp;&amp;&amp;Fruitvale</t>
  </si>
  <si>
    <t>BART___Hayward&amp;&amp;&amp;Glen Park</t>
  </si>
  <si>
    <t>BART___Hayward&amp;&amp;&amp;Lafayette</t>
  </si>
  <si>
    <t>BART___Hayward&amp;&amp;&amp;Lake Merritt</t>
  </si>
  <si>
    <t>BART___Hayward&amp;&amp;&amp;MacArthur</t>
  </si>
  <si>
    <t>BART___Hayward&amp;&amp;&amp;Millbrae</t>
  </si>
  <si>
    <t>BART___Hayward&amp;&amp;&amp;Montgomery St</t>
  </si>
  <si>
    <t>BART___Hayward&amp;&amp;&amp;North Berkeley</t>
  </si>
  <si>
    <t>BART___Hayward&amp;&amp;&amp;North Concord Martinez</t>
  </si>
  <si>
    <t>BART___Hayward&amp;&amp;&amp;Oakland International Airport</t>
  </si>
  <si>
    <t>BART___Hayward&amp;&amp;&amp;Orinda</t>
  </si>
  <si>
    <t>BART___Hayward&amp;&amp;&amp;Pittsburg Bay Point</t>
  </si>
  <si>
    <t>BART___Hayward&amp;&amp;&amp;Pleasant Hill Contra Costa Centre</t>
  </si>
  <si>
    <t>BART___Hayward&amp;&amp;&amp;Powell St</t>
  </si>
  <si>
    <t>BART___Hayward&amp;&amp;&amp;Richmond</t>
  </si>
  <si>
    <t>BART___Hayward&amp;&amp;&amp;Rockridge</t>
  </si>
  <si>
    <t>BART___Hayward&amp;&amp;&amp;San Bruno</t>
  </si>
  <si>
    <t>BART___Hayward&amp;&amp;&amp;San Francisco Intl Airport</t>
  </si>
  <si>
    <t>BART___Hayward&amp;&amp;&amp;San Leandro</t>
  </si>
  <si>
    <t>BART___Hayward&amp;&amp;&amp;South Hayward</t>
  </si>
  <si>
    <t>BART___Hayward&amp;&amp;&amp;South San Francisco</t>
  </si>
  <si>
    <t>BART___Hayward&amp;&amp;&amp;Union City</t>
  </si>
  <si>
    <t>BART___Hayward&amp;&amp;&amp;Walnut Creek</t>
  </si>
  <si>
    <t>BART___Hayward&amp;&amp;&amp;West Dublin Pleasanton</t>
  </si>
  <si>
    <t>BART___Hayward&amp;&amp;&amp;West Oakland</t>
  </si>
  <si>
    <t>BART___Lafayette&amp;&amp;&amp;12th St Oakland City Center</t>
  </si>
  <si>
    <t>BART___Lafayette&amp;&amp;&amp;16th St Mission</t>
  </si>
  <si>
    <t>BART___Lafayette&amp;&amp;&amp;19th St Oakland</t>
  </si>
  <si>
    <t>BART___Lafayette&amp;&amp;&amp;24th St Mission</t>
  </si>
  <si>
    <t>BART___Lafayette&amp;&amp;&amp;Ashby</t>
  </si>
  <si>
    <t>BART___Lafayette&amp;&amp;&amp;Balboa Park</t>
  </si>
  <si>
    <t>BART___Lafayette&amp;&amp;&amp;Castro Valley</t>
  </si>
  <si>
    <t>BART___Lafayette&amp;&amp;&amp;Civic Center UN Plaza</t>
  </si>
  <si>
    <t>BART___Lafayette&amp;&amp;&amp;Coliseum</t>
  </si>
  <si>
    <t>BART___Lafayette&amp;&amp;&amp;Concord</t>
  </si>
  <si>
    <t>BART___Lafayette&amp;&amp;&amp;Daly City</t>
  </si>
  <si>
    <t>BART___Lafayette&amp;&amp;&amp;Downtown Berkeley</t>
  </si>
  <si>
    <t>BART___Lafayette&amp;&amp;&amp;Dublin Pleasanton</t>
  </si>
  <si>
    <t>BART___Lafayette&amp;&amp;&amp;El Cerrito del Norte</t>
  </si>
  <si>
    <t>BART___Lafayette&amp;&amp;&amp;El Cerrito Plaza</t>
  </si>
  <si>
    <t>BART___Lafayette&amp;&amp;&amp;Embarcadero</t>
  </si>
  <si>
    <t>BART___Lafayette&amp;&amp;&amp;Fremont</t>
  </si>
  <si>
    <t>BART___Lafayette&amp;&amp;&amp;Fruitvale</t>
  </si>
  <si>
    <t>BART___Lafayette&amp;&amp;&amp;Glen Park</t>
  </si>
  <si>
    <t>BART___Lafayette&amp;&amp;&amp;Hayward</t>
  </si>
  <si>
    <t>BART___Lafayette&amp;&amp;&amp;Lake Merritt</t>
  </si>
  <si>
    <t>BART___Lafayette&amp;&amp;&amp;MacArthur</t>
  </si>
  <si>
    <t>BART___Lafayette&amp;&amp;&amp;Millbrae</t>
  </si>
  <si>
    <t>BART___Lafayette&amp;&amp;&amp;Montgomery St</t>
  </si>
  <si>
    <t>BART___Lafayette&amp;&amp;&amp;North Berkeley</t>
  </si>
  <si>
    <t>BART___Lafayette&amp;&amp;&amp;North Concord Martinez</t>
  </si>
  <si>
    <t>BART___Lafayette&amp;&amp;&amp;Oakland International Airport</t>
  </si>
  <si>
    <t>BART___Lafayette&amp;&amp;&amp;Orinda</t>
  </si>
  <si>
    <t>BART___Lafayette&amp;&amp;&amp;Pittsburg Bay Point</t>
  </si>
  <si>
    <t>BART___Lafayette&amp;&amp;&amp;Pleasant Hill Contra Costa Centre</t>
  </si>
  <si>
    <t>BART___Lafayette&amp;&amp;&amp;Powell St</t>
  </si>
  <si>
    <t>BART___Lafayette&amp;&amp;&amp;Richmond</t>
  </si>
  <si>
    <t>BART___Lafayette&amp;&amp;&amp;Rockridge</t>
  </si>
  <si>
    <t>BART___Lafayette&amp;&amp;&amp;San Bruno</t>
  </si>
  <si>
    <t>BART___Lafayette&amp;&amp;&amp;San Francisco Intl Airport</t>
  </si>
  <si>
    <t>BART___Lafayette&amp;&amp;&amp;San Leandro</t>
  </si>
  <si>
    <t>BART___Lafayette&amp;&amp;&amp;South Hayward</t>
  </si>
  <si>
    <t>BART___Lafayette&amp;&amp;&amp;South San Francisco</t>
  </si>
  <si>
    <t>BART___Lafayette&amp;&amp;&amp;Union City</t>
  </si>
  <si>
    <t>BART___Lafayette&amp;&amp;&amp;Walnut Creek</t>
  </si>
  <si>
    <t>BART___Lafayette&amp;&amp;&amp;West Oakland</t>
  </si>
  <si>
    <t>BART___Lake Merritt&amp;&amp;&amp;12th St Oakland City Center</t>
  </si>
  <si>
    <t>BART___Lake Merritt&amp;&amp;&amp;16th St Mission</t>
  </si>
  <si>
    <t>BART___Lake Merritt&amp;&amp;&amp;19th St Oakland</t>
  </si>
  <si>
    <t>BART___Lake Merritt&amp;&amp;&amp;24th St Mission</t>
  </si>
  <si>
    <t>BART___Lake Merritt&amp;&amp;&amp;Ashby</t>
  </si>
  <si>
    <t>BART___Lake Merritt&amp;&amp;&amp;Balboa Park</t>
  </si>
  <si>
    <t>BART___Lake Merritt&amp;&amp;&amp;Bay Fair</t>
  </si>
  <si>
    <t>BART___Lake Merritt&amp;&amp;&amp;Castro Valley</t>
  </si>
  <si>
    <t>BART___Lake Merritt&amp;&amp;&amp;Civic Center UN Plaza</t>
  </si>
  <si>
    <t>BART___Lake Merritt&amp;&amp;&amp;Coliseum</t>
  </si>
  <si>
    <t>BART___Lake Merritt&amp;&amp;&amp;Colma</t>
  </si>
  <si>
    <t>BART___Lake Merritt&amp;&amp;&amp;Concord</t>
  </si>
  <si>
    <t>BART___Lake Merritt&amp;&amp;&amp;Daly City</t>
  </si>
  <si>
    <t>BART___Lake Merritt&amp;&amp;&amp;Downtown Berkeley</t>
  </si>
  <si>
    <t>BART___Lake Merritt&amp;&amp;&amp;Dublin Pleasanton</t>
  </si>
  <si>
    <t>BART___Lake Merritt&amp;&amp;&amp;El Cerrito del Norte</t>
  </si>
  <si>
    <t>BART___Lake Merritt&amp;&amp;&amp;El Cerrito Plaza</t>
  </si>
  <si>
    <t>BART___Lake Merritt&amp;&amp;&amp;Embarcadero</t>
  </si>
  <si>
    <t>BART___Lake Merritt&amp;&amp;&amp;Fremont</t>
  </si>
  <si>
    <t>BART___Lake Merritt&amp;&amp;&amp;Fruitvale</t>
  </si>
  <si>
    <t>BART___Lake Merritt&amp;&amp;&amp;Glen Park</t>
  </si>
  <si>
    <t>BART___Lake Merritt&amp;&amp;&amp;Hayward</t>
  </si>
  <si>
    <t>BART___Lake Merritt&amp;&amp;&amp;Lafayette</t>
  </si>
  <si>
    <t>BART___Lake Merritt&amp;&amp;&amp;MacArthur</t>
  </si>
  <si>
    <t>BART___Lake Merritt&amp;&amp;&amp;Millbrae</t>
  </si>
  <si>
    <t>BART___Lake Merritt&amp;&amp;&amp;Montgomery St</t>
  </si>
  <si>
    <t>BART___Lake Merritt&amp;&amp;&amp;North Berkeley</t>
  </si>
  <si>
    <t>BART___Lake Merritt&amp;&amp;&amp;North Concord Martinez</t>
  </si>
  <si>
    <t>BART___Lake Merritt&amp;&amp;&amp;Oakland International Airport</t>
  </si>
  <si>
    <t>BART___Lake Merritt&amp;&amp;&amp;Orinda</t>
  </si>
  <si>
    <t>BART___Lake Merritt&amp;&amp;&amp;Pittsburg Bay Point</t>
  </si>
  <si>
    <t>BART___Lake Merritt&amp;&amp;&amp;Pleasant Hill Contra Costa Centre</t>
  </si>
  <si>
    <t>BART___Lake Merritt&amp;&amp;&amp;Powell St</t>
  </si>
  <si>
    <t>BART___Lake Merritt&amp;&amp;&amp;Richmond</t>
  </si>
  <si>
    <t>BART___Lake Merritt&amp;&amp;&amp;Rockridge</t>
  </si>
  <si>
    <t>BART___Lake Merritt&amp;&amp;&amp;San Bruno</t>
  </si>
  <si>
    <t>BART___Lake Merritt&amp;&amp;&amp;San Francisco Intl Airport</t>
  </si>
  <si>
    <t>BART___Lake Merritt&amp;&amp;&amp;San Leandro</t>
  </si>
  <si>
    <t>BART___Lake Merritt&amp;&amp;&amp;South Hayward</t>
  </si>
  <si>
    <t>BART___Lake Merritt&amp;&amp;&amp;South San Francisco</t>
  </si>
  <si>
    <t>BART___Lake Merritt&amp;&amp;&amp;Union City</t>
  </si>
  <si>
    <t>BART___Lake Merritt&amp;&amp;&amp;Walnut Creek</t>
  </si>
  <si>
    <t>BART___Lake Merritt&amp;&amp;&amp;West Dublin Pleasanton</t>
  </si>
  <si>
    <t>BART___Lake Merritt&amp;&amp;&amp;West Oakland</t>
  </si>
  <si>
    <t>BART___MacArthur&amp;&amp;&amp;12th St Oakland City Center</t>
  </si>
  <si>
    <t>BART___MacArthur&amp;&amp;&amp;16th St Mission</t>
  </si>
  <si>
    <t>BART___MacArthur&amp;&amp;&amp;19th St Oakland</t>
  </si>
  <si>
    <t>BART___MacArthur&amp;&amp;&amp;24th St Mission</t>
  </si>
  <si>
    <t>BART___MacArthur&amp;&amp;&amp;Ashby</t>
  </si>
  <si>
    <t>BART___MacArthur&amp;&amp;&amp;Balboa Park</t>
  </si>
  <si>
    <t>BART___MacArthur&amp;&amp;&amp;Bay Fair</t>
  </si>
  <si>
    <t>BART___MacArthur&amp;&amp;&amp;Castro Valley</t>
  </si>
  <si>
    <t>BART___MacArthur&amp;&amp;&amp;Civic Center UN Plaza</t>
  </si>
  <si>
    <t>BART___MacArthur&amp;&amp;&amp;Coliseum</t>
  </si>
  <si>
    <t>BART___MacArthur&amp;&amp;&amp;Colma</t>
  </si>
  <si>
    <t>BART___MacArthur&amp;&amp;&amp;Concord</t>
  </si>
  <si>
    <t>BART___MacArthur&amp;&amp;&amp;Daly City</t>
  </si>
  <si>
    <t>BART___MacArthur&amp;&amp;&amp;Downtown Berkeley</t>
  </si>
  <si>
    <t>BART___MacArthur&amp;&amp;&amp;Dublin Pleasanton</t>
  </si>
  <si>
    <t>BART___MacArthur&amp;&amp;&amp;El Cerrito del Norte</t>
  </si>
  <si>
    <t>BART___MacArthur&amp;&amp;&amp;El Cerrito Plaza</t>
  </si>
  <si>
    <t>BART___MacArthur&amp;&amp;&amp;Embarcadero</t>
  </si>
  <si>
    <t>BART___MacArthur&amp;&amp;&amp;Fremont</t>
  </si>
  <si>
    <t>BART___MacArthur&amp;&amp;&amp;Fruitvale</t>
  </si>
  <si>
    <t>BART___MacArthur&amp;&amp;&amp;Glen Park</t>
  </si>
  <si>
    <t>BART___MacArthur&amp;&amp;&amp;Hayward</t>
  </si>
  <si>
    <t>BART___MacArthur&amp;&amp;&amp;Lafayette</t>
  </si>
  <si>
    <t>BART___MacArthur&amp;&amp;&amp;Lake Merritt</t>
  </si>
  <si>
    <t>BART___MacArthur&amp;&amp;&amp;Millbrae</t>
  </si>
  <si>
    <t>BART___MacArthur&amp;&amp;&amp;Montgomery St</t>
  </si>
  <si>
    <t>BART___MacArthur&amp;&amp;&amp;North Berkeley</t>
  </si>
  <si>
    <t>BART___MacArthur&amp;&amp;&amp;North Concord Martinez</t>
  </si>
  <si>
    <t>BART___MacArthur&amp;&amp;&amp;Oakland International Airport</t>
  </si>
  <si>
    <t>BART___MacArthur&amp;&amp;&amp;Orinda</t>
  </si>
  <si>
    <t>BART___MacArthur&amp;&amp;&amp;Pittsburg Bay Point</t>
  </si>
  <si>
    <t>BART___MacArthur&amp;&amp;&amp;Pleasant Hill Contra Costa Centre</t>
  </si>
  <si>
    <t>BART___MacArthur&amp;&amp;&amp;Powell St</t>
  </si>
  <si>
    <t>BART___MacArthur&amp;&amp;&amp;Richmond</t>
  </si>
  <si>
    <t>BART___MacArthur&amp;&amp;&amp;Rockridge</t>
  </si>
  <si>
    <t>BART___MacArthur&amp;&amp;&amp;San Bruno</t>
  </si>
  <si>
    <t>BART___MacArthur&amp;&amp;&amp;San Francisco Intl Airport</t>
  </si>
  <si>
    <t>BART___MacArthur&amp;&amp;&amp;San Leandro</t>
  </si>
  <si>
    <t>BART___MacArthur&amp;&amp;&amp;South Hayward</t>
  </si>
  <si>
    <t>BART___MacArthur&amp;&amp;&amp;South San Francisco</t>
  </si>
  <si>
    <t>BART___MacArthur&amp;&amp;&amp;Union City</t>
  </si>
  <si>
    <t>BART___MacArthur&amp;&amp;&amp;Walnut Creek</t>
  </si>
  <si>
    <t>BART___MacArthur&amp;&amp;&amp;West Dublin Pleasanton</t>
  </si>
  <si>
    <t>BART___MacArthur&amp;&amp;&amp;West Oakland</t>
  </si>
  <si>
    <t>BART___Millbrae&amp;&amp;&amp;12th St Oakland City Center</t>
  </si>
  <si>
    <t>BART___Millbrae&amp;&amp;&amp;16th St Mission</t>
  </si>
  <si>
    <t>BART___Millbrae&amp;&amp;&amp;19th St Oakland</t>
  </si>
  <si>
    <t>BART___Millbrae&amp;&amp;&amp;24th St Mission</t>
  </si>
  <si>
    <t>BART___Millbrae&amp;&amp;&amp;Ashby</t>
  </si>
  <si>
    <t>BART___Millbrae&amp;&amp;&amp;Balboa Park</t>
  </si>
  <si>
    <t>BART___Millbrae&amp;&amp;&amp;Bay Fair</t>
  </si>
  <si>
    <t>BART___Millbrae&amp;&amp;&amp;Civic Center UN Plaza</t>
  </si>
  <si>
    <t>BART___Millbrae&amp;&amp;&amp;Coliseum</t>
  </si>
  <si>
    <t>BART___Millbrae&amp;&amp;&amp;Colma</t>
  </si>
  <si>
    <t>BART___Millbrae&amp;&amp;&amp;Concord</t>
  </si>
  <si>
    <t>BART___Millbrae&amp;&amp;&amp;Daly City</t>
  </si>
  <si>
    <t>BART___Millbrae&amp;&amp;&amp;Downtown Berkeley</t>
  </si>
  <si>
    <t>BART___Millbrae&amp;&amp;&amp;Dublin Pleasanton</t>
  </si>
  <si>
    <t>BART___Millbrae&amp;&amp;&amp;El Cerrito del Norte</t>
  </si>
  <si>
    <t>BART___Millbrae&amp;&amp;&amp;Embarcadero</t>
  </si>
  <si>
    <t>BART___Millbrae&amp;&amp;&amp;Fremont</t>
  </si>
  <si>
    <t>BART___Millbrae&amp;&amp;&amp;Fruitvale</t>
  </si>
  <si>
    <t>BART___Millbrae&amp;&amp;&amp;Glen Park</t>
  </si>
  <si>
    <t>BART___Millbrae&amp;&amp;&amp;Hayward</t>
  </si>
  <si>
    <t>BART___Millbrae&amp;&amp;&amp;Lafayette</t>
  </si>
  <si>
    <t>BART___Millbrae&amp;&amp;&amp;Lake Merritt</t>
  </si>
  <si>
    <t>BART___Millbrae&amp;&amp;&amp;MacArthur</t>
  </si>
  <si>
    <t>BART___Millbrae&amp;&amp;&amp;Montgomery St</t>
  </si>
  <si>
    <t>BART___Millbrae&amp;&amp;&amp;North Berkeley</t>
  </si>
  <si>
    <t>BART___Millbrae&amp;&amp;&amp;North Concord Martinez</t>
  </si>
  <si>
    <t>BART___Millbrae&amp;&amp;&amp;Oakland International Airport</t>
  </si>
  <si>
    <t>BART___Millbrae&amp;&amp;&amp;Orinda</t>
  </si>
  <si>
    <t>BART___Millbrae&amp;&amp;&amp;Pittsburg Bay Point</t>
  </si>
  <si>
    <t>BART___Millbrae&amp;&amp;&amp;Pleasant Hill Contra Costa Centre</t>
  </si>
  <si>
    <t>BART___Millbrae&amp;&amp;&amp;Powell St</t>
  </si>
  <si>
    <t>BART___Millbrae&amp;&amp;&amp;Richmond</t>
  </si>
  <si>
    <t>BART___Millbrae&amp;&amp;&amp;Rockridge</t>
  </si>
  <si>
    <t>BART___Millbrae&amp;&amp;&amp;San Bruno</t>
  </si>
  <si>
    <t>BART___Millbrae&amp;&amp;&amp;San Francisco Intl Airport</t>
  </si>
  <si>
    <t>BART___Millbrae&amp;&amp;&amp;San Leandro</t>
  </si>
  <si>
    <t>BART___Millbrae&amp;&amp;&amp;South San Francisco</t>
  </si>
  <si>
    <t>BART___Millbrae&amp;&amp;&amp;Union City</t>
  </si>
  <si>
    <t>BART___Millbrae&amp;&amp;&amp;Walnut Creek</t>
  </si>
  <si>
    <t>BART___Millbrae&amp;&amp;&amp;West Oakland</t>
  </si>
  <si>
    <t>BART___Montgomery St&amp;&amp;&amp;12th St Oakland City Center</t>
  </si>
  <si>
    <t>BART___Montgomery St&amp;&amp;&amp;16th St Mission</t>
  </si>
  <si>
    <t>BART___Montgomery St&amp;&amp;&amp;19th St Oakland</t>
  </si>
  <si>
    <t>BART___Montgomery St&amp;&amp;&amp;24th St Mission</t>
  </si>
  <si>
    <t>BART___Montgomery St&amp;&amp;&amp;Ashby</t>
  </si>
  <si>
    <t>BART___Montgomery St&amp;&amp;&amp;Balboa Park</t>
  </si>
  <si>
    <t>BART___Montgomery St&amp;&amp;&amp;Bay Fair</t>
  </si>
  <si>
    <t>BART___Montgomery St&amp;&amp;&amp;Castro Valley</t>
  </si>
  <si>
    <t>BART___Montgomery St&amp;&amp;&amp;Civic Center UN Plaza</t>
  </si>
  <si>
    <t>BART___Montgomery St&amp;&amp;&amp;Colma</t>
  </si>
  <si>
    <t>BART___Montgomery St&amp;&amp;&amp;Concord</t>
  </si>
  <si>
    <t>BART___Montgomery St&amp;&amp;&amp;Daly City</t>
  </si>
  <si>
    <t>BART___Montgomery St&amp;&amp;&amp;Downtown Berkeley</t>
  </si>
  <si>
    <t>BART___Montgomery St&amp;&amp;&amp;Dublin Pleasanton</t>
  </si>
  <si>
    <t>BART___Montgomery St&amp;&amp;&amp;El Cerrito del Norte</t>
  </si>
  <si>
    <t>BART___Montgomery St&amp;&amp;&amp;El Cerrito Plaza</t>
  </si>
  <si>
    <t>BART___Montgomery St&amp;&amp;&amp;Embarcadero</t>
  </si>
  <si>
    <t>BART___Montgomery St&amp;&amp;&amp;Fremont</t>
  </si>
  <si>
    <t>BART___Montgomery St&amp;&amp;&amp;Fruitvale</t>
  </si>
  <si>
    <t>BART___Montgomery St&amp;&amp;&amp;Glen Park</t>
  </si>
  <si>
    <t>BART___Montgomery St&amp;&amp;&amp;Hayward</t>
  </si>
  <si>
    <t>BART___Montgomery St&amp;&amp;&amp;Lafayette</t>
  </si>
  <si>
    <t>BART___Montgomery St&amp;&amp;&amp;Lake Merritt</t>
  </si>
  <si>
    <t>BART___Montgomery St&amp;&amp;&amp;MacArthur</t>
  </si>
  <si>
    <t>BART___Montgomery St&amp;&amp;&amp;Millbrae</t>
  </si>
  <si>
    <t>BART___Montgomery St&amp;&amp;&amp;North Berkeley</t>
  </si>
  <si>
    <t>BART___Montgomery St&amp;&amp;&amp;North Concord Martinez</t>
  </si>
  <si>
    <t>BART___Montgomery St&amp;&amp;&amp;Orinda</t>
  </si>
  <si>
    <t>BART___Montgomery St&amp;&amp;&amp;Pittsburg Bay Point</t>
  </si>
  <si>
    <t>BART___Montgomery St&amp;&amp;&amp;Pleasant Hill Contra Costa Centre</t>
  </si>
  <si>
    <t>BART___Montgomery St&amp;&amp;&amp;Powell St</t>
  </si>
  <si>
    <t>BART___Montgomery St&amp;&amp;&amp;Richmond</t>
  </si>
  <si>
    <t>BART___Montgomery St&amp;&amp;&amp;Rockridge</t>
  </si>
  <si>
    <t>BART___Montgomery St&amp;&amp;&amp;San Bruno</t>
  </si>
  <si>
    <t>BART___Montgomery St&amp;&amp;&amp;San Leandro</t>
  </si>
  <si>
    <t>BART___Montgomery St&amp;&amp;&amp;South Hayward</t>
  </si>
  <si>
    <t>BART___Montgomery St&amp;&amp;&amp;South San Francisco</t>
  </si>
  <si>
    <t>BART___Montgomery St&amp;&amp;&amp;Union City</t>
  </si>
  <si>
    <t>BART___Montgomery St&amp;&amp;&amp;Walnut Creek</t>
  </si>
  <si>
    <t>BART___Montgomery St&amp;&amp;&amp;West Dublin Pleasanton</t>
  </si>
  <si>
    <t>BART___Montgomery St&amp;&amp;&amp;West Oakland</t>
  </si>
  <si>
    <t>BART___Montgomery St.&amp;&amp;&amp;Coliseum</t>
  </si>
  <si>
    <t>BART___Montgomery St.&amp;&amp;&amp;Oakland International Airport</t>
  </si>
  <si>
    <t>BART___Montgomery St.&amp;&amp;&amp;San Francisco Intl Airport</t>
  </si>
  <si>
    <t>BART___North Berkeley&amp;&amp;&amp;12th St Oakland City Center</t>
  </si>
  <si>
    <t>BART___North Berkeley&amp;&amp;&amp;16th St Mission</t>
  </si>
  <si>
    <t>BART___North Berkeley&amp;&amp;&amp;19th St Oakland</t>
  </si>
  <si>
    <t>BART___North Berkeley&amp;&amp;&amp;24th St Mission</t>
  </si>
  <si>
    <t>BART___North Berkeley&amp;&amp;&amp;Ashby</t>
  </si>
  <si>
    <t>BART___North Berkeley&amp;&amp;&amp;Balboa Park</t>
  </si>
  <si>
    <t>BART___North Berkeley&amp;&amp;&amp;Bay Fair</t>
  </si>
  <si>
    <t>BART___North Berkeley&amp;&amp;&amp;Castro Valley</t>
  </si>
  <si>
    <t>BART___North Berkeley&amp;&amp;&amp;Civic Center UN Plaza</t>
  </si>
  <si>
    <t>BART___North Berkeley&amp;&amp;&amp;Coliseum</t>
  </si>
  <si>
    <t>BART___North Berkeley&amp;&amp;&amp;Colma</t>
  </si>
  <si>
    <t>BART___North Berkeley&amp;&amp;&amp;Concord</t>
  </si>
  <si>
    <t>BART___North Berkeley&amp;&amp;&amp;Daly City</t>
  </si>
  <si>
    <t>BART___North Berkeley&amp;&amp;&amp;Downtown Berkeley</t>
  </si>
  <si>
    <t>BART___North Berkeley&amp;&amp;&amp;Dublin Pleasanton</t>
  </si>
  <si>
    <t>BART___North Berkeley&amp;&amp;&amp;El Cerrito del Norte</t>
  </si>
  <si>
    <t>BART___North Berkeley&amp;&amp;&amp;El Cerrito Plaza</t>
  </si>
  <si>
    <t>BART___North Berkeley&amp;&amp;&amp;Embarcadero</t>
  </si>
  <si>
    <t>BART___North Berkeley&amp;&amp;&amp;Fremont</t>
  </si>
  <si>
    <t>BART___North Berkeley&amp;&amp;&amp;Fruitvale</t>
  </si>
  <si>
    <t>BART___North Berkeley&amp;&amp;&amp;Glen Park</t>
  </si>
  <si>
    <t>BART___North Berkeley&amp;&amp;&amp;Hayward</t>
  </si>
  <si>
    <t>BART___North Berkeley&amp;&amp;&amp;Lafayette</t>
  </si>
  <si>
    <t>BART___North Berkeley&amp;&amp;&amp;Lake Merritt</t>
  </si>
  <si>
    <t>BART___North Berkeley&amp;&amp;&amp;MacArthur</t>
  </si>
  <si>
    <t>BART___North Berkeley&amp;&amp;&amp;Millbrae</t>
  </si>
  <si>
    <t>BART___North Berkeley&amp;&amp;&amp;Montgomery St</t>
  </si>
  <si>
    <t>BART___North Berkeley&amp;&amp;&amp;Oakland International Airport</t>
  </si>
  <si>
    <t>BART___North Berkeley&amp;&amp;&amp;Orinda</t>
  </si>
  <si>
    <t>BART___North Berkeley&amp;&amp;&amp;Pittsburg Bay Point</t>
  </si>
  <si>
    <t>BART___North Berkeley&amp;&amp;&amp;Pleasant Hill Contra Costa Centre</t>
  </si>
  <si>
    <t>BART___North Berkeley&amp;&amp;&amp;Powell St</t>
  </si>
  <si>
    <t>BART___North Berkeley&amp;&amp;&amp;Richmond</t>
  </si>
  <si>
    <t>BART___North Berkeley&amp;&amp;&amp;Rockridge</t>
  </si>
  <si>
    <t>BART___North Berkeley&amp;&amp;&amp;San Bruno</t>
  </si>
  <si>
    <t>BART___North Berkeley&amp;&amp;&amp;San Francisco Intl Airport</t>
  </si>
  <si>
    <t>BART___North Berkeley&amp;&amp;&amp;San Leandro</t>
  </si>
  <si>
    <t>BART___North Berkeley&amp;&amp;&amp;South Hayward</t>
  </si>
  <si>
    <t>BART___North Berkeley&amp;&amp;&amp;Union City</t>
  </si>
  <si>
    <t>BART___North Berkeley&amp;&amp;&amp;Walnut Creek</t>
  </si>
  <si>
    <t>BART___North Berkeley&amp;&amp;&amp;West Dublin Pleasanton</t>
  </si>
  <si>
    <t>BART___North Berkeley&amp;&amp;&amp;West Oakland</t>
  </si>
  <si>
    <t>BART___North Concord Martinez&amp;&amp;&amp;12th St Oakland City Center</t>
  </si>
  <si>
    <t>BART___North Concord Martinez&amp;&amp;&amp;16th St Mission</t>
  </si>
  <si>
    <t>BART___North Concord Martinez&amp;&amp;&amp;19th St Oakland</t>
  </si>
  <si>
    <t>BART___North Concord Martinez&amp;&amp;&amp;24th St Mission</t>
  </si>
  <si>
    <t>BART___North Concord Martinez&amp;&amp;&amp;Ashby</t>
  </si>
  <si>
    <t>BART___North Concord Martinez&amp;&amp;&amp;Balboa Park</t>
  </si>
  <si>
    <t>BART___North Concord Martinez&amp;&amp;&amp;Bay Fair</t>
  </si>
  <si>
    <t>BART___North Concord Martinez&amp;&amp;&amp;Civic Center UN Plaza</t>
  </si>
  <si>
    <t>BART___North Concord Martinez&amp;&amp;&amp;Colma</t>
  </si>
  <si>
    <t>BART___North Concord Martinez&amp;&amp;&amp;Concord</t>
  </si>
  <si>
    <t>BART___North Concord Martinez&amp;&amp;&amp;Daly City</t>
  </si>
  <si>
    <t>BART___North Concord Martinez&amp;&amp;&amp;Downtown Berkeley</t>
  </si>
  <si>
    <t>BART___North Concord Martinez&amp;&amp;&amp;El Cerrito del Norte</t>
  </si>
  <si>
    <t>BART___North Concord Martinez&amp;&amp;&amp;El Cerrito Plaza</t>
  </si>
  <si>
    <t>BART___North Concord Martinez&amp;&amp;&amp;Embarcadero</t>
  </si>
  <si>
    <t>BART___North Concord Martinez&amp;&amp;&amp;Fremont</t>
  </si>
  <si>
    <t>BART___North Concord Martinez&amp;&amp;&amp;Fruitvale</t>
  </si>
  <si>
    <t>BART___North Concord Martinez&amp;&amp;&amp;Glen Park</t>
  </si>
  <si>
    <t>BART___North Concord Martinez&amp;&amp;&amp;Hayward</t>
  </si>
  <si>
    <t>BART___North Concord Martinez&amp;&amp;&amp;Lafayette</t>
  </si>
  <si>
    <t>BART___North Concord Martinez&amp;&amp;&amp;Lake Merritt</t>
  </si>
  <si>
    <t>BART___North Concord Martinez&amp;&amp;&amp;MacArthur</t>
  </si>
  <si>
    <t>BART___North Concord Martinez&amp;&amp;&amp;Millbrae</t>
  </si>
  <si>
    <t>BART___North Concord Martinez&amp;&amp;&amp;Montgomery St</t>
  </si>
  <si>
    <t>BART___North Concord Martinez&amp;&amp;&amp;North Berkeley</t>
  </si>
  <si>
    <t>BART___North Concord Martinez&amp;&amp;&amp;Orinda</t>
  </si>
  <si>
    <t>BART___North Concord Martinez&amp;&amp;&amp;Pittsburg Bay Point</t>
  </si>
  <si>
    <t>BART___North Concord Martinez&amp;&amp;&amp;Pleasant Hill Contra Costa Centre</t>
  </si>
  <si>
    <t>BART___North Concord Martinez&amp;&amp;&amp;Powell St</t>
  </si>
  <si>
    <t>BART___North Concord Martinez&amp;&amp;&amp;Richmond</t>
  </si>
  <si>
    <t>BART___North Concord Martinez&amp;&amp;&amp;Rockridge</t>
  </si>
  <si>
    <t>BART___North Concord Martinez&amp;&amp;&amp;San Bruno</t>
  </si>
  <si>
    <t>BART___North Concord Martinez&amp;&amp;&amp;San Leandro</t>
  </si>
  <si>
    <t>BART___North Concord Martinez&amp;&amp;&amp;South Hayward</t>
  </si>
  <si>
    <t>BART___North Concord Martinez&amp;&amp;&amp;South San Francisco</t>
  </si>
  <si>
    <t>BART___North Concord Martinez&amp;&amp;&amp;Union City</t>
  </si>
  <si>
    <t>BART___North Concord Martinez&amp;&amp;&amp;Walnut Creek</t>
  </si>
  <si>
    <t>BART___North Concord Martinez&amp;&amp;&amp;West Dublin Pleasanton</t>
  </si>
  <si>
    <t>BART___North Concord Martinez&amp;&amp;&amp;West Oakland</t>
  </si>
  <si>
    <t>BART___North Concord/Martinez&amp;&amp;&amp;Coliseum</t>
  </si>
  <si>
    <t>BART___North Concord/Martinez&amp;&amp;&amp;Oakland International Airport</t>
  </si>
  <si>
    <t>BART___North Concord/Martinez&amp;&amp;&amp;San Francisco Intl Airport</t>
  </si>
  <si>
    <t>BART___Oakland International Airport&amp;&amp;&amp;12th St. Oakland City Center</t>
  </si>
  <si>
    <t>BART___Oakland International Airport&amp;&amp;&amp;16th St. Mission</t>
  </si>
  <si>
    <t>BART___Oakland International Airport&amp;&amp;&amp;19th St. Oakland</t>
  </si>
  <si>
    <t>BART___Oakland International Airport&amp;&amp;&amp;24th St. Mission</t>
  </si>
  <si>
    <t>BART___Oakland International Airport&amp;&amp;&amp;Ashby</t>
  </si>
  <si>
    <t>BART___Oakland International Airport&amp;&amp;&amp;Balboa Park</t>
  </si>
  <si>
    <t>BART___Oakland International Airport&amp;&amp;&amp;Bay Fair</t>
  </si>
  <si>
    <t>BART___Oakland International Airport&amp;&amp;&amp;Castro Valley</t>
  </si>
  <si>
    <t>BART___Oakland International Airport&amp;&amp;&amp;Civic Center/UN Plaza</t>
  </si>
  <si>
    <t>BART___Oakland International Airport&amp;&amp;&amp;Coliseum</t>
  </si>
  <si>
    <t>BART___Oakland International Airport&amp;&amp;&amp;Colma</t>
  </si>
  <si>
    <t>BART___Oakland International Airport&amp;&amp;&amp;Concord</t>
  </si>
  <si>
    <t>BART___Oakland International Airport&amp;&amp;&amp;Daly City</t>
  </si>
  <si>
    <t>BART___Oakland International Airport&amp;&amp;&amp;Downtown Berkeley</t>
  </si>
  <si>
    <t>BART___Oakland International Airport&amp;&amp;&amp;Dublin/Pleasanton</t>
  </si>
  <si>
    <t>BART___Oakland International Airport&amp;&amp;&amp;El Cerrito del Norte</t>
  </si>
  <si>
    <t>BART___Oakland International Airport&amp;&amp;&amp;El Cerrito Plaza</t>
  </si>
  <si>
    <t>BART___Oakland International Airport&amp;&amp;&amp;Embarcadero</t>
  </si>
  <si>
    <t>BART___Oakland International Airport&amp;&amp;&amp;Fremont</t>
  </si>
  <si>
    <t>BART___Oakland International Airport&amp;&amp;&amp;Fruitvale</t>
  </si>
  <si>
    <t>BART___Oakland International Airport&amp;&amp;&amp;Glen Park</t>
  </si>
  <si>
    <t>BART___Oakland International Airport&amp;&amp;&amp;Hayward</t>
  </si>
  <si>
    <t>BART___Oakland International Airport&amp;&amp;&amp;Lafayette</t>
  </si>
  <si>
    <t>BART___Oakland International Airport&amp;&amp;&amp;Lake Merritt</t>
  </si>
  <si>
    <t>BART___Oakland International Airport&amp;&amp;&amp;MacArthur</t>
  </si>
  <si>
    <t>BART___Oakland International Airport&amp;&amp;&amp;Millbrae</t>
  </si>
  <si>
    <t>BART___Oakland International Airport&amp;&amp;&amp;Montgomery St.</t>
  </si>
  <si>
    <t>BART___Oakland International Airport&amp;&amp;&amp;North Berkeley</t>
  </si>
  <si>
    <t>BART___Oakland International Airport&amp;&amp;&amp;North Concord/Martinez</t>
  </si>
  <si>
    <t>BART___Oakland International Airport&amp;&amp;&amp;Orinda</t>
  </si>
  <si>
    <t>BART___Oakland International Airport&amp;&amp;&amp;Pittsburg/Bay Point</t>
  </si>
  <si>
    <t>BART___Oakland International Airport&amp;&amp;&amp;Pleasant Hill/Contra Costa Centre</t>
  </si>
  <si>
    <t>BART___Oakland International Airport&amp;&amp;&amp;Powell St.</t>
  </si>
  <si>
    <t>BART___Oakland International Airport&amp;&amp;&amp;Richmond</t>
  </si>
  <si>
    <t>BART___Oakland International Airport&amp;&amp;&amp;Rockridge</t>
  </si>
  <si>
    <t>BART___Oakland International Airport&amp;&amp;&amp;San Bruno</t>
  </si>
  <si>
    <t>BART___Oakland International Airport&amp;&amp;&amp;San Francisco Intl Airport</t>
  </si>
  <si>
    <t>BART___Oakland International Airport&amp;&amp;&amp;San Leandro</t>
  </si>
  <si>
    <t>BART___Oakland International Airport&amp;&amp;&amp;South Hayward</t>
  </si>
  <si>
    <t>BART___Oakland International Airport&amp;&amp;&amp;South San Francisco</t>
  </si>
  <si>
    <t>BART___Oakland International Airport&amp;&amp;&amp;Union City</t>
  </si>
  <si>
    <t>BART___Oakland International Airport&amp;&amp;&amp;Walnut Creek</t>
  </si>
  <si>
    <t>BART___Oakland International Airport&amp;&amp;&amp;West Dublin/Pleasanton</t>
  </si>
  <si>
    <t>BART___Oakland International Airport&amp;&amp;&amp;West Oakland</t>
  </si>
  <si>
    <t>BART___Orinda&amp;&amp;&amp;12th St Oakland City Center</t>
  </si>
  <si>
    <t>BART___Orinda&amp;&amp;&amp;16th St Mission</t>
  </si>
  <si>
    <t>BART___Orinda&amp;&amp;&amp;19th St Oakland</t>
  </si>
  <si>
    <t>BART___Orinda&amp;&amp;&amp;24th St Mission</t>
  </si>
  <si>
    <t>BART___Orinda&amp;&amp;&amp;Ashby</t>
  </si>
  <si>
    <t>BART___Orinda&amp;&amp;&amp;Balboa Park</t>
  </si>
  <si>
    <t>BART___Orinda&amp;&amp;&amp;Bay Fair</t>
  </si>
  <si>
    <t>BART___Orinda&amp;&amp;&amp;Castro Valley</t>
  </si>
  <si>
    <t>BART___Orinda&amp;&amp;&amp;Civic Center UN Plaza</t>
  </si>
  <si>
    <t>BART___Orinda&amp;&amp;&amp;Coliseum</t>
  </si>
  <si>
    <t>BART___Orinda&amp;&amp;&amp;Colma</t>
  </si>
  <si>
    <t>BART___Orinda&amp;&amp;&amp;Concord</t>
  </si>
  <si>
    <t>BART___Orinda&amp;&amp;&amp;Daly City</t>
  </si>
  <si>
    <t>BART___Orinda&amp;&amp;&amp;Downtown Berkeley</t>
  </si>
  <si>
    <t>BART___Orinda&amp;&amp;&amp;Dublin Pleasanton</t>
  </si>
  <si>
    <t>BART___Orinda&amp;&amp;&amp;El Cerrito del Norte</t>
  </si>
  <si>
    <t>BART___Orinda&amp;&amp;&amp;El Cerrito Plaza</t>
  </si>
  <si>
    <t>BART___Orinda&amp;&amp;&amp;Embarcadero</t>
  </si>
  <si>
    <t>BART___Orinda&amp;&amp;&amp;Fremont</t>
  </si>
  <si>
    <t>BART___Orinda&amp;&amp;&amp;Fruitvale</t>
  </si>
  <si>
    <t>BART___Orinda&amp;&amp;&amp;Glen Park</t>
  </si>
  <si>
    <t>BART___Orinda&amp;&amp;&amp;Hayward</t>
  </si>
  <si>
    <t>BART___Orinda&amp;&amp;&amp;Lafayette</t>
  </si>
  <si>
    <t>BART___Orinda&amp;&amp;&amp;Lake Merritt</t>
  </si>
  <si>
    <t>BART___Orinda&amp;&amp;&amp;MacArthur</t>
  </si>
  <si>
    <t>BART___Orinda&amp;&amp;&amp;Millbrae</t>
  </si>
  <si>
    <t>BART___Orinda&amp;&amp;&amp;Montgomery St</t>
  </si>
  <si>
    <t>BART___Orinda&amp;&amp;&amp;North Berkeley</t>
  </si>
  <si>
    <t>BART___Orinda&amp;&amp;&amp;North Concord Martinez</t>
  </si>
  <si>
    <t>BART___Orinda&amp;&amp;&amp;Oakland International Airport</t>
  </si>
  <si>
    <t>BART___Orinda&amp;&amp;&amp;Pittsburg Bay Point</t>
  </si>
  <si>
    <t>BART___Orinda&amp;&amp;&amp;Pleasant Hill Contra Costa Centre</t>
  </si>
  <si>
    <t>BART___Orinda&amp;&amp;&amp;Powell St</t>
  </si>
  <si>
    <t>BART___Orinda&amp;&amp;&amp;Richmond</t>
  </si>
  <si>
    <t>BART___Orinda&amp;&amp;&amp;Rockridge</t>
  </si>
  <si>
    <t>BART___Orinda&amp;&amp;&amp;San Bruno</t>
  </si>
  <si>
    <t>BART___Orinda&amp;&amp;&amp;San Francisco Intl Airport</t>
  </si>
  <si>
    <t>BART___Orinda&amp;&amp;&amp;San Leandro</t>
  </si>
  <si>
    <t>BART___Orinda&amp;&amp;&amp;South San Francisco</t>
  </si>
  <si>
    <t>BART___Orinda&amp;&amp;&amp;Union City</t>
  </si>
  <si>
    <t>BART___Orinda&amp;&amp;&amp;Walnut Creek</t>
  </si>
  <si>
    <t>BART___Orinda&amp;&amp;&amp;West Oakland</t>
  </si>
  <si>
    <t>BART___Pittsburg Bay Point&amp;&amp;&amp;12th St Oakland City Center</t>
  </si>
  <si>
    <t>BART___Pittsburg Bay Point&amp;&amp;&amp;16th St Mission</t>
  </si>
  <si>
    <t>BART___Pittsburg Bay Point&amp;&amp;&amp;19th St Oakland</t>
  </si>
  <si>
    <t>BART___Pittsburg Bay Point&amp;&amp;&amp;24th St Mission</t>
  </si>
  <si>
    <t>BART___Pittsburg Bay Point&amp;&amp;&amp;Ashby</t>
  </si>
  <si>
    <t>BART___Pittsburg Bay Point&amp;&amp;&amp;Balboa Park</t>
  </si>
  <si>
    <t>BART___Pittsburg Bay Point&amp;&amp;&amp;Bay Fair</t>
  </si>
  <si>
    <t>BART___Pittsburg Bay Point&amp;&amp;&amp;Castro Valley</t>
  </si>
  <si>
    <t>BART___Pittsburg Bay Point&amp;&amp;&amp;Civic Center UN Plaza</t>
  </si>
  <si>
    <t>BART___Pittsburg Bay Point&amp;&amp;&amp;Colma</t>
  </si>
  <si>
    <t>BART___Pittsburg Bay Point&amp;&amp;&amp;Concord</t>
  </si>
  <si>
    <t>BART___Pittsburg Bay Point&amp;&amp;&amp;Daly City</t>
  </si>
  <si>
    <t>BART___Pittsburg Bay Point&amp;&amp;&amp;Downtown Berkeley</t>
  </si>
  <si>
    <t>BART___Pittsburg Bay Point&amp;&amp;&amp;Dublin Pleasanton</t>
  </si>
  <si>
    <t>BART___Pittsburg Bay Point&amp;&amp;&amp;El Cerrito del Norte</t>
  </si>
  <si>
    <t>BART___Pittsburg Bay Point&amp;&amp;&amp;Embarcadero</t>
  </si>
  <si>
    <t>BART___Pittsburg Bay Point&amp;&amp;&amp;Fremont</t>
  </si>
  <si>
    <t>BART___Pittsburg Bay Point&amp;&amp;&amp;Fruitvale</t>
  </si>
  <si>
    <t>BART___Pittsburg Bay Point&amp;&amp;&amp;Glen Park</t>
  </si>
  <si>
    <t>BART___Pittsburg Bay Point&amp;&amp;&amp;Hayward</t>
  </si>
  <si>
    <t>BART___Pittsburg Bay Point&amp;&amp;&amp;Lafayette</t>
  </si>
  <si>
    <t>BART___Pittsburg Bay Point&amp;&amp;&amp;Lake Merritt</t>
  </si>
  <si>
    <t>BART___Pittsburg Bay Point&amp;&amp;&amp;MacArthur</t>
  </si>
  <si>
    <t>BART___Pittsburg Bay Point&amp;&amp;&amp;Millbrae</t>
  </si>
  <si>
    <t>BART___Pittsburg Bay Point&amp;&amp;&amp;Montgomery St</t>
  </si>
  <si>
    <t>BART___Pittsburg Bay Point&amp;&amp;&amp;North Berkeley</t>
  </si>
  <si>
    <t>BART___Pittsburg Bay Point&amp;&amp;&amp;North Concord Martinez</t>
  </si>
  <si>
    <t>BART___Pittsburg Bay Point&amp;&amp;&amp;Orinda</t>
  </si>
  <si>
    <t>BART___Pittsburg Bay Point&amp;&amp;&amp;Pleasant Hill Contra Costa Centre</t>
  </si>
  <si>
    <t>BART___Pittsburg Bay Point&amp;&amp;&amp;Powell St</t>
  </si>
  <si>
    <t>BART___Pittsburg Bay Point&amp;&amp;&amp;Richmond</t>
  </si>
  <si>
    <t>BART___Pittsburg Bay Point&amp;&amp;&amp;Rockridge</t>
  </si>
  <si>
    <t>BART___Pittsburg Bay Point&amp;&amp;&amp;San Bruno</t>
  </si>
  <si>
    <t>BART___Pittsburg Bay Point&amp;&amp;&amp;San Leandro</t>
  </si>
  <si>
    <t>BART___Pittsburg Bay Point&amp;&amp;&amp;South Hayward</t>
  </si>
  <si>
    <t>BART___Pittsburg Bay Point&amp;&amp;&amp;South San Francisco</t>
  </si>
  <si>
    <t>BART___Pittsburg Bay Point&amp;&amp;&amp;Union City</t>
  </si>
  <si>
    <t>BART___Pittsburg Bay Point&amp;&amp;&amp;Walnut Creek</t>
  </si>
  <si>
    <t>BART___Pittsburg Bay Point&amp;&amp;&amp;West Dublin Pleasanton</t>
  </si>
  <si>
    <t>BART___Pittsburg Bay Point&amp;&amp;&amp;West Oakland</t>
  </si>
  <si>
    <t>BART___Pittsburg/Bay Point&amp;&amp;&amp;Coliseum</t>
  </si>
  <si>
    <t>BART___Pittsburg/Bay Point&amp;&amp;&amp;Oakland International Airport</t>
  </si>
  <si>
    <t>BART___Pittsburg/Bay Point&amp;&amp;&amp;San Francisco Intl Airport</t>
  </si>
  <si>
    <t>BART___Pleasant Hill Contra Costa Centre&amp;&amp;&amp;12th St Oakland City Center</t>
  </si>
  <si>
    <t>BART___Pleasant Hill Contra Costa Centre&amp;&amp;&amp;16th St Mission</t>
  </si>
  <si>
    <t>BART___Pleasant Hill Contra Costa Centre&amp;&amp;&amp;19th St Oakland</t>
  </si>
  <si>
    <t>BART___Pleasant Hill Contra Costa Centre&amp;&amp;&amp;24th St Mission</t>
  </si>
  <si>
    <t>BART___Pleasant Hill Contra Costa Centre&amp;&amp;&amp;Ashby</t>
  </si>
  <si>
    <t>BART___Pleasant Hill Contra Costa Centre&amp;&amp;&amp;Balboa Park</t>
  </si>
  <si>
    <t>BART___Pleasant Hill Contra Costa Centre&amp;&amp;&amp;Bay Fair</t>
  </si>
  <si>
    <t>BART___Pleasant Hill Contra Costa Centre&amp;&amp;&amp;Castro Valley</t>
  </si>
  <si>
    <t>BART___Pleasant Hill Contra Costa Centre&amp;&amp;&amp;Civic Center UN Plaza</t>
  </si>
  <si>
    <t>BART___Pleasant Hill Contra Costa Centre&amp;&amp;&amp;Colma</t>
  </si>
  <si>
    <t>BART___Pleasant Hill Contra Costa Centre&amp;&amp;&amp;Concord</t>
  </si>
  <si>
    <t>BART___Pleasant Hill Contra Costa Centre&amp;&amp;&amp;Daly City</t>
  </si>
  <si>
    <t>BART___Pleasant Hill Contra Costa Centre&amp;&amp;&amp;Downtown Berkeley</t>
  </si>
  <si>
    <t>BART___Pleasant Hill Contra Costa Centre&amp;&amp;&amp;Dublin Pleasanton</t>
  </si>
  <si>
    <t>BART___Pleasant Hill Contra Costa Centre&amp;&amp;&amp;El Cerrito del Norte</t>
  </si>
  <si>
    <t>BART___Pleasant Hill Contra Costa Centre&amp;&amp;&amp;El Cerrito Plaza</t>
  </si>
  <si>
    <t>BART___Pleasant Hill Contra Costa Centre&amp;&amp;&amp;Embarcadero</t>
  </si>
  <si>
    <t>BART___Pleasant Hill Contra Costa Centre&amp;&amp;&amp;Fremont</t>
  </si>
  <si>
    <t>BART___Pleasant Hill Contra Costa Centre&amp;&amp;&amp;Fruitvale</t>
  </si>
  <si>
    <t>BART___Pleasant Hill Contra Costa Centre&amp;&amp;&amp;Glen Park</t>
  </si>
  <si>
    <t>BART___Pleasant Hill Contra Costa Centre&amp;&amp;&amp;Lafayette</t>
  </si>
  <si>
    <t>BART___Pleasant Hill Contra Costa Centre&amp;&amp;&amp;Lake Merritt</t>
  </si>
  <si>
    <t>BART___Pleasant Hill Contra Costa Centre&amp;&amp;&amp;MacArthur</t>
  </si>
  <si>
    <t>BART___Pleasant Hill Contra Costa Centre&amp;&amp;&amp;Millbrae</t>
  </si>
  <si>
    <t>BART___Pleasant Hill Contra Costa Centre&amp;&amp;&amp;Montgomery St</t>
  </si>
  <si>
    <t>BART___Pleasant Hill Contra Costa Centre&amp;&amp;&amp;North Berkeley</t>
  </si>
  <si>
    <t>BART___Pleasant Hill Contra Costa Centre&amp;&amp;&amp;North Concord Martinez</t>
  </si>
  <si>
    <t>BART___Pleasant Hill Contra Costa Centre&amp;&amp;&amp;Orinda</t>
  </si>
  <si>
    <t>BART___Pleasant Hill Contra Costa Centre&amp;&amp;&amp;Pittsburg Bay Point</t>
  </si>
  <si>
    <t>BART___Pleasant Hill Contra Costa Centre&amp;&amp;&amp;Powell St</t>
  </si>
  <si>
    <t>BART___Pleasant Hill Contra Costa Centre&amp;&amp;&amp;Richmond</t>
  </si>
  <si>
    <t>BART___Pleasant Hill Contra Costa Centre&amp;&amp;&amp;Rockridge</t>
  </si>
  <si>
    <t>BART___Pleasant Hill Contra Costa Centre&amp;&amp;&amp;San Bruno</t>
  </si>
  <si>
    <t>BART___Pleasant Hill Contra Costa Centre&amp;&amp;&amp;San Leandro</t>
  </si>
  <si>
    <t>BART___Pleasant Hill Contra Costa Centre&amp;&amp;&amp;South Hayward</t>
  </si>
  <si>
    <t>BART___Pleasant Hill Contra Costa Centre&amp;&amp;&amp;South San Francisco</t>
  </si>
  <si>
    <t>BART___Pleasant Hill Contra Costa Centre&amp;&amp;&amp;Union City</t>
  </si>
  <si>
    <t>BART___Pleasant Hill Contra Costa Centre&amp;&amp;&amp;Walnut Creek</t>
  </si>
  <si>
    <t>BART___Pleasant Hill Contra Costa Centre&amp;&amp;&amp;West Dublin Pleasanton</t>
  </si>
  <si>
    <t>BART___Pleasant Hill Contra Costa Centre&amp;&amp;&amp;West Oakland</t>
  </si>
  <si>
    <t>BART___Pleasant Hill/Contra Costa Centre&amp;&amp;&amp;Coliseum</t>
  </si>
  <si>
    <t>BART___Pleasant Hill/Contra Costa Centre&amp;&amp;&amp;Oakland International Airport</t>
  </si>
  <si>
    <t>BART___Pleasant Hill/Contra Costa Centre&amp;&amp;&amp;San Francisco Intl Airport</t>
  </si>
  <si>
    <t>BART___Powell St&amp;&amp;&amp;12th St Oakland City Center</t>
  </si>
  <si>
    <t>BART___Powell St&amp;&amp;&amp;16th St Mission</t>
  </si>
  <si>
    <t>BART___Powell St&amp;&amp;&amp;19th St Oakland</t>
  </si>
  <si>
    <t>BART___Powell St&amp;&amp;&amp;24th St Mission</t>
  </si>
  <si>
    <t>BART___Powell St&amp;&amp;&amp;Ashby</t>
  </si>
  <si>
    <t>BART___Powell St&amp;&amp;&amp;Balboa Park</t>
  </si>
  <si>
    <t>BART___Powell St&amp;&amp;&amp;Bay Fair</t>
  </si>
  <si>
    <t>BART___Powell St&amp;&amp;&amp;Castro Valley</t>
  </si>
  <si>
    <t>BART___Powell St&amp;&amp;&amp;Civic Center UN Plaza</t>
  </si>
  <si>
    <t>BART___Powell St&amp;&amp;&amp;Colma</t>
  </si>
  <si>
    <t>BART___Powell St&amp;&amp;&amp;Concord</t>
  </si>
  <si>
    <t>BART___Powell St&amp;&amp;&amp;Daly City</t>
  </si>
  <si>
    <t>BART___Powell St&amp;&amp;&amp;Downtown Berkeley</t>
  </si>
  <si>
    <t>BART___Powell St&amp;&amp;&amp;Dublin Pleasanton</t>
  </si>
  <si>
    <t>BART___Powell St&amp;&amp;&amp;El Cerrito del Norte</t>
  </si>
  <si>
    <t>BART___Powell St&amp;&amp;&amp;El Cerrito Plaza</t>
  </si>
  <si>
    <t>BART___Powell St&amp;&amp;&amp;Embarcadero</t>
  </si>
  <si>
    <t>BART___Powell St&amp;&amp;&amp;Fremont</t>
  </si>
  <si>
    <t>BART___Powell St&amp;&amp;&amp;Fruitvale</t>
  </si>
  <si>
    <t>BART___Powell St&amp;&amp;&amp;Glen Park</t>
  </si>
  <si>
    <t>BART___Powell St&amp;&amp;&amp;Hayward</t>
  </si>
  <si>
    <t>BART___Powell St&amp;&amp;&amp;Lafayette</t>
  </si>
  <si>
    <t>BART___Powell St&amp;&amp;&amp;Lake Merritt</t>
  </si>
  <si>
    <t>BART___Powell St&amp;&amp;&amp;MacArthur</t>
  </si>
  <si>
    <t>BART___Powell St&amp;&amp;&amp;Millbrae</t>
  </si>
  <si>
    <t>BART___Powell St&amp;&amp;&amp;Montgomery St</t>
  </si>
  <si>
    <t>BART___Powell St&amp;&amp;&amp;North Berkeley</t>
  </si>
  <si>
    <t>BART___Powell St&amp;&amp;&amp;North Concord Martinez</t>
  </si>
  <si>
    <t>BART___Powell St&amp;&amp;&amp;Orinda</t>
  </si>
  <si>
    <t>BART___Powell St&amp;&amp;&amp;Pittsburg Bay Point</t>
  </si>
  <si>
    <t>BART___Powell St&amp;&amp;&amp;Pleasant Hill Contra Costa Centre</t>
  </si>
  <si>
    <t>BART___Powell St&amp;&amp;&amp;Richmond</t>
  </si>
  <si>
    <t>BART___Powell St&amp;&amp;&amp;Rockridge</t>
  </si>
  <si>
    <t>BART___Powell St&amp;&amp;&amp;San Bruno</t>
  </si>
  <si>
    <t>BART___Powell St&amp;&amp;&amp;San Leandro</t>
  </si>
  <si>
    <t>BART___Powell St&amp;&amp;&amp;South Hayward</t>
  </si>
  <si>
    <t>BART___Powell St&amp;&amp;&amp;South San Francisco</t>
  </si>
  <si>
    <t>BART___Powell St&amp;&amp;&amp;Union City</t>
  </si>
  <si>
    <t>BART___Powell St&amp;&amp;&amp;Walnut Creek</t>
  </si>
  <si>
    <t>BART___Powell St&amp;&amp;&amp;West Dublin Pleasanton</t>
  </si>
  <si>
    <t>BART___Powell St&amp;&amp;&amp;West Oakland</t>
  </si>
  <si>
    <t>BART___Powell St.&amp;&amp;&amp;Coliseum</t>
  </si>
  <si>
    <t>BART___Powell St.&amp;&amp;&amp;Oakland International Airport</t>
  </si>
  <si>
    <t>BART___Powell St.&amp;&amp;&amp;San Francisco Intl Airport</t>
  </si>
  <si>
    <t>BART___Richmond&amp;&amp;&amp;12th St Oakland City Center</t>
  </si>
  <si>
    <t>BART___Richmond&amp;&amp;&amp;16th St Mission</t>
  </si>
  <si>
    <t>BART___Richmond&amp;&amp;&amp;19th St Oakland</t>
  </si>
  <si>
    <t>BART___Richmond&amp;&amp;&amp;24th St Mission</t>
  </si>
  <si>
    <t>BART___Richmond&amp;&amp;&amp;Ashby</t>
  </si>
  <si>
    <t>BART___Richmond&amp;&amp;&amp;Balboa Park</t>
  </si>
  <si>
    <t>BART___Richmond&amp;&amp;&amp;Bay Fair</t>
  </si>
  <si>
    <t>BART___Richmond&amp;&amp;&amp;Castro Valley</t>
  </si>
  <si>
    <t>BART___Richmond&amp;&amp;&amp;Civic Center UN Plaza</t>
  </si>
  <si>
    <t>BART___Richmond&amp;&amp;&amp;Coliseum</t>
  </si>
  <si>
    <t>BART___Richmond&amp;&amp;&amp;Colma</t>
  </si>
  <si>
    <t>BART___Richmond&amp;&amp;&amp;Concord</t>
  </si>
  <si>
    <t>BART___Richmond&amp;&amp;&amp;Daly City</t>
  </si>
  <si>
    <t>BART___Richmond&amp;&amp;&amp;Downtown Berkeley</t>
  </si>
  <si>
    <t>BART___Richmond&amp;&amp;&amp;Dublin Pleasanton</t>
  </si>
  <si>
    <t>BART___Richmond&amp;&amp;&amp;El Cerrito del Norte</t>
  </si>
  <si>
    <t>BART___Richmond&amp;&amp;&amp;El Cerrito Plaza</t>
  </si>
  <si>
    <t>BART___Richmond&amp;&amp;&amp;Embarcadero</t>
  </si>
  <si>
    <t>BART___Richmond&amp;&amp;&amp;Fremont</t>
  </si>
  <si>
    <t>BART___Richmond&amp;&amp;&amp;Fruitvale</t>
  </si>
  <si>
    <t>BART___Richmond&amp;&amp;&amp;Glen Park</t>
  </si>
  <si>
    <t>BART___Richmond&amp;&amp;&amp;Hayward</t>
  </si>
  <si>
    <t>BART___Richmond&amp;&amp;&amp;Lafayette</t>
  </si>
  <si>
    <t>BART___Richmond&amp;&amp;&amp;Lake Merritt</t>
  </si>
  <si>
    <t>BART___Richmond&amp;&amp;&amp;MacArthur</t>
  </si>
  <si>
    <t>BART___Richmond&amp;&amp;&amp;Millbrae</t>
  </si>
  <si>
    <t>BART___Richmond&amp;&amp;&amp;Montgomery St</t>
  </si>
  <si>
    <t>BART___Richmond&amp;&amp;&amp;North Berkeley</t>
  </si>
  <si>
    <t>BART___Richmond&amp;&amp;&amp;North Concord Martinez</t>
  </si>
  <si>
    <t>BART___Richmond&amp;&amp;&amp;Oakland International Airport</t>
  </si>
  <si>
    <t>BART___Richmond&amp;&amp;&amp;Pittsburg Bay Point</t>
  </si>
  <si>
    <t>BART___Richmond&amp;&amp;&amp;Pleasant Hill Contra Costa Centre</t>
  </si>
  <si>
    <t>BART___Richmond&amp;&amp;&amp;Powell St</t>
  </si>
  <si>
    <t>BART___Richmond&amp;&amp;&amp;Rockridge</t>
  </si>
  <si>
    <t>BART___Richmond&amp;&amp;&amp;San Bruno</t>
  </si>
  <si>
    <t>BART___Richmond&amp;&amp;&amp;San Francisco Intl Airport</t>
  </si>
  <si>
    <t>BART___Richmond&amp;&amp;&amp;San Leandro</t>
  </si>
  <si>
    <t>BART___Richmond&amp;&amp;&amp;South Hayward</t>
  </si>
  <si>
    <t>BART___Richmond&amp;&amp;&amp;South San Francisco</t>
  </si>
  <si>
    <t>BART___Richmond&amp;&amp;&amp;Union City</t>
  </si>
  <si>
    <t>BART___Richmond&amp;&amp;&amp;Walnut Creek</t>
  </si>
  <si>
    <t>BART___Richmond&amp;&amp;&amp;West Dublin Pleasanton</t>
  </si>
  <si>
    <t>BART___Richmond&amp;&amp;&amp;West Oakland</t>
  </si>
  <si>
    <t>BART___Rockridge&amp;&amp;&amp;12th St Oakland City Center</t>
  </si>
  <si>
    <t>BART___Rockridge&amp;&amp;&amp;16th St Mission</t>
  </si>
  <si>
    <t>BART___Rockridge&amp;&amp;&amp;19th St Oakland</t>
  </si>
  <si>
    <t>BART___Rockridge&amp;&amp;&amp;24th St Mission</t>
  </si>
  <si>
    <t>BART___Rockridge&amp;&amp;&amp;Ashby</t>
  </si>
  <si>
    <t>BART___Rockridge&amp;&amp;&amp;Balboa Park</t>
  </si>
  <si>
    <t>BART___Rockridge&amp;&amp;&amp;Bay Fair</t>
  </si>
  <si>
    <t>BART___Rockridge&amp;&amp;&amp;Castro Valley</t>
  </si>
  <si>
    <t>BART___Rockridge&amp;&amp;&amp;Civic Center UN Plaza</t>
  </si>
  <si>
    <t>BART___Rockridge&amp;&amp;&amp;Coliseum</t>
  </si>
  <si>
    <t>BART___Rockridge&amp;&amp;&amp;Concord</t>
  </si>
  <si>
    <t>BART___Rockridge&amp;&amp;&amp;Daly City</t>
  </si>
  <si>
    <t>BART___Rockridge&amp;&amp;&amp;Downtown Berkeley</t>
  </si>
  <si>
    <t>BART___Rockridge&amp;&amp;&amp;Dublin Pleasanton</t>
  </si>
  <si>
    <t>BART___Rockridge&amp;&amp;&amp;El Cerrito del Norte</t>
  </si>
  <si>
    <t>BART___Rockridge&amp;&amp;&amp;El Cerrito Plaza</t>
  </si>
  <si>
    <t>BART___Rockridge&amp;&amp;&amp;Embarcadero</t>
  </si>
  <si>
    <t>BART___Rockridge&amp;&amp;&amp;Fremont</t>
  </si>
  <si>
    <t>BART___Rockridge&amp;&amp;&amp;Fruitvale</t>
  </si>
  <si>
    <t>BART___Rockridge&amp;&amp;&amp;Glen Park</t>
  </si>
  <si>
    <t>BART___Rockridge&amp;&amp;&amp;Hayward</t>
  </si>
  <si>
    <t>BART___Rockridge&amp;&amp;&amp;Lafayette</t>
  </si>
  <si>
    <t>BART___Rockridge&amp;&amp;&amp;Lake Merritt</t>
  </si>
  <si>
    <t>BART___Rockridge&amp;&amp;&amp;MacArthur</t>
  </si>
  <si>
    <t>BART___Rockridge&amp;&amp;&amp;Millbrae</t>
  </si>
  <si>
    <t>BART___Rockridge&amp;&amp;&amp;Montgomery St</t>
  </si>
  <si>
    <t>BART___Rockridge&amp;&amp;&amp;North Berkeley</t>
  </si>
  <si>
    <t>BART___Rockridge&amp;&amp;&amp;North Concord Martinez</t>
  </si>
  <si>
    <t>BART___Rockridge&amp;&amp;&amp;Oakland International Airport</t>
  </si>
  <si>
    <t>BART___Rockridge&amp;&amp;&amp;Orinda</t>
  </si>
  <si>
    <t>BART___Rockridge&amp;&amp;&amp;Pittsburg Bay Point</t>
  </si>
  <si>
    <t>BART___Rockridge&amp;&amp;&amp;Pleasant Hill Contra Costa Centre</t>
  </si>
  <si>
    <t>BART___Rockridge&amp;&amp;&amp;Powell St</t>
  </si>
  <si>
    <t>BART___Rockridge&amp;&amp;&amp;Richmond</t>
  </si>
  <si>
    <t>BART___Rockridge&amp;&amp;&amp;San Bruno</t>
  </si>
  <si>
    <t>BART___Rockridge&amp;&amp;&amp;San Francisco Intl Airport</t>
  </si>
  <si>
    <t>BART___Rockridge&amp;&amp;&amp;San Leandro</t>
  </si>
  <si>
    <t>BART___Rockridge&amp;&amp;&amp;South Hayward</t>
  </si>
  <si>
    <t>BART___Rockridge&amp;&amp;&amp;South San Francisco</t>
  </si>
  <si>
    <t>BART___Rockridge&amp;&amp;&amp;Union City</t>
  </si>
  <si>
    <t>BART___Rockridge&amp;&amp;&amp;Walnut Creek</t>
  </si>
  <si>
    <t>BART___Rockridge&amp;&amp;&amp;West Oakland</t>
  </si>
  <si>
    <t>BART___San Bruno&amp;&amp;&amp;12th St Oakland City Center</t>
  </si>
  <si>
    <t>BART___San Bruno&amp;&amp;&amp;16th St Mission</t>
  </si>
  <si>
    <t>BART___San Bruno&amp;&amp;&amp;19th St Oakland</t>
  </si>
  <si>
    <t>BART___San Bruno&amp;&amp;&amp;24th St Mission</t>
  </si>
  <si>
    <t>BART___San Bruno&amp;&amp;&amp;Ashby</t>
  </si>
  <si>
    <t>BART___San Bruno&amp;&amp;&amp;Balboa Park</t>
  </si>
  <si>
    <t>BART___San Bruno&amp;&amp;&amp;Bay Fair</t>
  </si>
  <si>
    <t>BART___San Bruno&amp;&amp;&amp;Castro Valley</t>
  </si>
  <si>
    <t>BART___San Bruno&amp;&amp;&amp;Civic Center UN Plaza</t>
  </si>
  <si>
    <t>BART___San Bruno&amp;&amp;&amp;Coliseum</t>
  </si>
  <si>
    <t>BART___San Bruno&amp;&amp;&amp;Colma</t>
  </si>
  <si>
    <t>BART___San Bruno&amp;&amp;&amp;Concord</t>
  </si>
  <si>
    <t>BART___San Bruno&amp;&amp;&amp;Daly City</t>
  </si>
  <si>
    <t>BART___San Bruno&amp;&amp;&amp;Downtown Berkeley</t>
  </si>
  <si>
    <t>BART___San Bruno&amp;&amp;&amp;Dublin Pleasanton</t>
  </si>
  <si>
    <t>BART___San Bruno&amp;&amp;&amp;El Cerrito del Norte</t>
  </si>
  <si>
    <t>BART___San Bruno&amp;&amp;&amp;El Cerrito Plaza</t>
  </si>
  <si>
    <t>BART___San Bruno&amp;&amp;&amp;Embarcadero</t>
  </si>
  <si>
    <t>BART___San Bruno&amp;&amp;&amp;Fremont</t>
  </si>
  <si>
    <t>BART___San Bruno&amp;&amp;&amp;Fruitvale</t>
  </si>
  <si>
    <t>BART___San Bruno&amp;&amp;&amp;Glen Park</t>
  </si>
  <si>
    <t>BART___San Bruno&amp;&amp;&amp;Hayward</t>
  </si>
  <si>
    <t>BART___San Bruno&amp;&amp;&amp;Lafayette</t>
  </si>
  <si>
    <t>BART___San Bruno&amp;&amp;&amp;Lake Merritt</t>
  </si>
  <si>
    <t>BART___San Bruno&amp;&amp;&amp;MacArthur</t>
  </si>
  <si>
    <t>BART___San Bruno&amp;&amp;&amp;Millbrae</t>
  </si>
  <si>
    <t>BART___San Bruno&amp;&amp;&amp;Montgomery St</t>
  </si>
  <si>
    <t>BART___San Bruno&amp;&amp;&amp;North Berkeley</t>
  </si>
  <si>
    <t>BART___San Bruno&amp;&amp;&amp;North Concord Martinez</t>
  </si>
  <si>
    <t>BART___San Bruno&amp;&amp;&amp;Oakland International Airport</t>
  </si>
  <si>
    <t>BART___San Bruno&amp;&amp;&amp;Orinda</t>
  </si>
  <si>
    <t>BART___San Bruno&amp;&amp;&amp;Pittsburg Bay Point</t>
  </si>
  <si>
    <t>BART___San Bruno&amp;&amp;&amp;Pleasant Hill Contra Costa Centre</t>
  </si>
  <si>
    <t>BART___San Bruno&amp;&amp;&amp;Powell St</t>
  </si>
  <si>
    <t>BART___San Bruno&amp;&amp;&amp;Richmond</t>
  </si>
  <si>
    <t>BART___San Bruno&amp;&amp;&amp;Rockridge</t>
  </si>
  <si>
    <t>BART___San Bruno&amp;&amp;&amp;San Francisco Intl Airport</t>
  </si>
  <si>
    <t>BART___San Bruno&amp;&amp;&amp;San Leandro</t>
  </si>
  <si>
    <t>BART___San Bruno&amp;&amp;&amp;South Hayward</t>
  </si>
  <si>
    <t>BART___San Bruno&amp;&amp;&amp;South San Francisco</t>
  </si>
  <si>
    <t>BART___San Bruno&amp;&amp;&amp;Walnut Creek</t>
  </si>
  <si>
    <t>BART___San Bruno&amp;&amp;&amp;West Dublin Pleasanton</t>
  </si>
  <si>
    <t>BART___San Bruno&amp;&amp;&amp;West Oakland</t>
  </si>
  <si>
    <t>BART___San Francisco Intl Airport&amp;&amp;&amp;12th St. Oakland City Center</t>
  </si>
  <si>
    <t>BART___San Francisco Intl Airport&amp;&amp;&amp;16th St. Mission</t>
  </si>
  <si>
    <t>BART___San Francisco Intl Airport&amp;&amp;&amp;19th St. Oakland</t>
  </si>
  <si>
    <t>BART___San Francisco Intl Airport&amp;&amp;&amp;24th St. Mission</t>
  </si>
  <si>
    <t>BART___San Francisco Intl Airport&amp;&amp;&amp;Ashby</t>
  </si>
  <si>
    <t>BART___San Francisco Intl Airport&amp;&amp;&amp;Balboa Park</t>
  </si>
  <si>
    <t>BART___San Francisco Intl Airport&amp;&amp;&amp;Bay Fair</t>
  </si>
  <si>
    <t>BART___San Francisco Intl Airport&amp;&amp;&amp;Castro Valley</t>
  </si>
  <si>
    <t>BART___San Francisco Intl Airport&amp;&amp;&amp;Civic Center/UN Plaza</t>
  </si>
  <si>
    <t>BART___San Francisco Intl Airport&amp;&amp;&amp;Coliseum</t>
  </si>
  <si>
    <t>BART___San Francisco Intl Airport&amp;&amp;&amp;Colma</t>
  </si>
  <si>
    <t>BART___San Francisco Intl Airport&amp;&amp;&amp;Concord</t>
  </si>
  <si>
    <t>BART___San Francisco Intl Airport&amp;&amp;&amp;Daly City</t>
  </si>
  <si>
    <t>BART___San Francisco Intl Airport&amp;&amp;&amp;Downtown Berkeley</t>
  </si>
  <si>
    <t>BART___San Francisco Intl Airport&amp;&amp;&amp;Dublin/Pleasanton</t>
  </si>
  <si>
    <t>BART___San Francisco Intl Airport&amp;&amp;&amp;El Cerrito del Norte</t>
  </si>
  <si>
    <t>BART___San Francisco Intl Airport&amp;&amp;&amp;El Cerrito Plaza</t>
  </si>
  <si>
    <t>BART___San Francisco Intl Airport&amp;&amp;&amp;Embarcadero</t>
  </si>
  <si>
    <t>BART___San Francisco Intl Airport&amp;&amp;&amp;Fremont</t>
  </si>
  <si>
    <t>BART___San Francisco Intl Airport&amp;&amp;&amp;Fruitvale</t>
  </si>
  <si>
    <t>BART___San Francisco Intl Airport&amp;&amp;&amp;Glen Park</t>
  </si>
  <si>
    <t>BART___San Francisco Intl Airport&amp;&amp;&amp;Hayward</t>
  </si>
  <si>
    <t>BART___San Francisco Intl Airport&amp;&amp;&amp;Lafayette</t>
  </si>
  <si>
    <t>BART___San Francisco Intl Airport&amp;&amp;&amp;Lake Merritt</t>
  </si>
  <si>
    <t>BART___San Francisco Intl Airport&amp;&amp;&amp;MacArthur</t>
  </si>
  <si>
    <t>BART___San Francisco Intl Airport&amp;&amp;&amp;Millbrae</t>
  </si>
  <si>
    <t>BART___San Francisco Intl Airport&amp;&amp;&amp;Montgomery St.</t>
  </si>
  <si>
    <t>BART___San Francisco Intl Airport&amp;&amp;&amp;North Berkeley</t>
  </si>
  <si>
    <t>BART___San Francisco Intl Airport&amp;&amp;&amp;North Concord/Martinez</t>
  </si>
  <si>
    <t>BART___San Francisco Intl Airport&amp;&amp;&amp;Oakland International Airport</t>
  </si>
  <si>
    <t>BART___San Francisco Intl Airport&amp;&amp;&amp;Orinda</t>
  </si>
  <si>
    <t>BART___San Francisco Intl Airport&amp;&amp;&amp;Pittsburg/Bay Point</t>
  </si>
  <si>
    <t>BART___San Francisco Intl Airport&amp;&amp;&amp;Pleasant Hill/Contra Costa Centre</t>
  </si>
  <si>
    <t>BART___San Francisco Intl Airport&amp;&amp;&amp;Powell St.</t>
  </si>
  <si>
    <t>BART___San Francisco Intl Airport&amp;&amp;&amp;Richmond</t>
  </si>
  <si>
    <t>BART___San Francisco Intl Airport&amp;&amp;&amp;Rockridge</t>
  </si>
  <si>
    <t>BART___San Francisco Intl Airport&amp;&amp;&amp;San Bruno</t>
  </si>
  <si>
    <t>BART___San Francisco Intl Airport&amp;&amp;&amp;San Leandro</t>
  </si>
  <si>
    <t>BART___San Francisco Intl Airport&amp;&amp;&amp;South Hayward</t>
  </si>
  <si>
    <t>BART___San Francisco Intl Airport&amp;&amp;&amp;South San Francisco</t>
  </si>
  <si>
    <t>BART___San Francisco Intl Airport&amp;&amp;&amp;Union City</t>
  </si>
  <si>
    <t>BART___San Francisco Intl Airport&amp;&amp;&amp;Walnut Creek</t>
  </si>
  <si>
    <t>BART___San Francisco Intl Airport&amp;&amp;&amp;West Dublin/Pleasanton</t>
  </si>
  <si>
    <t>BART___San Francisco Intl Airport&amp;&amp;&amp;West Oakland</t>
  </si>
  <si>
    <t>BART___San Leandro&amp;&amp;&amp;12th St Oakland City Center</t>
  </si>
  <si>
    <t>BART___San Leandro&amp;&amp;&amp;16th St Mission</t>
  </si>
  <si>
    <t>BART___San Leandro&amp;&amp;&amp;19th St Oakland</t>
  </si>
  <si>
    <t>BART___San Leandro&amp;&amp;&amp;24th St Mission</t>
  </si>
  <si>
    <t>BART___San Leandro&amp;&amp;&amp;Ashby</t>
  </si>
  <si>
    <t>BART___San Leandro&amp;&amp;&amp;Balboa Park</t>
  </si>
  <si>
    <t>BART___San Leandro&amp;&amp;&amp;Bay Fair</t>
  </si>
  <si>
    <t>BART___San Leandro&amp;&amp;&amp;Castro Valley</t>
  </si>
  <si>
    <t>BART___San Leandro&amp;&amp;&amp;Civic Center UN Plaza</t>
  </si>
  <si>
    <t>BART___San Leandro&amp;&amp;&amp;Coliseum</t>
  </si>
  <si>
    <t>BART___San Leandro&amp;&amp;&amp;Concord</t>
  </si>
  <si>
    <t>BART___San Leandro&amp;&amp;&amp;Daly City</t>
  </si>
  <si>
    <t>BART___San Leandro&amp;&amp;&amp;Downtown Berkeley</t>
  </si>
  <si>
    <t>BART___San Leandro&amp;&amp;&amp;Dublin Pleasanton</t>
  </si>
  <si>
    <t>BART___San Leandro&amp;&amp;&amp;El Cerrito del Norte</t>
  </si>
  <si>
    <t>BART___San Leandro&amp;&amp;&amp;El Cerrito Plaza</t>
  </si>
  <si>
    <t>BART___San Leandro&amp;&amp;&amp;Embarcadero</t>
  </si>
  <si>
    <t>BART___San Leandro&amp;&amp;&amp;Fremont</t>
  </si>
  <si>
    <t>BART___San Leandro&amp;&amp;&amp;Fruitvale</t>
  </si>
  <si>
    <t>BART___San Leandro&amp;&amp;&amp;Glen Park</t>
  </si>
  <si>
    <t>BART___San Leandro&amp;&amp;&amp;Hayward</t>
  </si>
  <si>
    <t>BART___San Leandro&amp;&amp;&amp;Lafayette</t>
  </si>
  <si>
    <t>BART___San Leandro&amp;&amp;&amp;Lake Merritt</t>
  </si>
  <si>
    <t>BART___San Leandro&amp;&amp;&amp;MacArthur</t>
  </si>
  <si>
    <t>BART___San Leandro&amp;&amp;&amp;Millbrae</t>
  </si>
  <si>
    <t>BART___San Leandro&amp;&amp;&amp;Montgomery St</t>
  </si>
  <si>
    <t>BART___San Leandro&amp;&amp;&amp;North Berkeley</t>
  </si>
  <si>
    <t>BART___San Leandro&amp;&amp;&amp;North Concord Martinez</t>
  </si>
  <si>
    <t>BART___San Leandro&amp;&amp;&amp;Oakland International Airport</t>
  </si>
  <si>
    <t>BART___San Leandro&amp;&amp;&amp;Orinda</t>
  </si>
  <si>
    <t>BART___San Leandro&amp;&amp;&amp;Pittsburg Bay Point</t>
  </si>
  <si>
    <t>BART___San Leandro&amp;&amp;&amp;Pleasant Hill Contra Costa Centre</t>
  </si>
  <si>
    <t>BART___San Leandro&amp;&amp;&amp;Powell St</t>
  </si>
  <si>
    <t>BART___San Leandro&amp;&amp;&amp;Richmond</t>
  </si>
  <si>
    <t>BART___San Leandro&amp;&amp;&amp;Rockridge</t>
  </si>
  <si>
    <t>BART___San Leandro&amp;&amp;&amp;San Bruno</t>
  </si>
  <si>
    <t>BART___San Leandro&amp;&amp;&amp;San Francisco Intl Airport</t>
  </si>
  <si>
    <t>BART___San Leandro&amp;&amp;&amp;South Hayward</t>
  </si>
  <si>
    <t>BART___San Leandro&amp;&amp;&amp;South San Francisco</t>
  </si>
  <si>
    <t>BART___San Leandro&amp;&amp;&amp;Union City</t>
  </si>
  <si>
    <t>BART___San Leandro&amp;&amp;&amp;Walnut Creek</t>
  </si>
  <si>
    <t>BART___San Leandro&amp;&amp;&amp;West Dublin Pleasanton</t>
  </si>
  <si>
    <t>BART___San Leandro&amp;&amp;&amp;West Oakland</t>
  </si>
  <si>
    <t>BART___South Hayward&amp;&amp;&amp;12th St Oakland City Center</t>
  </si>
  <si>
    <t>BART___South Hayward&amp;&amp;&amp;16th St Mission</t>
  </si>
  <si>
    <t>BART___South Hayward&amp;&amp;&amp;19th St Oakland</t>
  </si>
  <si>
    <t>BART___South Hayward&amp;&amp;&amp;24th St Mission</t>
  </si>
  <si>
    <t>BART___South Hayward&amp;&amp;&amp;Ashby</t>
  </si>
  <si>
    <t>BART___South Hayward&amp;&amp;&amp;Balboa Park</t>
  </si>
  <si>
    <t>BART___South Hayward&amp;&amp;&amp;Bay Fair</t>
  </si>
  <si>
    <t>BART___South Hayward&amp;&amp;&amp;Castro Valley</t>
  </si>
  <si>
    <t>BART___South Hayward&amp;&amp;&amp;Civic Center UN Plaza</t>
  </si>
  <si>
    <t>BART___South Hayward&amp;&amp;&amp;Coliseum</t>
  </si>
  <si>
    <t>BART___South Hayward&amp;&amp;&amp;Colma</t>
  </si>
  <si>
    <t>BART___South Hayward&amp;&amp;&amp;Concord</t>
  </si>
  <si>
    <t>BART___South Hayward&amp;&amp;&amp;Daly City</t>
  </si>
  <si>
    <t>BART___South Hayward&amp;&amp;&amp;Downtown Berkeley</t>
  </si>
  <si>
    <t>BART___South Hayward&amp;&amp;&amp;Dublin Pleasanton</t>
  </si>
  <si>
    <t>BART___South Hayward&amp;&amp;&amp;El Cerrito del Norte</t>
  </si>
  <si>
    <t>BART___South Hayward&amp;&amp;&amp;El Cerrito Plaza</t>
  </si>
  <si>
    <t>BART___South Hayward&amp;&amp;&amp;Embarcadero</t>
  </si>
  <si>
    <t>BART___South Hayward&amp;&amp;&amp;Fremont</t>
  </si>
  <si>
    <t>BART___South Hayward&amp;&amp;&amp;Fruitvale</t>
  </si>
  <si>
    <t>BART___South Hayward&amp;&amp;&amp;Glen Park</t>
  </si>
  <si>
    <t>BART___South Hayward&amp;&amp;&amp;Hayward</t>
  </si>
  <si>
    <t>BART___South Hayward&amp;&amp;&amp;Lafayette</t>
  </si>
  <si>
    <t>BART___South Hayward&amp;&amp;&amp;Lake Merritt</t>
  </si>
  <si>
    <t>BART___South Hayward&amp;&amp;&amp;MacArthur</t>
  </si>
  <si>
    <t>BART___South Hayward&amp;&amp;&amp;Millbrae</t>
  </si>
  <si>
    <t>BART___South Hayward&amp;&amp;&amp;Montgomery St</t>
  </si>
  <si>
    <t>BART___South Hayward&amp;&amp;&amp;North Berkeley</t>
  </si>
  <si>
    <t>BART___South Hayward&amp;&amp;&amp;Oakland International Airport</t>
  </si>
  <si>
    <t>BART___South Hayward&amp;&amp;&amp;Pittsburg Bay Point</t>
  </si>
  <si>
    <t>BART___South Hayward&amp;&amp;&amp;Pleasant Hill Contra Costa Centre</t>
  </si>
  <si>
    <t>BART___South Hayward&amp;&amp;&amp;Powell St</t>
  </si>
  <si>
    <t>BART___South Hayward&amp;&amp;&amp;Richmond</t>
  </si>
  <si>
    <t>BART___South Hayward&amp;&amp;&amp;Rockridge</t>
  </si>
  <si>
    <t>BART___South Hayward&amp;&amp;&amp;San Bruno</t>
  </si>
  <si>
    <t>BART___South Hayward&amp;&amp;&amp;San Francisco Intl Airport</t>
  </si>
  <si>
    <t>BART___South Hayward&amp;&amp;&amp;San Leandro</t>
  </si>
  <si>
    <t>BART___South Hayward&amp;&amp;&amp;Union City</t>
  </si>
  <si>
    <t>BART___South Hayward&amp;&amp;&amp;Walnut Creek</t>
  </si>
  <si>
    <t>BART___South Hayward&amp;&amp;&amp;West Dublin Pleasanton</t>
  </si>
  <si>
    <t>BART___South Hayward&amp;&amp;&amp;West Oakland</t>
  </si>
  <si>
    <t>BART___South San Francisco&amp;&amp;&amp;12th St Oakland City Center</t>
  </si>
  <si>
    <t>BART___South San Francisco&amp;&amp;&amp;16th St Mission</t>
  </si>
  <si>
    <t>BART___South San Francisco&amp;&amp;&amp;19th St Oakland</t>
  </si>
  <si>
    <t>BART___South San Francisco&amp;&amp;&amp;24th St Mission</t>
  </si>
  <si>
    <t>BART___South San Francisco&amp;&amp;&amp;Ashby</t>
  </si>
  <si>
    <t>BART___South San Francisco&amp;&amp;&amp;Balboa Park</t>
  </si>
  <si>
    <t>BART___South San Francisco&amp;&amp;&amp;Bay Fair</t>
  </si>
  <si>
    <t>BART___South San Francisco&amp;&amp;&amp;Castro Valley</t>
  </si>
  <si>
    <t>BART___South San Francisco&amp;&amp;&amp;Civic Center UN Plaza</t>
  </si>
  <si>
    <t>BART___South San Francisco&amp;&amp;&amp;Coliseum</t>
  </si>
  <si>
    <t>BART___South San Francisco&amp;&amp;&amp;Colma</t>
  </si>
  <si>
    <t>BART___South San Francisco&amp;&amp;&amp;Concord</t>
  </si>
  <si>
    <t>BART___South San Francisco&amp;&amp;&amp;Daly City</t>
  </si>
  <si>
    <t>BART___South San Francisco&amp;&amp;&amp;Downtown Berkeley</t>
  </si>
  <si>
    <t>BART___South San Francisco&amp;&amp;&amp;Dublin Pleasanton</t>
  </si>
  <si>
    <t>BART___South San Francisco&amp;&amp;&amp;El Cerrito del Norte</t>
  </si>
  <si>
    <t>BART___South San Francisco&amp;&amp;&amp;El Cerrito Plaza</t>
  </si>
  <si>
    <t>BART___South San Francisco&amp;&amp;&amp;Embarcadero</t>
  </si>
  <si>
    <t>BART___South San Francisco&amp;&amp;&amp;Fremont</t>
  </si>
  <si>
    <t>BART___South San Francisco&amp;&amp;&amp;Fruitvale</t>
  </si>
  <si>
    <t>BART___South San Francisco&amp;&amp;&amp;Glen Park</t>
  </si>
  <si>
    <t>BART___South San Francisco&amp;&amp;&amp;Hayward</t>
  </si>
  <si>
    <t>BART___South San Francisco&amp;&amp;&amp;Lafayette</t>
  </si>
  <si>
    <t>BART___South San Francisco&amp;&amp;&amp;Lake Merritt</t>
  </si>
  <si>
    <t>BART___South San Francisco&amp;&amp;&amp;MacArthur</t>
  </si>
  <si>
    <t>BART___South San Francisco&amp;&amp;&amp;Millbrae</t>
  </si>
  <si>
    <t>BART___South San Francisco&amp;&amp;&amp;Montgomery St</t>
  </si>
  <si>
    <t>BART___South San Francisco&amp;&amp;&amp;North Berkeley</t>
  </si>
  <si>
    <t>BART___South San Francisco&amp;&amp;&amp;North Concord Martinez</t>
  </si>
  <si>
    <t>BART___South San Francisco&amp;&amp;&amp;Oakland International Airport</t>
  </si>
  <si>
    <t>BART___South San Francisco&amp;&amp;&amp;Pittsburg Bay Point</t>
  </si>
  <si>
    <t>BART___South San Francisco&amp;&amp;&amp;Pleasant Hill Contra Costa Centre</t>
  </si>
  <si>
    <t>BART___South San Francisco&amp;&amp;&amp;Powell St</t>
  </si>
  <si>
    <t>BART___South San Francisco&amp;&amp;&amp;Richmond</t>
  </si>
  <si>
    <t>BART___South San Francisco&amp;&amp;&amp;Rockridge</t>
  </si>
  <si>
    <t>BART___South San Francisco&amp;&amp;&amp;San Bruno</t>
  </si>
  <si>
    <t>BART___South San Francisco&amp;&amp;&amp;San Francisco Intl Airport</t>
  </si>
  <si>
    <t>BART___South San Francisco&amp;&amp;&amp;San Leandro</t>
  </si>
  <si>
    <t>BART___South San Francisco&amp;&amp;&amp;South Hayward</t>
  </si>
  <si>
    <t>BART___South San Francisco&amp;&amp;&amp;Union City</t>
  </si>
  <si>
    <t>BART___South San Francisco&amp;&amp;&amp;Walnut Creek</t>
  </si>
  <si>
    <t>BART___South San Francisco&amp;&amp;&amp;West Oakland</t>
  </si>
  <si>
    <t>BART___Union City&amp;&amp;&amp;12th St Oakland City Center</t>
  </si>
  <si>
    <t>BART___Union City&amp;&amp;&amp;16th St Mission</t>
  </si>
  <si>
    <t>BART___Union City&amp;&amp;&amp;19th St Oakland</t>
  </si>
  <si>
    <t>BART___Union City&amp;&amp;&amp;24th St Mission</t>
  </si>
  <si>
    <t>BART___Union City&amp;&amp;&amp;Ashby</t>
  </si>
  <si>
    <t>BART___Union City&amp;&amp;&amp;Balboa Park</t>
  </si>
  <si>
    <t>BART___Union City&amp;&amp;&amp;Bay Fair</t>
  </si>
  <si>
    <t>BART___Union City&amp;&amp;&amp;Castro Valley</t>
  </si>
  <si>
    <t>BART___Union City&amp;&amp;&amp;Civic Center UN Plaza</t>
  </si>
  <si>
    <t>BART___Union City&amp;&amp;&amp;Coliseum</t>
  </si>
  <si>
    <t>BART___Union City&amp;&amp;&amp;Concord</t>
  </si>
  <si>
    <t>BART___Union City&amp;&amp;&amp;Daly City</t>
  </si>
  <si>
    <t>BART___Union City&amp;&amp;&amp;Downtown Berkeley</t>
  </si>
  <si>
    <t>BART___Union City&amp;&amp;&amp;Dublin Pleasanton</t>
  </si>
  <si>
    <t>BART___Union City&amp;&amp;&amp;El Cerrito del Norte</t>
  </si>
  <si>
    <t>BART___Union City&amp;&amp;&amp;El Cerrito Plaza</t>
  </si>
  <si>
    <t>BART___Union City&amp;&amp;&amp;Embarcadero</t>
  </si>
  <si>
    <t>BART___Union City&amp;&amp;&amp;Fremont</t>
  </si>
  <si>
    <t>BART___Union City&amp;&amp;&amp;Fruitvale</t>
  </si>
  <si>
    <t>BART___Union City&amp;&amp;&amp;Glen Park</t>
  </si>
  <si>
    <t>BART___Union City&amp;&amp;&amp;Hayward</t>
  </si>
  <si>
    <t>BART___Union City&amp;&amp;&amp;Lafayette</t>
  </si>
  <si>
    <t>BART___Union City&amp;&amp;&amp;Lake Merritt</t>
  </si>
  <si>
    <t>BART___Union City&amp;&amp;&amp;MacArthur</t>
  </si>
  <si>
    <t>BART___Union City&amp;&amp;&amp;Millbrae</t>
  </si>
  <si>
    <t>BART___Union City&amp;&amp;&amp;Montgomery St</t>
  </si>
  <si>
    <t>BART___Union City&amp;&amp;&amp;North Berkeley</t>
  </si>
  <si>
    <t>BART___Union City&amp;&amp;&amp;North Concord Martinez</t>
  </si>
  <si>
    <t>BART___Union City&amp;&amp;&amp;Oakland International Airport</t>
  </si>
  <si>
    <t>BART___Union City&amp;&amp;&amp;Pittsburg Bay Point</t>
  </si>
  <si>
    <t>BART___Union City&amp;&amp;&amp;Pleasant Hill Contra Costa Centre</t>
  </si>
  <si>
    <t>BART___Union City&amp;&amp;&amp;Powell St</t>
  </si>
  <si>
    <t>BART___Union City&amp;&amp;&amp;Richmond</t>
  </si>
  <si>
    <t>BART___Union City&amp;&amp;&amp;Rockridge</t>
  </si>
  <si>
    <t>BART___Union City&amp;&amp;&amp;San Francisco Intl Airport</t>
  </si>
  <si>
    <t>BART___Union City&amp;&amp;&amp;San Leandro</t>
  </si>
  <si>
    <t>BART___Union City&amp;&amp;&amp;South Hayward</t>
  </si>
  <si>
    <t>BART___Union City&amp;&amp;&amp;South San Francisco</t>
  </si>
  <si>
    <t>BART___Union City&amp;&amp;&amp;Walnut Creek</t>
  </si>
  <si>
    <t>BART___Union City&amp;&amp;&amp;West Dublin Pleasanton</t>
  </si>
  <si>
    <t>BART___Union City&amp;&amp;&amp;West Oakland</t>
  </si>
  <si>
    <t>BART___Walnut Creek&amp;&amp;&amp;12th St Oakland City Center</t>
  </si>
  <si>
    <t>BART___Walnut Creek&amp;&amp;&amp;16th St Mission</t>
  </si>
  <si>
    <t>BART___Walnut Creek&amp;&amp;&amp;19th St Oakland</t>
  </si>
  <si>
    <t>BART___Walnut Creek&amp;&amp;&amp;24th St Mission</t>
  </si>
  <si>
    <t>BART___Walnut Creek&amp;&amp;&amp;Ashby</t>
  </si>
  <si>
    <t>BART___Walnut Creek&amp;&amp;&amp;Balboa Park</t>
  </si>
  <si>
    <t>BART___Walnut Creek&amp;&amp;&amp;Bay Fair</t>
  </si>
  <si>
    <t>BART___Walnut Creek&amp;&amp;&amp;Castro Valley</t>
  </si>
  <si>
    <t>BART___Walnut Creek&amp;&amp;&amp;Civic Center UN Plaza</t>
  </si>
  <si>
    <t>BART___Walnut Creek&amp;&amp;&amp;Coliseum</t>
  </si>
  <si>
    <t>BART___Walnut Creek&amp;&amp;&amp;Concord</t>
  </si>
  <si>
    <t>BART___Walnut Creek&amp;&amp;&amp;Daly City</t>
  </si>
  <si>
    <t>BART___Walnut Creek&amp;&amp;&amp;Downtown Berkeley</t>
  </si>
  <si>
    <t>BART___Walnut Creek&amp;&amp;&amp;Dublin Pleasanton</t>
  </si>
  <si>
    <t>BART___Walnut Creek&amp;&amp;&amp;El Cerrito del Norte</t>
  </si>
  <si>
    <t>BART___Walnut Creek&amp;&amp;&amp;El Cerrito Plaza</t>
  </si>
  <si>
    <t>BART___Walnut Creek&amp;&amp;&amp;Embarcadero</t>
  </si>
  <si>
    <t>BART___Walnut Creek&amp;&amp;&amp;Fremont</t>
  </si>
  <si>
    <t>BART___Walnut Creek&amp;&amp;&amp;Fruitvale</t>
  </si>
  <si>
    <t>BART___Walnut Creek&amp;&amp;&amp;Glen Park</t>
  </si>
  <si>
    <t>BART___Walnut Creek&amp;&amp;&amp;Hayward</t>
  </si>
  <si>
    <t>BART___Walnut Creek&amp;&amp;&amp;Lafayette</t>
  </si>
  <si>
    <t>BART___Walnut Creek&amp;&amp;&amp;Lake Merritt</t>
  </si>
  <si>
    <t>BART___Walnut Creek&amp;&amp;&amp;MacArthur</t>
  </si>
  <si>
    <t>BART___Walnut Creek&amp;&amp;&amp;Millbrae</t>
  </si>
  <si>
    <t>BART___Walnut Creek&amp;&amp;&amp;Montgomery St</t>
  </si>
  <si>
    <t>BART___Walnut Creek&amp;&amp;&amp;North Berkeley</t>
  </si>
  <si>
    <t>BART___Walnut Creek&amp;&amp;&amp;North Concord Martinez</t>
  </si>
  <si>
    <t>BART___Walnut Creek&amp;&amp;&amp;Oakland International Airport</t>
  </si>
  <si>
    <t>BART___Walnut Creek&amp;&amp;&amp;Orinda</t>
  </si>
  <si>
    <t>BART___Walnut Creek&amp;&amp;&amp;Pittsburg Bay Point</t>
  </si>
  <si>
    <t>BART___Walnut Creek&amp;&amp;&amp;Pleasant Hill Contra Costa Centre</t>
  </si>
  <si>
    <t>BART___Walnut Creek&amp;&amp;&amp;Powell St</t>
  </si>
  <si>
    <t>BART___Walnut Creek&amp;&amp;&amp;Richmond</t>
  </si>
  <si>
    <t>BART___Walnut Creek&amp;&amp;&amp;Rockridge</t>
  </si>
  <si>
    <t>BART___Walnut Creek&amp;&amp;&amp;San Bruno</t>
  </si>
  <si>
    <t>BART___Walnut Creek&amp;&amp;&amp;San Francisco Intl Airport</t>
  </si>
  <si>
    <t>BART___Walnut Creek&amp;&amp;&amp;San Leandro</t>
  </si>
  <si>
    <t>BART___Walnut Creek&amp;&amp;&amp;South Hayward</t>
  </si>
  <si>
    <t>BART___Walnut Creek&amp;&amp;&amp;Union City</t>
  </si>
  <si>
    <t>BART___Walnut Creek&amp;&amp;&amp;West Dublin Pleasanton</t>
  </si>
  <si>
    <t>BART___Walnut Creek&amp;&amp;&amp;West Oakland</t>
  </si>
  <si>
    <t>BART___West Dublin Pleasanton&amp;&amp;&amp;12th St Oakland City Center</t>
  </si>
  <si>
    <t>BART___West Dublin Pleasanton&amp;&amp;&amp;16th St Mission</t>
  </si>
  <si>
    <t>BART___West Dublin Pleasanton&amp;&amp;&amp;19th St Oakland</t>
  </si>
  <si>
    <t>BART___West Dublin Pleasanton&amp;&amp;&amp;24th St Mission</t>
  </si>
  <si>
    <t>BART___West Dublin Pleasanton&amp;&amp;&amp;Ashby</t>
  </si>
  <si>
    <t>BART___West Dublin Pleasanton&amp;&amp;&amp;Balboa Park</t>
  </si>
  <si>
    <t>BART___West Dublin Pleasanton&amp;&amp;&amp;Bay Fair</t>
  </si>
  <si>
    <t>BART___West Dublin Pleasanton&amp;&amp;&amp;Castro Valley</t>
  </si>
  <si>
    <t>BART___West Dublin Pleasanton&amp;&amp;&amp;Civic Center UN Plaza</t>
  </si>
  <si>
    <t>BART___West Dublin Pleasanton&amp;&amp;&amp;Concord</t>
  </si>
  <si>
    <t>BART___West Dublin Pleasanton&amp;&amp;&amp;Daly City</t>
  </si>
  <si>
    <t>BART___West Dublin Pleasanton&amp;&amp;&amp;Downtown Berkeley</t>
  </si>
  <si>
    <t>BART___West Dublin Pleasanton&amp;&amp;&amp;Dublin Pleasanton</t>
  </si>
  <si>
    <t>BART___West Dublin Pleasanton&amp;&amp;&amp;Embarcadero</t>
  </si>
  <si>
    <t>BART___West Dublin Pleasanton&amp;&amp;&amp;Fremont</t>
  </si>
  <si>
    <t>BART___West Dublin Pleasanton&amp;&amp;&amp;Fruitvale</t>
  </si>
  <si>
    <t>BART___West Dublin Pleasanton&amp;&amp;&amp;Glen Park</t>
  </si>
  <si>
    <t>BART___West Dublin Pleasanton&amp;&amp;&amp;Hayward</t>
  </si>
  <si>
    <t>BART___West Dublin Pleasanton&amp;&amp;&amp;Lafayette</t>
  </si>
  <si>
    <t>BART___West Dublin Pleasanton&amp;&amp;&amp;Lake Merritt</t>
  </si>
  <si>
    <t>BART___West Dublin Pleasanton&amp;&amp;&amp;MacArthur</t>
  </si>
  <si>
    <t>BART___West Dublin Pleasanton&amp;&amp;&amp;Millbrae</t>
  </si>
  <si>
    <t>BART___West Dublin Pleasanton&amp;&amp;&amp;Montgomery St</t>
  </si>
  <si>
    <t>BART___West Dublin Pleasanton&amp;&amp;&amp;North Berkeley</t>
  </si>
  <si>
    <t>BART___West Dublin Pleasanton&amp;&amp;&amp;Orinda</t>
  </si>
  <si>
    <t>BART___West Dublin Pleasanton&amp;&amp;&amp;Pittsburg Bay Point</t>
  </si>
  <si>
    <t>BART___West Dublin Pleasanton&amp;&amp;&amp;Pleasant Hill Contra Costa Centre</t>
  </si>
  <si>
    <t>BART___West Dublin Pleasanton&amp;&amp;&amp;Powell St</t>
  </si>
  <si>
    <t>BART___West Dublin Pleasanton&amp;&amp;&amp;Richmond</t>
  </si>
  <si>
    <t>BART___West Dublin Pleasanton&amp;&amp;&amp;Rockridge</t>
  </si>
  <si>
    <t>BART___West Dublin Pleasanton&amp;&amp;&amp;San Bruno</t>
  </si>
  <si>
    <t>BART___West Dublin Pleasanton&amp;&amp;&amp;San Leandro</t>
  </si>
  <si>
    <t>BART___West Dublin Pleasanton&amp;&amp;&amp;South Hayward</t>
  </si>
  <si>
    <t>BART___West Dublin Pleasanton&amp;&amp;&amp;South San Francisco</t>
  </si>
  <si>
    <t>BART___West Dublin Pleasanton&amp;&amp;&amp;Union City</t>
  </si>
  <si>
    <t>BART___West Dublin Pleasanton&amp;&amp;&amp;Walnut Creek</t>
  </si>
  <si>
    <t>BART___West Dublin Pleasanton&amp;&amp;&amp;West Oakland</t>
  </si>
  <si>
    <t>BART___West Dublin/Pleasanton&amp;&amp;&amp;Coliseum</t>
  </si>
  <si>
    <t>BART___West Dublin/Pleasanton&amp;&amp;&amp;Oakland International Airport</t>
  </si>
  <si>
    <t>BART___West Dublin/Pleasanton&amp;&amp;&amp;San Francisco Intl Airport</t>
  </si>
  <si>
    <t>BART___West Oakland&amp;&amp;&amp;12th St Oakland City Center</t>
  </si>
  <si>
    <t>BART___West Oakland&amp;&amp;&amp;16th St Mission</t>
  </si>
  <si>
    <t>BART___West Oakland&amp;&amp;&amp;19th St Oakland</t>
  </si>
  <si>
    <t>BART___West Oakland&amp;&amp;&amp;24th St Mission</t>
  </si>
  <si>
    <t>BART___West Oakland&amp;&amp;&amp;Ashby</t>
  </si>
  <si>
    <t>BART___West Oakland&amp;&amp;&amp;Balboa Park</t>
  </si>
  <si>
    <t>BART___West Oakland&amp;&amp;&amp;Bay Fair</t>
  </si>
  <si>
    <t>BART___West Oakland&amp;&amp;&amp;Castro Valley</t>
  </si>
  <si>
    <t>BART___West Oakland&amp;&amp;&amp;Civic Center UN Plaza</t>
  </si>
  <si>
    <t>BART___West Oakland&amp;&amp;&amp;Coliseum</t>
  </si>
  <si>
    <t>BART___West Oakland&amp;&amp;&amp;Colma</t>
  </si>
  <si>
    <t>BART___West Oakland&amp;&amp;&amp;Concord</t>
  </si>
  <si>
    <t>BART___West Oakland&amp;&amp;&amp;Daly City</t>
  </si>
  <si>
    <t>BART___West Oakland&amp;&amp;&amp;Downtown Berkeley</t>
  </si>
  <si>
    <t>BART___West Oakland&amp;&amp;&amp;Dublin Pleasanton</t>
  </si>
  <si>
    <t>BART___West Oakland&amp;&amp;&amp;El Cerrito del Norte</t>
  </si>
  <si>
    <t>BART___West Oakland&amp;&amp;&amp;El Cerrito Plaza</t>
  </si>
  <si>
    <t>BART___West Oakland&amp;&amp;&amp;Embarcadero</t>
  </si>
  <si>
    <t>BART___West Oakland&amp;&amp;&amp;Fremont</t>
  </si>
  <si>
    <t>BART___West Oakland&amp;&amp;&amp;Fruitvale</t>
  </si>
  <si>
    <t>BART___West Oakland&amp;&amp;&amp;Glen Park</t>
  </si>
  <si>
    <t>BART___West Oakland&amp;&amp;&amp;Hayward</t>
  </si>
  <si>
    <t>BART___West Oakland&amp;&amp;&amp;Lafayette</t>
  </si>
  <si>
    <t>BART___West Oakland&amp;&amp;&amp;Lake Merritt</t>
  </si>
  <si>
    <t>BART___West Oakland&amp;&amp;&amp;MacArthur</t>
  </si>
  <si>
    <t>BART___West Oakland&amp;&amp;&amp;Millbrae</t>
  </si>
  <si>
    <t>BART___West Oakland&amp;&amp;&amp;Montgomery St</t>
  </si>
  <si>
    <t>BART___West Oakland&amp;&amp;&amp;North Berkeley</t>
  </si>
  <si>
    <t>BART___West Oakland&amp;&amp;&amp;Oakland International Airport</t>
  </si>
  <si>
    <t>BART___West Oakland&amp;&amp;&amp;Orinda</t>
  </si>
  <si>
    <t>BART___West Oakland&amp;&amp;&amp;Pittsburg Bay Point</t>
  </si>
  <si>
    <t>BART___West Oakland&amp;&amp;&amp;Pleasant Hill Contra Costa Centre</t>
  </si>
  <si>
    <t>BART___West Oakland&amp;&amp;&amp;Powell St</t>
  </si>
  <si>
    <t>BART___West Oakland&amp;&amp;&amp;Richmond</t>
  </si>
  <si>
    <t>BART___West Oakland&amp;&amp;&amp;Rockridge</t>
  </si>
  <si>
    <t>BART___West Oakland&amp;&amp;&amp;San Bruno</t>
  </si>
  <si>
    <t>BART___West Oakland&amp;&amp;&amp;San Francisco Intl Airport</t>
  </si>
  <si>
    <t>BART___West Oakland&amp;&amp;&amp;San Leandro</t>
  </si>
  <si>
    <t>BART___West Oakland&amp;&amp;&amp;South Hayward</t>
  </si>
  <si>
    <t>BART___West Oakland&amp;&amp;&amp;South San Francisco</t>
  </si>
  <si>
    <t>BART___West Oakland&amp;&amp;&amp;Union City</t>
  </si>
  <si>
    <t>BART___West Oakland&amp;&amp;&amp;Walnut Creek</t>
  </si>
  <si>
    <t>BART___West Oakland&amp;&amp;&amp;West Dublin Pleasanton</t>
  </si>
  <si>
    <t>CALTRAIN___22nd Street&amp;&amp;&amp;Belmont</t>
  </si>
  <si>
    <t>CALTRAIN___22nd Street&amp;&amp;&amp;Burlingame</t>
  </si>
  <si>
    <t>CALTRAIN___22nd Street&amp;&amp;&amp;California Ave</t>
  </si>
  <si>
    <t>CALTRAIN___22nd Street&amp;&amp;&amp;Hayward Park</t>
  </si>
  <si>
    <t>CALTRAIN___22nd Street&amp;&amp;&amp;Hillsdale</t>
  </si>
  <si>
    <t>CALTRAIN___22nd Street&amp;&amp;&amp;Lawrence</t>
  </si>
  <si>
    <t>CALTRAIN___22nd Street&amp;&amp;&amp;Menlo Park</t>
  </si>
  <si>
    <t>CALTRAIN___22nd Street&amp;&amp;&amp;Millbrae</t>
  </si>
  <si>
    <t>CALTRAIN___22nd Street&amp;&amp;&amp;Mountain View</t>
  </si>
  <si>
    <t>CALTRAIN___22nd Street&amp;&amp;&amp;Palo Alto</t>
  </si>
  <si>
    <t>CALTRAIN___22nd Street&amp;&amp;&amp;Redwood City</t>
  </si>
  <si>
    <t>CALTRAIN___22nd Street&amp;&amp;&amp;San Antonio</t>
  </si>
  <si>
    <t>CALTRAIN___22nd Street&amp;&amp;&amp;San Bruno</t>
  </si>
  <si>
    <t>CALTRAIN___22nd Street&amp;&amp;&amp;San Carlos</t>
  </si>
  <si>
    <t>CALTRAIN___22nd Street&amp;&amp;&amp;San Francisco</t>
  </si>
  <si>
    <t>CALTRAIN___22nd Street&amp;&amp;&amp;San Jose</t>
  </si>
  <si>
    <t>CALTRAIN___22nd Street&amp;&amp;&amp;San Mateo</t>
  </si>
  <si>
    <t>CALTRAIN___22nd Street&amp;&amp;&amp;Santa Clara</t>
  </si>
  <si>
    <t>CALTRAIN___22nd Street&amp;&amp;&amp;So. San Francisco</t>
  </si>
  <si>
    <t>CALTRAIN___22nd Street&amp;&amp;&amp;Sunnyvale</t>
  </si>
  <si>
    <t>CALTRAIN___22nd Street&amp;&amp;&amp;Tamien</t>
  </si>
  <si>
    <t>CALTRAIN___Bayshore&amp;&amp;&amp;22nd Street</t>
  </si>
  <si>
    <t>CALTRAIN___Bayshore&amp;&amp;&amp;Burlingame</t>
  </si>
  <si>
    <t>CALTRAIN___Bayshore&amp;&amp;&amp;Hayward Park</t>
  </si>
  <si>
    <t>CALTRAIN___Bayshore&amp;&amp;&amp;Hillsdale</t>
  </si>
  <si>
    <t>CALTRAIN___Bayshore&amp;&amp;&amp;Lawrence</t>
  </si>
  <si>
    <t>CALTRAIN___Bayshore&amp;&amp;&amp;Menlo Park</t>
  </si>
  <si>
    <t>CALTRAIN___Bayshore&amp;&amp;&amp;Millbrae</t>
  </si>
  <si>
    <t>CALTRAIN___Bayshore&amp;&amp;&amp;Mountain View</t>
  </si>
  <si>
    <t>CALTRAIN___Bayshore&amp;&amp;&amp;Palo Alto</t>
  </si>
  <si>
    <t>CALTRAIN___Bayshore&amp;&amp;&amp;Redwood City</t>
  </si>
  <si>
    <t>CALTRAIN___Bayshore&amp;&amp;&amp;San Bruno</t>
  </si>
  <si>
    <t>CALTRAIN___Bayshore&amp;&amp;&amp;San Carlos</t>
  </si>
  <si>
    <t>CALTRAIN___Bayshore&amp;&amp;&amp;San Francisco</t>
  </si>
  <si>
    <t>CALTRAIN___Bayshore&amp;&amp;&amp;San Jose</t>
  </si>
  <si>
    <t>CALTRAIN___Bayshore&amp;&amp;&amp;San Mateo</t>
  </si>
  <si>
    <t>CALTRAIN___Bayshore&amp;&amp;&amp;Santa Clara</t>
  </si>
  <si>
    <t>CALTRAIN___Belmont&amp;&amp;&amp;22nd Street</t>
  </si>
  <si>
    <t>CALTRAIN___Belmont&amp;&amp;&amp;Burlingame</t>
  </si>
  <si>
    <t>CALTRAIN___Belmont&amp;&amp;&amp;California Ave</t>
  </si>
  <si>
    <t>CALTRAIN___Belmont&amp;&amp;&amp;Hillsdale</t>
  </si>
  <si>
    <t>CALTRAIN___Belmont&amp;&amp;&amp;Menlo Park</t>
  </si>
  <si>
    <t>CALTRAIN___Belmont&amp;&amp;&amp;Millbrae</t>
  </si>
  <si>
    <t>CALTRAIN___Belmont&amp;&amp;&amp;Palo Alto</t>
  </si>
  <si>
    <t>CALTRAIN___Belmont&amp;&amp;&amp;Redwood City</t>
  </si>
  <si>
    <t>CALTRAIN___Belmont&amp;&amp;&amp;San Antonio</t>
  </si>
  <si>
    <t>CALTRAIN___Belmont&amp;&amp;&amp;San Bruno</t>
  </si>
  <si>
    <t>CALTRAIN___Belmont&amp;&amp;&amp;San Carlos</t>
  </si>
  <si>
    <t>CALTRAIN___Belmont&amp;&amp;&amp;San Francisco</t>
  </si>
  <si>
    <t>CALTRAIN___Belmont&amp;&amp;&amp;San Jose</t>
  </si>
  <si>
    <t>CALTRAIN___Belmont&amp;&amp;&amp;San Mateo</t>
  </si>
  <si>
    <t>CALTRAIN___Belmont&amp;&amp;&amp;Santa Clara</t>
  </si>
  <si>
    <t>CALTRAIN___Belmont&amp;&amp;&amp;So. San Francisco</t>
  </si>
  <si>
    <t>CALTRAIN___Belmont&amp;&amp;&amp;Sunnyvale</t>
  </si>
  <si>
    <t>CALTRAIN___Blossom Hill&amp;&amp;&amp;College Park</t>
  </si>
  <si>
    <t>CALTRAIN___Blossom Hill&amp;&amp;&amp;Lawrence</t>
  </si>
  <si>
    <t>CALTRAIN___Blossom Hill&amp;&amp;&amp;Menlo Park</t>
  </si>
  <si>
    <t>CALTRAIN___Blossom Hill&amp;&amp;&amp;Mountain View</t>
  </si>
  <si>
    <t>CALTRAIN___Blossom Hill&amp;&amp;&amp;Palo Alto</t>
  </si>
  <si>
    <t>CALTRAIN___Blossom Hill&amp;&amp;&amp;Redwood City</t>
  </si>
  <si>
    <t>CALTRAIN___Blossom Hill&amp;&amp;&amp;San Francisco</t>
  </si>
  <si>
    <t>CALTRAIN___Burlingame&amp;&amp;&amp;22nd Street</t>
  </si>
  <si>
    <t>CALTRAIN___Burlingame&amp;&amp;&amp;Bayshore</t>
  </si>
  <si>
    <t>CALTRAIN___Burlingame&amp;&amp;&amp;Belmont</t>
  </si>
  <si>
    <t>CALTRAIN___Burlingame&amp;&amp;&amp;California Ave</t>
  </si>
  <si>
    <t>CALTRAIN___Burlingame&amp;&amp;&amp;Hillsdale</t>
  </si>
  <si>
    <t>CALTRAIN___Burlingame&amp;&amp;&amp;Lawrence</t>
  </si>
  <si>
    <t>CALTRAIN___Burlingame&amp;&amp;&amp;Menlo Park</t>
  </si>
  <si>
    <t>CALTRAIN___Burlingame&amp;&amp;&amp;Millbrae</t>
  </si>
  <si>
    <t>CALTRAIN___Burlingame&amp;&amp;&amp;Mountain View</t>
  </si>
  <si>
    <t>CALTRAIN___Burlingame&amp;&amp;&amp;Palo Alto</t>
  </si>
  <si>
    <t>CALTRAIN___Burlingame&amp;&amp;&amp;Redwood City</t>
  </si>
  <si>
    <t>CALTRAIN___Burlingame&amp;&amp;&amp;San Antonio</t>
  </si>
  <si>
    <t>CALTRAIN___Burlingame&amp;&amp;&amp;San Bruno</t>
  </si>
  <si>
    <t>CALTRAIN___Burlingame&amp;&amp;&amp;San Carlos</t>
  </si>
  <si>
    <t>CALTRAIN___Burlingame&amp;&amp;&amp;San Francisco</t>
  </si>
  <si>
    <t>CALTRAIN___Burlingame&amp;&amp;&amp;San Jose</t>
  </si>
  <si>
    <t>CALTRAIN___Burlingame&amp;&amp;&amp;San Mateo</t>
  </si>
  <si>
    <t>CALTRAIN___Burlingame&amp;&amp;&amp;Santa Clara</t>
  </si>
  <si>
    <t>CALTRAIN___Burlingame&amp;&amp;&amp;So. San Francisco</t>
  </si>
  <si>
    <t>CALTRAIN___Burlingame&amp;&amp;&amp;Sunnyvale</t>
  </si>
  <si>
    <t>CALTRAIN___Burlingame&amp;&amp;&amp;Tamien</t>
  </si>
  <si>
    <t>CALTRAIN___California Ave&amp;&amp;&amp;22nd Street</t>
  </si>
  <si>
    <t>CALTRAIN___California Ave&amp;&amp;&amp;Bayshore</t>
  </si>
  <si>
    <t>CALTRAIN___California Ave&amp;&amp;&amp;Belmont</t>
  </si>
  <si>
    <t>CALTRAIN___California Ave&amp;&amp;&amp;Blossom Hill</t>
  </si>
  <si>
    <t>CALTRAIN___California Ave&amp;&amp;&amp;Burlingame</t>
  </si>
  <si>
    <t>CALTRAIN___California Ave&amp;&amp;&amp;Hillsdale</t>
  </si>
  <si>
    <t>CALTRAIN___California Ave&amp;&amp;&amp;Lawrence</t>
  </si>
  <si>
    <t>CALTRAIN___California Ave&amp;&amp;&amp;Menlo Park</t>
  </si>
  <si>
    <t>CALTRAIN___California Ave&amp;&amp;&amp;Millbrae</t>
  </si>
  <si>
    <t>CALTRAIN___California Ave&amp;&amp;&amp;Morgan Hill</t>
  </si>
  <si>
    <t>CALTRAIN___California Ave&amp;&amp;&amp;Mountain View</t>
  </si>
  <si>
    <t>CALTRAIN___California Ave&amp;&amp;&amp;Palo Alto</t>
  </si>
  <si>
    <t>CALTRAIN___California Ave&amp;&amp;&amp;Redwood City</t>
  </si>
  <si>
    <t>CALTRAIN___California Ave&amp;&amp;&amp;San Bruno</t>
  </si>
  <si>
    <t>CALTRAIN___California Ave&amp;&amp;&amp;San Carlos</t>
  </si>
  <si>
    <t>CALTRAIN___California Ave&amp;&amp;&amp;San Francisco</t>
  </si>
  <si>
    <t>CALTRAIN___California Ave&amp;&amp;&amp;San Jose</t>
  </si>
  <si>
    <t>CALTRAIN___California Ave&amp;&amp;&amp;San Martin</t>
  </si>
  <si>
    <t>CALTRAIN___California Ave&amp;&amp;&amp;San Mateo</t>
  </si>
  <si>
    <t>CALTRAIN___California Ave&amp;&amp;&amp;Santa Clara</t>
  </si>
  <si>
    <t>CALTRAIN___California Ave&amp;&amp;&amp;So. San Francisco</t>
  </si>
  <si>
    <t>CALTRAIN___California Ave&amp;&amp;&amp;Sunnyvale</t>
  </si>
  <si>
    <t>CALTRAIN___California Ave&amp;&amp;&amp;Tamien</t>
  </si>
  <si>
    <t>CALTRAIN___Capitol&amp;&amp;&amp;Morgan Hill</t>
  </si>
  <si>
    <t>CALTRAIN___Capitol&amp;&amp;&amp;Mountain View</t>
  </si>
  <si>
    <t>CALTRAIN___Capitol&amp;&amp;&amp;San Carlos</t>
  </si>
  <si>
    <t>CALTRAIN___Capitol&amp;&amp;&amp;San Francisco</t>
  </si>
  <si>
    <t>CALTRAIN___Capitol&amp;&amp;&amp;San Martin</t>
  </si>
  <si>
    <t>CALTRAIN___College Park&amp;&amp;&amp;Menlo Park</t>
  </si>
  <si>
    <t>CALTRAIN___College Park&amp;&amp;&amp;Millbrae</t>
  </si>
  <si>
    <t>CALTRAIN___College Park&amp;&amp;&amp;Mountain View</t>
  </si>
  <si>
    <t>CALTRAIN___College Park&amp;&amp;&amp;San Carlos</t>
  </si>
  <si>
    <t>CALTRAIN___College Park&amp;&amp;&amp;Sunnyvale</t>
  </si>
  <si>
    <t>CALTRAIN___Gilroy&amp;&amp;&amp;California Ave</t>
  </si>
  <si>
    <t>CALTRAIN___Gilroy&amp;&amp;&amp;Lawrence</t>
  </si>
  <si>
    <t>CALTRAIN___Gilroy&amp;&amp;&amp;Palo Alto</t>
  </si>
  <si>
    <t>CALTRAIN___Gilroy&amp;&amp;&amp;San Francisco</t>
  </si>
  <si>
    <t>CALTRAIN___Gilroy&amp;&amp;&amp;Sunnyvale</t>
  </si>
  <si>
    <t>CALTRAIN___Gilroy&amp;&amp;&amp;Tamien</t>
  </si>
  <si>
    <t>CALTRAIN___Hayward Park&amp;&amp;&amp;22nd Street</t>
  </si>
  <si>
    <t>CALTRAIN___Hayward Park&amp;&amp;&amp;Bayshore</t>
  </si>
  <si>
    <t>CALTRAIN___Hayward Park&amp;&amp;&amp;California Ave</t>
  </si>
  <si>
    <t>CALTRAIN___Hayward Park&amp;&amp;&amp;Hillsdale</t>
  </si>
  <si>
    <t>CALTRAIN___Hayward Park&amp;&amp;&amp;Menlo Park</t>
  </si>
  <si>
    <t>CALTRAIN___Hayward Park&amp;&amp;&amp;Millbrae</t>
  </si>
  <si>
    <t>CALTRAIN___Hayward Park&amp;&amp;&amp;Mountain View</t>
  </si>
  <si>
    <t>CALTRAIN___Hayward Park&amp;&amp;&amp;Palo Alto</t>
  </si>
  <si>
    <t>CALTRAIN___Hayward Park&amp;&amp;&amp;Redwood City</t>
  </si>
  <si>
    <t>CALTRAIN___Hayward Park&amp;&amp;&amp;San Carlos</t>
  </si>
  <si>
    <t>CALTRAIN___Hayward Park&amp;&amp;&amp;San Francisco</t>
  </si>
  <si>
    <t>CALTRAIN___Hayward Park&amp;&amp;&amp;San Jose</t>
  </si>
  <si>
    <t>CALTRAIN___Hayward Park&amp;&amp;&amp;San Mateo</t>
  </si>
  <si>
    <t>CALTRAIN___Hayward Park&amp;&amp;&amp;Santa Clara</t>
  </si>
  <si>
    <t>CALTRAIN___Hayward Park&amp;&amp;&amp;Sunnyvale</t>
  </si>
  <si>
    <t>CALTRAIN___Hayward Park&amp;&amp;&amp;Tamien</t>
  </si>
  <si>
    <t>CALTRAIN___Hillsdale&amp;&amp;&amp;22nd Street</t>
  </si>
  <si>
    <t>CALTRAIN___Hillsdale&amp;&amp;&amp;Bayshore</t>
  </si>
  <si>
    <t>CALTRAIN___Hillsdale&amp;&amp;&amp;Belmont</t>
  </si>
  <si>
    <t>CALTRAIN___Hillsdale&amp;&amp;&amp;Blossom Hill</t>
  </si>
  <si>
    <t>CALTRAIN___Hillsdale&amp;&amp;&amp;Burlingame</t>
  </si>
  <si>
    <t>CALTRAIN___Hillsdale&amp;&amp;&amp;California Ave</t>
  </si>
  <si>
    <t>CALTRAIN___Hillsdale&amp;&amp;&amp;Capitol</t>
  </si>
  <si>
    <t>CALTRAIN___Hillsdale&amp;&amp;&amp;Gilroy</t>
  </si>
  <si>
    <t>CALTRAIN___Hillsdale&amp;&amp;&amp;Hayward Park</t>
  </si>
  <si>
    <t>CALTRAIN___Hillsdale&amp;&amp;&amp;Lawrence</t>
  </si>
  <si>
    <t>CALTRAIN___Hillsdale&amp;&amp;&amp;Menlo Park</t>
  </si>
  <si>
    <t>CALTRAIN___Hillsdale&amp;&amp;&amp;Millbrae</t>
  </si>
  <si>
    <t>CALTRAIN___Hillsdale&amp;&amp;&amp;Mountain View</t>
  </si>
  <si>
    <t>CALTRAIN___Hillsdale&amp;&amp;&amp;Palo Alto</t>
  </si>
  <si>
    <t>CALTRAIN___Hillsdale&amp;&amp;&amp;Redwood City</t>
  </si>
  <si>
    <t>CALTRAIN___Hillsdale&amp;&amp;&amp;San Antonio</t>
  </si>
  <si>
    <t>CALTRAIN___Hillsdale&amp;&amp;&amp;San Bruno</t>
  </si>
  <si>
    <t>CALTRAIN___Hillsdale&amp;&amp;&amp;San Carlos</t>
  </si>
  <si>
    <t>CALTRAIN___Hillsdale&amp;&amp;&amp;San Francisco</t>
  </si>
  <si>
    <t>CALTRAIN___Hillsdale&amp;&amp;&amp;San Jose</t>
  </si>
  <si>
    <t>CALTRAIN___Hillsdale&amp;&amp;&amp;San Martin</t>
  </si>
  <si>
    <t>CALTRAIN___Hillsdale&amp;&amp;&amp;San Mateo</t>
  </si>
  <si>
    <t>CALTRAIN___Hillsdale&amp;&amp;&amp;Santa Clara</t>
  </si>
  <si>
    <t>CALTRAIN___Hillsdale&amp;&amp;&amp;So. San Francisco</t>
  </si>
  <si>
    <t>CALTRAIN___Hillsdale&amp;&amp;&amp;Sunnyvale</t>
  </si>
  <si>
    <t>CALTRAIN___Hillsdale&amp;&amp;&amp;Tamien</t>
  </si>
  <si>
    <t>CALTRAIN___Lawrence&amp;&amp;&amp;22nd Street</t>
  </si>
  <si>
    <t>CALTRAIN___Lawrence&amp;&amp;&amp;Bayshore</t>
  </si>
  <si>
    <t>CALTRAIN___Lawrence&amp;&amp;&amp;Belmont</t>
  </si>
  <si>
    <t>CALTRAIN___Lawrence&amp;&amp;&amp;Blossom Hill</t>
  </si>
  <si>
    <t>CALTRAIN___Lawrence&amp;&amp;&amp;Burlingame</t>
  </si>
  <si>
    <t>CALTRAIN___Lawrence&amp;&amp;&amp;California Ave</t>
  </si>
  <si>
    <t>CALTRAIN___Lawrence&amp;&amp;&amp;College Park</t>
  </si>
  <si>
    <t>CALTRAIN___Lawrence&amp;&amp;&amp;Hillsdale</t>
  </si>
  <si>
    <t>CALTRAIN___Lawrence&amp;&amp;&amp;Menlo Park</t>
  </si>
  <si>
    <t>CALTRAIN___Lawrence&amp;&amp;&amp;Millbrae</t>
  </si>
  <si>
    <t>CALTRAIN___Lawrence&amp;&amp;&amp;Morgan Hill</t>
  </si>
  <si>
    <t>CALTRAIN___Lawrence&amp;&amp;&amp;Mountain View</t>
  </si>
  <si>
    <t>CALTRAIN___Lawrence&amp;&amp;&amp;Palo Alto</t>
  </si>
  <si>
    <t>CALTRAIN___Lawrence&amp;&amp;&amp;Redwood City</t>
  </si>
  <si>
    <t>CALTRAIN___Lawrence&amp;&amp;&amp;San Antonio</t>
  </si>
  <si>
    <t>CALTRAIN___Lawrence&amp;&amp;&amp;San Bruno</t>
  </si>
  <si>
    <t>CALTRAIN___Lawrence&amp;&amp;&amp;San Carlos</t>
  </si>
  <si>
    <t>CALTRAIN___Lawrence&amp;&amp;&amp;San Francisco</t>
  </si>
  <si>
    <t>CALTRAIN___Lawrence&amp;&amp;&amp;San Jose</t>
  </si>
  <si>
    <t>CALTRAIN___Lawrence&amp;&amp;&amp;San Mateo</t>
  </si>
  <si>
    <t>CALTRAIN___Lawrence&amp;&amp;&amp;So. San Francisco</t>
  </si>
  <si>
    <t>CALTRAIN___Lawrence&amp;&amp;&amp;Sunnyvale</t>
  </si>
  <si>
    <t>CALTRAIN___Lawrence&amp;&amp;&amp;Tamien</t>
  </si>
  <si>
    <t>CALTRAIN___Menlo Park&amp;&amp;&amp;22nd Street</t>
  </si>
  <si>
    <t>CALTRAIN___Menlo Park&amp;&amp;&amp;Bayshore</t>
  </si>
  <si>
    <t>CALTRAIN___Menlo Park&amp;&amp;&amp;Belmont</t>
  </si>
  <si>
    <t>CALTRAIN___Menlo Park&amp;&amp;&amp;Burlingame</t>
  </si>
  <si>
    <t>CALTRAIN___Menlo Park&amp;&amp;&amp;California Ave</t>
  </si>
  <si>
    <t>CALTRAIN___Menlo Park&amp;&amp;&amp;College Park</t>
  </si>
  <si>
    <t>CALTRAIN___Menlo Park&amp;&amp;&amp;Gilroy</t>
  </si>
  <si>
    <t>CALTRAIN___Menlo Park&amp;&amp;&amp;Hayward Park</t>
  </si>
  <si>
    <t>CALTRAIN___Menlo Park&amp;&amp;&amp;Hillsdale</t>
  </si>
  <si>
    <t>CALTRAIN___Menlo Park&amp;&amp;&amp;Lawrence</t>
  </si>
  <si>
    <t>CALTRAIN___Menlo Park&amp;&amp;&amp;Millbrae</t>
  </si>
  <si>
    <t>CALTRAIN___Menlo Park&amp;&amp;&amp;Morgan Hill</t>
  </si>
  <si>
    <t>CALTRAIN___Menlo Park&amp;&amp;&amp;Mountain View</t>
  </si>
  <si>
    <t>CALTRAIN___Menlo Park&amp;&amp;&amp;Palo Alto</t>
  </si>
  <si>
    <t>CALTRAIN___Menlo Park&amp;&amp;&amp;Redwood City</t>
  </si>
  <si>
    <t>CALTRAIN___Menlo Park&amp;&amp;&amp;San Antonio</t>
  </si>
  <si>
    <t>CALTRAIN___Menlo Park&amp;&amp;&amp;San Bruno</t>
  </si>
  <si>
    <t>CALTRAIN___Menlo Park&amp;&amp;&amp;San Carlos</t>
  </si>
  <si>
    <t>CALTRAIN___Menlo Park&amp;&amp;&amp;San Francisco</t>
  </si>
  <si>
    <t>CALTRAIN___Menlo Park&amp;&amp;&amp;San Jose</t>
  </si>
  <si>
    <t>CALTRAIN___Menlo Park&amp;&amp;&amp;San Martin</t>
  </si>
  <si>
    <t>CALTRAIN___Menlo Park&amp;&amp;&amp;San Mateo</t>
  </si>
  <si>
    <t>CALTRAIN___Menlo Park&amp;&amp;&amp;Santa Clara</t>
  </si>
  <si>
    <t>CALTRAIN___Menlo Park&amp;&amp;&amp;So. San Francisco</t>
  </si>
  <si>
    <t>CALTRAIN___Menlo Park&amp;&amp;&amp;Sunnyvale</t>
  </si>
  <si>
    <t>CALTRAIN___Menlo Park&amp;&amp;&amp;Tamien</t>
  </si>
  <si>
    <t>CALTRAIN___Millbrae&amp;&amp;&amp;22nd Street</t>
  </si>
  <si>
    <t>CALTRAIN___Millbrae&amp;&amp;&amp;Bayshore</t>
  </si>
  <si>
    <t>CALTRAIN___Millbrae&amp;&amp;&amp;Belmont</t>
  </si>
  <si>
    <t>CALTRAIN___Millbrae&amp;&amp;&amp;Burlingame</t>
  </si>
  <si>
    <t>CALTRAIN___Millbrae&amp;&amp;&amp;California Ave</t>
  </si>
  <si>
    <t>CALTRAIN___Millbrae&amp;&amp;&amp;Gilroy</t>
  </si>
  <si>
    <t>CALTRAIN___Millbrae&amp;&amp;&amp;Hayward Park</t>
  </si>
  <si>
    <t>CALTRAIN___Millbrae&amp;&amp;&amp;Hillsdale</t>
  </si>
  <si>
    <t>CALTRAIN___Millbrae&amp;&amp;&amp;Lawrence</t>
  </si>
  <si>
    <t>CALTRAIN___Millbrae&amp;&amp;&amp;Menlo Park</t>
  </si>
  <si>
    <t>CALTRAIN___Millbrae&amp;&amp;&amp;Mountain View</t>
  </si>
  <si>
    <t>CALTRAIN___Millbrae&amp;&amp;&amp;Palo Alto</t>
  </si>
  <si>
    <t>CALTRAIN___Millbrae&amp;&amp;&amp;Redwood City</t>
  </si>
  <si>
    <t>CALTRAIN___Millbrae&amp;&amp;&amp;San Antonio</t>
  </si>
  <si>
    <t>CALTRAIN___Millbrae&amp;&amp;&amp;San Bruno</t>
  </si>
  <si>
    <t>CALTRAIN___Millbrae&amp;&amp;&amp;San Carlos</t>
  </si>
  <si>
    <t>CALTRAIN___Millbrae&amp;&amp;&amp;San Francisco</t>
  </si>
  <si>
    <t>CALTRAIN___Millbrae&amp;&amp;&amp;San Jose</t>
  </si>
  <si>
    <t>CALTRAIN___Millbrae&amp;&amp;&amp;San Martin</t>
  </si>
  <si>
    <t>CALTRAIN___Millbrae&amp;&amp;&amp;San Mateo</t>
  </si>
  <si>
    <t>CALTRAIN___Millbrae&amp;&amp;&amp;Santa Clara</t>
  </si>
  <si>
    <t>CALTRAIN___Millbrae&amp;&amp;&amp;So. San Francisco</t>
  </si>
  <si>
    <t>CALTRAIN___Millbrae&amp;&amp;&amp;Sunnyvale</t>
  </si>
  <si>
    <t>CALTRAIN___Millbrae&amp;&amp;&amp;Tamien</t>
  </si>
  <si>
    <t>CALTRAIN___Morgan Hill&amp;&amp;&amp;Gilroy</t>
  </si>
  <si>
    <t>CALTRAIN___Morgan Hill&amp;&amp;&amp;Lawrence</t>
  </si>
  <si>
    <t>CALTRAIN___Morgan Hill&amp;&amp;&amp;Menlo Park</t>
  </si>
  <si>
    <t>CALTRAIN___Morgan Hill&amp;&amp;&amp;Mountain View</t>
  </si>
  <si>
    <t>CALTRAIN___Morgan Hill&amp;&amp;&amp;San Francisco</t>
  </si>
  <si>
    <t>CALTRAIN___Morgan Hill&amp;&amp;&amp;Sunnyvale</t>
  </si>
  <si>
    <t>CALTRAIN___Mountain View&amp;&amp;&amp;22nd Street</t>
  </si>
  <si>
    <t>CALTRAIN___Mountain View&amp;&amp;&amp;Bayshore</t>
  </si>
  <si>
    <t>CALTRAIN___Mountain View&amp;&amp;&amp;Belmont</t>
  </si>
  <si>
    <t>CALTRAIN___Mountain View&amp;&amp;&amp;Blossom Hill</t>
  </si>
  <si>
    <t>CALTRAIN___Mountain View&amp;&amp;&amp;Burlingame</t>
  </si>
  <si>
    <t>CALTRAIN___Mountain View&amp;&amp;&amp;California Ave</t>
  </si>
  <si>
    <t>CALTRAIN___Mountain View&amp;&amp;&amp;College Park</t>
  </si>
  <si>
    <t>CALTRAIN___Mountain View&amp;&amp;&amp;Gilroy</t>
  </si>
  <si>
    <t>CALTRAIN___Mountain View&amp;&amp;&amp;Hayward Park</t>
  </si>
  <si>
    <t>CALTRAIN___Mountain View&amp;&amp;&amp;Hillsdale</t>
  </si>
  <si>
    <t>CALTRAIN___Mountain View&amp;&amp;&amp;Lawrence</t>
  </si>
  <si>
    <t>CALTRAIN___Mountain View&amp;&amp;&amp;Menlo Park</t>
  </si>
  <si>
    <t>CALTRAIN___Mountain View&amp;&amp;&amp;Millbrae</t>
  </si>
  <si>
    <t>CALTRAIN___Mountain View&amp;&amp;&amp;Morgan Hill</t>
  </si>
  <si>
    <t>CALTRAIN___Mountain View&amp;&amp;&amp;Palo Alto</t>
  </si>
  <si>
    <t>CALTRAIN___Mountain View&amp;&amp;&amp;Redwood City</t>
  </si>
  <si>
    <t>CALTRAIN___Mountain View&amp;&amp;&amp;San Antonio</t>
  </si>
  <si>
    <t>CALTRAIN___Mountain View&amp;&amp;&amp;San Bruno</t>
  </si>
  <si>
    <t>CALTRAIN___Mountain View&amp;&amp;&amp;San Carlos</t>
  </si>
  <si>
    <t>CALTRAIN___Mountain View&amp;&amp;&amp;San Francisco</t>
  </si>
  <si>
    <t>CALTRAIN___Mountain View&amp;&amp;&amp;San Jose</t>
  </si>
  <si>
    <t>CALTRAIN___Mountain View&amp;&amp;&amp;San Mateo</t>
  </si>
  <si>
    <t>CALTRAIN___Mountain View&amp;&amp;&amp;Santa Clara</t>
  </si>
  <si>
    <t>CALTRAIN___Mountain View&amp;&amp;&amp;So. San Francisco</t>
  </si>
  <si>
    <t>CALTRAIN___Mountain View&amp;&amp;&amp;Sunnyvale</t>
  </si>
  <si>
    <t>CALTRAIN___Mountain View&amp;&amp;&amp;Tamien</t>
  </si>
  <si>
    <t>CALTRAIN___Palo Alto&amp;&amp;&amp;22nd Street</t>
  </si>
  <si>
    <t>CALTRAIN___Palo Alto&amp;&amp;&amp;Bayshore</t>
  </si>
  <si>
    <t>CALTRAIN___Palo Alto&amp;&amp;&amp;Belmont</t>
  </si>
  <si>
    <t>CALTRAIN___Palo Alto&amp;&amp;&amp;Blossom Hill</t>
  </si>
  <si>
    <t>CALTRAIN___Palo Alto&amp;&amp;&amp;Burlingame</t>
  </si>
  <si>
    <t>CALTRAIN___Palo Alto&amp;&amp;&amp;California Ave</t>
  </si>
  <si>
    <t>CALTRAIN___Palo Alto&amp;&amp;&amp;Capitol</t>
  </si>
  <si>
    <t>CALTRAIN___Palo Alto&amp;&amp;&amp;College Park</t>
  </si>
  <si>
    <t>CALTRAIN___Palo Alto&amp;&amp;&amp;Gilroy</t>
  </si>
  <si>
    <t>CALTRAIN___Palo Alto&amp;&amp;&amp;Hayward Park</t>
  </si>
  <si>
    <t>CALTRAIN___Palo Alto&amp;&amp;&amp;Hillsdale</t>
  </si>
  <si>
    <t>CALTRAIN___Palo Alto&amp;&amp;&amp;Lawrence</t>
  </si>
  <si>
    <t>CALTRAIN___Palo Alto&amp;&amp;&amp;Menlo Park</t>
  </si>
  <si>
    <t>CALTRAIN___Palo Alto&amp;&amp;&amp;Millbrae</t>
  </si>
  <si>
    <t>CALTRAIN___Palo Alto&amp;&amp;&amp;Morgan Hill</t>
  </si>
  <si>
    <t>CALTRAIN___Palo Alto&amp;&amp;&amp;Mountain View</t>
  </si>
  <si>
    <t>CALTRAIN___Palo Alto&amp;&amp;&amp;Redwood City</t>
  </si>
  <si>
    <t>CALTRAIN___Palo Alto&amp;&amp;&amp;San Antonio</t>
  </si>
  <si>
    <t>CALTRAIN___Palo Alto&amp;&amp;&amp;San Bruno</t>
  </si>
  <si>
    <t>CALTRAIN___Palo Alto&amp;&amp;&amp;San Carlos</t>
  </si>
  <si>
    <t>CALTRAIN___Palo Alto&amp;&amp;&amp;San Francisco</t>
  </si>
  <si>
    <t>CALTRAIN___Palo Alto&amp;&amp;&amp;San Jose</t>
  </si>
  <si>
    <t>CALTRAIN___Palo Alto&amp;&amp;&amp;San Mateo</t>
  </si>
  <si>
    <t>CALTRAIN___Palo Alto&amp;&amp;&amp;Santa Clara</t>
  </si>
  <si>
    <t>CALTRAIN___Palo Alto&amp;&amp;&amp;So. San Francisco</t>
  </si>
  <si>
    <t>CALTRAIN___Palo Alto&amp;&amp;&amp;Sunnyvale</t>
  </si>
  <si>
    <t>CALTRAIN___Palo Alto&amp;&amp;&amp;Tamien</t>
  </si>
  <si>
    <t>CALTRAIN___Redwood City&amp;&amp;&amp;22nd Street</t>
  </si>
  <si>
    <t>CALTRAIN___Redwood City&amp;&amp;&amp;Bayshore</t>
  </si>
  <si>
    <t>CALTRAIN___Redwood City&amp;&amp;&amp;Belmont</t>
  </si>
  <si>
    <t>CALTRAIN___Redwood City&amp;&amp;&amp;Blossom Hill</t>
  </si>
  <si>
    <t>CALTRAIN___Redwood City&amp;&amp;&amp;Burlingame</t>
  </si>
  <si>
    <t>CALTRAIN___Redwood City&amp;&amp;&amp;California Ave</t>
  </si>
  <si>
    <t>CALTRAIN___Redwood City&amp;&amp;&amp;College Park</t>
  </si>
  <si>
    <t>CALTRAIN___Redwood City&amp;&amp;&amp;Hayward Park</t>
  </si>
  <si>
    <t>CALTRAIN___Redwood City&amp;&amp;&amp;Hillsdale</t>
  </si>
  <si>
    <t>CALTRAIN___Redwood City&amp;&amp;&amp;Lawrence</t>
  </si>
  <si>
    <t>CALTRAIN___Redwood City&amp;&amp;&amp;Menlo Park</t>
  </si>
  <si>
    <t>CALTRAIN___Redwood City&amp;&amp;&amp;Millbrae</t>
  </si>
  <si>
    <t>CALTRAIN___Redwood City&amp;&amp;&amp;Mountain View</t>
  </si>
  <si>
    <t>CALTRAIN___Redwood City&amp;&amp;&amp;Palo Alto</t>
  </si>
  <si>
    <t>CALTRAIN___Redwood City&amp;&amp;&amp;San Antonio</t>
  </si>
  <si>
    <t>CALTRAIN___Redwood City&amp;&amp;&amp;San Bruno</t>
  </si>
  <si>
    <t>CALTRAIN___Redwood City&amp;&amp;&amp;San Carlos</t>
  </si>
  <si>
    <t>CALTRAIN___Redwood City&amp;&amp;&amp;San Francisco</t>
  </si>
  <si>
    <t>CALTRAIN___Redwood City&amp;&amp;&amp;San Jose</t>
  </si>
  <si>
    <t>CALTRAIN___Redwood City&amp;&amp;&amp;San Mateo</t>
  </si>
  <si>
    <t>CALTRAIN___Redwood City&amp;&amp;&amp;Santa Clara</t>
  </si>
  <si>
    <t>CALTRAIN___Redwood City&amp;&amp;&amp;So. San Francisco</t>
  </si>
  <si>
    <t>CALTRAIN___Redwood City&amp;&amp;&amp;Sunnyvale</t>
  </si>
  <si>
    <t>CALTRAIN___Redwood City&amp;&amp;&amp;Tamien</t>
  </si>
  <si>
    <t>CALTRAIN___San Antonio&amp;&amp;&amp;22nd Street</t>
  </si>
  <si>
    <t>CALTRAIN___San Antonio&amp;&amp;&amp;Bayshore</t>
  </si>
  <si>
    <t>CALTRAIN___San Antonio&amp;&amp;&amp;Belmont</t>
  </si>
  <si>
    <t>CALTRAIN___San Antonio&amp;&amp;&amp;College Park</t>
  </si>
  <si>
    <t>CALTRAIN___San Antonio&amp;&amp;&amp;Hayward Park</t>
  </si>
  <si>
    <t>CALTRAIN___San Antonio&amp;&amp;&amp;Hillsdale</t>
  </si>
  <si>
    <t>CALTRAIN___San Antonio&amp;&amp;&amp;Lawrence</t>
  </si>
  <si>
    <t>CALTRAIN___San Antonio&amp;&amp;&amp;Menlo Park</t>
  </si>
  <si>
    <t>CALTRAIN___San Antonio&amp;&amp;&amp;Millbrae</t>
  </si>
  <si>
    <t>CALTRAIN___San Antonio&amp;&amp;&amp;Morgan Hill</t>
  </si>
  <si>
    <t>CALTRAIN___San Antonio&amp;&amp;&amp;Mountain View</t>
  </si>
  <si>
    <t>CALTRAIN___San Antonio&amp;&amp;&amp;Palo Alto</t>
  </si>
  <si>
    <t>CALTRAIN___San Antonio&amp;&amp;&amp;Redwood City</t>
  </si>
  <si>
    <t>CALTRAIN___San Antonio&amp;&amp;&amp;San Bruno</t>
  </si>
  <si>
    <t>CALTRAIN___San Antonio&amp;&amp;&amp;San Carlos</t>
  </si>
  <si>
    <t>CALTRAIN___San Antonio&amp;&amp;&amp;San Francisco</t>
  </si>
  <si>
    <t>CALTRAIN___San Antonio&amp;&amp;&amp;San Jose</t>
  </si>
  <si>
    <t>CALTRAIN___San Antonio&amp;&amp;&amp;San Mateo</t>
  </si>
  <si>
    <t>CALTRAIN___San Antonio&amp;&amp;&amp;Santa Clara</t>
  </si>
  <si>
    <t>CALTRAIN___San Antonio&amp;&amp;&amp;Sunnyvale</t>
  </si>
  <si>
    <t>CALTRAIN___San Antonio&amp;&amp;&amp;Tamien</t>
  </si>
  <si>
    <t>CALTRAIN___San Bruno&amp;&amp;&amp;22nd Street</t>
  </si>
  <si>
    <t>CALTRAIN___San Bruno&amp;&amp;&amp;Belmont</t>
  </si>
  <si>
    <t>CALTRAIN___San Bruno&amp;&amp;&amp;California Ave</t>
  </si>
  <si>
    <t>CALTRAIN___San Bruno&amp;&amp;&amp;Hayward Park</t>
  </si>
  <si>
    <t>CALTRAIN___San Bruno&amp;&amp;&amp;Hillsdale</t>
  </si>
  <si>
    <t>CALTRAIN___San Bruno&amp;&amp;&amp;Lawrence</t>
  </si>
  <si>
    <t>CALTRAIN___San Bruno&amp;&amp;&amp;Menlo Park</t>
  </si>
  <si>
    <t>CALTRAIN___San Bruno&amp;&amp;&amp;Mountain View</t>
  </si>
  <si>
    <t>CALTRAIN___San Bruno&amp;&amp;&amp;Palo Alto</t>
  </si>
  <si>
    <t>CALTRAIN___San Bruno&amp;&amp;&amp;Redwood City</t>
  </si>
  <si>
    <t>CALTRAIN___San Bruno&amp;&amp;&amp;San Carlos</t>
  </si>
  <si>
    <t>CALTRAIN___San Bruno&amp;&amp;&amp;San Francisco</t>
  </si>
  <si>
    <t>CALTRAIN___San Bruno&amp;&amp;&amp;San Jose</t>
  </si>
  <si>
    <t>CALTRAIN___San Bruno&amp;&amp;&amp;San Mateo</t>
  </si>
  <si>
    <t>CALTRAIN___San Bruno&amp;&amp;&amp;Santa Clara</t>
  </si>
  <si>
    <t>CALTRAIN___San Bruno&amp;&amp;&amp;So. San Francisco</t>
  </si>
  <si>
    <t>CALTRAIN___San Bruno&amp;&amp;&amp;Sunnyvale</t>
  </si>
  <si>
    <t>CALTRAIN___San Carlos&amp;&amp;&amp;22nd Street</t>
  </si>
  <si>
    <t>CALTRAIN___San Carlos&amp;&amp;&amp;Bayshore</t>
  </si>
  <si>
    <t>CALTRAIN___San Carlos&amp;&amp;&amp;Belmont</t>
  </si>
  <si>
    <t>CALTRAIN___San Carlos&amp;&amp;&amp;Burlingame</t>
  </si>
  <si>
    <t>CALTRAIN___San Carlos&amp;&amp;&amp;California Ave</t>
  </si>
  <si>
    <t>CALTRAIN___San Carlos&amp;&amp;&amp;College Park</t>
  </si>
  <si>
    <t>CALTRAIN___San Carlos&amp;&amp;&amp;Hayward Park</t>
  </si>
  <si>
    <t>CALTRAIN___San Carlos&amp;&amp;&amp;Hillsdale</t>
  </si>
  <si>
    <t>CALTRAIN___San Carlos&amp;&amp;&amp;Lawrence</t>
  </si>
  <si>
    <t>CALTRAIN___San Carlos&amp;&amp;&amp;Menlo Park</t>
  </si>
  <si>
    <t>CALTRAIN___San Carlos&amp;&amp;&amp;Millbrae</t>
  </si>
  <si>
    <t>CALTRAIN___San Carlos&amp;&amp;&amp;Morgan Hill</t>
  </si>
  <si>
    <t>CALTRAIN___San Carlos&amp;&amp;&amp;Mountain View</t>
  </si>
  <si>
    <t>CALTRAIN___San Carlos&amp;&amp;&amp;Palo Alto</t>
  </si>
  <si>
    <t>CALTRAIN___San Carlos&amp;&amp;&amp;Redwood City</t>
  </si>
  <si>
    <t>CALTRAIN___San Carlos&amp;&amp;&amp;San Antonio</t>
  </si>
  <si>
    <t>CALTRAIN___San Carlos&amp;&amp;&amp;San Bruno</t>
  </si>
  <si>
    <t>CALTRAIN___San Carlos&amp;&amp;&amp;San Francisco</t>
  </si>
  <si>
    <t>CALTRAIN___San Carlos&amp;&amp;&amp;San Jose</t>
  </si>
  <si>
    <t>CALTRAIN___San Carlos&amp;&amp;&amp;San Mateo</t>
  </si>
  <si>
    <t>CALTRAIN___San Carlos&amp;&amp;&amp;Santa Clara</t>
  </si>
  <si>
    <t>CALTRAIN___San Carlos&amp;&amp;&amp;So. San Francisco</t>
  </si>
  <si>
    <t>CALTRAIN___San Carlos&amp;&amp;&amp;Sunnyvale</t>
  </si>
  <si>
    <t>CALTRAIN___San Carlos&amp;&amp;&amp;Tamien</t>
  </si>
  <si>
    <t>CALTRAIN___San Francisco&amp;&amp;&amp;22nd Street</t>
  </si>
  <si>
    <t>CALTRAIN___San Francisco&amp;&amp;&amp;Bayshore</t>
  </si>
  <si>
    <t>CALTRAIN___San Francisco&amp;&amp;&amp;Belmont</t>
  </si>
  <si>
    <t>CALTRAIN___San Francisco&amp;&amp;&amp;Blossom Hill</t>
  </si>
  <si>
    <t>CALTRAIN___San Francisco&amp;&amp;&amp;Burlingame</t>
  </si>
  <si>
    <t>CALTRAIN___San Francisco&amp;&amp;&amp;California Ave</t>
  </si>
  <si>
    <t>CALTRAIN___San Francisco&amp;&amp;&amp;Capitol</t>
  </si>
  <si>
    <t>CALTRAIN___San Francisco&amp;&amp;&amp;Gilroy</t>
  </si>
  <si>
    <t>CALTRAIN___San Francisco&amp;&amp;&amp;Hayward Park</t>
  </si>
  <si>
    <t>CALTRAIN___San Francisco&amp;&amp;&amp;Hillsdale</t>
  </si>
  <si>
    <t>CALTRAIN___San Francisco&amp;&amp;&amp;Lawrence</t>
  </si>
  <si>
    <t>CALTRAIN___San Francisco&amp;&amp;&amp;Menlo Park</t>
  </si>
  <si>
    <t>CALTRAIN___San Francisco&amp;&amp;&amp;Millbrae</t>
  </si>
  <si>
    <t>CALTRAIN___San Francisco&amp;&amp;&amp;Morgan Hill</t>
  </si>
  <si>
    <t>CALTRAIN___San Francisco&amp;&amp;&amp;Mountain View</t>
  </si>
  <si>
    <t>CALTRAIN___San Francisco&amp;&amp;&amp;Palo Alto</t>
  </si>
  <si>
    <t>CALTRAIN___San Francisco&amp;&amp;&amp;Redwood City</t>
  </si>
  <si>
    <t>CALTRAIN___San Francisco&amp;&amp;&amp;San Antonio</t>
  </si>
  <si>
    <t>CALTRAIN___San Francisco&amp;&amp;&amp;San Bruno</t>
  </si>
  <si>
    <t>CALTRAIN___San Francisco&amp;&amp;&amp;San Carlos</t>
  </si>
  <si>
    <t>CALTRAIN___San Francisco&amp;&amp;&amp;San Jose</t>
  </si>
  <si>
    <t>CALTRAIN___San Francisco&amp;&amp;&amp;San Martin</t>
  </si>
  <si>
    <t>CALTRAIN___San Francisco&amp;&amp;&amp;San Mateo</t>
  </si>
  <si>
    <t>CALTRAIN___San Francisco&amp;&amp;&amp;Santa Clara</t>
  </si>
  <si>
    <t>CALTRAIN___San Francisco&amp;&amp;&amp;So. San Francisco</t>
  </si>
  <si>
    <t>CALTRAIN___San Francisco&amp;&amp;&amp;Sunnyvale</t>
  </si>
  <si>
    <t>CALTRAIN___San Francisco&amp;&amp;&amp;Tamien</t>
  </si>
  <si>
    <t>CALTRAIN___San Jose&amp;&amp;&amp;22nd Street</t>
  </si>
  <si>
    <t>CALTRAIN___San Jose&amp;&amp;&amp;Bayshore</t>
  </si>
  <si>
    <t>CALTRAIN___San Jose&amp;&amp;&amp;Belmont</t>
  </si>
  <si>
    <t>CALTRAIN___San Jose&amp;&amp;&amp;Blossom Hill</t>
  </si>
  <si>
    <t>CALTRAIN___San Jose&amp;&amp;&amp;Burlingame</t>
  </si>
  <si>
    <t>CALTRAIN___San Jose&amp;&amp;&amp;California Ave</t>
  </si>
  <si>
    <t>CALTRAIN___San Jose&amp;&amp;&amp;College Park</t>
  </si>
  <si>
    <t>CALTRAIN___San Jose&amp;&amp;&amp;Gilroy</t>
  </si>
  <si>
    <t>CALTRAIN___San Jose&amp;&amp;&amp;Hayward Park</t>
  </si>
  <si>
    <t>CALTRAIN___San Jose&amp;&amp;&amp;Hillsdale</t>
  </si>
  <si>
    <t>CALTRAIN___San Jose&amp;&amp;&amp;Lawrence</t>
  </si>
  <si>
    <t>CALTRAIN___San Jose&amp;&amp;&amp;Menlo Park</t>
  </si>
  <si>
    <t>CALTRAIN___San Jose&amp;&amp;&amp;Millbrae</t>
  </si>
  <si>
    <t>CALTRAIN___San Jose&amp;&amp;&amp;Morgan Hill</t>
  </si>
  <si>
    <t>CALTRAIN___San Jose&amp;&amp;&amp;Mountain View</t>
  </si>
  <si>
    <t>CALTRAIN___San Jose&amp;&amp;&amp;Palo Alto</t>
  </si>
  <si>
    <t>CALTRAIN___San Jose&amp;&amp;&amp;Redwood City</t>
  </si>
  <si>
    <t>CALTRAIN___San Jose&amp;&amp;&amp;San Antonio</t>
  </si>
  <si>
    <t>CALTRAIN___San Jose&amp;&amp;&amp;San Bruno</t>
  </si>
  <si>
    <t>CALTRAIN___San Jose&amp;&amp;&amp;San Carlos</t>
  </si>
  <si>
    <t>CALTRAIN___San Jose&amp;&amp;&amp;San Francisco</t>
  </si>
  <si>
    <t>CALTRAIN___San Jose&amp;&amp;&amp;San Mateo</t>
  </si>
  <si>
    <t>CALTRAIN___San Jose&amp;&amp;&amp;Santa Clara</t>
  </si>
  <si>
    <t>CALTRAIN___San Jose&amp;&amp;&amp;So. San Francisco</t>
  </si>
  <si>
    <t>CALTRAIN___San Jose&amp;&amp;&amp;Sunnyvale</t>
  </si>
  <si>
    <t>CALTRAIN___San Jose&amp;&amp;&amp;Tamien</t>
  </si>
  <si>
    <t>CALTRAIN___San Martin&amp;&amp;&amp;California Ave</t>
  </si>
  <si>
    <t>CALTRAIN___San Martin&amp;&amp;&amp;Lawrence</t>
  </si>
  <si>
    <t>CALTRAIN___San Martin&amp;&amp;&amp;Millbrae</t>
  </si>
  <si>
    <t>CALTRAIN___San Martin&amp;&amp;&amp;Palo Alto</t>
  </si>
  <si>
    <t>CALTRAIN___San Martin&amp;&amp;&amp;Redwood City</t>
  </si>
  <si>
    <t>CALTRAIN___San Mateo&amp;&amp;&amp;22nd Street</t>
  </si>
  <si>
    <t>CALTRAIN___San Mateo&amp;&amp;&amp;Bayshore</t>
  </si>
  <si>
    <t>CALTRAIN___San Mateo&amp;&amp;&amp;Belmont</t>
  </si>
  <si>
    <t>CALTRAIN___San Mateo&amp;&amp;&amp;Burlingame</t>
  </si>
  <si>
    <t>CALTRAIN___San Mateo&amp;&amp;&amp;California Ave</t>
  </si>
  <si>
    <t>CALTRAIN___San Mateo&amp;&amp;&amp;Hayward Park</t>
  </si>
  <si>
    <t>CALTRAIN___San Mateo&amp;&amp;&amp;Hillsdale</t>
  </si>
  <si>
    <t>CALTRAIN___San Mateo&amp;&amp;&amp;Lawrence</t>
  </si>
  <si>
    <t>CALTRAIN___San Mateo&amp;&amp;&amp;Menlo Park</t>
  </si>
  <si>
    <t>CALTRAIN___San Mateo&amp;&amp;&amp;Millbrae</t>
  </si>
  <si>
    <t>CALTRAIN___San Mateo&amp;&amp;&amp;Mountain View</t>
  </si>
  <si>
    <t>CALTRAIN___San Mateo&amp;&amp;&amp;Palo Alto</t>
  </si>
  <si>
    <t>CALTRAIN___San Mateo&amp;&amp;&amp;Redwood City</t>
  </si>
  <si>
    <t>CALTRAIN___San Mateo&amp;&amp;&amp;San Antonio</t>
  </si>
  <si>
    <t>CALTRAIN___San Mateo&amp;&amp;&amp;San Bruno</t>
  </si>
  <si>
    <t>CALTRAIN___San Mateo&amp;&amp;&amp;San Carlos</t>
  </si>
  <si>
    <t>CALTRAIN___San Mateo&amp;&amp;&amp;San Francisco</t>
  </si>
  <si>
    <t>CALTRAIN___San Mateo&amp;&amp;&amp;San Jose</t>
  </si>
  <si>
    <t>CALTRAIN___San Mateo&amp;&amp;&amp;Santa Clara</t>
  </si>
  <si>
    <t>CALTRAIN___San Mateo&amp;&amp;&amp;So. San Francisco</t>
  </si>
  <si>
    <t>CALTRAIN___San Mateo&amp;&amp;&amp;Sunnyvale</t>
  </si>
  <si>
    <t>CALTRAIN___San Mateo&amp;&amp;&amp;Tamien</t>
  </si>
  <si>
    <t>CALTRAIN___Santa Clara&amp;&amp;&amp;22nd Street</t>
  </si>
  <si>
    <t>CALTRAIN___Santa Clara&amp;&amp;&amp;Bayshore</t>
  </si>
  <si>
    <t>CALTRAIN___Santa Clara&amp;&amp;&amp;Belmont</t>
  </si>
  <si>
    <t>CALTRAIN___Santa Clara&amp;&amp;&amp;Burlingame</t>
  </si>
  <si>
    <t>CALTRAIN___Santa Clara&amp;&amp;&amp;California Ave</t>
  </si>
  <si>
    <t>CALTRAIN___Santa Clara&amp;&amp;&amp;College Park</t>
  </si>
  <si>
    <t>CALTRAIN___Santa Clara&amp;&amp;&amp;Gilroy</t>
  </si>
  <si>
    <t>CALTRAIN___Santa Clara&amp;&amp;&amp;Hillsdale</t>
  </si>
  <si>
    <t>CALTRAIN___Santa Clara&amp;&amp;&amp;Lawrence</t>
  </si>
  <si>
    <t>CALTRAIN___Santa Clara&amp;&amp;&amp;Menlo Park</t>
  </si>
  <si>
    <t>CALTRAIN___Santa Clara&amp;&amp;&amp;Millbrae</t>
  </si>
  <si>
    <t>CALTRAIN___Santa Clara&amp;&amp;&amp;Mountain View</t>
  </si>
  <si>
    <t>CALTRAIN___Santa Clara&amp;&amp;&amp;Palo Alto</t>
  </si>
  <si>
    <t>CALTRAIN___Santa Clara&amp;&amp;&amp;Redwood City</t>
  </si>
  <si>
    <t>CALTRAIN___Santa Clara&amp;&amp;&amp;San Antonio</t>
  </si>
  <si>
    <t>CALTRAIN___Santa Clara&amp;&amp;&amp;San Bruno</t>
  </si>
  <si>
    <t>CALTRAIN___Santa Clara&amp;&amp;&amp;San Carlos</t>
  </si>
  <si>
    <t>CALTRAIN___Santa Clara&amp;&amp;&amp;San Francisco</t>
  </si>
  <si>
    <t>CALTRAIN___Santa Clara&amp;&amp;&amp;San Jose</t>
  </si>
  <si>
    <t>CALTRAIN___Santa Clara&amp;&amp;&amp;San Mateo</t>
  </si>
  <si>
    <t>CALTRAIN___Santa Clara&amp;&amp;&amp;So. San Francisco</t>
  </si>
  <si>
    <t>CALTRAIN___Santa Clara&amp;&amp;&amp;Sunnyvale</t>
  </si>
  <si>
    <t>CALTRAIN___Santa Clara&amp;&amp;&amp;Tamien</t>
  </si>
  <si>
    <t>CALTRAIN___So. San Francisco&amp;&amp;&amp;22nd Street</t>
  </si>
  <si>
    <t>CALTRAIN___So. San Francisco&amp;&amp;&amp;Bayshore</t>
  </si>
  <si>
    <t>CALTRAIN___So. San Francisco&amp;&amp;&amp;Belmont</t>
  </si>
  <si>
    <t>CALTRAIN___So. San Francisco&amp;&amp;&amp;Burlingame</t>
  </si>
  <si>
    <t>CALTRAIN___So. San Francisco&amp;&amp;&amp;California Ave</t>
  </si>
  <si>
    <t>CALTRAIN___So. San Francisco&amp;&amp;&amp;Hillsdale</t>
  </si>
  <si>
    <t>CALTRAIN___So. San Francisco&amp;&amp;&amp;Lawrence</t>
  </si>
  <si>
    <t>CALTRAIN___So. San Francisco&amp;&amp;&amp;Menlo Park</t>
  </si>
  <si>
    <t>CALTRAIN___So. San Francisco&amp;&amp;&amp;Millbrae</t>
  </si>
  <si>
    <t>CALTRAIN___So. San Francisco&amp;&amp;&amp;Mountain View</t>
  </si>
  <si>
    <t>CALTRAIN___So. San Francisco&amp;&amp;&amp;Palo Alto</t>
  </si>
  <si>
    <t>CALTRAIN___So. San Francisco&amp;&amp;&amp;Redwood City</t>
  </si>
  <si>
    <t>CALTRAIN___So. San Francisco&amp;&amp;&amp;San Antonio</t>
  </si>
  <si>
    <t>CALTRAIN___So. San Francisco&amp;&amp;&amp;San Bruno</t>
  </si>
  <si>
    <t>CALTRAIN___So. San Francisco&amp;&amp;&amp;San Carlos</t>
  </si>
  <si>
    <t>CALTRAIN___So. San Francisco&amp;&amp;&amp;San Francisco</t>
  </si>
  <si>
    <t>CALTRAIN___So. San Francisco&amp;&amp;&amp;San Jose</t>
  </si>
  <si>
    <t>CALTRAIN___So. San Francisco&amp;&amp;&amp;San Mateo</t>
  </si>
  <si>
    <t>CALTRAIN___So. San Francisco&amp;&amp;&amp;Santa Clara</t>
  </si>
  <si>
    <t>CALTRAIN___So. San Francisco&amp;&amp;&amp;Sunnyvale</t>
  </si>
  <si>
    <t>CALTRAIN___So. San Francisco&amp;&amp;&amp;Tamien</t>
  </si>
  <si>
    <t>CALTRAIN___Sunnyvale&amp;&amp;&amp;22nd Street</t>
  </si>
  <si>
    <t>CALTRAIN___Sunnyvale&amp;&amp;&amp;Belmont</t>
  </si>
  <si>
    <t>CALTRAIN___Sunnyvale&amp;&amp;&amp;Blossom Hill</t>
  </si>
  <si>
    <t>CALTRAIN___Sunnyvale&amp;&amp;&amp;Burlingame</t>
  </si>
  <si>
    <t>CALTRAIN___Sunnyvale&amp;&amp;&amp;California Ave</t>
  </si>
  <si>
    <t>CALTRAIN___Sunnyvale&amp;&amp;&amp;Hayward Park</t>
  </si>
  <si>
    <t>CALTRAIN___Sunnyvale&amp;&amp;&amp;Hillsdale</t>
  </si>
  <si>
    <t>CALTRAIN___Sunnyvale&amp;&amp;&amp;Menlo Park</t>
  </si>
  <si>
    <t>CALTRAIN___Sunnyvale&amp;&amp;&amp;Millbrae</t>
  </si>
  <si>
    <t>CALTRAIN___Sunnyvale&amp;&amp;&amp;Morgan Hill</t>
  </si>
  <si>
    <t>CALTRAIN___Sunnyvale&amp;&amp;&amp;Mountain View</t>
  </si>
  <si>
    <t>CALTRAIN___Sunnyvale&amp;&amp;&amp;Palo Alto</t>
  </si>
  <si>
    <t>CALTRAIN___Sunnyvale&amp;&amp;&amp;Redwood City</t>
  </si>
  <si>
    <t>CALTRAIN___Sunnyvale&amp;&amp;&amp;San Antonio</t>
  </si>
  <si>
    <t>CALTRAIN___Sunnyvale&amp;&amp;&amp;San Bruno</t>
  </si>
  <si>
    <t>CALTRAIN___Sunnyvale&amp;&amp;&amp;San Carlos</t>
  </si>
  <si>
    <t>CALTRAIN___Sunnyvale&amp;&amp;&amp;San Francisco</t>
  </si>
  <si>
    <t>CALTRAIN___Sunnyvale&amp;&amp;&amp;San Jose</t>
  </si>
  <si>
    <t>CALTRAIN___Sunnyvale&amp;&amp;&amp;San Mateo</t>
  </si>
  <si>
    <t>CALTRAIN___Sunnyvale&amp;&amp;&amp;Santa Clara</t>
  </si>
  <si>
    <t>CALTRAIN___Sunnyvale&amp;&amp;&amp;So. San Francisco</t>
  </si>
  <si>
    <t>CALTRAIN___Sunnyvale&amp;&amp;&amp;Tamien</t>
  </si>
  <si>
    <t>CALTRAIN___Tamien&amp;&amp;&amp;22nd Street</t>
  </si>
  <si>
    <t>CALTRAIN___Tamien&amp;&amp;&amp;Burlingame</t>
  </si>
  <si>
    <t>CALTRAIN___Tamien&amp;&amp;&amp;California Ave</t>
  </si>
  <si>
    <t>CALTRAIN___Tamien&amp;&amp;&amp;Capitol</t>
  </si>
  <si>
    <t>CALTRAIN___Tamien&amp;&amp;&amp;Gilroy</t>
  </si>
  <si>
    <t>CALTRAIN___Tamien&amp;&amp;&amp;Hayward Park</t>
  </si>
  <si>
    <t>CALTRAIN___Tamien&amp;&amp;&amp;Hillsdale</t>
  </si>
  <si>
    <t>CALTRAIN___Tamien&amp;&amp;&amp;Lawrence</t>
  </si>
  <si>
    <t>CALTRAIN___Tamien&amp;&amp;&amp;Menlo Park</t>
  </si>
  <si>
    <t>CALTRAIN___Tamien&amp;&amp;&amp;Millbrae</t>
  </si>
  <si>
    <t>CALTRAIN___Tamien&amp;&amp;&amp;Morgan Hill</t>
  </si>
  <si>
    <t>CALTRAIN___Tamien&amp;&amp;&amp;Mountain View</t>
  </si>
  <si>
    <t>CALTRAIN___Tamien&amp;&amp;&amp;Palo Alto</t>
  </si>
  <si>
    <t>CALTRAIN___Tamien&amp;&amp;&amp;Redwood City</t>
  </si>
  <si>
    <t>CALTRAIN___Tamien&amp;&amp;&amp;San Antonio</t>
  </si>
  <si>
    <t>CALTRAIN___Tamien&amp;&amp;&amp;San Carlos</t>
  </si>
  <si>
    <t>CALTRAIN___Tamien&amp;&amp;&amp;San Francisco</t>
  </si>
  <si>
    <t>CALTRAIN___Tamien&amp;&amp;&amp;San Martin</t>
  </si>
  <si>
    <t>CALTRAIN___Tamien&amp;&amp;&amp;San Mateo</t>
  </si>
  <si>
    <t>CALTRAIN___Tamien&amp;&amp;&amp;Sunnyvale</t>
  </si>
  <si>
    <t>CAPITOL CORRIDOR___Berkeley&amp;&amp;&amp;Fairfield/Vacaville Station</t>
  </si>
  <si>
    <t>CAPITOL CORRIDOR___Berkeley&amp;&amp;&amp;Fremont</t>
  </si>
  <si>
    <t>CAPITOL CORRIDOR___Berkeley&amp;&amp;&amp;Hayward</t>
  </si>
  <si>
    <t>CAPITOL CORRIDOR___Berkeley&amp;&amp;&amp;Martinez</t>
  </si>
  <si>
    <t>CAPITOL CORRIDOR___Berkeley&amp;&amp;&amp;Richmond</t>
  </si>
  <si>
    <t>CAPITOL CORRIDOR___Berkeley&amp;&amp;&amp;San Jose</t>
  </si>
  <si>
    <t>CAPITOL CORRIDOR___Berkeley&amp;&amp;&amp;Santa Clara Great America</t>
  </si>
  <si>
    <t>CAPITOL CORRIDOR___Berkeley&amp;&amp;&amp;Santa Clara University</t>
  </si>
  <si>
    <t>CAPITOL CORRIDOR___Berkeley&amp;&amp;&amp;Suisun-fairfield</t>
  </si>
  <si>
    <t>CAPITOL CORRIDOR___Emeryville&amp;&amp;&amp;Fairfield/Vacaville Station</t>
  </si>
  <si>
    <t>CAPITOL CORRIDOR___Emeryville&amp;&amp;&amp;Fremont</t>
  </si>
  <si>
    <t>CAPITOL CORRIDOR___Emeryville&amp;&amp;&amp;Hayward</t>
  </si>
  <si>
    <t>CAPITOL CORRIDOR___Emeryville&amp;&amp;&amp;Martinez</t>
  </si>
  <si>
    <t>CAPITOL CORRIDOR___Emeryville&amp;&amp;&amp;San Jose</t>
  </si>
  <si>
    <t>CAPITOL CORRIDOR___Emeryville&amp;&amp;&amp;Santa Clara Great America</t>
  </si>
  <si>
    <t>CAPITOL CORRIDOR___Emeryville&amp;&amp;&amp;Santa Clara University</t>
  </si>
  <si>
    <t>CAPITOL CORRIDOR___Emeryville&amp;&amp;&amp;Suisun-fairfield</t>
  </si>
  <si>
    <t>CAPITOL CORRIDOR___Fairfield/Vacaville Station&amp;&amp;&amp;Berkeley</t>
  </si>
  <si>
    <t>CAPITOL CORRIDOR___Fairfield/Vacaville Station&amp;&amp;&amp;Emeryville</t>
  </si>
  <si>
    <t>CAPITOL CORRIDOR___Fairfield/Vacaville Station&amp;&amp;&amp;Fremont</t>
  </si>
  <si>
    <t>CAPITOL CORRIDOR___Fairfield/Vacaville Station&amp;&amp;&amp;Hayward</t>
  </si>
  <si>
    <t>CAPITOL CORRIDOR___Fairfield/Vacaville Station&amp;&amp;&amp;Jack London Square</t>
  </si>
  <si>
    <t>CAPITOL CORRIDOR___Fairfield/Vacaville Station&amp;&amp;&amp;Martinez</t>
  </si>
  <si>
    <t>CAPITOL CORRIDOR___Fairfield/Vacaville Station&amp;&amp;&amp;Oakland Coliseum</t>
  </si>
  <si>
    <t>CAPITOL CORRIDOR___Fairfield/Vacaville Station&amp;&amp;&amp;Richmond</t>
  </si>
  <si>
    <t>CAPITOL CORRIDOR___Fairfield/Vacaville Station&amp;&amp;&amp;Santa Clara Great America</t>
  </si>
  <si>
    <t>CAPITOL CORRIDOR___Fairfield/Vacaville Station&amp;&amp;&amp;Santa Clara University</t>
  </si>
  <si>
    <t>CAPITOL CORRIDOR___Fremont&amp;&amp;&amp;Berkeley</t>
  </si>
  <si>
    <t>CAPITOL CORRIDOR___Fremont&amp;&amp;&amp;Emeryville</t>
  </si>
  <si>
    <t>CAPITOL CORRIDOR___Fremont&amp;&amp;&amp;Fairfield/Vacaville Station</t>
  </si>
  <si>
    <t>CAPITOL CORRIDOR___Fremont&amp;&amp;&amp;San Jose</t>
  </si>
  <si>
    <t>CAPITOL CORRIDOR___Fremont&amp;&amp;&amp;Santa Clara Great America</t>
  </si>
  <si>
    <t>CAPITOL CORRIDOR___Fremont&amp;&amp;&amp;Suisun-fairfield</t>
  </si>
  <si>
    <t>CAPITOL CORRIDOR___Hayward&amp;&amp;&amp;Berkeley</t>
  </si>
  <si>
    <t>CAPITOL CORRIDOR___Hayward&amp;&amp;&amp;Fairfield/Vacaville Station</t>
  </si>
  <si>
    <t>CAPITOL CORRIDOR___Hayward&amp;&amp;&amp;San Jose</t>
  </si>
  <si>
    <t>CAPITOL CORRIDOR___Hayward&amp;&amp;&amp;Santa Clara Great America</t>
  </si>
  <si>
    <t>CAPITOL CORRIDOR___Hayward&amp;&amp;&amp;Santa Clara University</t>
  </si>
  <si>
    <t>CAPITOL CORRIDOR___Jack London Square&amp;&amp;&amp;Emeryville</t>
  </si>
  <si>
    <t>CAPITOL CORRIDOR___Jack London Square&amp;&amp;&amp;Fairfield/Vacaville Station</t>
  </si>
  <si>
    <t>CAPITOL CORRIDOR___Jack London Square&amp;&amp;&amp;Fremont</t>
  </si>
  <si>
    <t>CAPITOL CORRIDOR___Jack London Square&amp;&amp;&amp;Martinez</t>
  </si>
  <si>
    <t>CAPITOL CORRIDOR___Jack London Square&amp;&amp;&amp;San Jose</t>
  </si>
  <si>
    <t>CAPITOL CORRIDOR___Jack London Square&amp;&amp;&amp;Santa Clara Great America</t>
  </si>
  <si>
    <t>CAPITOL CORRIDOR___Jack London Square&amp;&amp;&amp;Santa Clara University</t>
  </si>
  <si>
    <t>CAPITOL CORRIDOR___Jack London Square&amp;&amp;&amp;Suisun-fairfield</t>
  </si>
  <si>
    <t>CAPITOL CORRIDOR___Martinez&amp;&amp;&amp;Berkeley</t>
  </si>
  <si>
    <t>CAPITOL CORRIDOR___Martinez&amp;&amp;&amp;Emeryville</t>
  </si>
  <si>
    <t>CAPITOL CORRIDOR___Martinez&amp;&amp;&amp;Fairfield/Vacaville Station</t>
  </si>
  <si>
    <t>CAPITOL CORRIDOR___Martinez&amp;&amp;&amp;Fremont</t>
  </si>
  <si>
    <t>CAPITOL CORRIDOR___Martinez&amp;&amp;&amp;Jack London Square</t>
  </si>
  <si>
    <t>CAPITOL CORRIDOR___Martinez&amp;&amp;&amp;Oakland Coliseum</t>
  </si>
  <si>
    <t>CAPITOL CORRIDOR___Martinez&amp;&amp;&amp;Santa Clara Great America</t>
  </si>
  <si>
    <t>CAPITOL CORRIDOR___Martinez&amp;&amp;&amp;Santa Clara University</t>
  </si>
  <si>
    <t>CAPITOL CORRIDOR___Martinez&amp;&amp;&amp;Suisun-fairfield</t>
  </si>
  <si>
    <t>CAPITOL CORRIDOR___Oakland Coliseum&amp;&amp;&amp;Fairfield/Vacaville Station</t>
  </si>
  <si>
    <t>CAPITOL CORRIDOR___Oakland Coliseum&amp;&amp;&amp;San Jose</t>
  </si>
  <si>
    <t>CAPITOL CORRIDOR___Oakland Coliseum&amp;&amp;&amp;Santa Clara Great America</t>
  </si>
  <si>
    <t>CAPITOL CORRIDOR___Richmond&amp;&amp;&amp;Fairfield/Vacaville Station</t>
  </si>
  <si>
    <t>CAPITOL CORRIDOR___Richmond&amp;&amp;&amp;Martinez</t>
  </si>
  <si>
    <t>CAPITOL CORRIDOR___Richmond&amp;&amp;&amp;San Jose</t>
  </si>
  <si>
    <t>CAPITOL CORRIDOR___Richmond&amp;&amp;&amp;Santa Clara Great America</t>
  </si>
  <si>
    <t>CAPITOL CORRIDOR___Richmond&amp;&amp;&amp;Santa Clara University</t>
  </si>
  <si>
    <t>CAPITOL CORRIDOR___Richmond&amp;&amp;&amp;Suisun-fairfield</t>
  </si>
  <si>
    <t>CAPITOL CORRIDOR___San Jose&amp;&amp;&amp;Berkeley</t>
  </si>
  <si>
    <t>CAPITOL CORRIDOR___San Jose&amp;&amp;&amp;Emeryville</t>
  </si>
  <si>
    <t>CAPITOL CORRIDOR___San Jose&amp;&amp;&amp;Hayward</t>
  </si>
  <si>
    <t>CAPITOL CORRIDOR___San Jose&amp;&amp;&amp;Jack London Square</t>
  </si>
  <si>
    <t>CAPITOL CORRIDOR___San Jose&amp;&amp;&amp;Martinez</t>
  </si>
  <si>
    <t>CAPITOL CORRIDOR___San Jose&amp;&amp;&amp;Oakland Coliseum</t>
  </si>
  <si>
    <t>CAPITOL CORRIDOR___San Jose&amp;&amp;&amp;Richmond</t>
  </si>
  <si>
    <t>CAPITOL CORRIDOR___San Jose&amp;&amp;&amp;Suisun-fairfield</t>
  </si>
  <si>
    <t>CAPITOL CORRIDOR___Santa Clara Great America&amp;&amp;&amp;Berkeley</t>
  </si>
  <si>
    <t>CAPITOL CORRIDOR___Santa Clara Great America&amp;&amp;&amp;Emeryville</t>
  </si>
  <si>
    <t>CAPITOL CORRIDOR___Santa Clara Great America&amp;&amp;&amp;Fairfield/Vacaville Station</t>
  </si>
  <si>
    <t>CAPITOL CORRIDOR___Santa Clara Great America&amp;&amp;&amp;Fremont</t>
  </si>
  <si>
    <t>CAPITOL CORRIDOR___Santa Clara Great America&amp;&amp;&amp;Hayward</t>
  </si>
  <si>
    <t>CAPITOL CORRIDOR___Santa Clara Great America&amp;&amp;&amp;Jack London Square</t>
  </si>
  <si>
    <t>CAPITOL CORRIDOR___Santa Clara Great America&amp;&amp;&amp;Martinez</t>
  </si>
  <si>
    <t>CAPITOL CORRIDOR___Santa Clara Great America&amp;&amp;&amp;Oakland Coliseum</t>
  </si>
  <si>
    <t>CAPITOL CORRIDOR___Santa Clara Great America&amp;&amp;&amp;Richmond</t>
  </si>
  <si>
    <t>CAPITOL CORRIDOR___Santa Clara Great America&amp;&amp;&amp;Santa Clara University</t>
  </si>
  <si>
    <t>CAPITOL CORRIDOR___Santa Clara Great America&amp;&amp;&amp;Suisun-fairfield</t>
  </si>
  <si>
    <t>CAPITOL CORRIDOR___Santa Clara University&amp;&amp;&amp;Berkeley</t>
  </si>
  <si>
    <t>CAPITOL CORRIDOR___Santa Clara University&amp;&amp;&amp;Emeryville</t>
  </si>
  <si>
    <t>CAPITOL CORRIDOR___Santa Clara University&amp;&amp;&amp;Fremont</t>
  </si>
  <si>
    <t>CAPITOL CORRIDOR___Santa Clara University&amp;&amp;&amp;Jack London Square</t>
  </si>
  <si>
    <t>CAPITOL CORRIDOR___Santa Clara University&amp;&amp;&amp;Oakland Coliseum</t>
  </si>
  <si>
    <t>CAPITOL CORRIDOR___Santa Clara University&amp;&amp;&amp;Richmond</t>
  </si>
  <si>
    <t>CAPITOL CORRIDOR___Suisun-fairfield&amp;&amp;&amp;Berkeley</t>
  </si>
  <si>
    <t>CAPITOL CORRIDOR___Suisun-fairfield&amp;&amp;&amp;Emeryville</t>
  </si>
  <si>
    <t>CAPITOL CORRIDOR___Suisun-fairfield&amp;&amp;&amp;Jack London Square</t>
  </si>
  <si>
    <t>CAPITOL CORRIDOR___Suisun-fairfield&amp;&amp;&amp;Martinez</t>
  </si>
  <si>
    <t>CAPITOL CORRIDOR___Suisun-fairfield&amp;&amp;&amp;Richmond</t>
  </si>
  <si>
    <t>COUNTY CONNECTION___91X Concord Commuter Express</t>
  </si>
  <si>
    <t>COUNTY CONNECTION___92X ACE Express</t>
  </si>
  <si>
    <t>COUNTY CONNECTION___93X Kirker Pass Express</t>
  </si>
  <si>
    <t>COUNTY CONNECTION___95X San Ramon BART Walnut Creek</t>
  </si>
  <si>
    <t>COUNTY CONNECTION___96X BART Walnut Creek Bishop Ranch</t>
  </si>
  <si>
    <t>COUNTY CONNECTION___97X BART Dublin Bishop Ranch</t>
  </si>
  <si>
    <t>COUNTY CONNECTION___98X Martinez BART Walnut Creek</t>
  </si>
  <si>
    <t>COUNTY CONNECTION___99X Martinez Amtrak North Concord BART</t>
  </si>
  <si>
    <t>COUNTY CONNECTION___1 Rossmoor Shadelands</t>
  </si>
  <si>
    <t>COUNTY CONNECTION___10 BART Concord Clayton</t>
  </si>
  <si>
    <t>COUNTY CONNECTION___11 BART Concord BART Pleasant</t>
  </si>
  <si>
    <t>COUNTY CONNECTION___14 Monument Blvd</t>
  </si>
  <si>
    <t>COUNTY CONNECTION___15 Treat Blvd</t>
  </si>
  <si>
    <t>COUNTY CONNECTION___16 AMTRAK BART Concord</t>
  </si>
  <si>
    <t>COUNTY CONNECTION___17 BART Concord North Concord</t>
  </si>
  <si>
    <t>COUNTY CONNECTION___18 AMTRAK BART Pleasant Hill</t>
  </si>
  <si>
    <t>COUNTY CONNECTION___19 AMTRAK BART Concord</t>
  </si>
  <si>
    <t>COUNTY CONNECTION___20 DVC BART Concord</t>
  </si>
  <si>
    <t>COUNTY CONNECTION___21 BART Walnut Creek San Ramon</t>
  </si>
  <si>
    <t>COUNTY CONNECTION___28 BART North Concord Martinez</t>
  </si>
  <si>
    <t>COUNTY CONNECTION___35 BART Dublin San Ramon</t>
  </si>
  <si>
    <t>COUNTY CONNECTION___4 Broadway Plaza BART Walnut Creek</t>
  </si>
  <si>
    <t>COUNTY CONNECTION___5 Creekside BART Walnut Creek</t>
  </si>
  <si>
    <t>COUNTY CONNECTION___6 Lafayette Moraga Orinda</t>
  </si>
  <si>
    <t>COUNTY CONNECTION___7 Shadelands BART Pleasant Hill BART Walnut Creek</t>
  </si>
  <si>
    <t>COUNTY CONNECTION___9 DVC BART Walnut Creek</t>
  </si>
  <si>
    <t>FAST___90 Fairfield El Cerrito Del Norte BART</t>
  </si>
  <si>
    <t>FAST___1 Fairfield Transit Center Walmart</t>
  </si>
  <si>
    <t>FAST___2 To Travis AFB</t>
  </si>
  <si>
    <t>FAST___20 Fairfield Vacaville</t>
  </si>
  <si>
    <t>FAST___3 Outer Fairfield</t>
  </si>
  <si>
    <t>FAST___30 Fairfield Davis Sacramento</t>
  </si>
  <si>
    <t>FAST___4</t>
  </si>
  <si>
    <t>FAST___40 Vacaville Walnut Creek BART</t>
  </si>
  <si>
    <t>FAST___5 Suisun City West</t>
  </si>
  <si>
    <t>FAST___6</t>
  </si>
  <si>
    <t>FAST___7</t>
  </si>
  <si>
    <t>FAST___8</t>
  </si>
  <si>
    <t>FAST___9</t>
  </si>
  <si>
    <t>GOLDEN GATE TRANSIT___101 Santa Rosa San Francisco</t>
  </si>
  <si>
    <t>GOLDEN GATE TRANSIT___101X Santa Rosa San Francisco</t>
  </si>
  <si>
    <t>GOLDEN GATE TRANSIT___18 College of Marin San Francisco</t>
  </si>
  <si>
    <t>GOLDEN GATE TRANSIT___2 Marin Headlands</t>
  </si>
  <si>
    <t>GOLDEN GATE TRANSIT___24 Manor Fairfax San Francisco</t>
  </si>
  <si>
    <t>GOLDEN GATE TRANSIT___24X Manor Fairfax San Francisco</t>
  </si>
  <si>
    <t>GOLDEN GATE TRANSIT___25 Manor Fairfax Larkspur</t>
  </si>
  <si>
    <t>GOLDEN GATE TRANSIT___27 San Anselmo San Francisco</t>
  </si>
  <si>
    <t>GOLDEN GATE TRANSIT___30 San Rafael San Francisco</t>
  </si>
  <si>
    <t>GOLDEN GATE TRANSIT___31 Miracle Mile San Rafael Larkspur</t>
  </si>
  <si>
    <t>GOLDEN GATE TRANSIT___38 Terra Linda San Francisco</t>
  </si>
  <si>
    <t>GOLDEN GATE TRANSIT___4 Mill Valley San Francisco</t>
  </si>
  <si>
    <t>GOLDEN GATE TRANSIT___40 El Cerrito Richmond San Rafael</t>
  </si>
  <si>
    <t>GOLDEN GATE TRANSIT___40X El Cerrito Richmond San Rafael</t>
  </si>
  <si>
    <t>GOLDEN GATE TRANSIT___44 Lucas Valley San Francisco</t>
  </si>
  <si>
    <t>GOLDEN GATE TRANSIT___54 San Marin San Francisco</t>
  </si>
  <si>
    <t>GOLDEN GATE TRANSIT___56 San Marin San Francisco</t>
  </si>
  <si>
    <t>GOLDEN GATE TRANSIT___58 Hamilton Novato San Francisco</t>
  </si>
  <si>
    <t>GOLDEN GATE TRANSIT___70 Novato San Francisco</t>
  </si>
  <si>
    <t>GOLDEN GATE TRANSIT___72 Santa Rosa Rohnert Park San Francisco</t>
  </si>
  <si>
    <t>GOLDEN GATE TRANSIT___72X Santa Rosa Rohnert Park San Francisco</t>
  </si>
  <si>
    <t>GOLDEN GATE TRANSIT___74 Santa Rosa Cotati San Francisco</t>
  </si>
  <si>
    <t>GOLDEN GATE TRANSIT___76 East Petaluma San Francisco</t>
  </si>
  <si>
    <t>GOLDEN GATE TRANSIT___8 Tiburon San Francisco</t>
  </si>
  <si>
    <t>GOLDEN GATE TRANSIT___92 Manzanita Park &amp; Ride San Francisco</t>
  </si>
  <si>
    <t>GOLDEN GATE TRANSIT___93 Golden Gate Bridge Toll Plaza San Francisco</t>
  </si>
  <si>
    <t>GOLDEN GATE FERRY___Larkspur Ferry</t>
  </si>
  <si>
    <t>GOLDEN GATE FERRY___Sausalito Ferry</t>
  </si>
  <si>
    <t>GOLDEN GATE FERRY___Tiburon Ferry</t>
  </si>
  <si>
    <t>1 - Santa Rita Jail [Loop TO E Dublin/Pleasanton BART]</t>
  </si>
  <si>
    <t>10R - Pleasanton - Livermore via Stanley [Eastbound TO Livermore Transit Center]</t>
  </si>
  <si>
    <t>10R - Pleasanton - Livermore via Stanley [Westbound TO E Dublin/Pleasanton BART]</t>
  </si>
  <si>
    <t>11 - Greenville [Eastbound TO Vasco ACE]</t>
  </si>
  <si>
    <t>11 - Greenville [Westbound TO Livermore Transit Center]</t>
  </si>
  <si>
    <t>14 - Pleasanton - Livermore via Outlets [Eastbound TO Livermore Transit Center]</t>
  </si>
  <si>
    <t>14 - Pleasanton - Livermore via Outlets [Westbound TO E Dublin/Pleasanton BART]</t>
  </si>
  <si>
    <t>15 - Springtown [Loop TO Livermore Transit Center]</t>
  </si>
  <si>
    <t>2 - East Dublin [Loop TO E Dublin/Pleasanton BART]</t>
  </si>
  <si>
    <t>20X - Vasco [Eastbound TO Livermore Transit Center]</t>
  </si>
  <si>
    <t>20X - Vasco [Westbound TO E Dublin/Pleasanton BART]</t>
  </si>
  <si>
    <t>3 - Stoneridge [Loop TO E Dublin/Pleasanton BART]</t>
  </si>
  <si>
    <t>30R - Dublin - Livermore via College [Eastbound TO LLNL]</t>
  </si>
  <si>
    <t>30R - Dublin - Livermore via College [Westbound TO W Dublin/Pleasanton BART]</t>
  </si>
  <si>
    <t>53 - Stoneridge [Inbound TO Stoneridge Mall]</t>
  </si>
  <si>
    <t>53 - Stoneridge [Outbound TO Pleasanton ACE]</t>
  </si>
  <si>
    <t>54 - Hacienda [Inbound TO E Dublin/Pleasanton BART]</t>
  </si>
  <si>
    <t>54 - Hacienda [Outbound TO Pleasanton ACE]</t>
  </si>
  <si>
    <t>580X - 580 Express [Eastbound TO Livermore Transit Center]</t>
  </si>
  <si>
    <t>580X - 580 Express [Westbound TO E Dublin/Pleasanton BART]</t>
  </si>
  <si>
    <t>70X - Pleasant Hill [Inbound TO E Dublin/Pleasanton BART]</t>
  </si>
  <si>
    <t>70X - Pleasant Hill [Outbound TO Pleasant Hill BART]</t>
  </si>
  <si>
    <t>8 - Hopyard [Loop TO E Dublin/Pleasanton BART]</t>
  </si>
  <si>
    <t>17N</t>
  </si>
  <si>
    <t>17S</t>
  </si>
  <si>
    <t>219E</t>
  </si>
  <si>
    <t>219W</t>
  </si>
  <si>
    <t>228E</t>
  </si>
  <si>
    <t>228W</t>
  </si>
  <si>
    <t>22N</t>
  </si>
  <si>
    <t>22S</t>
  </si>
  <si>
    <t>233N</t>
  </si>
  <si>
    <t>233S</t>
  </si>
  <si>
    <t>23E</t>
  </si>
  <si>
    <t>23W</t>
  </si>
  <si>
    <t>23XE</t>
  </si>
  <si>
    <t>23XW</t>
  </si>
  <si>
    <t>245N</t>
  </si>
  <si>
    <t>245S</t>
  </si>
  <si>
    <t>251N</t>
  </si>
  <si>
    <t>251S</t>
  </si>
  <si>
    <t>257N</t>
  </si>
  <si>
    <t>257S</t>
  </si>
  <si>
    <t>29E</t>
  </si>
  <si>
    <t>29W</t>
  </si>
  <si>
    <t>35N</t>
  </si>
  <si>
    <t>35S</t>
  </si>
  <si>
    <t>36N</t>
  </si>
  <si>
    <t>36S</t>
  </si>
  <si>
    <t>49N</t>
  </si>
  <si>
    <t>49S</t>
  </si>
  <si>
    <t>61E</t>
  </si>
  <si>
    <t>61W</t>
  </si>
  <si>
    <t>68E</t>
  </si>
  <si>
    <t>68W</t>
  </si>
  <si>
    <t>71XN</t>
  </si>
  <si>
    <t>71xS</t>
  </si>
  <si>
    <t>71XS</t>
  </si>
  <si>
    <t>NAPA VINE___21 Napa Solano Express Fairfield Suisun City</t>
  </si>
  <si>
    <t>NAPA VINE___29 Commuter Express</t>
  </si>
  <si>
    <t>NAPA VINE___1 Browns Valley</t>
  </si>
  <si>
    <t>NAPA VINE___10 NVC Calistoga</t>
  </si>
  <si>
    <t>NAPA VINE___11 N Vallejo Redwood PNR</t>
  </si>
  <si>
    <t>NAPA VINE___2 Outlets Old Sonoma Laurel</t>
  </si>
  <si>
    <t>NAPA VINE___3 South Napa Marketplace Coombs</t>
  </si>
  <si>
    <t>NAPA VINE___4 Shetler South Napa Marketplace</t>
  </si>
  <si>
    <t>NAPA VINE___5 Alta Heights</t>
  </si>
  <si>
    <t>NAPA VINE___6 Redwood PNR Sutherland</t>
  </si>
  <si>
    <t>NAPA VINE___7 Redwood PNR Jefferson</t>
  </si>
  <si>
    <t>NAPA VINE___8 Downtown Redwood PNR</t>
  </si>
  <si>
    <t>10 - Petaluma Blvd North - Factory Outlets</t>
  </si>
  <si>
    <t>11 - Eastside Transit Center</t>
  </si>
  <si>
    <t>11 - SMART Station - Downtown Petaluma</t>
  </si>
  <si>
    <t>2 - Eastside Transit Center</t>
  </si>
  <si>
    <t>2 - N. McDowell - Old Redwood Hwy</t>
  </si>
  <si>
    <t>24 - Kaiser Medical Center via Lakeville</t>
  </si>
  <si>
    <t>24 - SMART Station - Downtown Petaluma</t>
  </si>
  <si>
    <t>3 - East Petaluma Clockwise</t>
  </si>
  <si>
    <t>301 - N McDowell Blvd - ETC - Maria Dr - KJHS - CGHS</t>
  </si>
  <si>
    <t>302 - Meadow School - N McDowell Blvd</t>
  </si>
  <si>
    <t>303 - KJHS - SRJC - CGHS - Maria Dr</t>
  </si>
  <si>
    <t>311 - Eastbound To KJHS</t>
  </si>
  <si>
    <t>311 - Westbound To Downtown</t>
  </si>
  <si>
    <t>312 - CGHS - Safeway/ETC</t>
  </si>
  <si>
    <t>33 - East Petaluma Counterclockwise</t>
  </si>
  <si>
    <t>501 - West Petaluma</t>
  </si>
  <si>
    <t>1 - Mendocino Ave/Coddington Mall</t>
  </si>
  <si>
    <t>10 - Coddington Mall/Coffey Lane</t>
  </si>
  <si>
    <t>12 - Roseland</t>
  </si>
  <si>
    <t>15 - Stony Point Road</t>
  </si>
  <si>
    <t>18 - East Circulator</t>
  </si>
  <si>
    <t>19 - North Circulator/Guerneville Road</t>
  </si>
  <si>
    <t>2 - Sebastopol Rd</t>
  </si>
  <si>
    <t>2B - Sebastopol Road</t>
  </si>
  <si>
    <t>3 - Santa Rosa Ave</t>
  </si>
  <si>
    <t>4 - Rincon Valley, Mission Blvd, Calistoga Rd</t>
  </si>
  <si>
    <t>4B - Rincon Valley, Mission Blvd, Calistoga Rd</t>
  </si>
  <si>
    <t>5 - Petaluma Hill Rd</t>
  </si>
  <si>
    <t>6 - Fulton Road</t>
  </si>
  <si>
    <t>7 - Montgomery Village/Coddington Mall</t>
  </si>
  <si>
    <t>8 - Bennett Valley</t>
  </si>
  <si>
    <t>9 - West 9th Street/Finley Community Center</t>
  </si>
  <si>
    <t>ALAMEDA/OAKLAND</t>
  </si>
  <si>
    <t>HARBOR BAY</t>
  </si>
  <si>
    <t>SOUTH SF</t>
  </si>
  <si>
    <t>VALLEJO/MARE ISLAND</t>
  </si>
  <si>
    <t>MUNI___1 California</t>
  </si>
  <si>
    <t>MUNI___10 Townsend</t>
  </si>
  <si>
    <t>MUNI___12 Folsom Pacific</t>
  </si>
  <si>
    <t>MUNI___14 Mission</t>
  </si>
  <si>
    <t>MUNI___14R Mission Rapid</t>
  </si>
  <si>
    <t>MUNI___14X Mission Express</t>
  </si>
  <si>
    <t>MUNI___18 46th Avenue</t>
  </si>
  <si>
    <t>MUNI___19 Polk</t>
  </si>
  <si>
    <t>MUNI___1AX California A Express</t>
  </si>
  <si>
    <t>MUNI___1BX California B Express</t>
  </si>
  <si>
    <t>MUNI___2 Clement</t>
  </si>
  <si>
    <t>MUNI___21 Hayes</t>
  </si>
  <si>
    <t>MUNI___22 Fillmore</t>
  </si>
  <si>
    <t>MUNI___23 Monterey</t>
  </si>
  <si>
    <t>MUNI___24 Divisadero</t>
  </si>
  <si>
    <t>MUNI___25 Treasure Island</t>
  </si>
  <si>
    <t>MUNI___27 Bryant</t>
  </si>
  <si>
    <t>MUNI___28 19th Avenue</t>
  </si>
  <si>
    <t>MUNI___28R 19th Avenue Rapid</t>
  </si>
  <si>
    <t>MUNI___29 Sunset</t>
  </si>
  <si>
    <t>MUNI___3 Jackson</t>
  </si>
  <si>
    <t>MUNI___30 Stockton</t>
  </si>
  <si>
    <t>MUNI___30X Marina Express</t>
  </si>
  <si>
    <t>MUNI___31 Balboa</t>
  </si>
  <si>
    <t>MUNI___31AX Balboa A Express</t>
  </si>
  <si>
    <t>MUNI___31BX Balboa B Express</t>
  </si>
  <si>
    <t>MUNI___33 Ashbury 18th</t>
  </si>
  <si>
    <t>MUNI___35 Eureka</t>
  </si>
  <si>
    <t>MUNI___36 Teresita</t>
  </si>
  <si>
    <t>MUNI___37 Corbett</t>
  </si>
  <si>
    <t>MUNI___38 Geary</t>
  </si>
  <si>
    <t>MUNI___38AX Geary A Express</t>
  </si>
  <si>
    <t>MUNI___38BX Geary B Express</t>
  </si>
  <si>
    <t>MUNI___38R Geary Rapid</t>
  </si>
  <si>
    <t>MUNI___39 Coit</t>
  </si>
  <si>
    <t>MUNI___41 Union</t>
  </si>
  <si>
    <t>MUNI___43 Masonic</t>
  </si>
  <si>
    <t>MUNI___44 OShaughnessy</t>
  </si>
  <si>
    <t>MUNI___45 Union Stockton</t>
  </si>
  <si>
    <t>MUNI___47 Van Ness</t>
  </si>
  <si>
    <t>MUNI___48 Quintara 24th Street</t>
  </si>
  <si>
    <t>MUNI___49 Van Ness Mission</t>
  </si>
  <si>
    <t>MUNI___5 Fulton</t>
  </si>
  <si>
    <t>MUNI___52 Excelsior</t>
  </si>
  <si>
    <t>MUNI___54 Felton</t>
  </si>
  <si>
    <t>MUNI___55 16th Street</t>
  </si>
  <si>
    <t>MUNI___56 Rutland</t>
  </si>
  <si>
    <t>MUNI___57 Parkmerced</t>
  </si>
  <si>
    <t>MUNI___5R Fulton Rapid</t>
  </si>
  <si>
    <t>MUNI___6 Haight Parnassus</t>
  </si>
  <si>
    <t>MUNI___66 Quintara</t>
  </si>
  <si>
    <t>MUNI___67 Bernal Heights</t>
  </si>
  <si>
    <t>MUNI___7 Haight Noriega</t>
  </si>
  <si>
    <t>MUNI___7R Haight Noriega Rapid</t>
  </si>
  <si>
    <t>MUNI___7X Noriega Express</t>
  </si>
  <si>
    <t>MUNI___8 Bayshore</t>
  </si>
  <si>
    <t>MUNI___81X Caltrain Express</t>
  </si>
  <si>
    <t>MUNI___82X Levi Plaza Express</t>
  </si>
  <si>
    <t>MUNI___83X Mid Market Express</t>
  </si>
  <si>
    <t>MUNI___88 BART Shuttle</t>
  </si>
  <si>
    <t>MUNI___8AX Bayshore A Express</t>
  </si>
  <si>
    <t>MUNI___8BX Bayshore B Express</t>
  </si>
  <si>
    <t>MUNI___9 San Bruno</t>
  </si>
  <si>
    <t>MUNI___90 San Bruno Owl</t>
  </si>
  <si>
    <t>MUNI___91 Owl</t>
  </si>
  <si>
    <t>MUNI___9R San Bruno Rapid</t>
  </si>
  <si>
    <t>MUNI___California Cable Car</t>
  </si>
  <si>
    <t>MUNI___NX N Express</t>
  </si>
  <si>
    <t>MUNI___Powell Hyde Cable Car</t>
  </si>
  <si>
    <t>MUNI___Powell Mason Cable Car</t>
  </si>
  <si>
    <t>MUNI___E Embarcadero</t>
  </si>
  <si>
    <t>MUNI___F Market &amp; Wharves</t>
  </si>
  <si>
    <t>MUNI___J Church</t>
  </si>
  <si>
    <t>MUNI___KT Ingleside Third Street</t>
  </si>
  <si>
    <t>MUNI___L Taraval</t>
  </si>
  <si>
    <t>MUNI___M Ocean View</t>
  </si>
  <si>
    <t>MUNI___N Judah</t>
  </si>
  <si>
    <t>SOLTRANS___78 Vallejo Walnut Creek Bart</t>
  </si>
  <si>
    <t>SOLTRANS___80 Vallejo El Cerrito Del Norte BART</t>
  </si>
  <si>
    <t>SOLTRANS___85 Vallejo Transit Center Fairfield</t>
  </si>
  <si>
    <t>SOLTRANS___1 Rancho Vallejo Downtown</t>
  </si>
  <si>
    <t>SOLTRANS___2 Gateway Plaza Vallejo Campus Downtown</t>
  </si>
  <si>
    <t>SOLTRANS___20</t>
  </si>
  <si>
    <t>SOLTRANS___3 Glen Cove South Vallejo</t>
  </si>
  <si>
    <t>SOLTRANS___4 Tuolumne St Vallejo Transit Center</t>
  </si>
  <si>
    <t>SOLTRANS___5 Discovery Kingdom Vallejo Transit Center</t>
  </si>
  <si>
    <t>SOLTRANS___6</t>
  </si>
  <si>
    <t>SOLTRANS___7 Target Shopping Center Vallejo Transit Center</t>
  </si>
  <si>
    <t>SOLTRANS___8 Vallejo Transit Center Hogan Middle School</t>
  </si>
  <si>
    <t>30X</t>
  </si>
  <si>
    <t>44X</t>
  </si>
  <si>
    <t>200 - Martinez / Pittsburg EB to Pittsburg-Bay Point BART</t>
  </si>
  <si>
    <t>200 - Martinez / Pittsburg WB to Martinez AMTRAK</t>
  </si>
  <si>
    <t>201 - Pittsburg / Concord BART EB to Pittsburg-Bay Point BART</t>
  </si>
  <si>
    <t>201 - Pittsburg / Concord BART WB to Concord BART</t>
  </si>
  <si>
    <t>300 - Express Bart / Brentwood EB to Brentwood Park n Ride</t>
  </si>
  <si>
    <t>300 - Express Bart / Brentwood WB to Antioch BART</t>
  </si>
  <si>
    <t>379 - Antioch Deer Valley EB to Deer Valley Kaiser</t>
  </si>
  <si>
    <t>380 - Pittsburg BART / Antioch EB to Antioch BART</t>
  </si>
  <si>
    <t>380 - Pittsburg BART / Antioch WB to Pittsburg-Bay Point BART</t>
  </si>
  <si>
    <t>381 - LMC / Pittsburg EB to Los Medanos College</t>
  </si>
  <si>
    <t>381 - LMC / Pittsburg WB to Pittsburg Marina</t>
  </si>
  <si>
    <t>383 - Antioch / Oakley EB to Blue Goose Park</t>
  </si>
  <si>
    <t>383 - Antioch / Oakley WB to Tri Delta Transit</t>
  </si>
  <si>
    <t>384 - Antioch / Brentwood EB to Brentwood Park n Ride</t>
  </si>
  <si>
    <t>384 - Antioch / Brentwood WB to Antioch BART</t>
  </si>
  <si>
    <t>385 - Antioch / Brentwood EB to Brentwood Park n Ride</t>
  </si>
  <si>
    <t>385 - Antioch / Brentwood WB to Antioch BART</t>
  </si>
  <si>
    <t>387 - Pittsburg BART / Antioch EB to Antioch BART</t>
  </si>
  <si>
    <t>387 - Pittsburg BART / Antioch WB to Pittsburg-Bay Point BART</t>
  </si>
  <si>
    <t>388 - Pittsburg BART / Kaiser Deer Valley EB to Deer Valley Kaiser</t>
  </si>
  <si>
    <t>388 - Pittsburg BART / Kaiser Deer Valley WB to Pittsburg-Bay Point BART</t>
  </si>
  <si>
    <t>389 - Pittsburg BART / Bay Point LOOP to Pittsburg-Bay Point BART</t>
  </si>
  <si>
    <t>390 - Pittsburg BART / Antioch EB to Antioch BART</t>
  </si>
  <si>
    <t>390 - Pittsburg BART / Antioch WB to Pittsburg-Bay Point BART</t>
  </si>
  <si>
    <t>391 - Pittsburg BART / Brentwood EB to Brentwood Park n Ride</t>
  </si>
  <si>
    <t>391 - Pittsburg BART / Brentwood WB to Pittsburg Center BART</t>
  </si>
  <si>
    <t>VTA___101 Express</t>
  </si>
  <si>
    <t>VTA___102 Express</t>
  </si>
  <si>
    <t>VTA___103 Express</t>
  </si>
  <si>
    <t>VTA___104 Express</t>
  </si>
  <si>
    <t>VTA___120 Express</t>
  </si>
  <si>
    <t>VTA___121 Express</t>
  </si>
  <si>
    <t>VTA___122 Express</t>
  </si>
  <si>
    <t>VTA___140 Express</t>
  </si>
  <si>
    <t>VTA___168 Express</t>
  </si>
  <si>
    <t>VTA___180 Express</t>
  </si>
  <si>
    <t>VTA___181 Express</t>
  </si>
  <si>
    <t>VTA___182 Express</t>
  </si>
  <si>
    <t>VTA___10 Metro Airport Ctrn</t>
  </si>
  <si>
    <t>VTA___13 Community Bus</t>
  </si>
  <si>
    <t>VTA___14 Community Bus</t>
  </si>
  <si>
    <t>VTA___16 Community Bus</t>
  </si>
  <si>
    <t>VTA___17 Community Bus</t>
  </si>
  <si>
    <t>VTA___18 Community Bus</t>
  </si>
  <si>
    <t>VTA___19 Community Bus</t>
  </si>
  <si>
    <t>VTA___201 Downtown Area Shuttle (Dash)</t>
  </si>
  <si>
    <t>VTA___22 Core</t>
  </si>
  <si>
    <t>VTA___23 Core</t>
  </si>
  <si>
    <t>VTA___25 Core</t>
  </si>
  <si>
    <t>VTA___26 Core</t>
  </si>
  <si>
    <t>VTA___27 Local</t>
  </si>
  <si>
    <t>VTA___304 Limited</t>
  </si>
  <si>
    <t>VTA___31 Local</t>
  </si>
  <si>
    <t>VTA___32 Community Bus</t>
  </si>
  <si>
    <t>VTA___321 Limited</t>
  </si>
  <si>
    <t>VTA___323 Limited</t>
  </si>
  <si>
    <t>VTA___328 Limited</t>
  </si>
  <si>
    <t>VTA___330 Limited</t>
  </si>
  <si>
    <t>VTA___34 Community Bus</t>
  </si>
  <si>
    <t>VTA___35 Local</t>
  </si>
  <si>
    <t>VTA___37 Community Bus</t>
  </si>
  <si>
    <t>VTA___39 Community Bus</t>
  </si>
  <si>
    <t>VTA___40 Local</t>
  </si>
  <si>
    <t>VTA___42 Community Bus</t>
  </si>
  <si>
    <t>VTA___45 Community Bus</t>
  </si>
  <si>
    <t>VTA___46 Local</t>
  </si>
  <si>
    <t>VTA___47 Local</t>
  </si>
  <si>
    <t>VTA___48 Community Bus</t>
  </si>
  <si>
    <t>VTA___49 Community Bus</t>
  </si>
  <si>
    <t>VTA___52 Local</t>
  </si>
  <si>
    <t>VTA___522 RAPID</t>
  </si>
  <si>
    <t>VTA___53 Local</t>
  </si>
  <si>
    <t>VTA___54 Local</t>
  </si>
  <si>
    <t>VTA___55 Core</t>
  </si>
  <si>
    <t>VTA___57 Local</t>
  </si>
  <si>
    <t>VTA___58 Local</t>
  </si>
  <si>
    <t>VTA___60 Core</t>
  </si>
  <si>
    <t>VTA___61 Core</t>
  </si>
  <si>
    <t>VTA___62 Core</t>
  </si>
  <si>
    <t>VTA___63 Local</t>
  </si>
  <si>
    <t>VTA___64 Core</t>
  </si>
  <si>
    <t>VTA___65 Community Bus</t>
  </si>
  <si>
    <t>VTA___66 Core</t>
  </si>
  <si>
    <t>VTA___68 Core</t>
  </si>
  <si>
    <t>VTA___70 Core</t>
  </si>
  <si>
    <t>VTA___71 Core</t>
  </si>
  <si>
    <t>VTA___72 Core</t>
  </si>
  <si>
    <t>VTA___73 Core</t>
  </si>
  <si>
    <t>VTA___77 Core</t>
  </si>
  <si>
    <t>VTA___81 Local</t>
  </si>
  <si>
    <t>VTA___82 Local</t>
  </si>
  <si>
    <t>VTA___88 Community Bus</t>
  </si>
  <si>
    <t>VTA___89 Local</t>
  </si>
  <si>
    <t>VTA___900 Light Rail</t>
  </si>
  <si>
    <t>VTA___901 Light Rail</t>
  </si>
  <si>
    <t>VTA___902 Light Rail</t>
  </si>
  <si>
    <t>WESTCAT___JL Express Del Norte BART Hilltop Shopping Center</t>
  </si>
  <si>
    <t>WESTCAT___JPX Express Del Norte BART to Hercules Transit Center</t>
  </si>
  <si>
    <t>WESTCAT___JR Express Del Norte BART Richmond Parkway Transit Center</t>
  </si>
  <si>
    <t>WESTCAT___JX Express Del Norte BART to Hercules Transit Center</t>
  </si>
  <si>
    <t>WESTCAT___LYNX Transbay Hercules to San Francisco Transbay Terminal</t>
  </si>
  <si>
    <t>WESTCAT___10 Hercules Transit Center Tiffany Ridge Birds</t>
  </si>
  <si>
    <t>WESTCAT___11 Local Crockett to Hercules Transit Center</t>
  </si>
  <si>
    <t>WESTCAT___12 Local Hercules Trees and Flowers: Loop</t>
  </si>
  <si>
    <t>WESTCAT___15 Local Viewpointe to Hercules Transit Center</t>
  </si>
  <si>
    <t>WESTCAT___16 Local Pinole Valley to Richmond Parkway Transit Center</t>
  </si>
  <si>
    <t>WESTCAT___17 Richmond Pkwy Transit Center Fitzgerald Drive Pinole</t>
  </si>
  <si>
    <t>WESTCAT___18 Richmond Pkwy Transit Center Hilltop Mall Tara Hills</t>
  </si>
  <si>
    <t>WESTCAT___30Z Regional Hercules Transit Center to Martinez Amtrak Station</t>
  </si>
  <si>
    <t>WESTCAT___C3 Regional Contra Costa College to Hercules Transit Center</t>
  </si>
  <si>
    <t>College Park</t>
  </si>
  <si>
    <t>Mountain View</t>
  </si>
  <si>
    <t>San Antonio</t>
  </si>
  <si>
    <t>Santa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</si>
</sst>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4"/>
      <color rgb="FF000000"/>
      <name val="Garamond"/>
      <family val="1"/>
    </font>
    <font>
      <sz val="14"/>
      <color rgb="FF000000"/>
      <name val="Garamond"/>
      <family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79646"/>
      </left>
      <right/>
      <top style="medium">
        <color rgb="FFF79646"/>
      </top>
      <bottom style="medium">
        <color rgb="FFF79646"/>
      </bottom>
      <diagonal/>
    </border>
    <border>
      <left/>
      <right/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medium">
        <color rgb="FFFABF8F"/>
      </left>
      <right style="medium">
        <color rgb="FFFABF8F"/>
      </right>
      <top/>
      <bottom style="medium">
        <color rgb="FFFABF8F"/>
      </bottom>
      <diagonal/>
    </border>
    <border>
      <left/>
      <right style="medium">
        <color rgb="FFFABF8F"/>
      </right>
      <top/>
      <bottom style="medium">
        <color rgb="FFFABF8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FABF8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27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16" fillId="0" borderId="0" xfId="0" applyFont="1"/>
    <xf numFmtId="164" fontId="16" fillId="0" borderId="0" xfId="0" applyNumberFormat="1" applyFont="1"/>
    <xf numFmtId="43" fontId="0" fillId="0" borderId="0" xfId="1" applyNumberFormat="1" applyFont="1"/>
    <xf numFmtId="164" fontId="16" fillId="0" borderId="0" xfId="1" applyNumberFormat="1" applyFont="1"/>
    <xf numFmtId="0" fontId="19" fillId="0" borderId="0" xfId="0" applyFont="1"/>
    <xf numFmtId="165" fontId="0" fillId="0" borderId="0" xfId="2" applyNumberFormat="1" applyFont="1"/>
    <xf numFmtId="165" fontId="16" fillId="0" borderId="0" xfId="2" applyNumberFormat="1" applyFont="1"/>
    <xf numFmtId="0" fontId="20" fillId="33" borderId="10" xfId="0" applyFont="1" applyFill="1" applyBorder="1" applyAlignment="1">
      <alignment vertical="center" wrapText="1"/>
    </xf>
    <xf numFmtId="0" fontId="20" fillId="33" borderId="11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21" fillId="34" borderId="13" xfId="0" applyFont="1" applyFill="1" applyBorder="1" applyAlignment="1">
      <alignment vertical="center" wrapText="1"/>
    </xf>
    <xf numFmtId="0" fontId="21" fillId="34" borderId="14" xfId="0" applyFont="1" applyFill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4" fontId="22" fillId="0" borderId="0" xfId="1" applyNumberFormat="1" applyFont="1"/>
    <xf numFmtId="43" fontId="22" fillId="0" borderId="0" xfId="1" applyNumberFormat="1" applyFont="1"/>
    <xf numFmtId="0" fontId="18" fillId="0" borderId="0" xfId="0" applyFont="1"/>
    <xf numFmtId="0" fontId="23" fillId="0" borderId="0" xfId="0" applyFont="1"/>
    <xf numFmtId="0" fontId="16" fillId="0" borderId="15" xfId="0" applyFont="1" applyBorder="1"/>
    <xf numFmtId="0" fontId="0" fillId="0" borderId="16" xfId="0" applyBorder="1"/>
    <xf numFmtId="0" fontId="0" fillId="35" borderId="17" xfId="0" applyFill="1" applyBorder="1"/>
    <xf numFmtId="0" fontId="0" fillId="36" borderId="18" xfId="0" applyFill="1" applyBorder="1"/>
    <xf numFmtId="0" fontId="0" fillId="37" borderId="16" xfId="0" applyFill="1" applyBorder="1"/>
    <xf numFmtId="0" fontId="24" fillId="0" borderId="0" xfId="0" applyFont="1"/>
    <xf numFmtId="0" fontId="25" fillId="37" borderId="16" xfId="0" applyFont="1" applyFill="1" applyBorder="1"/>
    <xf numFmtId="0" fontId="14" fillId="37" borderId="16" xfId="0" applyFont="1" applyFill="1" applyBorder="1"/>
    <xf numFmtId="0" fontId="0" fillId="36" borderId="19" xfId="0" applyFill="1" applyBorder="1"/>
    <xf numFmtId="0" fontId="0" fillId="0" borderId="20" xfId="0" applyBorder="1"/>
    <xf numFmtId="0" fontId="0" fillId="0" borderId="21" xfId="0" applyBorder="1"/>
    <xf numFmtId="0" fontId="2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0" fillId="33" borderId="0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vertical="center" wrapText="1"/>
    </xf>
    <xf numFmtId="0" fontId="21" fillId="34" borderId="0" xfId="0" applyFont="1" applyFill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6" fillId="2" borderId="0" xfId="8" applyNumberFormat="1"/>
    <xf numFmtId="164" fontId="6" fillId="2" borderId="23" xfId="8" applyNumberFormat="1" applyFont="1" applyFill="1" applyBorder="1"/>
    <xf numFmtId="164" fontId="7" fillId="3" borderId="0" xfId="9" applyNumberFormat="1"/>
    <xf numFmtId="164" fontId="7" fillId="3" borderId="23" xfId="9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0" fontId="18" fillId="0" borderId="0" xfId="0" applyFont="1" applyAlignment="1"/>
    <xf numFmtId="0" fontId="23" fillId="38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Alignment="1">
      <alignment horizontal="left" wrapText="1"/>
    </xf>
    <xf numFmtId="0" fontId="27" fillId="0" borderId="0" xfId="44"/>
    <xf numFmtId="0" fontId="27" fillId="0" borderId="0" xfId="44"/>
    <xf numFmtId="16" fontId="27" fillId="0" borderId="0" xfId="44" applyNumberFormat="1"/>
  </cellXfs>
  <cellStyles count="85">
    <cellStyle name="20% - Accent1" xfId="21" builtinId="30" customBuiltin="1"/>
    <cellStyle name="20% - Accent1 2" xfId="62" xr:uid="{0C7D663F-6F6C-4734-90D1-33E173D3B376}"/>
    <cellStyle name="20% - Accent2" xfId="25" builtinId="34" customBuiltin="1"/>
    <cellStyle name="20% - Accent2 2" xfId="66" xr:uid="{13517814-4D43-4C9C-B5CE-84820347CD3F}"/>
    <cellStyle name="20% - Accent3" xfId="29" builtinId="38" customBuiltin="1"/>
    <cellStyle name="20% - Accent3 2" xfId="70" xr:uid="{FF901A27-01B4-403E-91B2-9D9E33462811}"/>
    <cellStyle name="20% - Accent4" xfId="33" builtinId="42" customBuiltin="1"/>
    <cellStyle name="20% - Accent4 2" xfId="74" xr:uid="{CC5B9D91-60A1-4973-B32F-BE560BB65B30}"/>
    <cellStyle name="20% - Accent5" xfId="37" builtinId="46" customBuiltin="1"/>
    <cellStyle name="20% - Accent5 2" xfId="78" xr:uid="{1AF0E308-FAB1-4746-B52A-A3B482A9FE6F}"/>
    <cellStyle name="20% - Accent6" xfId="41" builtinId="50" customBuiltin="1"/>
    <cellStyle name="20% - Accent6 2" xfId="82" xr:uid="{5607FB82-507C-41BF-8AED-8E03626ED06C}"/>
    <cellStyle name="40% - Accent1" xfId="22" builtinId="31" customBuiltin="1"/>
    <cellStyle name="40% - Accent1 2" xfId="63" xr:uid="{D4963894-5F34-4391-A547-040A8EE7CFDA}"/>
    <cellStyle name="40% - Accent2" xfId="26" builtinId="35" customBuiltin="1"/>
    <cellStyle name="40% - Accent2 2" xfId="67" xr:uid="{7064AABE-A199-41A3-AF44-6002F62E5119}"/>
    <cellStyle name="40% - Accent3" xfId="30" builtinId="39" customBuiltin="1"/>
    <cellStyle name="40% - Accent3 2" xfId="71" xr:uid="{E05FA220-012D-4880-8FB6-B5419B1B2487}"/>
    <cellStyle name="40% - Accent4" xfId="34" builtinId="43" customBuiltin="1"/>
    <cellStyle name="40% - Accent4 2" xfId="75" xr:uid="{7AE78E61-4376-4FFB-80D3-111618C0444D}"/>
    <cellStyle name="40% - Accent5" xfId="38" builtinId="47" customBuiltin="1"/>
    <cellStyle name="40% - Accent5 2" xfId="79" xr:uid="{90D292E5-52EC-4BBF-BD15-68EA8924FF08}"/>
    <cellStyle name="40% - Accent6" xfId="42" builtinId="51" customBuiltin="1"/>
    <cellStyle name="40% - Accent6 2" xfId="83" xr:uid="{64BC6782-B8AB-45B1-9DEA-C802DCACCBFA}"/>
    <cellStyle name="60% - Accent1" xfId="23" builtinId="32" customBuiltin="1"/>
    <cellStyle name="60% - Accent1 2" xfId="64" xr:uid="{C732C27D-0C44-4779-BC13-9190D049F1D9}"/>
    <cellStyle name="60% - Accent2" xfId="27" builtinId="36" customBuiltin="1"/>
    <cellStyle name="60% - Accent2 2" xfId="68" xr:uid="{8CDBF07A-6EFB-47F2-A74F-E8C111FA616A}"/>
    <cellStyle name="60% - Accent3" xfId="31" builtinId="40" customBuiltin="1"/>
    <cellStyle name="60% - Accent3 2" xfId="72" xr:uid="{4906AC1E-BD79-40C2-9649-AB4D44AE2A4A}"/>
    <cellStyle name="60% - Accent4" xfId="35" builtinId="44" customBuiltin="1"/>
    <cellStyle name="60% - Accent4 2" xfId="76" xr:uid="{7AC83E72-8C56-4F35-A8E7-4CB7B66B6000}"/>
    <cellStyle name="60% - Accent5" xfId="39" builtinId="48" customBuiltin="1"/>
    <cellStyle name="60% - Accent5 2" xfId="80" xr:uid="{46F773AB-1256-4EDF-8887-5BEF6B539FBC}"/>
    <cellStyle name="60% - Accent6" xfId="43" builtinId="52" customBuiltin="1"/>
    <cellStyle name="60% - Accent6 2" xfId="84" xr:uid="{6CF2A716-B778-42F3-9EBD-8378C9B5B697}"/>
    <cellStyle name="Accent1" xfId="20" builtinId="29" customBuiltin="1"/>
    <cellStyle name="Accent1 2" xfId="61" xr:uid="{B8F649D8-B467-4E8B-BD2A-134EB9EE269F}"/>
    <cellStyle name="Accent2" xfId="24" builtinId="33" customBuiltin="1"/>
    <cellStyle name="Accent2 2" xfId="65" xr:uid="{7EE6D48A-40E5-49D7-BA02-13C7269371DA}"/>
    <cellStyle name="Accent3" xfId="28" builtinId="37" customBuiltin="1"/>
    <cellStyle name="Accent3 2" xfId="69" xr:uid="{A6FBADEF-A055-4E11-8741-77E3D24372EE}"/>
    <cellStyle name="Accent4" xfId="32" builtinId="41" customBuiltin="1"/>
    <cellStyle name="Accent4 2" xfId="73" xr:uid="{E6447366-2222-48DB-8807-B0B6D1397B49}"/>
    <cellStyle name="Accent5" xfId="36" builtinId="45" customBuiltin="1"/>
    <cellStyle name="Accent5 2" xfId="77" xr:uid="{5085BE17-90DF-4D7C-9AD2-94762B235BED}"/>
    <cellStyle name="Accent6" xfId="40" builtinId="49" customBuiltin="1"/>
    <cellStyle name="Accent6 2" xfId="81" xr:uid="{FBA1DF4A-09AB-45DA-BC4E-6E0BEC297B5F}"/>
    <cellStyle name="Bad" xfId="9" builtinId="27" customBuiltin="1"/>
    <cellStyle name="Bad 2" xfId="50" xr:uid="{BFF3242F-E12D-489C-9D99-F1A7119D6228}"/>
    <cellStyle name="Calculation" xfId="13" builtinId="22" customBuiltin="1"/>
    <cellStyle name="Calculation 2" xfId="54" xr:uid="{C07759C4-C5D7-447B-B6FA-D12C01EDAF5A}"/>
    <cellStyle name="Check Cell" xfId="15" builtinId="23" customBuiltin="1"/>
    <cellStyle name="Check Cell 2" xfId="56" xr:uid="{5E6D28EB-F2A4-457B-BD5C-92AD81C4F90D}"/>
    <cellStyle name="Comma" xfId="1" builtinId="3"/>
    <cellStyle name="Explanatory Text" xfId="18" builtinId="53" customBuiltin="1"/>
    <cellStyle name="Explanatory Text 2" xfId="59" xr:uid="{6BFCF32C-8449-4559-B023-76FDE270F8B9}"/>
    <cellStyle name="Good" xfId="8" builtinId="26" customBuiltin="1"/>
    <cellStyle name="Good 2" xfId="49" xr:uid="{B29E2F83-1120-4EC3-BE5F-0E64041AE62B}"/>
    <cellStyle name="Heading 1" xfId="4" builtinId="16" customBuiltin="1"/>
    <cellStyle name="Heading 1 2" xfId="45" xr:uid="{045DDA3E-4B5E-48B6-9349-2A8F7AE01171}"/>
    <cellStyle name="Heading 2" xfId="5" builtinId="17" customBuiltin="1"/>
    <cellStyle name="Heading 2 2" xfId="46" xr:uid="{5DF24A6C-C9DE-4949-A43B-1DDE357A5D0D}"/>
    <cellStyle name="Heading 3" xfId="6" builtinId="18" customBuiltin="1"/>
    <cellStyle name="Heading 3 2" xfId="47" xr:uid="{D133ED63-A89F-4CBF-93A2-B2D91164F943}"/>
    <cellStyle name="Heading 4" xfId="7" builtinId="19" customBuiltin="1"/>
    <cellStyle name="Heading 4 2" xfId="48" xr:uid="{81936363-CFEE-4DA9-B66F-A3D8F3E567C4}"/>
    <cellStyle name="Input" xfId="11" builtinId="20" customBuiltin="1"/>
    <cellStyle name="Input 2" xfId="52" xr:uid="{7496085C-7744-49BB-9B25-0D613272CB62}"/>
    <cellStyle name="Linked Cell" xfId="14" builtinId="24" customBuiltin="1"/>
    <cellStyle name="Linked Cell 2" xfId="55" xr:uid="{BB9A394A-9E97-44F1-AF72-3729E4B3C28A}"/>
    <cellStyle name="Neutral" xfId="10" builtinId="28" customBuiltin="1"/>
    <cellStyle name="Neutral 2" xfId="51" xr:uid="{F1574FF0-5214-4809-A069-26DAA92A617C}"/>
    <cellStyle name="Normal" xfId="0" builtinId="0"/>
    <cellStyle name="Normal 2" xfId="44" xr:uid="{7BC929B6-802E-4B34-806E-8DB3F1F8441A}"/>
    <cellStyle name="Note" xfId="17" builtinId="10" customBuiltin="1"/>
    <cellStyle name="Note 2" xfId="58" xr:uid="{F6890E7F-BDEA-4061-8687-6B2AE9873E45}"/>
    <cellStyle name="Output" xfId="12" builtinId="21" customBuiltin="1"/>
    <cellStyle name="Output 2" xfId="53" xr:uid="{2896DC0C-F67E-4355-ABA9-A5BBAE53289E}"/>
    <cellStyle name="Percent" xfId="2" builtinId="5"/>
    <cellStyle name="Title" xfId="3" builtinId="15" customBuiltin="1"/>
    <cellStyle name="Total" xfId="19" builtinId="25" customBuiltin="1"/>
    <cellStyle name="Total 2" xfId="60" xr:uid="{B09BE898-CEFB-4538-93CE-9559273D7F92}"/>
    <cellStyle name="Warning Text" xfId="16" builtinId="11" customBuiltin="1"/>
    <cellStyle name="Warning Text 2" xfId="57" xr:uid="{95AD37C8-4462-48DE-AD30-BF64A593946E}"/>
  </cellStyles>
  <dxfs count="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[OBS_Summaries_June21_2021.xlsx]temp!PivotTable2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temp!$B$4</c:f>
              <c:strCache>
                <c:ptCount val="1"/>
                <c:pt idx="0">
                  <c:v>Sum of adjustedBoardings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temp!$A$5:$A$33</c:f>
              <c:strCache>
                <c:ptCount val="28"/>
                <c:pt idx="0">
                  <c:v>AC TRANSIT___B Lakeshore Ave Oakland</c:v>
                </c:pt>
                <c:pt idx="1">
                  <c:v>AC TRANSIT___C Highland Ave Piedmont</c:v>
                </c:pt>
                <c:pt idx="2">
                  <c:v>AC TRANSIT___CB Warren Freeway and Broadway Terr Oakland</c:v>
                </c:pt>
                <c:pt idx="3">
                  <c:v>AC TRANSIT___E Caldecott Ln Oakland</c:v>
                </c:pt>
                <c:pt idx="4">
                  <c:v>AC TRANSIT___F UC Campus Berkeley</c:v>
                </c:pt>
                <c:pt idx="5">
                  <c:v>AC TRANSIT___FS Solano Ave Berkeley</c:v>
                </c:pt>
                <c:pt idx="6">
                  <c:v>AC TRANSIT___G Richmond St &amp; Potrero St El Cerrito</c:v>
                </c:pt>
                <c:pt idx="7">
                  <c:v>AC TRANSIT___H Barrett Ave &amp; San Pablo Ave El Cerrito</c:v>
                </c:pt>
                <c:pt idx="8">
                  <c:v>AC TRANSIT___J Sacramento St and University Ave Berkeley</c:v>
                </c:pt>
                <c:pt idx="9">
                  <c:v>AC TRANSIT___L San Pablo Dam Rd</c:v>
                </c:pt>
                <c:pt idx="10">
                  <c:v>AC TRANSIT___LA Hilltop Dr Park &amp; Ride</c:v>
                </c:pt>
                <c:pt idx="11">
                  <c:v>AC TRANSIT___M Hayward BART to Oracle</c:v>
                </c:pt>
                <c:pt idx="12">
                  <c:v>AC TRANSIT___NL Eastmont Transit Center Oakland</c:v>
                </c:pt>
                <c:pt idx="13">
                  <c:v>AC TRANSIT___NX Seminary Ave &amp; MacArthur Blvd</c:v>
                </c:pt>
                <c:pt idx="14">
                  <c:v>AC TRANSIT___NX1 Fruitvale Ave &amp; MacArthur Blvd</c:v>
                </c:pt>
                <c:pt idx="15">
                  <c:v>AC TRANSIT___NX2 High St &amp; MacArthur Blvd</c:v>
                </c:pt>
                <c:pt idx="16">
                  <c:v>AC TRANSIT___NX3 Marlow Dr &amp; Foothill Way Oakland</c:v>
                </c:pt>
                <c:pt idx="17">
                  <c:v>AC TRANSIT___NX4 Castro Valley Park &amp; Ride</c:v>
                </c:pt>
                <c:pt idx="18">
                  <c:v>AC TRANSIT___O Park Ave &amp; Encinal Ave Alameda</c:v>
                </c:pt>
                <c:pt idx="19">
                  <c:v>AC TRANSIT___OX San Francisco Alameda Bay Farm Is</c:v>
                </c:pt>
                <c:pt idx="20">
                  <c:v>AC TRANSIT___P Highland Ave &amp; Highland Way Piedmont</c:v>
                </c:pt>
                <c:pt idx="21">
                  <c:v>AC TRANSIT___S Eden Shores Hayward</c:v>
                </c:pt>
                <c:pt idx="22">
                  <c:v>AC TRANSIT___SB Cedar Blvd &amp; Stevenson Blvd Newark</c:v>
                </c:pt>
                <c:pt idx="23">
                  <c:v>AC TRANSIT___U Fremont BART to Stanford University</c:v>
                </c:pt>
                <c:pt idx="24">
                  <c:v>AC TRANSIT___V Broadway and Broadway Terr Oakland</c:v>
                </c:pt>
                <c:pt idx="25">
                  <c:v>AC TRANSIT___W Broadway &amp; Blanding Ave Alameda</c:v>
                </c:pt>
                <c:pt idx="26">
                  <c:v>DUMBARTON___DB Dumbarton Express</c:v>
                </c:pt>
                <c:pt idx="27">
                  <c:v>DUMBARTON___DB1 Dumbarton Express</c:v>
                </c:pt>
              </c:strCache>
            </c:strRef>
          </c:cat>
          <c:val>
            <c:numRef>
              <c:f>temp!$B$5:$B$33</c:f>
              <c:numCache>
                <c:formatCode>_(* #,##0_);_(* \(#,##0\);_(* "-"??_);_(@_)</c:formatCode>
                <c:ptCount val="28"/>
                <c:pt idx="0">
                  <c:v>357.05523203327903</c:v>
                </c:pt>
                <c:pt idx="1">
                  <c:v>439.88524186961803</c:v>
                </c:pt>
                <c:pt idx="2">
                  <c:v>283.31235776549897</c:v>
                </c:pt>
                <c:pt idx="3">
                  <c:v>349.71270890761502</c:v>
                </c:pt>
                <c:pt idx="4">
                  <c:v>2332.2978616672799</c:v>
                </c:pt>
                <c:pt idx="5">
                  <c:v>427.89526726197403</c:v>
                </c:pt>
                <c:pt idx="6">
                  <c:v>445.83306248821799</c:v>
                </c:pt>
                <c:pt idx="7">
                  <c:v>541.52363950022004</c:v>
                </c:pt>
                <c:pt idx="8">
                  <c:v>881.21174078387003</c:v>
                </c:pt>
                <c:pt idx="9">
                  <c:v>641.942124091854</c:v>
                </c:pt>
                <c:pt idx="10">
                  <c:v>546.69640502927905</c:v>
                </c:pt>
                <c:pt idx="11">
                  <c:v>131.227820132061</c:v>
                </c:pt>
                <c:pt idx="12">
                  <c:v>2929.3552791406601</c:v>
                </c:pt>
                <c:pt idx="13">
                  <c:v>308.917123050371</c:v>
                </c:pt>
                <c:pt idx="14">
                  <c:v>219.50841806593101</c:v>
                </c:pt>
                <c:pt idx="15">
                  <c:v>307.738243958108</c:v>
                </c:pt>
                <c:pt idx="16">
                  <c:v>348.42704884517002</c:v>
                </c:pt>
                <c:pt idx="17">
                  <c:v>385.68717202975603</c:v>
                </c:pt>
                <c:pt idx="18">
                  <c:v>1782.47419357478</c:v>
                </c:pt>
                <c:pt idx="19">
                  <c:v>647.59508507333305</c:v>
                </c:pt>
                <c:pt idx="20">
                  <c:v>990.89430755042702</c:v>
                </c:pt>
                <c:pt idx="21">
                  <c:v>204.04581914452501</c:v>
                </c:pt>
                <c:pt idx="22">
                  <c:v>340.06229019668001</c:v>
                </c:pt>
                <c:pt idx="23">
                  <c:v>388.939209367611</c:v>
                </c:pt>
                <c:pt idx="24">
                  <c:v>858.93024253384203</c:v>
                </c:pt>
                <c:pt idx="25">
                  <c:v>626.96701275716305</c:v>
                </c:pt>
                <c:pt idx="26">
                  <c:v>497.26820075145901</c:v>
                </c:pt>
                <c:pt idx="27">
                  <c:v>630.21785917898205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0-46EC-A468-7995518E04F3}"/>
            </c:ext>
          </c:extLst>
        </c:ser>
        <c:ser>
          <c:idx val="1"/>
          <c:order val="1"/>
          <c:tx>
            <c:strRef>
              <c:f>temp!$C$4</c:f>
              <c:strCache>
                <c:ptCount val="1"/>
                <c:pt idx="0">
                  <c:v>Sum of originalBoardings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temp!$A$5:$A$33</c:f>
              <c:strCache>
                <c:ptCount val="28"/>
                <c:pt idx="0">
                  <c:v>AC TRANSIT___B Lakeshore Ave Oakland</c:v>
                </c:pt>
                <c:pt idx="1">
                  <c:v>AC TRANSIT___C Highland Ave Piedmont</c:v>
                </c:pt>
                <c:pt idx="2">
                  <c:v>AC TRANSIT___CB Warren Freeway and Broadway Terr Oakland</c:v>
                </c:pt>
                <c:pt idx="3">
                  <c:v>AC TRANSIT___E Caldecott Ln Oakland</c:v>
                </c:pt>
                <c:pt idx="4">
                  <c:v>AC TRANSIT___F UC Campus Berkeley</c:v>
                </c:pt>
                <c:pt idx="5">
                  <c:v>AC TRANSIT___FS Solano Ave Berkeley</c:v>
                </c:pt>
                <c:pt idx="6">
                  <c:v>AC TRANSIT___G Richmond St &amp; Potrero St El Cerrito</c:v>
                </c:pt>
                <c:pt idx="7">
                  <c:v>AC TRANSIT___H Barrett Ave &amp; San Pablo Ave El Cerrito</c:v>
                </c:pt>
                <c:pt idx="8">
                  <c:v>AC TRANSIT___J Sacramento St and University Ave Berkeley</c:v>
                </c:pt>
                <c:pt idx="9">
                  <c:v>AC TRANSIT___L San Pablo Dam Rd</c:v>
                </c:pt>
                <c:pt idx="10">
                  <c:v>AC TRANSIT___LA Hilltop Dr Park &amp; Ride</c:v>
                </c:pt>
                <c:pt idx="11">
                  <c:v>AC TRANSIT___M Hayward BART to Oracle</c:v>
                </c:pt>
                <c:pt idx="12">
                  <c:v>AC TRANSIT___NL Eastmont Transit Center Oakland</c:v>
                </c:pt>
                <c:pt idx="13">
                  <c:v>AC TRANSIT___NX Seminary Ave &amp; MacArthur Blvd</c:v>
                </c:pt>
                <c:pt idx="14">
                  <c:v>AC TRANSIT___NX1 Fruitvale Ave &amp; MacArthur Blvd</c:v>
                </c:pt>
                <c:pt idx="15">
                  <c:v>AC TRANSIT___NX2 High St &amp; MacArthur Blvd</c:v>
                </c:pt>
                <c:pt idx="16">
                  <c:v>AC TRANSIT___NX3 Marlow Dr &amp; Foothill Way Oakland</c:v>
                </c:pt>
                <c:pt idx="17">
                  <c:v>AC TRANSIT___NX4 Castro Valley Park &amp; Ride</c:v>
                </c:pt>
                <c:pt idx="18">
                  <c:v>AC TRANSIT___O Park Ave &amp; Encinal Ave Alameda</c:v>
                </c:pt>
                <c:pt idx="19">
                  <c:v>AC TRANSIT___OX San Francisco Alameda Bay Farm Is</c:v>
                </c:pt>
                <c:pt idx="20">
                  <c:v>AC TRANSIT___P Highland Ave &amp; Highland Way Piedmont</c:v>
                </c:pt>
                <c:pt idx="21">
                  <c:v>AC TRANSIT___S Eden Shores Hayward</c:v>
                </c:pt>
                <c:pt idx="22">
                  <c:v>AC TRANSIT___SB Cedar Blvd &amp; Stevenson Blvd Newark</c:v>
                </c:pt>
                <c:pt idx="23">
                  <c:v>AC TRANSIT___U Fremont BART to Stanford University</c:v>
                </c:pt>
                <c:pt idx="24">
                  <c:v>AC TRANSIT___V Broadway and Broadway Terr Oakland</c:v>
                </c:pt>
                <c:pt idx="25">
                  <c:v>AC TRANSIT___W Broadway &amp; Blanding Ave Alameda</c:v>
                </c:pt>
                <c:pt idx="26">
                  <c:v>DUMBARTON___DB Dumbarton Express</c:v>
                </c:pt>
                <c:pt idx="27">
                  <c:v>DUMBARTON___DB1 Dumbarton Express</c:v>
                </c:pt>
              </c:strCache>
            </c:strRef>
          </c:cat>
          <c:val>
            <c:numRef>
              <c:f>temp!$C$5:$C$33</c:f>
              <c:numCache>
                <c:formatCode>_(* #,##0_);_(* \(#,##0\);_(* "-"??_);_(@_)</c:formatCode>
                <c:ptCount val="28"/>
                <c:pt idx="0">
                  <c:v>288.953605305753</c:v>
                </c:pt>
                <c:pt idx="1">
                  <c:v>389.90928690233699</c:v>
                </c:pt>
                <c:pt idx="2">
                  <c:v>257.56490386295098</c:v>
                </c:pt>
                <c:pt idx="3">
                  <c:v>358.85378616525298</c:v>
                </c:pt>
                <c:pt idx="4">
                  <c:v>2120.8722573486998</c:v>
                </c:pt>
                <c:pt idx="5">
                  <c:v>425.25681884975</c:v>
                </c:pt>
                <c:pt idx="6">
                  <c:v>378.51324199748802</c:v>
                </c:pt>
                <c:pt idx="7">
                  <c:v>541.48378059425397</c:v>
                </c:pt>
                <c:pt idx="8">
                  <c:v>745.13011366792</c:v>
                </c:pt>
                <c:pt idx="9">
                  <c:v>687.43759442459304</c:v>
                </c:pt>
                <c:pt idx="10">
                  <c:v>483.55309894173502</c:v>
                </c:pt>
                <c:pt idx="11">
                  <c:v>238.86748085170899</c:v>
                </c:pt>
                <c:pt idx="12">
                  <c:v>3273.9186569794101</c:v>
                </c:pt>
                <c:pt idx="13">
                  <c:v>318.80682589272402</c:v>
                </c:pt>
                <c:pt idx="14">
                  <c:v>210.111042004003</c:v>
                </c:pt>
                <c:pt idx="15">
                  <c:v>273.50472674788602</c:v>
                </c:pt>
                <c:pt idx="16">
                  <c:v>341.14867954144898</c:v>
                </c:pt>
                <c:pt idx="17">
                  <c:v>373.41583943468697</c:v>
                </c:pt>
                <c:pt idx="18">
                  <c:v>1905.6867907722001</c:v>
                </c:pt>
                <c:pt idx="19">
                  <c:v>616.27559202926898</c:v>
                </c:pt>
                <c:pt idx="20">
                  <c:v>884.61813954874106</c:v>
                </c:pt>
                <c:pt idx="21">
                  <c:v>221.621967459388</c:v>
                </c:pt>
                <c:pt idx="22">
                  <c:v>412.04326484196503</c:v>
                </c:pt>
                <c:pt idx="23">
                  <c:v>336.39702062952</c:v>
                </c:pt>
                <c:pt idx="24">
                  <c:v>795.74686277885405</c:v>
                </c:pt>
                <c:pt idx="25">
                  <c:v>576.45424495348402</c:v>
                </c:pt>
                <c:pt idx="26">
                  <c:v>635.264450496481</c:v>
                </c:pt>
                <c:pt idx="27">
                  <c:v>753.58992697749204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0-46EC-A468-7995518E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545552"/>
        <c:axId val="1154546384"/>
      </c:barChart>
      <c:catAx>
        <c:axId val="11545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46384"/>
        <c:crosses val="autoZero"/>
        <c:auto val="1"/>
        <c:lblAlgn val="ctr"/>
        <c:lblOffset val="100"/>
        <c:noMultiLvlLbl val="0"/>
      </c:catAx>
      <c:valAx>
        <c:axId val="1154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BART Original Boardings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paste_popsim!$A$3289:$A$3333</c:f>
              <c:strCache>
                <c:ptCount val="45"/>
                <c:pt idx="0">
                  <c:v>12th St. Oakland City Center</c:v>
                </c:pt>
                <c:pt idx="1">
                  <c:v>16th St. Mission</c:v>
                </c:pt>
                <c:pt idx="2">
                  <c:v>19th St. Oakland</c:v>
                </c:pt>
                <c:pt idx="3">
                  <c:v>24th St. Mission</c:v>
                </c:pt>
                <c:pt idx="4">
                  <c:v>Ashby</c:v>
                </c:pt>
                <c:pt idx="5">
                  <c:v>Balboa Park</c:v>
                </c:pt>
                <c:pt idx="6">
                  <c:v>Bay Fair</c:v>
                </c:pt>
                <c:pt idx="7">
                  <c:v>Castro Valley</c:v>
                </c:pt>
                <c:pt idx="8">
                  <c:v>Civic Center/UN Plaza</c:v>
                </c:pt>
                <c:pt idx="9">
                  <c:v>Coliseum</c:v>
                </c:pt>
                <c:pt idx="10">
                  <c:v>Colma</c:v>
                </c:pt>
                <c:pt idx="11">
                  <c:v>Concord</c:v>
                </c:pt>
                <c:pt idx="12">
                  <c:v>Daly City</c:v>
                </c:pt>
                <c:pt idx="13">
                  <c:v>Downtown Berkeley</c:v>
                </c:pt>
                <c:pt idx="14">
                  <c:v>Dublin/Pleasanton</c:v>
                </c:pt>
                <c:pt idx="15">
                  <c:v>El Cerrito del Norte</c:v>
                </c:pt>
                <c:pt idx="16">
                  <c:v>El Cerrito Plaza</c:v>
                </c:pt>
                <c:pt idx="17">
                  <c:v>Embarcadero</c:v>
                </c:pt>
                <c:pt idx="18">
                  <c:v>Fremont</c:v>
                </c:pt>
                <c:pt idx="19">
                  <c:v>Fruitvale</c:v>
                </c:pt>
                <c:pt idx="20">
                  <c:v>Glen Park</c:v>
                </c:pt>
                <c:pt idx="21">
                  <c:v>Hayward</c:v>
                </c:pt>
                <c:pt idx="22">
                  <c:v>Lafayette</c:v>
                </c:pt>
                <c:pt idx="23">
                  <c:v>Lake Merritt</c:v>
                </c:pt>
                <c:pt idx="24">
                  <c:v>MacArthur</c:v>
                </c:pt>
                <c:pt idx="25">
                  <c:v>Millbrae</c:v>
                </c:pt>
                <c:pt idx="26">
                  <c:v>Montgomery St.</c:v>
                </c:pt>
                <c:pt idx="27">
                  <c:v>North Berkeley</c:v>
                </c:pt>
                <c:pt idx="28">
                  <c:v>North Concord/Martinez</c:v>
                </c:pt>
                <c:pt idx="29">
                  <c:v>Oakland International Airport</c:v>
                </c:pt>
                <c:pt idx="30">
                  <c:v>Orinda</c:v>
                </c:pt>
                <c:pt idx="31">
                  <c:v>Pittsburg/Bay Point</c:v>
                </c:pt>
                <c:pt idx="32">
                  <c:v>Pleasant Hill/Contra Costa Centre</c:v>
                </c:pt>
                <c:pt idx="33">
                  <c:v>Powell St.</c:v>
                </c:pt>
                <c:pt idx="34">
                  <c:v>Richmond</c:v>
                </c:pt>
                <c:pt idx="35">
                  <c:v>Rockridge</c:v>
                </c:pt>
                <c:pt idx="36">
                  <c:v>San Bruno</c:v>
                </c:pt>
                <c:pt idx="37">
                  <c:v>San Francisco Intl Airport</c:v>
                </c:pt>
                <c:pt idx="38">
                  <c:v>San Leandro</c:v>
                </c:pt>
                <c:pt idx="39">
                  <c:v>South Hayward</c:v>
                </c:pt>
                <c:pt idx="40">
                  <c:v>South San Francisco</c:v>
                </c:pt>
                <c:pt idx="41">
                  <c:v>Union City</c:v>
                </c:pt>
                <c:pt idx="42">
                  <c:v>Walnut Creek</c:v>
                </c:pt>
                <c:pt idx="43">
                  <c:v>West Dublin/Pleasanton</c:v>
                </c:pt>
                <c:pt idx="44">
                  <c:v>West Oakland</c:v>
                </c:pt>
              </c:strCache>
            </c:strRef>
          </c:cat>
          <c:val>
            <c:numRef>
              <c:f>paste_popsim!$B$3289:$B$3333</c:f>
              <c:numCache>
                <c:formatCode>General</c:formatCode>
                <c:ptCount val="45"/>
                <c:pt idx="0">
                  <c:v>14343.9369555953</c:v>
                </c:pt>
                <c:pt idx="1">
                  <c:v>13261.6112724785</c:v>
                </c:pt>
                <c:pt idx="2">
                  <c:v>12817.747100206199</c:v>
                </c:pt>
                <c:pt idx="3">
                  <c:v>13832.7484237995</c:v>
                </c:pt>
                <c:pt idx="4">
                  <c:v>5981.2298007857798</c:v>
                </c:pt>
                <c:pt idx="5">
                  <c:v>13233.0438537358</c:v>
                </c:pt>
                <c:pt idx="6">
                  <c:v>6136.7539753677502</c:v>
                </c:pt>
                <c:pt idx="7">
                  <c:v>3073.8685190328902</c:v>
                </c:pt>
                <c:pt idx="8">
                  <c:v>25671.5936798291</c:v>
                </c:pt>
                <c:pt idx="9">
                  <c:v>7284.6343658040396</c:v>
                </c:pt>
                <c:pt idx="10">
                  <c:v>4525.2508786861099</c:v>
                </c:pt>
                <c:pt idx="11">
                  <c:v>6499.9682926291498</c:v>
                </c:pt>
                <c:pt idx="12">
                  <c:v>10250.8631441867</c:v>
                </c:pt>
                <c:pt idx="13">
                  <c:v>13265.8951924417</c:v>
                </c:pt>
                <c:pt idx="14">
                  <c:v>7916.8119998908796</c:v>
                </c:pt>
                <c:pt idx="15">
                  <c:v>8663.5743350717694</c:v>
                </c:pt>
                <c:pt idx="16">
                  <c:v>5043.7745784819199</c:v>
                </c:pt>
                <c:pt idx="17">
                  <c:v>41218.770242635001</c:v>
                </c:pt>
                <c:pt idx="18">
                  <c:v>9143.3422867577392</c:v>
                </c:pt>
                <c:pt idx="19">
                  <c:v>8889.0636257922397</c:v>
                </c:pt>
                <c:pt idx="20">
                  <c:v>8315.1520692353606</c:v>
                </c:pt>
                <c:pt idx="21">
                  <c:v>5492.3188431867202</c:v>
                </c:pt>
                <c:pt idx="22">
                  <c:v>3693.9461686313598</c:v>
                </c:pt>
                <c:pt idx="23">
                  <c:v>7611.7062449336399</c:v>
                </c:pt>
                <c:pt idx="24">
                  <c:v>9559.0733990053195</c:v>
                </c:pt>
                <c:pt idx="25">
                  <c:v>6871.4020073146203</c:v>
                </c:pt>
                <c:pt idx="26">
                  <c:v>43683.004806699602</c:v>
                </c:pt>
                <c:pt idx="27">
                  <c:v>4859.8691388696698</c:v>
                </c:pt>
                <c:pt idx="28">
                  <c:v>2878.7938632344199</c:v>
                </c:pt>
                <c:pt idx="29">
                  <c:v>1494.04017368619</c:v>
                </c:pt>
                <c:pt idx="30">
                  <c:v>2890.5644987303399</c:v>
                </c:pt>
                <c:pt idx="31">
                  <c:v>6225.1339783409803</c:v>
                </c:pt>
                <c:pt idx="32">
                  <c:v>7381.6633509385001</c:v>
                </c:pt>
                <c:pt idx="33">
                  <c:v>33148.874862969496</c:v>
                </c:pt>
                <c:pt idx="34">
                  <c:v>4614.06046662075</c:v>
                </c:pt>
                <c:pt idx="35">
                  <c:v>5512.6955028230695</c:v>
                </c:pt>
                <c:pt idx="36">
                  <c:v>3875.53184801511</c:v>
                </c:pt>
                <c:pt idx="37">
                  <c:v>6707.1429328064096</c:v>
                </c:pt>
                <c:pt idx="38">
                  <c:v>5922.6486937944601</c:v>
                </c:pt>
                <c:pt idx="39">
                  <c:v>3404.7064290038002</c:v>
                </c:pt>
                <c:pt idx="40">
                  <c:v>3609.3608356650102</c:v>
                </c:pt>
                <c:pt idx="41">
                  <c:v>5097.6016085280498</c:v>
                </c:pt>
                <c:pt idx="42">
                  <c:v>6739.6768549724602</c:v>
                </c:pt>
                <c:pt idx="43">
                  <c:v>3619.4274494598599</c:v>
                </c:pt>
                <c:pt idx="44">
                  <c:v>7388.1214493267198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6-45D2-B3A7-0249E348D4F0}"/>
            </c:ext>
          </c:extLst>
        </c:ser>
        <c:ser>
          <c:idx val="1"/>
          <c:order val="1"/>
          <c:tx>
            <c:v>BART Adjusted Boardings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paste_popsim!$A$3289:$A$3333</c:f>
              <c:strCache>
                <c:ptCount val="45"/>
                <c:pt idx="0">
                  <c:v>12th St. Oakland City Center</c:v>
                </c:pt>
                <c:pt idx="1">
                  <c:v>16th St. Mission</c:v>
                </c:pt>
                <c:pt idx="2">
                  <c:v>19th St. Oakland</c:v>
                </c:pt>
                <c:pt idx="3">
                  <c:v>24th St. Mission</c:v>
                </c:pt>
                <c:pt idx="4">
                  <c:v>Ashby</c:v>
                </c:pt>
                <c:pt idx="5">
                  <c:v>Balboa Park</c:v>
                </c:pt>
                <c:pt idx="6">
                  <c:v>Bay Fair</c:v>
                </c:pt>
                <c:pt idx="7">
                  <c:v>Castro Valley</c:v>
                </c:pt>
                <c:pt idx="8">
                  <c:v>Civic Center/UN Plaza</c:v>
                </c:pt>
                <c:pt idx="9">
                  <c:v>Coliseum</c:v>
                </c:pt>
                <c:pt idx="10">
                  <c:v>Colma</c:v>
                </c:pt>
                <c:pt idx="11">
                  <c:v>Concord</c:v>
                </c:pt>
                <c:pt idx="12">
                  <c:v>Daly City</c:v>
                </c:pt>
                <c:pt idx="13">
                  <c:v>Downtown Berkeley</c:v>
                </c:pt>
                <c:pt idx="14">
                  <c:v>Dublin/Pleasanton</c:v>
                </c:pt>
                <c:pt idx="15">
                  <c:v>El Cerrito del Norte</c:v>
                </c:pt>
                <c:pt idx="16">
                  <c:v>El Cerrito Plaza</c:v>
                </c:pt>
                <c:pt idx="17">
                  <c:v>Embarcadero</c:v>
                </c:pt>
                <c:pt idx="18">
                  <c:v>Fremont</c:v>
                </c:pt>
                <c:pt idx="19">
                  <c:v>Fruitvale</c:v>
                </c:pt>
                <c:pt idx="20">
                  <c:v>Glen Park</c:v>
                </c:pt>
                <c:pt idx="21">
                  <c:v>Hayward</c:v>
                </c:pt>
                <c:pt idx="22">
                  <c:v>Lafayette</c:v>
                </c:pt>
                <c:pt idx="23">
                  <c:v>Lake Merritt</c:v>
                </c:pt>
                <c:pt idx="24">
                  <c:v>MacArthur</c:v>
                </c:pt>
                <c:pt idx="25">
                  <c:v>Millbrae</c:v>
                </c:pt>
                <c:pt idx="26">
                  <c:v>Montgomery St.</c:v>
                </c:pt>
                <c:pt idx="27">
                  <c:v>North Berkeley</c:v>
                </c:pt>
                <c:pt idx="28">
                  <c:v>North Concord/Martinez</c:v>
                </c:pt>
                <c:pt idx="29">
                  <c:v>Oakland International Airport</c:v>
                </c:pt>
                <c:pt idx="30">
                  <c:v>Orinda</c:v>
                </c:pt>
                <c:pt idx="31">
                  <c:v>Pittsburg/Bay Point</c:v>
                </c:pt>
                <c:pt idx="32">
                  <c:v>Pleasant Hill/Contra Costa Centre</c:v>
                </c:pt>
                <c:pt idx="33">
                  <c:v>Powell St.</c:v>
                </c:pt>
                <c:pt idx="34">
                  <c:v>Richmond</c:v>
                </c:pt>
                <c:pt idx="35">
                  <c:v>Rockridge</c:v>
                </c:pt>
                <c:pt idx="36">
                  <c:v>San Bruno</c:v>
                </c:pt>
                <c:pt idx="37">
                  <c:v>San Francisco Intl Airport</c:v>
                </c:pt>
                <c:pt idx="38">
                  <c:v>San Leandro</c:v>
                </c:pt>
                <c:pt idx="39">
                  <c:v>South Hayward</c:v>
                </c:pt>
                <c:pt idx="40">
                  <c:v>South San Francisco</c:v>
                </c:pt>
                <c:pt idx="41">
                  <c:v>Union City</c:v>
                </c:pt>
                <c:pt idx="42">
                  <c:v>Walnut Creek</c:v>
                </c:pt>
                <c:pt idx="43">
                  <c:v>West Dublin/Pleasanton</c:v>
                </c:pt>
                <c:pt idx="44">
                  <c:v>West Oakland</c:v>
                </c:pt>
              </c:strCache>
            </c:strRef>
          </c:cat>
          <c:val>
            <c:numRef>
              <c:f>paste_popsim!$C$3289:$C$3333</c:f>
              <c:numCache>
                <c:formatCode>General</c:formatCode>
                <c:ptCount val="45"/>
                <c:pt idx="0">
                  <c:v>14615.6962754059</c:v>
                </c:pt>
                <c:pt idx="1">
                  <c:v>13176.433706845501</c:v>
                </c:pt>
                <c:pt idx="2">
                  <c:v>12852.049917984001</c:v>
                </c:pt>
                <c:pt idx="3">
                  <c:v>13745.3355395618</c:v>
                </c:pt>
                <c:pt idx="4">
                  <c:v>5956.32824239404</c:v>
                </c:pt>
                <c:pt idx="5">
                  <c:v>13147.2142359549</c:v>
                </c:pt>
                <c:pt idx="6">
                  <c:v>6156.11405343556</c:v>
                </c:pt>
                <c:pt idx="7">
                  <c:v>3037.2062961911502</c:v>
                </c:pt>
                <c:pt idx="8">
                  <c:v>25636.841939053</c:v>
                </c:pt>
                <c:pt idx="9">
                  <c:v>7297.76099534064</c:v>
                </c:pt>
                <c:pt idx="10">
                  <c:v>4489.3372121419097</c:v>
                </c:pt>
                <c:pt idx="11">
                  <c:v>6527.3449965415402</c:v>
                </c:pt>
                <c:pt idx="12">
                  <c:v>10467.4430735153</c:v>
                </c:pt>
                <c:pt idx="13">
                  <c:v>13276.1779654618</c:v>
                </c:pt>
                <c:pt idx="14">
                  <c:v>7834.6502767539696</c:v>
                </c:pt>
                <c:pt idx="15">
                  <c:v>9359.7279123380795</c:v>
                </c:pt>
                <c:pt idx="16">
                  <c:v>5013.9217189238698</c:v>
                </c:pt>
                <c:pt idx="17">
                  <c:v>40920.753970091399</c:v>
                </c:pt>
                <c:pt idx="18">
                  <c:v>9491.6631940801508</c:v>
                </c:pt>
                <c:pt idx="19">
                  <c:v>8956.0139695718299</c:v>
                </c:pt>
                <c:pt idx="20">
                  <c:v>8326.15334732673</c:v>
                </c:pt>
                <c:pt idx="21">
                  <c:v>5628.0763382248997</c:v>
                </c:pt>
                <c:pt idx="22">
                  <c:v>3632.8584523988602</c:v>
                </c:pt>
                <c:pt idx="23">
                  <c:v>7560.14523724225</c:v>
                </c:pt>
                <c:pt idx="24">
                  <c:v>9696.6887644468698</c:v>
                </c:pt>
                <c:pt idx="25">
                  <c:v>6756.6058803599699</c:v>
                </c:pt>
                <c:pt idx="26">
                  <c:v>42987.9612230657</c:v>
                </c:pt>
                <c:pt idx="27">
                  <c:v>4812.7997171668103</c:v>
                </c:pt>
                <c:pt idx="28">
                  <c:v>2857.4681618868499</c:v>
                </c:pt>
                <c:pt idx="29">
                  <c:v>1470.64976313447</c:v>
                </c:pt>
                <c:pt idx="30">
                  <c:v>2849.9475280535698</c:v>
                </c:pt>
                <c:pt idx="31">
                  <c:v>6372.0777897332</c:v>
                </c:pt>
                <c:pt idx="32">
                  <c:v>7355.0214536076001</c:v>
                </c:pt>
                <c:pt idx="33">
                  <c:v>33121.832068014999</c:v>
                </c:pt>
                <c:pt idx="34">
                  <c:v>4629.4828309552604</c:v>
                </c:pt>
                <c:pt idx="35">
                  <c:v>5476.2308131400096</c:v>
                </c:pt>
                <c:pt idx="36">
                  <c:v>3818.81291349597</c:v>
                </c:pt>
                <c:pt idx="37">
                  <c:v>6607.1440559951498</c:v>
                </c:pt>
                <c:pt idx="38">
                  <c:v>5895.0466756903897</c:v>
                </c:pt>
                <c:pt idx="39">
                  <c:v>3431.3918198660099</c:v>
                </c:pt>
                <c:pt idx="40">
                  <c:v>3574.1244360515102</c:v>
                </c:pt>
                <c:pt idx="41">
                  <c:v>5127.14196789783</c:v>
                </c:pt>
                <c:pt idx="42">
                  <c:v>6834.4285116841702</c:v>
                </c:pt>
                <c:pt idx="43">
                  <c:v>3581.0520835878001</c:v>
                </c:pt>
                <c:pt idx="44">
                  <c:v>7289.8769504478696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6-45D2-B3A7-0249E348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23408"/>
        <c:axId val="1571226736"/>
      </c:barChart>
      <c:catAx>
        <c:axId val="15712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OnOff Entry Station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6736"/>
        <c:crosses val="autoZero"/>
        <c:auto val="1"/>
        <c:lblAlgn val="ctr"/>
        <c:lblOffset val="100"/>
        <c:noMultiLvlLbl val="0"/>
      </c:catAx>
      <c:valAx>
        <c:axId val="15712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BART Original Boardings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paste_popsim!$A$3289:$A$3333</c:f>
              <c:strCache>
                <c:ptCount val="45"/>
                <c:pt idx="0">
                  <c:v>12th St. Oakland City Center</c:v>
                </c:pt>
                <c:pt idx="1">
                  <c:v>16th St. Mission</c:v>
                </c:pt>
                <c:pt idx="2">
                  <c:v>19th St. Oakland</c:v>
                </c:pt>
                <c:pt idx="3">
                  <c:v>24th St. Mission</c:v>
                </c:pt>
                <c:pt idx="4">
                  <c:v>Ashby</c:v>
                </c:pt>
                <c:pt idx="5">
                  <c:v>Balboa Park</c:v>
                </c:pt>
                <c:pt idx="6">
                  <c:v>Bay Fair</c:v>
                </c:pt>
                <c:pt idx="7">
                  <c:v>Castro Valley</c:v>
                </c:pt>
                <c:pt idx="8">
                  <c:v>Civic Center/UN Plaza</c:v>
                </c:pt>
                <c:pt idx="9">
                  <c:v>Coliseum</c:v>
                </c:pt>
                <c:pt idx="10">
                  <c:v>Colma</c:v>
                </c:pt>
                <c:pt idx="11">
                  <c:v>Concord</c:v>
                </c:pt>
                <c:pt idx="12">
                  <c:v>Daly City</c:v>
                </c:pt>
                <c:pt idx="13">
                  <c:v>Downtown Berkeley</c:v>
                </c:pt>
                <c:pt idx="14">
                  <c:v>Dublin/Pleasanton</c:v>
                </c:pt>
                <c:pt idx="15">
                  <c:v>El Cerrito del Norte</c:v>
                </c:pt>
                <c:pt idx="16">
                  <c:v>El Cerrito Plaza</c:v>
                </c:pt>
                <c:pt idx="17">
                  <c:v>Embarcadero</c:v>
                </c:pt>
                <c:pt idx="18">
                  <c:v>Fremont</c:v>
                </c:pt>
                <c:pt idx="19">
                  <c:v>Fruitvale</c:v>
                </c:pt>
                <c:pt idx="20">
                  <c:v>Glen Park</c:v>
                </c:pt>
                <c:pt idx="21">
                  <c:v>Hayward</c:v>
                </c:pt>
                <c:pt idx="22">
                  <c:v>Lafayette</c:v>
                </c:pt>
                <c:pt idx="23">
                  <c:v>Lake Merritt</c:v>
                </c:pt>
                <c:pt idx="24">
                  <c:v>MacArthur</c:v>
                </c:pt>
                <c:pt idx="25">
                  <c:v>Millbrae</c:v>
                </c:pt>
                <c:pt idx="26">
                  <c:v>Montgomery St.</c:v>
                </c:pt>
                <c:pt idx="27">
                  <c:v>North Berkeley</c:v>
                </c:pt>
                <c:pt idx="28">
                  <c:v>North Concord/Martinez</c:v>
                </c:pt>
                <c:pt idx="29">
                  <c:v>Oakland International Airport</c:v>
                </c:pt>
                <c:pt idx="30">
                  <c:v>Orinda</c:v>
                </c:pt>
                <c:pt idx="31">
                  <c:v>Pittsburg/Bay Point</c:v>
                </c:pt>
                <c:pt idx="32">
                  <c:v>Pleasant Hill/Contra Costa Centre</c:v>
                </c:pt>
                <c:pt idx="33">
                  <c:v>Powell St.</c:v>
                </c:pt>
                <c:pt idx="34">
                  <c:v>Richmond</c:v>
                </c:pt>
                <c:pt idx="35">
                  <c:v>Rockridge</c:v>
                </c:pt>
                <c:pt idx="36">
                  <c:v>San Bruno</c:v>
                </c:pt>
                <c:pt idx="37">
                  <c:v>San Francisco Intl Airport</c:v>
                </c:pt>
                <c:pt idx="38">
                  <c:v>San Leandro</c:v>
                </c:pt>
                <c:pt idx="39">
                  <c:v>South Hayward</c:v>
                </c:pt>
                <c:pt idx="40">
                  <c:v>South San Francisco</c:v>
                </c:pt>
                <c:pt idx="41">
                  <c:v>Union City</c:v>
                </c:pt>
                <c:pt idx="42">
                  <c:v>Walnut Creek</c:v>
                </c:pt>
                <c:pt idx="43">
                  <c:v>West Dublin/Pleasanton</c:v>
                </c:pt>
                <c:pt idx="44">
                  <c:v>West Oakland</c:v>
                </c:pt>
              </c:strCache>
            </c:strRef>
          </c:cat>
          <c:val>
            <c:numRef>
              <c:f>paste_popsim!$D$3289:$D$3333</c:f>
              <c:numCache>
                <c:formatCode>General</c:formatCode>
                <c:ptCount val="45"/>
                <c:pt idx="0">
                  <c:v>14463.4046103112</c:v>
                </c:pt>
                <c:pt idx="1">
                  <c:v>13441.8509179127</c:v>
                </c:pt>
                <c:pt idx="2">
                  <c:v>13432.414362326799</c:v>
                </c:pt>
                <c:pt idx="3">
                  <c:v>13423.1353212951</c:v>
                </c:pt>
                <c:pt idx="4">
                  <c:v>5667.9762462523404</c:v>
                </c:pt>
                <c:pt idx="5">
                  <c:v>11764.180955088401</c:v>
                </c:pt>
                <c:pt idx="6">
                  <c:v>5931.3000633270403</c:v>
                </c:pt>
                <c:pt idx="7">
                  <c:v>2872.3644041745902</c:v>
                </c:pt>
                <c:pt idx="8">
                  <c:v>23812.009882735201</c:v>
                </c:pt>
                <c:pt idx="9">
                  <c:v>7629.8848606305401</c:v>
                </c:pt>
                <c:pt idx="10">
                  <c:v>4291.4849128299402</c:v>
                </c:pt>
                <c:pt idx="11">
                  <c:v>6400.0754059118099</c:v>
                </c:pt>
                <c:pt idx="12">
                  <c:v>9879.2647549169105</c:v>
                </c:pt>
                <c:pt idx="13">
                  <c:v>14049.527873753999</c:v>
                </c:pt>
                <c:pt idx="14">
                  <c:v>7652.8963092850299</c:v>
                </c:pt>
                <c:pt idx="15">
                  <c:v>9134.56442834685</c:v>
                </c:pt>
                <c:pt idx="16">
                  <c:v>4923.8630193830904</c:v>
                </c:pt>
                <c:pt idx="17">
                  <c:v>47724.158470253104</c:v>
                </c:pt>
                <c:pt idx="18">
                  <c:v>9142.8339442581891</c:v>
                </c:pt>
                <c:pt idx="19">
                  <c:v>8888.7056380223203</c:v>
                </c:pt>
                <c:pt idx="20">
                  <c:v>7429.7076864945602</c:v>
                </c:pt>
                <c:pt idx="21">
                  <c:v>5422.61147884202</c:v>
                </c:pt>
                <c:pt idx="22">
                  <c:v>3794.5120723229702</c:v>
                </c:pt>
                <c:pt idx="23">
                  <c:v>7711.6134517175997</c:v>
                </c:pt>
                <c:pt idx="24">
                  <c:v>9512.4299886586505</c:v>
                </c:pt>
                <c:pt idx="25">
                  <c:v>6502.7605968177804</c:v>
                </c:pt>
                <c:pt idx="26">
                  <c:v>46499.117409860301</c:v>
                </c:pt>
                <c:pt idx="27">
                  <c:v>4913.9109614077697</c:v>
                </c:pt>
                <c:pt idx="28">
                  <c:v>2584.1365766691501</c:v>
                </c:pt>
                <c:pt idx="29">
                  <c:v>1311.5237263545901</c:v>
                </c:pt>
                <c:pt idx="30">
                  <c:v>2876.0731566919299</c:v>
                </c:pt>
                <c:pt idx="31">
                  <c:v>6255.9209199803099</c:v>
                </c:pt>
                <c:pt idx="32">
                  <c:v>7105.9269074134099</c:v>
                </c:pt>
                <c:pt idx="33">
                  <c:v>29554.010824708301</c:v>
                </c:pt>
                <c:pt idx="34">
                  <c:v>4374.0798340861302</c:v>
                </c:pt>
                <c:pt idx="35">
                  <c:v>6157.8650213043702</c:v>
                </c:pt>
                <c:pt idx="36">
                  <c:v>3817.4948824477901</c:v>
                </c:pt>
                <c:pt idx="37">
                  <c:v>6664.3992017160299</c:v>
                </c:pt>
                <c:pt idx="38">
                  <c:v>6030.6846074065897</c:v>
                </c:pt>
                <c:pt idx="39">
                  <c:v>2990.9012904900401</c:v>
                </c:pt>
                <c:pt idx="40">
                  <c:v>3312.1308102350199</c:v>
                </c:pt>
                <c:pt idx="41">
                  <c:v>4942.4783798443104</c:v>
                </c:pt>
                <c:pt idx="42">
                  <c:v>6894.8860004197204</c:v>
                </c:pt>
                <c:pt idx="43">
                  <c:v>3582.4258413909101</c:v>
                </c:pt>
                <c:pt idx="44">
                  <c:v>6883.5019917046702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E-433A-9942-233036DF5FBC}"/>
            </c:ext>
          </c:extLst>
        </c:ser>
        <c:ser>
          <c:idx val="1"/>
          <c:order val="1"/>
          <c:tx>
            <c:v>BART Adjusted Boardings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paste_popsim!$A$3289:$A$3333</c:f>
              <c:strCache>
                <c:ptCount val="45"/>
                <c:pt idx="0">
                  <c:v>12th St. Oakland City Center</c:v>
                </c:pt>
                <c:pt idx="1">
                  <c:v>16th St. Mission</c:v>
                </c:pt>
                <c:pt idx="2">
                  <c:v>19th St. Oakland</c:v>
                </c:pt>
                <c:pt idx="3">
                  <c:v>24th St. Mission</c:v>
                </c:pt>
                <c:pt idx="4">
                  <c:v>Ashby</c:v>
                </c:pt>
                <c:pt idx="5">
                  <c:v>Balboa Park</c:v>
                </c:pt>
                <c:pt idx="6">
                  <c:v>Bay Fair</c:v>
                </c:pt>
                <c:pt idx="7">
                  <c:v>Castro Valley</c:v>
                </c:pt>
                <c:pt idx="8">
                  <c:v>Civic Center/UN Plaza</c:v>
                </c:pt>
                <c:pt idx="9">
                  <c:v>Coliseum</c:v>
                </c:pt>
                <c:pt idx="10">
                  <c:v>Colma</c:v>
                </c:pt>
                <c:pt idx="11">
                  <c:v>Concord</c:v>
                </c:pt>
                <c:pt idx="12">
                  <c:v>Daly City</c:v>
                </c:pt>
                <c:pt idx="13">
                  <c:v>Downtown Berkeley</c:v>
                </c:pt>
                <c:pt idx="14">
                  <c:v>Dublin/Pleasanton</c:v>
                </c:pt>
                <c:pt idx="15">
                  <c:v>El Cerrito del Norte</c:v>
                </c:pt>
                <c:pt idx="16">
                  <c:v>El Cerrito Plaza</c:v>
                </c:pt>
                <c:pt idx="17">
                  <c:v>Embarcadero</c:v>
                </c:pt>
                <c:pt idx="18">
                  <c:v>Fremont</c:v>
                </c:pt>
                <c:pt idx="19">
                  <c:v>Fruitvale</c:v>
                </c:pt>
                <c:pt idx="20">
                  <c:v>Glen Park</c:v>
                </c:pt>
                <c:pt idx="21">
                  <c:v>Hayward</c:v>
                </c:pt>
                <c:pt idx="22">
                  <c:v>Lafayette</c:v>
                </c:pt>
                <c:pt idx="23">
                  <c:v>Lake Merritt</c:v>
                </c:pt>
                <c:pt idx="24">
                  <c:v>MacArthur</c:v>
                </c:pt>
                <c:pt idx="25">
                  <c:v>Millbrae</c:v>
                </c:pt>
                <c:pt idx="26">
                  <c:v>Montgomery St.</c:v>
                </c:pt>
                <c:pt idx="27">
                  <c:v>North Berkeley</c:v>
                </c:pt>
                <c:pt idx="28">
                  <c:v>North Concord/Martinez</c:v>
                </c:pt>
                <c:pt idx="29">
                  <c:v>Oakland International Airport</c:v>
                </c:pt>
                <c:pt idx="30">
                  <c:v>Orinda</c:v>
                </c:pt>
                <c:pt idx="31">
                  <c:v>Pittsburg/Bay Point</c:v>
                </c:pt>
                <c:pt idx="32">
                  <c:v>Pleasant Hill/Contra Costa Centre</c:v>
                </c:pt>
                <c:pt idx="33">
                  <c:v>Powell St.</c:v>
                </c:pt>
                <c:pt idx="34">
                  <c:v>Richmond</c:v>
                </c:pt>
                <c:pt idx="35">
                  <c:v>Rockridge</c:v>
                </c:pt>
                <c:pt idx="36">
                  <c:v>San Bruno</c:v>
                </c:pt>
                <c:pt idx="37">
                  <c:v>San Francisco Intl Airport</c:v>
                </c:pt>
                <c:pt idx="38">
                  <c:v>San Leandro</c:v>
                </c:pt>
                <c:pt idx="39">
                  <c:v>South Hayward</c:v>
                </c:pt>
                <c:pt idx="40">
                  <c:v>South San Francisco</c:v>
                </c:pt>
                <c:pt idx="41">
                  <c:v>Union City</c:v>
                </c:pt>
                <c:pt idx="42">
                  <c:v>Walnut Creek</c:v>
                </c:pt>
                <c:pt idx="43">
                  <c:v>West Dublin/Pleasanton</c:v>
                </c:pt>
                <c:pt idx="44">
                  <c:v>West Oakland</c:v>
                </c:pt>
              </c:strCache>
            </c:strRef>
          </c:cat>
          <c:val>
            <c:numRef>
              <c:f>paste_popsim!$E$3289:$E$3333</c:f>
              <c:numCache>
                <c:formatCode>General</c:formatCode>
                <c:ptCount val="45"/>
                <c:pt idx="0">
                  <c:v>14442.1413292374</c:v>
                </c:pt>
                <c:pt idx="1">
                  <c:v>13281.648269682901</c:v>
                </c:pt>
                <c:pt idx="2">
                  <c:v>13374.065304527499</c:v>
                </c:pt>
                <c:pt idx="3">
                  <c:v>13293.6684461115</c:v>
                </c:pt>
                <c:pt idx="4">
                  <c:v>5621.4137881030902</c:v>
                </c:pt>
                <c:pt idx="5">
                  <c:v>11787.6193225472</c:v>
                </c:pt>
                <c:pt idx="6">
                  <c:v>5920.5334285239896</c:v>
                </c:pt>
                <c:pt idx="7">
                  <c:v>2828.3514137161301</c:v>
                </c:pt>
                <c:pt idx="8">
                  <c:v>23770.916564666899</c:v>
                </c:pt>
                <c:pt idx="9">
                  <c:v>7756.5138365616604</c:v>
                </c:pt>
                <c:pt idx="10">
                  <c:v>4273.1018120890703</c:v>
                </c:pt>
                <c:pt idx="11">
                  <c:v>6411.5518441184304</c:v>
                </c:pt>
                <c:pt idx="12">
                  <c:v>10082.5103666135</c:v>
                </c:pt>
                <c:pt idx="13">
                  <c:v>14038.536516775501</c:v>
                </c:pt>
                <c:pt idx="14">
                  <c:v>7793.8580636431298</c:v>
                </c:pt>
                <c:pt idx="15">
                  <c:v>10178.277359239</c:v>
                </c:pt>
                <c:pt idx="16">
                  <c:v>4867.1662171466596</c:v>
                </c:pt>
                <c:pt idx="17">
                  <c:v>47425.430433019901</c:v>
                </c:pt>
                <c:pt idx="18">
                  <c:v>9494.4525026773699</c:v>
                </c:pt>
                <c:pt idx="19">
                  <c:v>8970.1393949142894</c:v>
                </c:pt>
                <c:pt idx="20">
                  <c:v>7394.4299569356499</c:v>
                </c:pt>
                <c:pt idx="21">
                  <c:v>5510.9060455041999</c:v>
                </c:pt>
                <c:pt idx="22">
                  <c:v>3718.0179959512998</c:v>
                </c:pt>
                <c:pt idx="23">
                  <c:v>7652.2927540158998</c:v>
                </c:pt>
                <c:pt idx="24">
                  <c:v>9679.5524507139799</c:v>
                </c:pt>
                <c:pt idx="25">
                  <c:v>6399.4569127469504</c:v>
                </c:pt>
                <c:pt idx="26">
                  <c:v>45930.241710278096</c:v>
                </c:pt>
                <c:pt idx="27">
                  <c:v>4895.3043424930402</c:v>
                </c:pt>
                <c:pt idx="28">
                  <c:v>2560.7693482749</c:v>
                </c:pt>
                <c:pt idx="29">
                  <c:v>1290.2125676250701</c:v>
                </c:pt>
                <c:pt idx="30">
                  <c:v>2844.8718500384898</c:v>
                </c:pt>
                <c:pt idx="31">
                  <c:v>6360.9978335838596</c:v>
                </c:pt>
                <c:pt idx="32">
                  <c:v>7045.03122805561</c:v>
                </c:pt>
                <c:pt idx="33">
                  <c:v>29328.550125268601</c:v>
                </c:pt>
                <c:pt idx="34">
                  <c:v>4403.5520434078599</c:v>
                </c:pt>
                <c:pt idx="35">
                  <c:v>6097.8926834775302</c:v>
                </c:pt>
                <c:pt idx="36">
                  <c:v>3791.44985547852</c:v>
                </c:pt>
                <c:pt idx="37">
                  <c:v>6550.4296946341101</c:v>
                </c:pt>
                <c:pt idx="38">
                  <c:v>6039.1089915083303</c:v>
                </c:pt>
                <c:pt idx="39">
                  <c:v>2999.3968410693301</c:v>
                </c:pt>
                <c:pt idx="40">
                  <c:v>3259.2821251793898</c:v>
                </c:pt>
                <c:pt idx="41">
                  <c:v>4927.0999428842097</c:v>
                </c:pt>
                <c:pt idx="42">
                  <c:v>7017.23608896938</c:v>
                </c:pt>
                <c:pt idx="43">
                  <c:v>3540.5532627388802</c:v>
                </c:pt>
                <c:pt idx="44">
                  <c:v>6802.5014103125604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E-433A-9942-233036DF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23824"/>
        <c:axId val="1806308848"/>
      </c:barChart>
      <c:catAx>
        <c:axId val="157122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OnOff Exit Station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08848"/>
        <c:crosses val="autoZero"/>
        <c:auto val="1"/>
        <c:lblAlgn val="ctr"/>
        <c:lblOffset val="100"/>
        <c:noMultiLvlLbl val="0"/>
      </c:catAx>
      <c:valAx>
        <c:axId val="18063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Caltrain Original Boardings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paste_popsim!$A$3337:$A$3365</c:f>
              <c:strCache>
                <c:ptCount val="29"/>
                <c:pt idx="0">
                  <c:v>22nd Street</c:v>
                </c:pt>
                <c:pt idx="1">
                  <c:v>Bayshore</c:v>
                </c:pt>
                <c:pt idx="2">
                  <c:v>Belmont</c:v>
                </c:pt>
                <c:pt idx="3">
                  <c:v>Blossom Hill</c:v>
                </c:pt>
                <c:pt idx="4">
                  <c:v>Burlingame</c:v>
                </c:pt>
                <c:pt idx="5">
                  <c:v>California Ave</c:v>
                </c:pt>
                <c:pt idx="6">
                  <c:v>Capitol</c:v>
                </c:pt>
                <c:pt idx="7">
                  <c:v>College Park</c:v>
                </c:pt>
                <c:pt idx="8">
                  <c:v>Gilroy</c:v>
                </c:pt>
                <c:pt idx="9">
                  <c:v>Hayward Park</c:v>
                </c:pt>
                <c:pt idx="10">
                  <c:v>Hillsdale</c:v>
                </c:pt>
                <c:pt idx="11">
                  <c:v>Lawrence</c:v>
                </c:pt>
                <c:pt idx="12">
                  <c:v>Menlo Park</c:v>
                </c:pt>
                <c:pt idx="13">
                  <c:v>Millbrae</c:v>
                </c:pt>
                <c:pt idx="14">
                  <c:v>Morgan Hill</c:v>
                </c:pt>
                <c:pt idx="15">
                  <c:v>Mountain View</c:v>
                </c:pt>
                <c:pt idx="16">
                  <c:v>Palo Alto</c:v>
                </c:pt>
                <c:pt idx="17">
                  <c:v>Redwood City</c:v>
                </c:pt>
                <c:pt idx="18">
                  <c:v>San Antonio</c:v>
                </c:pt>
                <c:pt idx="19">
                  <c:v>San Bruno</c:v>
                </c:pt>
                <c:pt idx="20">
                  <c:v>San Carlos</c:v>
                </c:pt>
                <c:pt idx="21">
                  <c:v>San Francisco</c:v>
                </c:pt>
                <c:pt idx="22">
                  <c:v>San Jose</c:v>
                </c:pt>
                <c:pt idx="23">
                  <c:v>San Martin</c:v>
                </c:pt>
                <c:pt idx="24">
                  <c:v>San Mateo</c:v>
                </c:pt>
                <c:pt idx="25">
                  <c:v>Santa Clara</c:v>
                </c:pt>
                <c:pt idx="26">
                  <c:v>So. San Francisco</c:v>
                </c:pt>
                <c:pt idx="27">
                  <c:v>Sunnyvale</c:v>
                </c:pt>
                <c:pt idx="28">
                  <c:v>Tamien</c:v>
                </c:pt>
              </c:strCache>
            </c:strRef>
          </c:cat>
          <c:val>
            <c:numRef>
              <c:f>paste_popsim!$B$3337:$B$3365</c:f>
              <c:numCache>
                <c:formatCode>General</c:formatCode>
                <c:ptCount val="29"/>
                <c:pt idx="0">
                  <c:v>1607.2844831929799</c:v>
                </c:pt>
                <c:pt idx="1">
                  <c:v>244.858513890777</c:v>
                </c:pt>
                <c:pt idx="2">
                  <c:v>764.98128454545304</c:v>
                </c:pt>
                <c:pt idx="3">
                  <c:v>102.805504318891</c:v>
                </c:pt>
                <c:pt idx="4">
                  <c:v>1021.5494614990999</c:v>
                </c:pt>
                <c:pt idx="5">
                  <c:v>1567.8311717664001</c:v>
                </c:pt>
                <c:pt idx="6">
                  <c:v>42.9179528741968</c:v>
                </c:pt>
                <c:pt idx="7">
                  <c:v>76.086473038020401</c:v>
                </c:pt>
                <c:pt idx="8">
                  <c:v>121.75934604689</c:v>
                </c:pt>
                <c:pt idx="9">
                  <c:v>388.54303305701899</c:v>
                </c:pt>
                <c:pt idx="10">
                  <c:v>2806.3079536595201</c:v>
                </c:pt>
                <c:pt idx="11">
                  <c:v>837.60878795644203</c:v>
                </c:pt>
                <c:pt idx="12">
                  <c:v>1777.4880509864599</c:v>
                </c:pt>
                <c:pt idx="13">
                  <c:v>3555.9813618356802</c:v>
                </c:pt>
                <c:pt idx="14">
                  <c:v>108.14638117292399</c:v>
                </c:pt>
                <c:pt idx="15">
                  <c:v>4796.90637774691</c:v>
                </c:pt>
                <c:pt idx="16">
                  <c:v>6811.98819645822</c:v>
                </c:pt>
                <c:pt idx="17">
                  <c:v>3267.1623772432699</c:v>
                </c:pt>
                <c:pt idx="18">
                  <c:v>819.73852044212504</c:v>
                </c:pt>
                <c:pt idx="19">
                  <c:v>592.35189020776204</c:v>
                </c:pt>
                <c:pt idx="20">
                  <c:v>1530.34141327358</c:v>
                </c:pt>
                <c:pt idx="21">
                  <c:v>12765.794935129299</c:v>
                </c:pt>
                <c:pt idx="22">
                  <c:v>4059.5372936470299</c:v>
                </c:pt>
                <c:pt idx="23">
                  <c:v>76.606211107332498</c:v>
                </c:pt>
                <c:pt idx="24">
                  <c:v>2003.62769818585</c:v>
                </c:pt>
                <c:pt idx="25">
                  <c:v>1088.3676102837601</c:v>
                </c:pt>
                <c:pt idx="26">
                  <c:v>506.829612722749</c:v>
                </c:pt>
                <c:pt idx="27">
                  <c:v>2863.4855895205001</c:v>
                </c:pt>
                <c:pt idx="28">
                  <c:v>1064.1125141908201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3E1-908C-296BA88942BA}"/>
            </c:ext>
          </c:extLst>
        </c:ser>
        <c:ser>
          <c:idx val="1"/>
          <c:order val="1"/>
          <c:tx>
            <c:v>Caltrain Adjusted Boardings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paste_popsim!$A$3337:$A$3365</c:f>
              <c:strCache>
                <c:ptCount val="29"/>
                <c:pt idx="0">
                  <c:v>22nd Street</c:v>
                </c:pt>
                <c:pt idx="1">
                  <c:v>Bayshore</c:v>
                </c:pt>
                <c:pt idx="2">
                  <c:v>Belmont</c:v>
                </c:pt>
                <c:pt idx="3">
                  <c:v>Blossom Hill</c:v>
                </c:pt>
                <c:pt idx="4">
                  <c:v>Burlingame</c:v>
                </c:pt>
                <c:pt idx="5">
                  <c:v>California Ave</c:v>
                </c:pt>
                <c:pt idx="6">
                  <c:v>Capitol</c:v>
                </c:pt>
                <c:pt idx="7">
                  <c:v>College Park</c:v>
                </c:pt>
                <c:pt idx="8">
                  <c:v>Gilroy</c:v>
                </c:pt>
                <c:pt idx="9">
                  <c:v>Hayward Park</c:v>
                </c:pt>
                <c:pt idx="10">
                  <c:v>Hillsdale</c:v>
                </c:pt>
                <c:pt idx="11">
                  <c:v>Lawrence</c:v>
                </c:pt>
                <c:pt idx="12">
                  <c:v>Menlo Park</c:v>
                </c:pt>
                <c:pt idx="13">
                  <c:v>Millbrae</c:v>
                </c:pt>
                <c:pt idx="14">
                  <c:v>Morgan Hill</c:v>
                </c:pt>
                <c:pt idx="15">
                  <c:v>Mountain View</c:v>
                </c:pt>
                <c:pt idx="16">
                  <c:v>Palo Alto</c:v>
                </c:pt>
                <c:pt idx="17">
                  <c:v>Redwood City</c:v>
                </c:pt>
                <c:pt idx="18">
                  <c:v>San Antonio</c:v>
                </c:pt>
                <c:pt idx="19">
                  <c:v>San Bruno</c:v>
                </c:pt>
                <c:pt idx="20">
                  <c:v>San Carlos</c:v>
                </c:pt>
                <c:pt idx="21">
                  <c:v>San Francisco</c:v>
                </c:pt>
                <c:pt idx="22">
                  <c:v>San Jose</c:v>
                </c:pt>
                <c:pt idx="23">
                  <c:v>San Martin</c:v>
                </c:pt>
                <c:pt idx="24">
                  <c:v>San Mateo</c:v>
                </c:pt>
                <c:pt idx="25">
                  <c:v>Santa Clara</c:v>
                </c:pt>
                <c:pt idx="26">
                  <c:v>So. San Francisco</c:v>
                </c:pt>
                <c:pt idx="27">
                  <c:v>Sunnyvale</c:v>
                </c:pt>
                <c:pt idx="28">
                  <c:v>Tamien</c:v>
                </c:pt>
              </c:strCache>
            </c:strRef>
          </c:cat>
          <c:val>
            <c:numRef>
              <c:f>paste_popsim!$C$3337:$C$3365</c:f>
              <c:numCache>
                <c:formatCode>General</c:formatCode>
                <c:ptCount val="29"/>
                <c:pt idx="0">
                  <c:v>1601.8705316279199</c:v>
                </c:pt>
                <c:pt idx="1">
                  <c:v>247.12717236394701</c:v>
                </c:pt>
                <c:pt idx="2">
                  <c:v>763.358385777183</c:v>
                </c:pt>
                <c:pt idx="3">
                  <c:v>102.465460647086</c:v>
                </c:pt>
                <c:pt idx="4">
                  <c:v>1020.42628993201</c:v>
                </c:pt>
                <c:pt idx="5">
                  <c:v>1573.3930008820701</c:v>
                </c:pt>
                <c:pt idx="6">
                  <c:v>42.7450502204061</c:v>
                </c:pt>
                <c:pt idx="7">
                  <c:v>76.803264318578101</c:v>
                </c:pt>
                <c:pt idx="8">
                  <c:v>120.931873400779</c:v>
                </c:pt>
                <c:pt idx="9">
                  <c:v>389.06834882522298</c:v>
                </c:pt>
                <c:pt idx="10">
                  <c:v>2811.5564099618</c:v>
                </c:pt>
                <c:pt idx="11">
                  <c:v>837.30658144838503</c:v>
                </c:pt>
                <c:pt idx="12">
                  <c:v>1777.8712387891101</c:v>
                </c:pt>
                <c:pt idx="13">
                  <c:v>3579.6713646873</c:v>
                </c:pt>
                <c:pt idx="14">
                  <c:v>108.814649697739</c:v>
                </c:pt>
                <c:pt idx="15">
                  <c:v>4806.7618476753496</c:v>
                </c:pt>
                <c:pt idx="16">
                  <c:v>6783.5142511035301</c:v>
                </c:pt>
                <c:pt idx="17">
                  <c:v>3267.6115168572801</c:v>
                </c:pt>
                <c:pt idx="18">
                  <c:v>821.74796603207506</c:v>
                </c:pt>
                <c:pt idx="19">
                  <c:v>590.88988781570697</c:v>
                </c:pt>
                <c:pt idx="20">
                  <c:v>1529.9895881027101</c:v>
                </c:pt>
                <c:pt idx="21">
                  <c:v>12774.0546828651</c:v>
                </c:pt>
                <c:pt idx="22">
                  <c:v>4051.0146364146499</c:v>
                </c:pt>
                <c:pt idx="23">
                  <c:v>76.8754292501674</c:v>
                </c:pt>
                <c:pt idx="24">
                  <c:v>1992.9015974644001</c:v>
                </c:pt>
                <c:pt idx="25">
                  <c:v>1083.9116442321099</c:v>
                </c:pt>
                <c:pt idx="26">
                  <c:v>523.11903484776803</c:v>
                </c:pt>
                <c:pt idx="27">
                  <c:v>2857.57005764</c:v>
                </c:pt>
                <c:pt idx="28">
                  <c:v>1057.6306246238801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43E1-908C-296BA889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310512"/>
        <c:axId val="1806312176"/>
      </c:barChart>
      <c:catAx>
        <c:axId val="18063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onOff</a:t>
                </a:r>
                <a:r>
                  <a:rPr lang="en-US" sz="1200" b="1" baseline="0"/>
                  <a:t> Entry Station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12176"/>
        <c:crosses val="autoZero"/>
        <c:auto val="1"/>
        <c:lblAlgn val="ctr"/>
        <c:lblOffset val="100"/>
        <c:noMultiLvlLbl val="0"/>
      </c:catAx>
      <c:valAx>
        <c:axId val="18063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Caltrain Original Boardings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paste_popsim!$A$3337:$A$3365</c:f>
              <c:strCache>
                <c:ptCount val="29"/>
                <c:pt idx="0">
                  <c:v>22nd Street</c:v>
                </c:pt>
                <c:pt idx="1">
                  <c:v>Bayshore</c:v>
                </c:pt>
                <c:pt idx="2">
                  <c:v>Belmont</c:v>
                </c:pt>
                <c:pt idx="3">
                  <c:v>Blossom Hill</c:v>
                </c:pt>
                <c:pt idx="4">
                  <c:v>Burlingame</c:v>
                </c:pt>
                <c:pt idx="5">
                  <c:v>California Ave</c:v>
                </c:pt>
                <c:pt idx="6">
                  <c:v>Capitol</c:v>
                </c:pt>
                <c:pt idx="7">
                  <c:v>College Park</c:v>
                </c:pt>
                <c:pt idx="8">
                  <c:v>Gilroy</c:v>
                </c:pt>
                <c:pt idx="9">
                  <c:v>Hayward Park</c:v>
                </c:pt>
                <c:pt idx="10">
                  <c:v>Hillsdale</c:v>
                </c:pt>
                <c:pt idx="11">
                  <c:v>Lawrence</c:v>
                </c:pt>
                <c:pt idx="12">
                  <c:v>Menlo Park</c:v>
                </c:pt>
                <c:pt idx="13">
                  <c:v>Millbrae</c:v>
                </c:pt>
                <c:pt idx="14">
                  <c:v>Morgan Hill</c:v>
                </c:pt>
                <c:pt idx="15">
                  <c:v>Mountain View</c:v>
                </c:pt>
                <c:pt idx="16">
                  <c:v>Palo Alto</c:v>
                </c:pt>
                <c:pt idx="17">
                  <c:v>Redwood City</c:v>
                </c:pt>
                <c:pt idx="18">
                  <c:v>San Antonio</c:v>
                </c:pt>
                <c:pt idx="19">
                  <c:v>San Bruno</c:v>
                </c:pt>
                <c:pt idx="20">
                  <c:v>San Carlos</c:v>
                </c:pt>
                <c:pt idx="21">
                  <c:v>San Francisco</c:v>
                </c:pt>
                <c:pt idx="22">
                  <c:v>San Jose</c:v>
                </c:pt>
                <c:pt idx="23">
                  <c:v>San Martin</c:v>
                </c:pt>
                <c:pt idx="24">
                  <c:v>San Mateo</c:v>
                </c:pt>
                <c:pt idx="25">
                  <c:v>Santa Clara</c:v>
                </c:pt>
                <c:pt idx="26">
                  <c:v>So. San Francisco</c:v>
                </c:pt>
                <c:pt idx="27">
                  <c:v>Sunnyvale</c:v>
                </c:pt>
                <c:pt idx="28">
                  <c:v>Tamien</c:v>
                </c:pt>
              </c:strCache>
            </c:strRef>
          </c:cat>
          <c:val>
            <c:numRef>
              <c:f>paste_popsim!$D$3337:$D$3365</c:f>
              <c:numCache>
                <c:formatCode>General</c:formatCode>
                <c:ptCount val="29"/>
                <c:pt idx="0">
                  <c:v>1529.92557680344</c:v>
                </c:pt>
                <c:pt idx="1">
                  <c:v>193.38425394642701</c:v>
                </c:pt>
                <c:pt idx="2">
                  <c:v>596.80525932746696</c:v>
                </c:pt>
                <c:pt idx="3">
                  <c:v>88.042744816855802</c:v>
                </c:pt>
                <c:pt idx="4">
                  <c:v>967.52473088072998</c:v>
                </c:pt>
                <c:pt idx="5">
                  <c:v>1506.0214709432</c:v>
                </c:pt>
                <c:pt idx="6">
                  <c:v>25.187927297846599</c:v>
                </c:pt>
                <c:pt idx="7">
                  <c:v>179.096758756063</c:v>
                </c:pt>
                <c:pt idx="8">
                  <c:v>101.455845707972</c:v>
                </c:pt>
                <c:pt idx="9">
                  <c:v>397.15411988877798</c:v>
                </c:pt>
                <c:pt idx="10">
                  <c:v>2677.0857022835298</c:v>
                </c:pt>
                <c:pt idx="11">
                  <c:v>808.40148728389102</c:v>
                </c:pt>
                <c:pt idx="12">
                  <c:v>1826.3686888571699</c:v>
                </c:pt>
                <c:pt idx="13">
                  <c:v>3719.9858098783802</c:v>
                </c:pt>
                <c:pt idx="14">
                  <c:v>137.98593002096001</c:v>
                </c:pt>
                <c:pt idx="15">
                  <c:v>4719.2662580385204</c:v>
                </c:pt>
                <c:pt idx="16">
                  <c:v>7307.7154737245401</c:v>
                </c:pt>
                <c:pt idx="17">
                  <c:v>3024.2591978114001</c:v>
                </c:pt>
                <c:pt idx="18">
                  <c:v>639.62777378310705</c:v>
                </c:pt>
                <c:pt idx="19">
                  <c:v>576.49300670091702</c:v>
                </c:pt>
                <c:pt idx="20">
                  <c:v>1630.8372173620901</c:v>
                </c:pt>
                <c:pt idx="21">
                  <c:v>13349.6842663933</c:v>
                </c:pt>
                <c:pt idx="22">
                  <c:v>4153.7767232086799</c:v>
                </c:pt>
                <c:pt idx="23">
                  <c:v>51.827253693767503</c:v>
                </c:pt>
                <c:pt idx="24">
                  <c:v>1887.3995182891199</c:v>
                </c:pt>
                <c:pt idx="25">
                  <c:v>921.68717447897598</c:v>
                </c:pt>
                <c:pt idx="26">
                  <c:v>472.01480327736402</c:v>
                </c:pt>
                <c:pt idx="27">
                  <c:v>2812.2973847012199</c:v>
                </c:pt>
                <c:pt idx="28">
                  <c:v>969.68764184423299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938-A39D-F12DEFB1072A}"/>
            </c:ext>
          </c:extLst>
        </c:ser>
        <c:ser>
          <c:idx val="1"/>
          <c:order val="1"/>
          <c:tx>
            <c:v>Caltrain Adjusted Boardings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paste_popsim!$A$3337:$A$3365</c:f>
              <c:strCache>
                <c:ptCount val="29"/>
                <c:pt idx="0">
                  <c:v>22nd Street</c:v>
                </c:pt>
                <c:pt idx="1">
                  <c:v>Bayshore</c:v>
                </c:pt>
                <c:pt idx="2">
                  <c:v>Belmont</c:v>
                </c:pt>
                <c:pt idx="3">
                  <c:v>Blossom Hill</c:v>
                </c:pt>
                <c:pt idx="4">
                  <c:v>Burlingame</c:v>
                </c:pt>
                <c:pt idx="5">
                  <c:v>California Ave</c:v>
                </c:pt>
                <c:pt idx="6">
                  <c:v>Capitol</c:v>
                </c:pt>
                <c:pt idx="7">
                  <c:v>College Park</c:v>
                </c:pt>
                <c:pt idx="8">
                  <c:v>Gilroy</c:v>
                </c:pt>
                <c:pt idx="9">
                  <c:v>Hayward Park</c:v>
                </c:pt>
                <c:pt idx="10">
                  <c:v>Hillsdale</c:v>
                </c:pt>
                <c:pt idx="11">
                  <c:v>Lawrence</c:v>
                </c:pt>
                <c:pt idx="12">
                  <c:v>Menlo Park</c:v>
                </c:pt>
                <c:pt idx="13">
                  <c:v>Millbrae</c:v>
                </c:pt>
                <c:pt idx="14">
                  <c:v>Morgan Hill</c:v>
                </c:pt>
                <c:pt idx="15">
                  <c:v>Mountain View</c:v>
                </c:pt>
                <c:pt idx="16">
                  <c:v>Palo Alto</c:v>
                </c:pt>
                <c:pt idx="17">
                  <c:v>Redwood City</c:v>
                </c:pt>
                <c:pt idx="18">
                  <c:v>San Antonio</c:v>
                </c:pt>
                <c:pt idx="19">
                  <c:v>San Bruno</c:v>
                </c:pt>
                <c:pt idx="20">
                  <c:v>San Carlos</c:v>
                </c:pt>
                <c:pt idx="21">
                  <c:v>San Francisco</c:v>
                </c:pt>
                <c:pt idx="22">
                  <c:v>San Jose</c:v>
                </c:pt>
                <c:pt idx="23">
                  <c:v>San Martin</c:v>
                </c:pt>
                <c:pt idx="24">
                  <c:v>San Mateo</c:v>
                </c:pt>
                <c:pt idx="25">
                  <c:v>Santa Clara</c:v>
                </c:pt>
                <c:pt idx="26">
                  <c:v>So. San Francisco</c:v>
                </c:pt>
                <c:pt idx="27">
                  <c:v>Sunnyvale</c:v>
                </c:pt>
                <c:pt idx="28">
                  <c:v>Tamien</c:v>
                </c:pt>
              </c:strCache>
            </c:strRef>
          </c:cat>
          <c:val>
            <c:numRef>
              <c:f>paste_popsim!$E$3337:$E$3365</c:f>
              <c:numCache>
                <c:formatCode>General</c:formatCode>
                <c:ptCount val="29"/>
                <c:pt idx="0">
                  <c:v>1534.9886108272301</c:v>
                </c:pt>
                <c:pt idx="1">
                  <c:v>192.65832651314699</c:v>
                </c:pt>
                <c:pt idx="2">
                  <c:v>596.74054455081102</c:v>
                </c:pt>
                <c:pt idx="3">
                  <c:v>88.661383075570896</c:v>
                </c:pt>
                <c:pt idx="4">
                  <c:v>965.89651291617599</c:v>
                </c:pt>
                <c:pt idx="5">
                  <c:v>1509.9547503849301</c:v>
                </c:pt>
                <c:pt idx="6">
                  <c:v>25.2291321306062</c:v>
                </c:pt>
                <c:pt idx="7">
                  <c:v>180.00917783443001</c:v>
                </c:pt>
                <c:pt idx="8">
                  <c:v>101.59996004588101</c:v>
                </c:pt>
                <c:pt idx="9">
                  <c:v>397.29345560412099</c:v>
                </c:pt>
                <c:pt idx="10">
                  <c:v>2725.05879302105</c:v>
                </c:pt>
                <c:pt idx="11">
                  <c:v>808.24492212684902</c:v>
                </c:pt>
                <c:pt idx="12">
                  <c:v>1823.57802447053</c:v>
                </c:pt>
                <c:pt idx="13">
                  <c:v>3723.2442663151</c:v>
                </c:pt>
                <c:pt idx="14">
                  <c:v>138.06193834601601</c:v>
                </c:pt>
                <c:pt idx="15">
                  <c:v>4708.2543855613603</c:v>
                </c:pt>
                <c:pt idx="16">
                  <c:v>7277.4721910005801</c:v>
                </c:pt>
                <c:pt idx="17">
                  <c:v>3019.8309508422899</c:v>
                </c:pt>
                <c:pt idx="18">
                  <c:v>661.40664500223397</c:v>
                </c:pt>
                <c:pt idx="19">
                  <c:v>577.12602374707001</c:v>
                </c:pt>
                <c:pt idx="20">
                  <c:v>1639.1176777492799</c:v>
                </c:pt>
                <c:pt idx="21">
                  <c:v>13319.5641990027</c:v>
                </c:pt>
                <c:pt idx="22">
                  <c:v>4151.2423857258</c:v>
                </c:pt>
                <c:pt idx="23">
                  <c:v>51.969642625143003</c:v>
                </c:pt>
                <c:pt idx="24">
                  <c:v>1887.49465006737</c:v>
                </c:pt>
                <c:pt idx="25">
                  <c:v>922.23671151992198</c:v>
                </c:pt>
                <c:pt idx="26">
                  <c:v>472.33204500197701</c:v>
                </c:pt>
                <c:pt idx="27">
                  <c:v>2810.1979400823798</c:v>
                </c:pt>
                <c:pt idx="28">
                  <c:v>961.53714141370597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938-A39D-F12DEFB1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28400"/>
        <c:axId val="1571225488"/>
      </c:barChart>
      <c:catAx>
        <c:axId val="15712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OnOff Exit 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5488"/>
        <c:crosses val="autoZero"/>
        <c:auto val="1"/>
        <c:lblAlgn val="ctr"/>
        <c:lblOffset val="100"/>
        <c:noMultiLvlLbl val="0"/>
      </c:catAx>
      <c:valAx>
        <c:axId val="15712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# 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390525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4761</xdr:rowOff>
    </xdr:from>
    <xdr:to>
      <xdr:col>27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30</xdr:row>
      <xdr:rowOff>4760</xdr:rowOff>
    </xdr:from>
    <xdr:to>
      <xdr:col>26</xdr:col>
      <xdr:colOff>600075</xdr:colOff>
      <xdr:row>52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4762</xdr:rowOff>
    </xdr:from>
    <xdr:to>
      <xdr:col>26</xdr:col>
      <xdr:colOff>590550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4762</xdr:rowOff>
    </xdr:from>
    <xdr:to>
      <xdr:col>27</xdr:col>
      <xdr:colOff>0</xdr:colOff>
      <xdr:row>107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ny Mathew Paul" refreshedDate="44363.470724884261" createdVersion="7" refreshedVersion="7" minRefreshableVersion="3" recordCount="3134" xr:uid="{8038087E-7123-4305-8886-2026BA5E469B}">
  <cacheSource type="worksheet">
    <worksheetSource ref="A151:D3285" sheet="paste_popsim"/>
  </cacheSource>
  <cacheFields count="4">
    <cacheField name="operator" numFmtId="0">
      <sharedItems count="35">
        <s v="AC Transit [EXPRESS]"/>
        <s v="AC Transit [LOCAL]"/>
        <s v="ACE"/>
        <s v="BART"/>
        <s v="Caltrain"/>
        <s v="Capitol Corridor"/>
        <s v="County Connection [EXPRESS]"/>
        <s v="County Connection [LOCAL]"/>
        <s v="FAST [EXPRESS]"/>
        <s v="FAST [LOCAL]"/>
        <s v="Golden Gate Transit [EXPRESS]"/>
        <s v="Golden Gate Transit [FERRY]"/>
        <s v="LAVTA"/>
        <s v="Marin Transit"/>
        <s v="Napa Vine [EXPRESS]"/>
        <s v="Napa Vine [LOCAL]"/>
        <s v="Petaluma Transit"/>
        <s v="Rio Vista Delta Breeze"/>
        <s v="SamTrans [EXPRESS]"/>
        <s v="SamTrans [LOCAL]"/>
        <s v="Santa Rosa CityBus"/>
        <s v="SF Bay Ferry/WETA"/>
        <s v="SF Muni [LOCAL]"/>
        <s v="SF Muni [LRT]"/>
        <s v="Soltrans [EXPRESS]"/>
        <s v="Soltrans [LOCAL]"/>
        <s v="Sonoma County Transit"/>
        <s v="TriDelta"/>
        <s v="Union City Transit"/>
        <s v="Vacaville City Coach"/>
        <s v="VTA [EXPRESS]"/>
        <s v="VTA [LOCAL]"/>
        <s v="VTA [LRT]"/>
        <s v="WestCAT [EXPRESS]"/>
        <s v="WestCAT [LOCAL]"/>
      </sharedItems>
    </cacheField>
    <cacheField name="route" numFmtId="0">
      <sharedItems containsDate="1" containsMixedTypes="1" minDate="1899-12-31T04:01:03" maxDate="1899-12-31T00:35:04" count="3128">
        <s v="AC TRANSIT___B Lakeshore Ave Oakland"/>
        <s v="AC TRANSIT___C Highland Ave Piedmont"/>
        <s v="AC TRANSIT___CB Warren Freeway and Broadway Terr Oakland"/>
        <s v="AC TRANSIT___E Caldecott Ln Oakland"/>
        <s v="AC TRANSIT___F UC Campus Berkeley"/>
        <s v="AC TRANSIT___FS Solano Ave Berkeley"/>
        <s v="AC TRANSIT___G Richmond St &amp; Potrero St El Cerrito"/>
        <s v="AC TRANSIT___H Barrett Ave &amp; San Pablo Ave El Cerrito"/>
        <s v="AC TRANSIT___J Sacramento St and University Ave Berkeley"/>
        <s v="AC TRANSIT___L San Pablo Dam Rd"/>
        <s v="AC TRANSIT___LA Hilltop Dr Park &amp; Ride"/>
        <s v="AC TRANSIT___M Hayward BART to Oracle"/>
        <s v="AC TRANSIT___NL Eastmont Transit Center Oakland"/>
        <s v="AC TRANSIT___NX Seminary Ave &amp; MacArthur Blvd"/>
        <s v="AC TRANSIT___NX1 Fruitvale Ave &amp; MacArthur Blvd"/>
        <s v="AC TRANSIT___NX2 High St &amp; MacArthur Blvd"/>
        <s v="AC TRANSIT___NX3 Marlow Dr &amp; Foothill Way Oakland"/>
        <s v="AC TRANSIT___NX4 Castro Valley Park &amp; Ride"/>
        <s v="AC TRANSIT___O Park Ave &amp; Encinal Ave Alameda"/>
        <s v="AC TRANSIT___OX San Francisco Alameda Bay Farm Is"/>
        <s v="AC TRANSIT___P Highland Ave &amp; Highland Way Piedmont"/>
        <s v="AC TRANSIT___S Eden Shores Hayward"/>
        <s v="AC TRANSIT___SB Cedar Blvd &amp; Stevenson Blvd Newark"/>
        <s v="AC TRANSIT___U Fremont BART to Stanford University"/>
        <s v="AC TRANSIT___V Broadway and Broadway Terr Oakland"/>
        <s v="AC TRANSIT___W Broadway &amp; Blanding Ave Alameda"/>
        <s v="DUMBARTON___DB Dumbarton Express"/>
        <s v="DUMBARTON___DB1 Dumbarton Express"/>
        <s v="AC TRANSIT___1 Berkeley BART to Bay Fair BART"/>
        <s v="AC TRANSIT___10 San Leandro BART Hayward BART"/>
        <s v="AC TRANSIT___12 Berkeley BART to Downtown Oakland"/>
        <s v="AC TRANSIT___14 Downtown Oakland to Fruitvale BART"/>
        <s v="AC TRANSIT___18 University Village Albany to Montclair"/>
        <s v="AC TRANSIT___19 Downtown Oakland Fruitvale BART"/>
        <s v="AC TRANSIT___20 Dimond District Oakland to downtown Oakland"/>
        <s v="AC TRANSIT___200 Union City BART Fremont BART"/>
        <s v="AC TRANSIT___21 Dimond Dist to Oakland Airport"/>
        <s v="AC TRANSIT___210 Ohlone College to Union Landing Shopping Center"/>
        <s v="AC TRANSIT___212 Fremont BART to NewPark Mall"/>
        <s v="AC TRANSIT___215 Fremont BART to Gateway Blvd &amp; Lakeside Pkwy"/>
        <s v="AC TRANSIT___216 Ohlone College Newark Campus to Union City BART"/>
        <s v="AC TRANSIT___217 Fremont BART to Great Mall"/>
        <s v="AC TRANSIT___22 Hayward BART"/>
        <s v="AC TRANSIT___232 Fremont BART to New Park Mall"/>
        <s v="AC TRANSIT___239 Fremont BART to Warm Springs Blvd &amp; Dixon Landing Rd"/>
        <s v="AC TRANSIT___251 Fremont BART to NewPark Mall"/>
        <s v="AC TRANSIT___29 Emeryville West Oakland BART Lakeshore"/>
        <s v="AC TRANSIT___32 Hayward BART to Castro Valley BART"/>
        <s v="AC TRANSIT___33 Montclair Highland"/>
        <s v="AC TRANSIT___36 West Oakland BART Bancroft Berkeley"/>
        <s v="AC TRANSIT___37 Hayward BART to South Hayward BART"/>
        <s v="AC TRANSIT___39 Fruitvale BART to Skyline High School"/>
        <s v="AC TRANSIT___40 Downtown Oakland to Bay Fair BART"/>
        <s v="AC TRANSIT___45 Eastmont Transit Center to Foothill Square Oakland"/>
        <s v="AC TRANSIT___46 Coliseum BART to Oakland Zoo"/>
        <s v="AC TRANSIT___48 Hayward BART to Bay Fair BART"/>
        <s v="AC TRANSIT___51A Rockridge BART to Fruitvale BART"/>
        <s v="AC TRANSIT___51B Rockridge BART to Berkeley Amtrak"/>
        <s v="AC TRANSIT___52 University Village to UC Campus (Berkeley BART)"/>
        <s v="AC TRANSIT___54 Fruitvale BART to Merritt College"/>
        <s v="AC TRANSIT___57 Emeryville to Foothill Square Oakland"/>
        <s v="AC TRANSIT___6 Downtown Oakland Downtown Berkeley"/>
        <s v="AC TRANSIT___60 Hayward BART to Cal State East Bay"/>
        <s v="AC TRANSIT___62 West Oakland BART to Fruitvale BART"/>
        <s v="AC TRANSIT___65 Berkeley BART to Lawrence Hall of Science"/>
        <s v="AC TRANSIT___67 Berkeley BART to Grizzly Peak"/>
        <s v="AC TRANSIT___7 El Cerrito del Norte BART"/>
        <s v="AC TRANSIT___70 Richmond BART to Richmond Pkwy Transit Center"/>
        <s v="AC TRANSIT___71 El Cerrito Plaza BART to Richmond Parkway Transit Center"/>
        <s v="AC TRANSIT___72 Hilltop Mall to Oakland Amtrak"/>
        <s v="AC TRANSIT___72M Point Richmond to Oakland Amtrak"/>
        <s v="AC TRANSIT___72R San Pablo Rapid Contra Costa College to Jack London Square"/>
        <s v="AC TRANSIT___73 Eastmont Transit Center to Oakland Airport"/>
        <s v="AC TRANSIT___74 Marina Bay Richmond to San Pablo Dam Rd El Sobrante"/>
        <s v="AC TRANSIT___75 San Leandro BART to Bay Fair BART"/>
        <s v="AC TRANSIT___76 El Cerrito del Norte BART to Hilltop Mall"/>
        <s v="AC TRANSIT___79 Rockridge Berkeley El Cerrito BART"/>
        <s v="AC TRANSIT___80 Claremont El Cerrito Bart"/>
        <s v="AC TRANSIT___81 Claremont Berkeley Amtrak BerkMarina"/>
        <s v="AC TRANSIT___83 Hayward BART to South Hayward BART"/>
        <s v="AC TRANSIT___85 San Leandro BART to South Hayward BART"/>
        <s v="AC TRANSIT___86 Hayward BART to South Hayward BART"/>
        <s v="AC TRANSIT___88 Berkeley BART to Lake Merritt BART"/>
        <s v="AC TRANSIT___89 San Leandro BART to Bay Fair BART"/>
        <s v="AC TRANSIT___90 Coliseum Bart 85thAve Foothill Sq"/>
        <s v="AC TRANSIT___93 Hayward BART to Bay Fair BART"/>
        <s v="AC TRANSIT___95 Hayward BART to Fairview District"/>
        <s v="AC TRANSIT___96 Fruitvale Montana Alameda Point"/>
        <s v="AC TRANSIT___97 Bay Fair BART to Union City BART"/>
        <s v="AC TRANSIT___98 Coliseum BART Edgewater Dr"/>
        <s v="AC TRANSIT___99 Bay Fair BART to Fremont BART"/>
        <s v="AC TRANSIT___BSD BROADWAY SHUTTLE DAY"/>
        <s v="ACE___FREMONT&amp;&amp;&amp;GREAT AMERICA"/>
        <s v="ACE___FREMONT&amp;&amp;&amp;PLEASANTON"/>
        <s v="ACE___FREMONT&amp;&amp;&amp;VASCO ROAD"/>
        <s v="ACE___GREAT AMERICA&amp;&amp;&amp;FREMONT"/>
        <s v="ACE___GREAT AMERICA&amp;&amp;&amp;LIVERMORE"/>
        <s v="ACE___GREAT AMERICA&amp;&amp;&amp;PLEASANTON"/>
        <s v="ACE___GREAT AMERICA&amp;&amp;&amp;VASCO ROAD"/>
        <s v="ACE___LIVERMORE&amp;&amp;&amp;GREAT AMERICA"/>
        <s v="ACE___LIVERMORE&amp;&amp;&amp;SAN JOSE"/>
        <s v="ACE___PLEASANTON&amp;&amp;&amp;GREAT AMERICA"/>
        <s v="ACE___PLEASANTON&amp;&amp;&amp;SAN JOSE"/>
        <s v="ACE___PLEASANTON&amp;&amp;&amp;SANTA CLARA"/>
        <s v="ACE___SAN JOSE&amp;&amp;&amp;FREMONT"/>
        <s v="ACE___SAN JOSE&amp;&amp;&amp;LIVERMORE"/>
        <s v="ACE___SAN JOSE&amp;&amp;&amp;PLEASANTON"/>
        <s v="ACE___SAN JOSE&amp;&amp;&amp;VASCO ROAD"/>
        <s v="ACE___SANTA CLARA&amp;&amp;&amp;FREMONT"/>
        <s v="ACE___SANTA CLARA&amp;&amp;&amp;PLEASANTON"/>
        <s v="ACE___SANTA CLARA&amp;&amp;&amp;VASCO ROAD"/>
        <s v="ACE___VASCO ROAD&amp;&amp;&amp;GREAT AMERICA"/>
        <s v="ACE___VASCO ROAD&amp;&amp;&amp;SAN JOSE"/>
        <s v="BART___12th St Oakland City Center&amp;&amp;&amp;16th St Mission"/>
        <s v="BART___12th St Oakland City Center&amp;&amp;&amp;19th St Oakland"/>
        <s v="BART___12th St Oakland City Center&amp;&amp;&amp;24th St Mission"/>
        <s v="BART___12th St Oakland City Center&amp;&amp;&amp;Ashby"/>
        <s v="BART___12th St Oakland City Center&amp;&amp;&amp;Balboa Park"/>
        <s v="BART___12th St Oakland City Center&amp;&amp;&amp;Bay Fair"/>
        <s v="BART___12th St Oakland City Center&amp;&amp;&amp;Castro Valley"/>
        <s v="BART___12th St Oakland City Center&amp;&amp;&amp;Civic Center UN Plaza"/>
        <s v="BART___12th St Oakland City Center&amp;&amp;&amp;Colma"/>
        <s v="BART___12th St Oakland City Center&amp;&amp;&amp;Concord"/>
        <s v="BART___12th St Oakland City Center&amp;&amp;&amp;Daly City"/>
        <s v="BART___12th St Oakland City Center&amp;&amp;&amp;Downtown Berkeley"/>
        <s v="BART___12th St Oakland City Center&amp;&amp;&amp;Dublin Pleasanton"/>
        <s v="BART___12th St Oakland City Center&amp;&amp;&amp;El Cerrito del Norte"/>
        <s v="BART___12th St Oakland City Center&amp;&amp;&amp;El Cerrito Plaza"/>
        <s v="BART___12th St Oakland City Center&amp;&amp;&amp;Embarcadero"/>
        <s v="BART___12th St Oakland City Center&amp;&amp;&amp;Fremont"/>
        <s v="BART___12th St Oakland City Center&amp;&amp;&amp;Fruitvale"/>
        <s v="BART___12th St Oakland City Center&amp;&amp;&amp;Glen Park"/>
        <s v="BART___12th St Oakland City Center&amp;&amp;&amp;Hayward"/>
        <s v="BART___12th St Oakland City Center&amp;&amp;&amp;Lafayette"/>
        <s v="BART___12th St Oakland City Center&amp;&amp;&amp;Lake Merritt"/>
        <s v="BART___12th St Oakland City Center&amp;&amp;&amp;MacArthur"/>
        <s v="BART___12th St Oakland City Center&amp;&amp;&amp;Millbrae"/>
        <s v="BART___12th St Oakland City Center&amp;&amp;&amp;Montgomery St"/>
        <s v="BART___12th St Oakland City Center&amp;&amp;&amp;North Berkeley"/>
        <s v="BART___12th St Oakland City Center&amp;&amp;&amp;North Concord Martinez"/>
        <s v="BART___12th St Oakland City Center&amp;&amp;&amp;Orinda"/>
        <s v="BART___12th St Oakland City Center&amp;&amp;&amp;Pittsburg Bay Point"/>
        <s v="BART___12th St Oakland City Center&amp;&amp;&amp;Pleasant Hill Contra Costa Centre"/>
        <s v="BART___12th St Oakland City Center&amp;&amp;&amp;Powell St"/>
        <s v="BART___12th St Oakland City Center&amp;&amp;&amp;Richmond"/>
        <s v="BART___12th St Oakland City Center&amp;&amp;&amp;Rockridge"/>
        <s v="BART___12th St Oakland City Center&amp;&amp;&amp;San Bruno"/>
        <s v="BART___12th St Oakland City Center&amp;&amp;&amp;San Leandro"/>
        <s v="BART___12th St Oakland City Center&amp;&amp;&amp;South Hayward"/>
        <s v="BART___12th St Oakland City Center&amp;&amp;&amp;South San Francisco"/>
        <s v="BART___12th St Oakland City Center&amp;&amp;&amp;Union City"/>
        <s v="BART___12th St Oakland City Center&amp;&amp;&amp;Walnut Creek"/>
        <s v="BART___12th St Oakland City Center&amp;&amp;&amp;West Dublin Pleasanton"/>
        <s v="BART___12th St Oakland City Center&amp;&amp;&amp;West Oakland"/>
        <s v="BART___12th St. Oakland City Center&amp;&amp;&amp;Coliseum"/>
        <s v="BART___12th St. Oakland City Center&amp;&amp;&amp;Oakland International Airport"/>
        <s v="BART___12th St. Oakland City Center&amp;&amp;&amp;San Francisco Intl Airport"/>
        <s v="BART___16th St Mission&amp;&amp;&amp;12th St Oakland City Center"/>
        <s v="BART___16th St Mission&amp;&amp;&amp;19th St Oakland"/>
        <s v="BART___16th St Mission&amp;&amp;&amp;24th St Mission"/>
        <s v="BART___16th St Mission&amp;&amp;&amp;Ashby"/>
        <s v="BART___16th St Mission&amp;&amp;&amp;Balboa Park"/>
        <s v="BART___16th St Mission&amp;&amp;&amp;Bay Fair"/>
        <s v="BART___16th St Mission&amp;&amp;&amp;Castro Valley"/>
        <s v="BART___16th St Mission&amp;&amp;&amp;Civic Center UN Plaza"/>
        <s v="BART___16th St Mission&amp;&amp;&amp;Colma"/>
        <s v="BART___16th St Mission&amp;&amp;&amp;Concord"/>
        <s v="BART___16th St Mission&amp;&amp;&amp;Daly City"/>
        <s v="BART___16th St Mission&amp;&amp;&amp;Downtown Berkeley"/>
        <s v="BART___16th St Mission&amp;&amp;&amp;Dublin Pleasanton"/>
        <s v="BART___16th St Mission&amp;&amp;&amp;El Cerrito del Norte"/>
        <s v="BART___16th St Mission&amp;&amp;&amp;El Cerrito Plaza"/>
        <s v="BART___16th St Mission&amp;&amp;&amp;Embarcadero"/>
        <s v="BART___16th St Mission&amp;&amp;&amp;Fremont"/>
        <s v="BART___16th St Mission&amp;&amp;&amp;Fruitvale"/>
        <s v="BART___16th St Mission&amp;&amp;&amp;Glen Park"/>
        <s v="BART___16th St Mission&amp;&amp;&amp;Hayward"/>
        <s v="BART___16th St Mission&amp;&amp;&amp;Lafayette"/>
        <s v="BART___16th St Mission&amp;&amp;&amp;Lake Merritt"/>
        <s v="BART___16th St Mission&amp;&amp;&amp;MacArthur"/>
        <s v="BART___16th St Mission&amp;&amp;&amp;Millbrae"/>
        <s v="BART___16th St Mission&amp;&amp;&amp;Montgomery St"/>
        <s v="BART___16th St Mission&amp;&amp;&amp;North Berkeley"/>
        <s v="BART___16th St Mission&amp;&amp;&amp;North Concord Martinez"/>
        <s v="BART___16th St Mission&amp;&amp;&amp;Orinda"/>
        <s v="BART___16th St Mission&amp;&amp;&amp;Pittsburg Bay Point"/>
        <s v="BART___16th St Mission&amp;&amp;&amp;Pleasant Hill Contra Costa Centre"/>
        <s v="BART___16th St Mission&amp;&amp;&amp;Powell St"/>
        <s v="BART___16th St Mission&amp;&amp;&amp;Richmond"/>
        <s v="BART___16th St Mission&amp;&amp;&amp;Rockridge"/>
        <s v="BART___16th St Mission&amp;&amp;&amp;San Bruno"/>
        <s v="BART___16th St Mission&amp;&amp;&amp;San Leandro"/>
        <s v="BART___16th St Mission&amp;&amp;&amp;South Hayward"/>
        <s v="BART___16th St Mission&amp;&amp;&amp;South San Francisco"/>
        <s v="BART___16th St Mission&amp;&amp;&amp;Union City"/>
        <s v="BART___16th St Mission&amp;&amp;&amp;Walnut Creek"/>
        <s v="BART___16th St Mission&amp;&amp;&amp;West Dublin Pleasanton"/>
        <s v="BART___16th St Mission&amp;&amp;&amp;West Oakland"/>
        <s v="BART___16th St. Mission&amp;&amp;&amp;Coliseum"/>
        <s v="BART___16th St. Mission&amp;&amp;&amp;Oakland International Airport"/>
        <s v="BART___16th St. Mission&amp;&amp;&amp;San Francisco Intl Airport"/>
        <s v="BART___19th St Oakland&amp;&amp;&amp;12th St Oakland City Center"/>
        <s v="BART___19th St Oakland&amp;&amp;&amp;16th St Mission"/>
        <s v="BART___19th St Oakland&amp;&amp;&amp;24th St Mission"/>
        <s v="BART___19th St Oakland&amp;&amp;&amp;Ashby"/>
        <s v="BART___19th St Oakland&amp;&amp;&amp;Balboa Park"/>
        <s v="BART___19th St Oakland&amp;&amp;&amp;Bay Fair"/>
        <s v="BART___19th St Oakland&amp;&amp;&amp;Castro Valley"/>
        <s v="BART___19th St Oakland&amp;&amp;&amp;Civic Center UN Plaza"/>
        <s v="BART___19th St Oakland&amp;&amp;&amp;Colma"/>
        <s v="BART___19th St Oakland&amp;&amp;&amp;Concord"/>
        <s v="BART___19th St Oakland&amp;&amp;&amp;Daly City"/>
        <s v="BART___19th St Oakland&amp;&amp;&amp;Downtown Berkeley"/>
        <s v="BART___19th St Oakland&amp;&amp;&amp;Dublin Pleasanton"/>
        <s v="BART___19th St Oakland&amp;&amp;&amp;El Cerrito del Norte"/>
        <s v="BART___19th St Oakland&amp;&amp;&amp;El Cerrito Plaza"/>
        <s v="BART___19th St Oakland&amp;&amp;&amp;Embarcadero"/>
        <s v="BART___19th St Oakland&amp;&amp;&amp;Fremont"/>
        <s v="BART___19th St Oakland&amp;&amp;&amp;Fruitvale"/>
        <s v="BART___19th St Oakland&amp;&amp;&amp;Glen Park"/>
        <s v="BART___19th St Oakland&amp;&amp;&amp;Hayward"/>
        <s v="BART___19th St Oakland&amp;&amp;&amp;Lafayette"/>
        <s v="BART___19th St Oakland&amp;&amp;&amp;Lake Merritt"/>
        <s v="BART___19th St Oakland&amp;&amp;&amp;MacArthur"/>
        <s v="BART___19th St Oakland&amp;&amp;&amp;Millbrae"/>
        <s v="BART___19th St Oakland&amp;&amp;&amp;Montgomery St"/>
        <s v="BART___19th St Oakland&amp;&amp;&amp;North Berkeley"/>
        <s v="BART___19th St Oakland&amp;&amp;&amp;North Concord Martinez"/>
        <s v="BART___19th St Oakland&amp;&amp;&amp;Orinda"/>
        <s v="BART___19th St Oakland&amp;&amp;&amp;Pittsburg Bay Point"/>
        <s v="BART___19th St Oakland&amp;&amp;&amp;Pleasant Hill Contra Costa Centre"/>
        <s v="BART___19th St Oakland&amp;&amp;&amp;Powell St"/>
        <s v="BART___19th St Oakland&amp;&amp;&amp;Richmond"/>
        <s v="BART___19th St Oakland&amp;&amp;&amp;Rockridge"/>
        <s v="BART___19th St Oakland&amp;&amp;&amp;San Bruno"/>
        <s v="BART___19th St Oakland&amp;&amp;&amp;San Leandro"/>
        <s v="BART___19th St Oakland&amp;&amp;&amp;South Hayward"/>
        <s v="BART___19th St Oakland&amp;&amp;&amp;South San Francisco"/>
        <s v="BART___19th St Oakland&amp;&amp;&amp;Union City"/>
        <s v="BART___19th St Oakland&amp;&amp;&amp;Walnut Creek"/>
        <s v="BART___19th St Oakland&amp;&amp;&amp;West Dublin Pleasanton"/>
        <s v="BART___19th St Oakland&amp;&amp;&amp;West Oakland"/>
        <s v="BART___19th St. Oakland&amp;&amp;&amp;Coliseum"/>
        <s v="BART___19th St. Oakland&amp;&amp;&amp;Oakland International Airport"/>
        <s v="BART___19th St. Oakland&amp;&amp;&amp;San Francisco Intl Airport"/>
        <s v="BART___24th St Mission&amp;&amp;&amp;12th St Oakland City Center"/>
        <s v="BART___24th St Mission&amp;&amp;&amp;16th St Mission"/>
        <s v="BART___24th St Mission&amp;&amp;&amp;19th St Oakland"/>
        <s v="BART___24th St Mission&amp;&amp;&amp;Ashby"/>
        <s v="BART___24th St Mission&amp;&amp;&amp;Balboa Park"/>
        <s v="BART___24th St Mission&amp;&amp;&amp;Bay Fair"/>
        <s v="BART___24th St Mission&amp;&amp;&amp;Castro Valley"/>
        <s v="BART___24th St Mission&amp;&amp;&amp;Civic Center UN Plaza"/>
        <s v="BART___24th St Mission&amp;&amp;&amp;Colma"/>
        <s v="BART___24th St Mission&amp;&amp;&amp;Concord"/>
        <s v="BART___24th St Mission&amp;&amp;&amp;Daly City"/>
        <s v="BART___24th St Mission&amp;&amp;&amp;Downtown Berkeley"/>
        <s v="BART___24th St Mission&amp;&amp;&amp;Dublin Pleasanton"/>
        <s v="BART___24th St Mission&amp;&amp;&amp;El Cerrito del Norte"/>
        <s v="BART___24th St Mission&amp;&amp;&amp;El Cerrito Plaza"/>
        <s v="BART___24th St Mission&amp;&amp;&amp;Embarcadero"/>
        <s v="BART___24th St Mission&amp;&amp;&amp;Fremont"/>
        <s v="BART___24th St Mission&amp;&amp;&amp;Fruitvale"/>
        <s v="BART___24th St Mission&amp;&amp;&amp;Glen Park"/>
        <s v="BART___24th St Mission&amp;&amp;&amp;Hayward"/>
        <s v="BART___24th St Mission&amp;&amp;&amp;Lafayette"/>
        <s v="BART___24th St Mission&amp;&amp;&amp;Lake Merritt"/>
        <s v="BART___24th St Mission&amp;&amp;&amp;MacArthur"/>
        <s v="BART___24th St Mission&amp;&amp;&amp;Millbrae"/>
        <s v="BART___24th St Mission&amp;&amp;&amp;Montgomery St"/>
        <s v="BART___24th St Mission&amp;&amp;&amp;North Berkeley"/>
        <s v="BART___24th St Mission&amp;&amp;&amp;North Concord Martinez"/>
        <s v="BART___24th St Mission&amp;&amp;&amp;Orinda"/>
        <s v="BART___24th St Mission&amp;&amp;&amp;Pittsburg Bay Point"/>
        <s v="BART___24th St Mission&amp;&amp;&amp;Pleasant Hill Contra Costa Centre"/>
        <s v="BART___24th St Mission&amp;&amp;&amp;Powell St"/>
        <s v="BART___24th St Mission&amp;&amp;&amp;Richmond"/>
        <s v="BART___24th St Mission&amp;&amp;&amp;Rockridge"/>
        <s v="BART___24th St Mission&amp;&amp;&amp;San Bruno"/>
        <s v="BART___24th St Mission&amp;&amp;&amp;San Leandro"/>
        <s v="BART___24th St Mission&amp;&amp;&amp;South Hayward"/>
        <s v="BART___24th St Mission&amp;&amp;&amp;South San Francisco"/>
        <s v="BART___24th St Mission&amp;&amp;&amp;Union City"/>
        <s v="BART___24th St Mission&amp;&amp;&amp;Walnut Creek"/>
        <s v="BART___24th St Mission&amp;&amp;&amp;West Dublin Pleasanton"/>
        <s v="BART___24th St Mission&amp;&amp;&amp;West Oakland"/>
        <s v="BART___24th St. Mission&amp;&amp;&amp;Coliseum"/>
        <s v="BART___24th St. Mission&amp;&amp;&amp;Oakland International Airport"/>
        <s v="BART___24th St. Mission&amp;&amp;&amp;San Francisco Intl Airport"/>
        <s v="BART___Ashby&amp;&amp;&amp;12th St Oakland City Center"/>
        <s v="BART___Ashby&amp;&amp;&amp;16th St Mission"/>
        <s v="BART___Ashby&amp;&amp;&amp;19th St Oakland"/>
        <s v="BART___Ashby&amp;&amp;&amp;24th St Mission"/>
        <s v="BART___Ashby&amp;&amp;&amp;Balboa Park"/>
        <s v="BART___Ashby&amp;&amp;&amp;Bay Fair"/>
        <s v="BART___Ashby&amp;&amp;&amp;Castro Valley"/>
        <s v="BART___Ashby&amp;&amp;&amp;Civic Center UN Plaza"/>
        <s v="BART___Ashby&amp;&amp;&amp;Coliseum"/>
        <s v="BART___Ashby&amp;&amp;&amp;Colma"/>
        <s v="BART___Ashby&amp;&amp;&amp;Concord"/>
        <s v="BART___Ashby&amp;&amp;&amp;Daly City"/>
        <s v="BART___Ashby&amp;&amp;&amp;Downtown Berkeley"/>
        <s v="BART___Ashby&amp;&amp;&amp;Dublin Pleasanton"/>
        <s v="BART___Ashby&amp;&amp;&amp;El Cerrito del Norte"/>
        <s v="BART___Ashby&amp;&amp;&amp;El Cerrito Plaza"/>
        <s v="BART___Ashby&amp;&amp;&amp;Embarcadero"/>
        <s v="BART___Ashby&amp;&amp;&amp;Fremont"/>
        <s v="BART___Ashby&amp;&amp;&amp;Fruitvale"/>
        <s v="BART___Ashby&amp;&amp;&amp;Glen Park"/>
        <s v="BART___Ashby&amp;&amp;&amp;Hayward"/>
        <s v="BART___Ashby&amp;&amp;&amp;Lafayette"/>
        <s v="BART___Ashby&amp;&amp;&amp;Lake Merritt"/>
        <s v="BART___Ashby&amp;&amp;&amp;MacArthur"/>
        <s v="BART___Ashby&amp;&amp;&amp;Millbrae"/>
        <s v="BART___Ashby&amp;&amp;&amp;Montgomery St"/>
        <s v="BART___Ashby&amp;&amp;&amp;North Berkeley"/>
        <s v="BART___Ashby&amp;&amp;&amp;North Concord Martinez"/>
        <s v="BART___Ashby&amp;&amp;&amp;Oakland International Airport"/>
        <s v="BART___Ashby&amp;&amp;&amp;Orinda"/>
        <s v="BART___Ashby&amp;&amp;&amp;Pittsburg Bay Point"/>
        <s v="BART___Ashby&amp;&amp;&amp;Pleasant Hill Contra Costa Centre"/>
        <s v="BART___Ashby&amp;&amp;&amp;Powell St"/>
        <s v="BART___Ashby&amp;&amp;&amp;Richmond"/>
        <s v="BART___Ashby&amp;&amp;&amp;Rockridge"/>
        <s v="BART___Ashby&amp;&amp;&amp;San Bruno"/>
        <s v="BART___Ashby&amp;&amp;&amp;San Francisco Intl Airport"/>
        <s v="BART___Ashby&amp;&amp;&amp;San Leandro"/>
        <s v="BART___Ashby&amp;&amp;&amp;South Hayward"/>
        <s v="BART___Ashby&amp;&amp;&amp;South San Francisco"/>
        <s v="BART___Ashby&amp;&amp;&amp;Union City"/>
        <s v="BART___Ashby&amp;&amp;&amp;Walnut Creek"/>
        <s v="BART___Ashby&amp;&amp;&amp;West Dublin Pleasanton"/>
        <s v="BART___Ashby&amp;&amp;&amp;West Oakland"/>
        <s v="BART___Balboa Park&amp;&amp;&amp;12th St Oakland City Center"/>
        <s v="BART___Balboa Park&amp;&amp;&amp;16th St Mission"/>
        <s v="BART___Balboa Park&amp;&amp;&amp;19th St Oakland"/>
        <s v="BART___Balboa Park&amp;&amp;&amp;24th St Mission"/>
        <s v="BART___Balboa Park&amp;&amp;&amp;Ashby"/>
        <s v="BART___Balboa Park&amp;&amp;&amp;Bay Fair"/>
        <s v="BART___Balboa Park&amp;&amp;&amp;Castro Valley"/>
        <s v="BART___Balboa Park&amp;&amp;&amp;Civic Center UN Plaza"/>
        <s v="BART___Balboa Park&amp;&amp;&amp;Coliseum"/>
        <s v="BART___Balboa Park&amp;&amp;&amp;Colma"/>
        <s v="BART___Balboa Park&amp;&amp;&amp;Concord"/>
        <s v="BART___Balboa Park&amp;&amp;&amp;Daly City"/>
        <s v="BART___Balboa Park&amp;&amp;&amp;Downtown Berkeley"/>
        <s v="BART___Balboa Park&amp;&amp;&amp;Dublin Pleasanton"/>
        <s v="BART___Balboa Park&amp;&amp;&amp;El Cerrito del Norte"/>
        <s v="BART___Balboa Park&amp;&amp;&amp;El Cerrito Plaza"/>
        <s v="BART___Balboa Park&amp;&amp;&amp;Embarcadero"/>
        <s v="BART___Balboa Park&amp;&amp;&amp;Fremont"/>
        <s v="BART___Balboa Park&amp;&amp;&amp;Fruitvale"/>
        <s v="BART___Balboa Park&amp;&amp;&amp;Glen Park"/>
        <s v="BART___Balboa Park&amp;&amp;&amp;Hayward"/>
        <s v="BART___Balboa Park&amp;&amp;&amp;Lafayette"/>
        <s v="BART___Balboa Park&amp;&amp;&amp;Lake Merritt"/>
        <s v="BART___Balboa Park&amp;&amp;&amp;MacArthur"/>
        <s v="BART___Balboa Park&amp;&amp;&amp;Millbrae"/>
        <s v="BART___Balboa Park&amp;&amp;&amp;Montgomery St"/>
        <s v="BART___Balboa Park&amp;&amp;&amp;North Berkeley"/>
        <s v="BART___Balboa Park&amp;&amp;&amp;North Concord Martinez"/>
        <s v="BART___Balboa Park&amp;&amp;&amp;Oakland International Airport"/>
        <s v="BART___Balboa Park&amp;&amp;&amp;Orinda"/>
        <s v="BART___Balboa Park&amp;&amp;&amp;Pittsburg Bay Point"/>
        <s v="BART___Balboa Park&amp;&amp;&amp;Pleasant Hill Contra Costa Centre"/>
        <s v="BART___Balboa Park&amp;&amp;&amp;Powell St"/>
        <s v="BART___Balboa Park&amp;&amp;&amp;Richmond"/>
        <s v="BART___Balboa Park&amp;&amp;&amp;Rockridge"/>
        <s v="BART___Balboa Park&amp;&amp;&amp;San Bruno"/>
        <s v="BART___Balboa Park&amp;&amp;&amp;San Francisco Intl Airport"/>
        <s v="BART___Balboa Park&amp;&amp;&amp;San Leandro"/>
        <s v="BART___Balboa Park&amp;&amp;&amp;South Hayward"/>
        <s v="BART___Balboa Park&amp;&amp;&amp;South San Francisco"/>
        <s v="BART___Balboa Park&amp;&amp;&amp;Union City"/>
        <s v="BART___Balboa Park&amp;&amp;&amp;Walnut Creek"/>
        <s v="BART___Balboa Park&amp;&amp;&amp;West Dublin Pleasanton"/>
        <s v="BART___Balboa Park&amp;&amp;&amp;West Oakland"/>
        <s v="BART___Bay Fair&amp;&amp;&amp;12th St Oakland City Center"/>
        <s v="BART___Bay Fair&amp;&amp;&amp;16th St Mission"/>
        <s v="BART___Bay Fair&amp;&amp;&amp;19th St Oakland"/>
        <s v="BART___Bay Fair&amp;&amp;&amp;24th St Mission"/>
        <s v="BART___Bay Fair&amp;&amp;&amp;Ashby"/>
        <s v="BART___Bay Fair&amp;&amp;&amp;Balboa Park"/>
        <s v="BART___Bay Fair&amp;&amp;&amp;Castro Valley"/>
        <s v="BART___Bay Fair&amp;&amp;&amp;Civic Center UN Plaza"/>
        <s v="BART___Bay Fair&amp;&amp;&amp;Coliseum"/>
        <s v="BART___Bay Fair&amp;&amp;&amp;Concord"/>
        <s v="BART___Bay Fair&amp;&amp;&amp;Daly City"/>
        <s v="BART___Bay Fair&amp;&amp;&amp;Downtown Berkeley"/>
        <s v="BART___Bay Fair&amp;&amp;&amp;Dublin Pleasanton"/>
        <s v="BART___Bay Fair&amp;&amp;&amp;El Cerrito del Norte"/>
        <s v="BART___Bay Fair&amp;&amp;&amp;Embarcadero"/>
        <s v="BART___Bay Fair&amp;&amp;&amp;Fremont"/>
        <s v="BART___Bay Fair&amp;&amp;&amp;Fruitvale"/>
        <s v="BART___Bay Fair&amp;&amp;&amp;Glen Park"/>
        <s v="BART___Bay Fair&amp;&amp;&amp;Hayward"/>
        <s v="BART___Bay Fair&amp;&amp;&amp;Lake Merritt"/>
        <s v="BART___Bay Fair&amp;&amp;&amp;MacArthur"/>
        <s v="BART___Bay Fair&amp;&amp;&amp;Millbrae"/>
        <s v="BART___Bay Fair&amp;&amp;&amp;Montgomery St"/>
        <s v="BART___Bay Fair&amp;&amp;&amp;North Berkeley"/>
        <s v="BART___Bay Fair&amp;&amp;&amp;North Concord Martinez"/>
        <s v="BART___Bay Fair&amp;&amp;&amp;Oakland International Airport"/>
        <s v="BART___Bay Fair&amp;&amp;&amp;Orinda"/>
        <s v="BART___Bay Fair&amp;&amp;&amp;Pittsburg Bay Point"/>
        <s v="BART___Bay Fair&amp;&amp;&amp;Pleasant Hill Contra Costa Centre"/>
        <s v="BART___Bay Fair&amp;&amp;&amp;Powell St"/>
        <s v="BART___Bay Fair&amp;&amp;&amp;Richmond"/>
        <s v="BART___Bay Fair&amp;&amp;&amp;Rockridge"/>
        <s v="BART___Bay Fair&amp;&amp;&amp;San Bruno"/>
        <s v="BART___Bay Fair&amp;&amp;&amp;San Francisco Intl Airport"/>
        <s v="BART___Bay Fair&amp;&amp;&amp;San Leandro"/>
        <s v="BART___Bay Fair&amp;&amp;&amp;South Hayward"/>
        <s v="BART___Bay Fair&amp;&amp;&amp;South San Francisco"/>
        <s v="BART___Bay Fair&amp;&amp;&amp;Union City"/>
        <s v="BART___Bay Fair&amp;&amp;&amp;Walnut Creek"/>
        <s v="BART___Bay Fair&amp;&amp;&amp;West Dublin Pleasanton"/>
        <s v="BART___Bay Fair&amp;&amp;&amp;West Oakland"/>
        <s v="BART___Castro Valley&amp;&amp;&amp;12th St Oakland City Center"/>
        <s v="BART___Castro Valley&amp;&amp;&amp;16th St Mission"/>
        <s v="BART___Castro Valley&amp;&amp;&amp;19th St Oakland"/>
        <s v="BART___Castro Valley&amp;&amp;&amp;24th St Mission"/>
        <s v="BART___Castro Valley&amp;&amp;&amp;Ashby"/>
        <s v="BART___Castro Valley&amp;&amp;&amp;Balboa Park"/>
        <s v="BART___Castro Valley&amp;&amp;&amp;Bay Fair"/>
        <s v="BART___Castro Valley&amp;&amp;&amp;Civic Center UN Plaza"/>
        <s v="BART___Castro Valley&amp;&amp;&amp;Coliseum"/>
        <s v="BART___Castro Valley&amp;&amp;&amp;Colma"/>
        <s v="BART___Castro Valley&amp;&amp;&amp;Concord"/>
        <s v="BART___Castro Valley&amp;&amp;&amp;Daly City"/>
        <s v="BART___Castro Valley&amp;&amp;&amp;Downtown Berkeley"/>
        <s v="BART___Castro Valley&amp;&amp;&amp;Dublin Pleasanton"/>
        <s v="BART___Castro Valley&amp;&amp;&amp;El Cerrito del Norte"/>
        <s v="BART___Castro Valley&amp;&amp;&amp;Embarcadero"/>
        <s v="BART___Castro Valley&amp;&amp;&amp;Fremont"/>
        <s v="BART___Castro Valley&amp;&amp;&amp;Fruitvale"/>
        <s v="BART___Castro Valley&amp;&amp;&amp;Glen Park"/>
        <s v="BART___Castro Valley&amp;&amp;&amp;Hayward"/>
        <s v="BART___Castro Valley&amp;&amp;&amp;Lafayette"/>
        <s v="BART___Castro Valley&amp;&amp;&amp;Lake Merritt"/>
        <s v="BART___Castro Valley&amp;&amp;&amp;MacArthur"/>
        <s v="BART___Castro Valley&amp;&amp;&amp;Millbrae"/>
        <s v="BART___Castro Valley&amp;&amp;&amp;Montgomery St"/>
        <s v="BART___Castro Valley&amp;&amp;&amp;North Berkeley"/>
        <s v="BART___Castro Valley&amp;&amp;&amp;North Concord Martinez"/>
        <s v="BART___Castro Valley&amp;&amp;&amp;Oakland International Airport"/>
        <s v="BART___Castro Valley&amp;&amp;&amp;Orinda"/>
        <s v="BART___Castro Valley&amp;&amp;&amp;Pittsburg Bay Point"/>
        <s v="BART___Castro Valley&amp;&amp;&amp;Pleasant Hill Contra Costa Centre"/>
        <s v="BART___Castro Valley&amp;&amp;&amp;Powell St"/>
        <s v="BART___Castro Valley&amp;&amp;&amp;Richmond"/>
        <s v="BART___Castro Valley&amp;&amp;&amp;Rockridge"/>
        <s v="BART___Castro Valley&amp;&amp;&amp;San Bruno"/>
        <s v="BART___Castro Valley&amp;&amp;&amp;San Francisco Intl Airport"/>
        <s v="BART___Castro Valley&amp;&amp;&amp;San Leandro"/>
        <s v="BART___Castro Valley&amp;&amp;&amp;South Hayward"/>
        <s v="BART___Castro Valley&amp;&amp;&amp;Union City"/>
        <s v="BART___Castro Valley&amp;&amp;&amp;Walnut Creek"/>
        <s v="BART___Castro Valley&amp;&amp;&amp;West Dublin Pleasanton"/>
        <s v="BART___Castro Valley&amp;&amp;&amp;West Oakland"/>
        <s v="BART___Civic Center UN Plaza&amp;&amp;&amp;12th St Oakland City Center"/>
        <s v="BART___Civic Center UN Plaza&amp;&amp;&amp;16th St Mission"/>
        <s v="BART___Civic Center UN Plaza&amp;&amp;&amp;19th St Oakland"/>
        <s v="BART___Civic Center UN Plaza&amp;&amp;&amp;24th St Mission"/>
        <s v="BART___Civic Center UN Plaza&amp;&amp;&amp;Ashby"/>
        <s v="BART___Civic Center UN Plaza&amp;&amp;&amp;Balboa Park"/>
        <s v="BART___Civic Center UN Plaza&amp;&amp;&amp;Bay Fair"/>
        <s v="BART___Civic Center UN Plaza&amp;&amp;&amp;Castro Valley"/>
        <s v="BART___Civic Center UN Plaza&amp;&amp;&amp;Colma"/>
        <s v="BART___Civic Center UN Plaza&amp;&amp;&amp;Concord"/>
        <s v="BART___Civic Center UN Plaza&amp;&amp;&amp;Daly City"/>
        <s v="BART___Civic Center UN Plaza&amp;&amp;&amp;Downtown Berkeley"/>
        <s v="BART___Civic Center UN Plaza&amp;&amp;&amp;Dublin Pleasanton"/>
        <s v="BART___Civic Center UN Plaza&amp;&amp;&amp;El Cerrito del Norte"/>
        <s v="BART___Civic Center UN Plaza&amp;&amp;&amp;El Cerrito Plaza"/>
        <s v="BART___Civic Center UN Plaza&amp;&amp;&amp;Embarcadero"/>
        <s v="BART___Civic Center UN Plaza&amp;&amp;&amp;Fremont"/>
        <s v="BART___Civic Center UN Plaza&amp;&amp;&amp;Fruitvale"/>
        <s v="BART___Civic Center UN Plaza&amp;&amp;&amp;Glen Park"/>
        <s v="BART___Civic Center UN Plaza&amp;&amp;&amp;Hayward"/>
        <s v="BART___Civic Center UN Plaza&amp;&amp;&amp;Lafayette"/>
        <s v="BART___Civic Center UN Plaza&amp;&amp;&amp;Lake Merritt"/>
        <s v="BART___Civic Center UN Plaza&amp;&amp;&amp;MacArthur"/>
        <s v="BART___Civic Center UN Plaza&amp;&amp;&amp;Millbrae"/>
        <s v="BART___Civic Center UN Plaza&amp;&amp;&amp;Montgomery St"/>
        <s v="BART___Civic Center UN Plaza&amp;&amp;&amp;North Berkeley"/>
        <s v="BART___Civic Center UN Plaza&amp;&amp;&amp;North Concord Martinez"/>
        <s v="BART___Civic Center UN Plaza&amp;&amp;&amp;Orinda"/>
        <s v="BART___Civic Center UN Plaza&amp;&amp;&amp;Pittsburg Bay Point"/>
        <s v="BART___Civic Center UN Plaza&amp;&amp;&amp;Pleasant Hill Contra Costa Centre"/>
        <s v="BART___Civic Center UN Plaza&amp;&amp;&amp;Powell St"/>
        <s v="BART___Civic Center UN Plaza&amp;&amp;&amp;Richmond"/>
        <s v="BART___Civic Center UN Plaza&amp;&amp;&amp;Rockridge"/>
        <s v="BART___Civic Center UN Plaza&amp;&amp;&amp;San Bruno"/>
        <s v="BART___Civic Center UN Plaza&amp;&amp;&amp;San Leandro"/>
        <s v="BART___Civic Center UN Plaza&amp;&amp;&amp;South Hayward"/>
        <s v="BART___Civic Center UN Plaza&amp;&amp;&amp;South San Francisco"/>
        <s v="BART___Civic Center UN Plaza&amp;&amp;&amp;Union City"/>
        <s v="BART___Civic Center UN Plaza&amp;&amp;&amp;Walnut Creek"/>
        <s v="BART___Civic Center UN Plaza&amp;&amp;&amp;West Dublin Pleasanton"/>
        <s v="BART___Civic Center UN Plaza&amp;&amp;&amp;West Oakland"/>
        <s v="BART___Civic Center/UN Plaza&amp;&amp;&amp;Coliseum"/>
        <s v="BART___Civic Center/UN Plaza&amp;&amp;&amp;Oakland International Airport"/>
        <s v="BART___Civic Center/UN Plaza&amp;&amp;&amp;San Francisco Intl Airport"/>
        <s v="BART___Coliseum&amp;&amp;&amp;12th St. Oakland City Center"/>
        <s v="BART___Coliseum&amp;&amp;&amp;16th St. Mission"/>
        <s v="BART___Coliseum&amp;&amp;&amp;19th St. Oakland"/>
        <s v="BART___Coliseum&amp;&amp;&amp;24th St. Mission"/>
        <s v="BART___Coliseum&amp;&amp;&amp;Ashby"/>
        <s v="BART___Coliseum&amp;&amp;&amp;Balboa Park"/>
        <s v="BART___Coliseum&amp;&amp;&amp;Bay Fair"/>
        <s v="BART___Coliseum&amp;&amp;&amp;Castro Valley"/>
        <s v="BART___Coliseum&amp;&amp;&amp;Civic Center/UN Plaza"/>
        <s v="BART___Coliseum&amp;&amp;&amp;Colma"/>
        <s v="BART___Coliseum&amp;&amp;&amp;Concord"/>
        <s v="BART___Coliseum&amp;&amp;&amp;Daly City"/>
        <s v="BART___Coliseum&amp;&amp;&amp;Downtown Berkeley"/>
        <s v="BART___Coliseum&amp;&amp;&amp;Dublin/Pleasanton"/>
        <s v="BART___Coliseum&amp;&amp;&amp;El Cerrito del Norte"/>
        <s v="BART___Coliseum&amp;&amp;&amp;El Cerrito Plaza"/>
        <s v="BART___Coliseum&amp;&amp;&amp;Embarcadero"/>
        <s v="BART___Coliseum&amp;&amp;&amp;Fremont"/>
        <s v="BART___Coliseum&amp;&amp;&amp;Fruitvale"/>
        <s v="BART___Coliseum&amp;&amp;&amp;Glen Park"/>
        <s v="BART___Coliseum&amp;&amp;&amp;Hayward"/>
        <s v="BART___Coliseum&amp;&amp;&amp;Lafayette"/>
        <s v="BART___Coliseum&amp;&amp;&amp;Lake Merritt"/>
        <s v="BART___Coliseum&amp;&amp;&amp;MacArthur"/>
        <s v="BART___Coliseum&amp;&amp;&amp;Millbrae"/>
        <s v="BART___Coliseum&amp;&amp;&amp;Montgomery St."/>
        <s v="BART___Coliseum&amp;&amp;&amp;North Berkeley"/>
        <s v="BART___Coliseum&amp;&amp;&amp;North Concord/Martinez"/>
        <s v="BART___Coliseum&amp;&amp;&amp;Oakland International Airport"/>
        <s v="BART___Coliseum&amp;&amp;&amp;Orinda"/>
        <s v="BART___Coliseum&amp;&amp;&amp;Pittsburg/Bay Point"/>
        <s v="BART___Coliseum&amp;&amp;&amp;Pleasant Hill/Contra Costa Centre"/>
        <s v="BART___Coliseum&amp;&amp;&amp;Powell St."/>
        <s v="BART___Coliseum&amp;&amp;&amp;Richmond"/>
        <s v="BART___Coliseum&amp;&amp;&amp;Rockridge"/>
        <s v="BART___Coliseum&amp;&amp;&amp;San Bruno"/>
        <s v="BART___Coliseum&amp;&amp;&amp;San Francisco Intl Airport"/>
        <s v="BART___Coliseum&amp;&amp;&amp;San Leandro"/>
        <s v="BART___Coliseum&amp;&amp;&amp;South Hayward"/>
        <s v="BART___Coliseum&amp;&amp;&amp;Union City"/>
        <s v="BART___Coliseum&amp;&amp;&amp;Walnut Creek"/>
        <s v="BART___Coliseum&amp;&amp;&amp;West Dublin/Pleasanton"/>
        <s v="BART___Coliseum&amp;&amp;&amp;West Oakland"/>
        <s v="BART___Colma&amp;&amp;&amp;12th St Oakland City Center"/>
        <s v="BART___Colma&amp;&amp;&amp;16th St Mission"/>
        <s v="BART___Colma&amp;&amp;&amp;19th St Oakland"/>
        <s v="BART___Colma&amp;&amp;&amp;24th St Mission"/>
        <s v="BART___Colma&amp;&amp;&amp;Ashby"/>
        <s v="BART___Colma&amp;&amp;&amp;Balboa Park"/>
        <s v="BART___Colma&amp;&amp;&amp;Bay Fair"/>
        <s v="BART___Colma&amp;&amp;&amp;Castro Valley"/>
        <s v="BART___Colma&amp;&amp;&amp;Civic Center UN Plaza"/>
        <s v="BART___Colma&amp;&amp;&amp;Coliseum"/>
        <s v="BART___Colma&amp;&amp;&amp;Concord"/>
        <s v="BART___Colma&amp;&amp;&amp;Daly City"/>
        <s v="BART___Colma&amp;&amp;&amp;Downtown Berkeley"/>
        <s v="BART___Colma&amp;&amp;&amp;Dublin Pleasanton"/>
        <s v="BART___Colma&amp;&amp;&amp;El Cerrito del Norte"/>
        <s v="BART___Colma&amp;&amp;&amp;Embarcadero"/>
        <s v="BART___Colma&amp;&amp;&amp;Fremont"/>
        <s v="BART___Colma&amp;&amp;&amp;Fruitvale"/>
        <s v="BART___Colma&amp;&amp;&amp;Glen Park"/>
        <s v="BART___Colma&amp;&amp;&amp;Hayward"/>
        <s v="BART___Colma&amp;&amp;&amp;Lake Merritt"/>
        <s v="BART___Colma&amp;&amp;&amp;MacArthur"/>
        <s v="BART___Colma&amp;&amp;&amp;Millbrae"/>
        <s v="BART___Colma&amp;&amp;&amp;Montgomery St"/>
        <s v="BART___Colma&amp;&amp;&amp;North Concord Martinez"/>
        <s v="BART___Colma&amp;&amp;&amp;Orinda"/>
        <s v="BART___Colma&amp;&amp;&amp;Pittsburg Bay Point"/>
        <s v="BART___Colma&amp;&amp;&amp;Pleasant Hill Contra Costa Centre"/>
        <s v="BART___Colma&amp;&amp;&amp;Powell St"/>
        <s v="BART___Colma&amp;&amp;&amp;Richmond"/>
        <s v="BART___Colma&amp;&amp;&amp;Rockridge"/>
        <s v="BART___Colma&amp;&amp;&amp;San Bruno"/>
        <s v="BART___Colma&amp;&amp;&amp;San Francisco Intl Airport"/>
        <s v="BART___Colma&amp;&amp;&amp;San Leandro"/>
        <s v="BART___Colma&amp;&amp;&amp;South San Francisco"/>
        <s v="BART___Colma&amp;&amp;&amp;Union City"/>
        <s v="BART___Colma&amp;&amp;&amp;Walnut Creek"/>
        <s v="BART___Colma&amp;&amp;&amp;West Oakland"/>
        <s v="BART___Concord&amp;&amp;&amp;12th St Oakland City Center"/>
        <s v="BART___Concord&amp;&amp;&amp;16th St Mission"/>
        <s v="BART___Concord&amp;&amp;&amp;19th St Oakland"/>
        <s v="BART___Concord&amp;&amp;&amp;24th St Mission"/>
        <s v="BART___Concord&amp;&amp;&amp;Ashby"/>
        <s v="BART___Concord&amp;&amp;&amp;Balboa Park"/>
        <s v="BART___Concord&amp;&amp;&amp;Bay Fair"/>
        <s v="BART___Concord&amp;&amp;&amp;Castro Valley"/>
        <s v="BART___Concord&amp;&amp;&amp;Civic Center UN Plaza"/>
        <s v="BART___Concord&amp;&amp;&amp;Coliseum"/>
        <s v="BART___Concord&amp;&amp;&amp;Colma"/>
        <s v="BART___Concord&amp;&amp;&amp;Daly City"/>
        <s v="BART___Concord&amp;&amp;&amp;Downtown Berkeley"/>
        <s v="BART___Concord&amp;&amp;&amp;Dublin Pleasanton"/>
        <s v="BART___Concord&amp;&amp;&amp;El Cerrito del Norte"/>
        <s v="BART___Concord&amp;&amp;&amp;El Cerrito Plaza"/>
        <s v="BART___Concord&amp;&amp;&amp;Embarcadero"/>
        <s v="BART___Concord&amp;&amp;&amp;Fremont"/>
        <s v="BART___Concord&amp;&amp;&amp;Fruitvale"/>
        <s v="BART___Concord&amp;&amp;&amp;Glen Park"/>
        <s v="BART___Concord&amp;&amp;&amp;Hayward"/>
        <s v="BART___Concord&amp;&amp;&amp;Lafayette"/>
        <s v="BART___Concord&amp;&amp;&amp;Lake Merritt"/>
        <s v="BART___Concord&amp;&amp;&amp;MacArthur"/>
        <s v="BART___Concord&amp;&amp;&amp;Millbrae"/>
        <s v="BART___Concord&amp;&amp;&amp;Montgomery St"/>
        <s v="BART___Concord&amp;&amp;&amp;North Berkeley"/>
        <s v="BART___Concord&amp;&amp;&amp;North Concord Martinez"/>
        <s v="BART___Concord&amp;&amp;&amp;Oakland International Airport"/>
        <s v="BART___Concord&amp;&amp;&amp;Orinda"/>
        <s v="BART___Concord&amp;&amp;&amp;Pittsburg Bay Point"/>
        <s v="BART___Concord&amp;&amp;&amp;Pleasant Hill Contra Costa Centre"/>
        <s v="BART___Concord&amp;&amp;&amp;Powell St"/>
        <s v="BART___Concord&amp;&amp;&amp;Richmond"/>
        <s v="BART___Concord&amp;&amp;&amp;Rockridge"/>
        <s v="BART___Concord&amp;&amp;&amp;San Bruno"/>
        <s v="BART___Concord&amp;&amp;&amp;San Francisco Intl Airport"/>
        <s v="BART___Concord&amp;&amp;&amp;San Leandro"/>
        <s v="BART___Concord&amp;&amp;&amp;South Hayward"/>
        <s v="BART___Concord&amp;&amp;&amp;South San Francisco"/>
        <s v="BART___Concord&amp;&amp;&amp;Union City"/>
        <s v="BART___Concord&amp;&amp;&amp;Walnut Creek"/>
        <s v="BART___Concord&amp;&amp;&amp;West Dublin Pleasanton"/>
        <s v="BART___Concord&amp;&amp;&amp;West Oakland"/>
        <s v="BART___Daly City&amp;&amp;&amp;12th St Oakland City Center"/>
        <s v="BART___Daly City&amp;&amp;&amp;16th St Mission"/>
        <s v="BART___Daly City&amp;&amp;&amp;19th St Oakland"/>
        <s v="BART___Daly City&amp;&amp;&amp;24th St Mission"/>
        <s v="BART___Daly City&amp;&amp;&amp;Ashby"/>
        <s v="BART___Daly City&amp;&amp;&amp;Balboa Park"/>
        <s v="BART___Daly City&amp;&amp;&amp;Bay Fair"/>
        <s v="BART___Daly City&amp;&amp;&amp;Castro Valley"/>
        <s v="BART___Daly City&amp;&amp;&amp;Civic Center UN Plaza"/>
        <s v="BART___Daly City&amp;&amp;&amp;Coliseum"/>
        <s v="BART___Daly City&amp;&amp;&amp;Colma"/>
        <s v="BART___Daly City&amp;&amp;&amp;Concord"/>
        <s v="BART___Daly City&amp;&amp;&amp;Downtown Berkeley"/>
        <s v="BART___Daly City&amp;&amp;&amp;Dublin Pleasanton"/>
        <s v="BART___Daly City&amp;&amp;&amp;El Cerrito del Norte"/>
        <s v="BART___Daly City&amp;&amp;&amp;El Cerrito Plaza"/>
        <s v="BART___Daly City&amp;&amp;&amp;Embarcadero"/>
        <s v="BART___Daly City&amp;&amp;&amp;Fremont"/>
        <s v="BART___Daly City&amp;&amp;&amp;Fruitvale"/>
        <s v="BART___Daly City&amp;&amp;&amp;Glen Park"/>
        <s v="BART___Daly City&amp;&amp;&amp;Hayward"/>
        <s v="BART___Daly City&amp;&amp;&amp;Lafayette"/>
        <s v="BART___Daly City&amp;&amp;&amp;Lake Merritt"/>
        <s v="BART___Daly City&amp;&amp;&amp;MacArthur"/>
        <s v="BART___Daly City&amp;&amp;&amp;Millbrae"/>
        <s v="BART___Daly City&amp;&amp;&amp;Montgomery St"/>
        <s v="BART___Daly City&amp;&amp;&amp;North Berkeley"/>
        <s v="BART___Daly City&amp;&amp;&amp;North Concord Martinez"/>
        <s v="BART___Daly City&amp;&amp;&amp;Oakland International Airport"/>
        <s v="BART___Daly City&amp;&amp;&amp;Orinda"/>
        <s v="BART___Daly City&amp;&amp;&amp;Pittsburg Bay Point"/>
        <s v="BART___Daly City&amp;&amp;&amp;Pleasant Hill Contra Costa Centre"/>
        <s v="BART___Daly City&amp;&amp;&amp;Powell St"/>
        <s v="BART___Daly City&amp;&amp;&amp;Richmond"/>
        <s v="BART___Daly City&amp;&amp;&amp;Rockridge"/>
        <s v="BART___Daly City&amp;&amp;&amp;San Bruno"/>
        <s v="BART___Daly City&amp;&amp;&amp;San Francisco Intl Airport"/>
        <s v="BART___Daly City&amp;&amp;&amp;San Leandro"/>
        <s v="BART___Daly City&amp;&amp;&amp;South Hayward"/>
        <s v="BART___Daly City&amp;&amp;&amp;South San Francisco"/>
        <s v="BART___Daly City&amp;&amp;&amp;Union City"/>
        <s v="BART___Daly City&amp;&amp;&amp;Walnut Creek"/>
        <s v="BART___Daly City&amp;&amp;&amp;West Dublin Pleasanton"/>
        <s v="BART___Daly City&amp;&amp;&amp;West Oakland"/>
        <s v="BART___Downtown Berkeley&amp;&amp;&amp;12th St Oakland City Center"/>
        <s v="BART___Downtown Berkeley&amp;&amp;&amp;16th St Mission"/>
        <s v="BART___Downtown Berkeley&amp;&amp;&amp;19th St Oakland"/>
        <s v="BART___Downtown Berkeley&amp;&amp;&amp;24th St Mission"/>
        <s v="BART___Downtown Berkeley&amp;&amp;&amp;Ashby"/>
        <s v="BART___Downtown Berkeley&amp;&amp;&amp;Balboa Park"/>
        <s v="BART___Downtown Berkeley&amp;&amp;&amp;Bay Fair"/>
        <s v="BART___Downtown Berkeley&amp;&amp;&amp;Castro Valley"/>
        <s v="BART___Downtown Berkeley&amp;&amp;&amp;Civic Center UN Plaza"/>
        <s v="BART___Downtown Berkeley&amp;&amp;&amp;Coliseum"/>
        <s v="BART___Downtown Berkeley&amp;&amp;&amp;Colma"/>
        <s v="BART___Downtown Berkeley&amp;&amp;&amp;Concord"/>
        <s v="BART___Downtown Berkeley&amp;&amp;&amp;Daly City"/>
        <s v="BART___Downtown Berkeley&amp;&amp;&amp;Dublin Pleasanton"/>
        <s v="BART___Downtown Berkeley&amp;&amp;&amp;El Cerrito del Norte"/>
        <s v="BART___Downtown Berkeley&amp;&amp;&amp;El Cerrito Plaza"/>
        <s v="BART___Downtown Berkeley&amp;&amp;&amp;Embarcadero"/>
        <s v="BART___Downtown Berkeley&amp;&amp;&amp;Fremont"/>
        <s v="BART___Downtown Berkeley&amp;&amp;&amp;Fruitvale"/>
        <s v="BART___Downtown Berkeley&amp;&amp;&amp;Glen Park"/>
        <s v="BART___Downtown Berkeley&amp;&amp;&amp;Hayward"/>
        <s v="BART___Downtown Berkeley&amp;&amp;&amp;Lafayette"/>
        <s v="BART___Downtown Berkeley&amp;&amp;&amp;Lake Merritt"/>
        <s v="BART___Downtown Berkeley&amp;&amp;&amp;MacArthur"/>
        <s v="BART___Downtown Berkeley&amp;&amp;&amp;Millbrae"/>
        <s v="BART___Downtown Berkeley&amp;&amp;&amp;Montgomery St"/>
        <s v="BART___Downtown Berkeley&amp;&amp;&amp;North Berkeley"/>
        <s v="BART___Downtown Berkeley&amp;&amp;&amp;North Concord Martinez"/>
        <s v="BART___Downtown Berkeley&amp;&amp;&amp;Oakland International Airport"/>
        <s v="BART___Downtown Berkeley&amp;&amp;&amp;Orinda"/>
        <s v="BART___Downtown Berkeley&amp;&amp;&amp;Pittsburg Bay Point"/>
        <s v="BART___Downtown Berkeley&amp;&amp;&amp;Pleasant Hill Contra Costa Centre"/>
        <s v="BART___Downtown Berkeley&amp;&amp;&amp;Powell St"/>
        <s v="BART___Downtown Berkeley&amp;&amp;&amp;Richmond"/>
        <s v="BART___Downtown Berkeley&amp;&amp;&amp;Rockridge"/>
        <s v="BART___Downtown Berkeley&amp;&amp;&amp;San Bruno"/>
        <s v="BART___Downtown Berkeley&amp;&amp;&amp;San Francisco Intl Airport"/>
        <s v="BART___Downtown Berkeley&amp;&amp;&amp;San Leandro"/>
        <s v="BART___Downtown Berkeley&amp;&amp;&amp;South Hayward"/>
        <s v="BART___Downtown Berkeley&amp;&amp;&amp;South San Francisco"/>
        <s v="BART___Downtown Berkeley&amp;&amp;&amp;Union City"/>
        <s v="BART___Downtown Berkeley&amp;&amp;&amp;Walnut Creek"/>
        <s v="BART___Downtown Berkeley&amp;&amp;&amp;West Dublin Pleasanton"/>
        <s v="BART___Downtown Berkeley&amp;&amp;&amp;West Oakland"/>
        <s v="BART___Dublin Pleasanton&amp;&amp;&amp;12th St Oakland City Center"/>
        <s v="BART___Dublin Pleasanton&amp;&amp;&amp;16th St Mission"/>
        <s v="BART___Dublin Pleasanton&amp;&amp;&amp;19th St Oakland"/>
        <s v="BART___Dublin Pleasanton&amp;&amp;&amp;24th St Mission"/>
        <s v="BART___Dublin Pleasanton&amp;&amp;&amp;Ashby"/>
        <s v="BART___Dublin Pleasanton&amp;&amp;&amp;Balboa Park"/>
        <s v="BART___Dublin Pleasanton&amp;&amp;&amp;Bay Fair"/>
        <s v="BART___Dublin Pleasanton&amp;&amp;&amp;Castro Valley"/>
        <s v="BART___Dublin Pleasanton&amp;&amp;&amp;Civic Center UN Plaza"/>
        <s v="BART___Dublin Pleasanton&amp;&amp;&amp;Concord"/>
        <s v="BART___Dublin Pleasanton&amp;&amp;&amp;Daly City"/>
        <s v="BART___Dublin Pleasanton&amp;&amp;&amp;Downtown Berkeley"/>
        <s v="BART___Dublin Pleasanton&amp;&amp;&amp;El Cerrito del Norte"/>
        <s v="BART___Dublin Pleasanton&amp;&amp;&amp;El Cerrito Plaza"/>
        <s v="BART___Dublin Pleasanton&amp;&amp;&amp;Embarcadero"/>
        <s v="BART___Dublin Pleasanton&amp;&amp;&amp;Fremont"/>
        <s v="BART___Dublin Pleasanton&amp;&amp;&amp;Fruitvale"/>
        <s v="BART___Dublin Pleasanton&amp;&amp;&amp;Glen Park"/>
        <s v="BART___Dublin Pleasanton&amp;&amp;&amp;Hayward"/>
        <s v="BART___Dublin Pleasanton&amp;&amp;&amp;Lafayette"/>
        <s v="BART___Dublin Pleasanton&amp;&amp;&amp;Lake Merritt"/>
        <s v="BART___Dublin Pleasanton&amp;&amp;&amp;MacArthur"/>
        <s v="BART___Dublin Pleasanton&amp;&amp;&amp;Millbrae"/>
        <s v="BART___Dublin Pleasanton&amp;&amp;&amp;Montgomery St"/>
        <s v="BART___Dublin Pleasanton&amp;&amp;&amp;North Berkeley"/>
        <s v="BART___Dublin Pleasanton&amp;&amp;&amp;North Concord Martinez"/>
        <s v="BART___Dublin Pleasanton&amp;&amp;&amp;Orinda"/>
        <s v="BART___Dublin Pleasanton&amp;&amp;&amp;Pittsburg Bay Point"/>
        <s v="BART___Dublin Pleasanton&amp;&amp;&amp;Pleasant Hill Contra Costa Centre"/>
        <s v="BART___Dublin Pleasanton&amp;&amp;&amp;Powell St"/>
        <s v="BART___Dublin Pleasanton&amp;&amp;&amp;Richmond"/>
        <s v="BART___Dublin Pleasanton&amp;&amp;&amp;Rockridge"/>
        <s v="BART___Dublin Pleasanton&amp;&amp;&amp;San Bruno"/>
        <s v="BART___Dublin Pleasanton&amp;&amp;&amp;San Leandro"/>
        <s v="BART___Dublin Pleasanton&amp;&amp;&amp;South Hayward"/>
        <s v="BART___Dublin Pleasanton&amp;&amp;&amp;South San Francisco"/>
        <s v="BART___Dublin Pleasanton&amp;&amp;&amp;Union City"/>
        <s v="BART___Dublin Pleasanton&amp;&amp;&amp;Walnut Creek"/>
        <s v="BART___Dublin Pleasanton&amp;&amp;&amp;West Dublin Pleasanton"/>
        <s v="BART___Dublin Pleasanton&amp;&amp;&amp;West Oakland"/>
        <s v="BART___Dublin/Pleasanton&amp;&amp;&amp;Coliseum"/>
        <s v="BART___Dublin/Pleasanton&amp;&amp;&amp;Oakland International Airport"/>
        <s v="BART___Dublin/Pleasanton&amp;&amp;&amp;San Francisco Intl Airport"/>
        <s v="BART___El Cerrito del Norte&amp;&amp;&amp;12th St Oakland City Center"/>
        <s v="BART___El Cerrito del Norte&amp;&amp;&amp;16th St Mission"/>
        <s v="BART___El Cerrito del Norte&amp;&amp;&amp;19th St Oakland"/>
        <s v="BART___El Cerrito del Norte&amp;&amp;&amp;24th St Mission"/>
        <s v="BART___El Cerrito del Norte&amp;&amp;&amp;Ashby"/>
        <s v="BART___El Cerrito del Norte&amp;&amp;&amp;Balboa Park"/>
        <s v="BART___El Cerrito del Norte&amp;&amp;&amp;Bay Fair"/>
        <s v="BART___El Cerrito del Norte&amp;&amp;&amp;Castro Valley"/>
        <s v="BART___El Cerrito del Norte&amp;&amp;&amp;Civic Center UN Plaza"/>
        <s v="BART___El Cerrito del Norte&amp;&amp;&amp;Coliseum"/>
        <s v="BART___El Cerrito del Norte&amp;&amp;&amp;Colma"/>
        <s v="BART___El Cerrito del Norte&amp;&amp;&amp;Concord"/>
        <s v="BART___El Cerrito del Norte&amp;&amp;&amp;Daly City"/>
        <s v="BART___El Cerrito del Norte&amp;&amp;&amp;Downtown Berkeley"/>
        <s v="BART___El Cerrito del Norte&amp;&amp;&amp;Dublin Pleasanton"/>
        <s v="BART___El Cerrito del Norte&amp;&amp;&amp;El Cerrito Plaza"/>
        <s v="BART___El Cerrito del Norte&amp;&amp;&amp;Embarcadero"/>
        <s v="BART___El Cerrito del Norte&amp;&amp;&amp;Fremont"/>
        <s v="BART___El Cerrito del Norte&amp;&amp;&amp;Fruitvale"/>
        <s v="BART___El Cerrito del Norte&amp;&amp;&amp;Glen Park"/>
        <s v="BART___El Cerrito del Norte&amp;&amp;&amp;Hayward"/>
        <s v="BART___El Cerrito del Norte&amp;&amp;&amp;Lafayette"/>
        <s v="BART___El Cerrito del Norte&amp;&amp;&amp;Lake Merritt"/>
        <s v="BART___El Cerrito del Norte&amp;&amp;&amp;MacArthur"/>
        <s v="BART___El Cerrito del Norte&amp;&amp;&amp;Millbrae"/>
        <s v="BART___El Cerrito del Norte&amp;&amp;&amp;Montgomery St"/>
        <s v="BART___El Cerrito del Norte&amp;&amp;&amp;North Berkeley"/>
        <s v="BART___El Cerrito del Norte&amp;&amp;&amp;Oakland International Airport"/>
        <s v="BART___El Cerrito del Norte&amp;&amp;&amp;Orinda"/>
        <s v="BART___El Cerrito del Norte&amp;&amp;&amp;Pittsburg Bay Point"/>
        <s v="BART___El Cerrito del Norte&amp;&amp;&amp;Pleasant Hill Contra Costa Centre"/>
        <s v="BART___El Cerrito del Norte&amp;&amp;&amp;Powell St"/>
        <s v="BART___El Cerrito del Norte&amp;&amp;&amp;Richmond"/>
        <s v="BART___El Cerrito del Norte&amp;&amp;&amp;Rockridge"/>
        <s v="BART___El Cerrito del Norte&amp;&amp;&amp;San Bruno"/>
        <s v="BART___El Cerrito del Norte&amp;&amp;&amp;San Francisco Intl Airport"/>
        <s v="BART___El Cerrito del Norte&amp;&amp;&amp;San Leandro"/>
        <s v="BART___El Cerrito del Norte&amp;&amp;&amp;South Hayward"/>
        <s v="BART___El Cerrito del Norte&amp;&amp;&amp;South San Francisco"/>
        <s v="BART___El Cerrito del Norte&amp;&amp;&amp;Union City"/>
        <s v="BART___El Cerrito del Norte&amp;&amp;&amp;Walnut Creek"/>
        <s v="BART___El Cerrito del Norte&amp;&amp;&amp;West Dublin Pleasanton"/>
        <s v="BART___El Cerrito del Norte&amp;&amp;&amp;West Oakland"/>
        <s v="BART___El Cerrito Plaza&amp;&amp;&amp;12th St Oakland City Center"/>
        <s v="BART___El Cerrito Plaza&amp;&amp;&amp;16th St Mission"/>
        <s v="BART___El Cerrito Plaza&amp;&amp;&amp;19th St Oakland"/>
        <s v="BART___El Cerrito Plaza&amp;&amp;&amp;24th St Mission"/>
        <s v="BART___El Cerrito Plaza&amp;&amp;&amp;Ashby"/>
        <s v="BART___El Cerrito Plaza&amp;&amp;&amp;Balboa Park"/>
        <s v="BART___El Cerrito Plaza&amp;&amp;&amp;Bay Fair"/>
        <s v="BART___El Cerrito Plaza&amp;&amp;&amp;Castro Valley"/>
        <s v="BART___El Cerrito Plaza&amp;&amp;&amp;Civic Center UN Plaza"/>
        <s v="BART___El Cerrito Plaza&amp;&amp;&amp;Coliseum"/>
        <s v="BART___El Cerrito Plaza&amp;&amp;&amp;Colma"/>
        <s v="BART___El Cerrito Plaza&amp;&amp;&amp;Concord"/>
        <s v="BART___El Cerrito Plaza&amp;&amp;&amp;Daly City"/>
        <s v="BART___El Cerrito Plaza&amp;&amp;&amp;Downtown Berkeley"/>
        <s v="BART___El Cerrito Plaza&amp;&amp;&amp;Dublin Pleasanton"/>
        <s v="BART___El Cerrito Plaza&amp;&amp;&amp;El Cerrito del Norte"/>
        <s v="BART___El Cerrito Plaza&amp;&amp;&amp;Embarcadero"/>
        <s v="BART___El Cerrito Plaza&amp;&amp;&amp;Fremont"/>
        <s v="BART___El Cerrito Plaza&amp;&amp;&amp;Fruitvale"/>
        <s v="BART___El Cerrito Plaza&amp;&amp;&amp;Glen Park"/>
        <s v="BART___El Cerrito Plaza&amp;&amp;&amp;Hayward"/>
        <s v="BART___El Cerrito Plaza&amp;&amp;&amp;Lafayette"/>
        <s v="BART___El Cerrito Plaza&amp;&amp;&amp;Lake Merritt"/>
        <s v="BART___El Cerrito Plaza&amp;&amp;&amp;MacArthur"/>
        <s v="BART___El Cerrito Plaza&amp;&amp;&amp;Millbrae"/>
        <s v="BART___El Cerrito Plaza&amp;&amp;&amp;Montgomery St"/>
        <s v="BART___El Cerrito Plaza&amp;&amp;&amp;North Berkeley"/>
        <s v="BART___El Cerrito Plaza&amp;&amp;&amp;Oakland International Airport"/>
        <s v="BART___El Cerrito Plaza&amp;&amp;&amp;Orinda"/>
        <s v="BART___El Cerrito Plaza&amp;&amp;&amp;Pittsburg Bay Point"/>
        <s v="BART___El Cerrito Plaza&amp;&amp;&amp;Pleasant Hill Contra Costa Centre"/>
        <s v="BART___El Cerrito Plaza&amp;&amp;&amp;Powell St"/>
        <s v="BART___El Cerrito Plaza&amp;&amp;&amp;Richmond"/>
        <s v="BART___El Cerrito Plaza&amp;&amp;&amp;Rockridge"/>
        <s v="BART___El Cerrito Plaza&amp;&amp;&amp;San Bruno"/>
        <s v="BART___El Cerrito Plaza&amp;&amp;&amp;San Francisco Intl Airport"/>
        <s v="BART___El Cerrito Plaza&amp;&amp;&amp;San Leandro"/>
        <s v="BART___El Cerrito Plaza&amp;&amp;&amp;South Hayward"/>
        <s v="BART___El Cerrito Plaza&amp;&amp;&amp;Union City"/>
        <s v="BART___El Cerrito Plaza&amp;&amp;&amp;Walnut Creek"/>
        <s v="BART___El Cerrito Plaza&amp;&amp;&amp;West Dublin Pleasanton"/>
        <s v="BART___El Cerrito Plaza&amp;&amp;&amp;West Oakland"/>
        <s v="BART___Embarcadero&amp;&amp;&amp;12th St Oakland City Center"/>
        <s v="BART___Embarcadero&amp;&amp;&amp;16th St Mission"/>
        <s v="BART___Embarcadero&amp;&amp;&amp;19th St Oakland"/>
        <s v="BART___Embarcadero&amp;&amp;&amp;24th St Mission"/>
        <s v="BART___Embarcadero&amp;&amp;&amp;Ashby"/>
        <s v="BART___Embarcadero&amp;&amp;&amp;Balboa Park"/>
        <s v="BART___Embarcadero&amp;&amp;&amp;Bay Fair"/>
        <s v="BART___Embarcadero&amp;&amp;&amp;Castro Valley"/>
        <s v="BART___Embarcadero&amp;&amp;&amp;Civic Center UN Plaza"/>
        <s v="BART___Embarcadero&amp;&amp;&amp;Coliseum"/>
        <s v="BART___Embarcadero&amp;&amp;&amp;Colma"/>
        <s v="BART___Embarcadero&amp;&amp;&amp;Concord"/>
        <s v="BART___Embarcadero&amp;&amp;&amp;Daly City"/>
        <s v="BART___Embarcadero&amp;&amp;&amp;Downtown Berkeley"/>
        <s v="BART___Embarcadero&amp;&amp;&amp;Dublin Pleasanton"/>
        <s v="BART___Embarcadero&amp;&amp;&amp;El Cerrito del Norte"/>
        <s v="BART___Embarcadero&amp;&amp;&amp;El Cerrito Plaza"/>
        <s v="BART___Embarcadero&amp;&amp;&amp;Fremont"/>
        <s v="BART___Embarcadero&amp;&amp;&amp;Fruitvale"/>
        <s v="BART___Embarcadero&amp;&amp;&amp;Glen Park"/>
        <s v="BART___Embarcadero&amp;&amp;&amp;Hayward"/>
        <s v="BART___Embarcadero&amp;&amp;&amp;Lafayette"/>
        <s v="BART___Embarcadero&amp;&amp;&amp;Lake Merritt"/>
        <s v="BART___Embarcadero&amp;&amp;&amp;MacArthur"/>
        <s v="BART___Embarcadero&amp;&amp;&amp;Millbrae"/>
        <s v="BART___Embarcadero&amp;&amp;&amp;Montgomery St"/>
        <s v="BART___Embarcadero&amp;&amp;&amp;North Berkeley"/>
        <s v="BART___Embarcadero&amp;&amp;&amp;North Concord Martinez"/>
        <s v="BART___Embarcadero&amp;&amp;&amp;Oakland International Airport"/>
        <s v="BART___Embarcadero&amp;&amp;&amp;Orinda"/>
        <s v="BART___Embarcadero&amp;&amp;&amp;Pittsburg Bay Point"/>
        <s v="BART___Embarcadero&amp;&amp;&amp;Pleasant Hill Contra Costa Centre"/>
        <s v="BART___Embarcadero&amp;&amp;&amp;Powell St"/>
        <s v="BART___Embarcadero&amp;&amp;&amp;Richmond"/>
        <s v="BART___Embarcadero&amp;&amp;&amp;Rockridge"/>
        <s v="BART___Embarcadero&amp;&amp;&amp;San Bruno"/>
        <s v="BART___Embarcadero&amp;&amp;&amp;San Francisco Intl Airport"/>
        <s v="BART___Embarcadero&amp;&amp;&amp;San Leandro"/>
        <s v="BART___Embarcadero&amp;&amp;&amp;South Hayward"/>
        <s v="BART___Embarcadero&amp;&amp;&amp;South San Francisco"/>
        <s v="BART___Embarcadero&amp;&amp;&amp;Union City"/>
        <s v="BART___Embarcadero&amp;&amp;&amp;Walnut Creek"/>
        <s v="BART___Embarcadero&amp;&amp;&amp;West Dublin Pleasanton"/>
        <s v="BART___Embarcadero&amp;&amp;&amp;West Oakland"/>
        <s v="BART___Fremont&amp;&amp;&amp;12th St Oakland City Center"/>
        <s v="BART___Fremont&amp;&amp;&amp;16th St Mission"/>
        <s v="BART___Fremont&amp;&amp;&amp;19th St Oakland"/>
        <s v="BART___Fremont&amp;&amp;&amp;24th St Mission"/>
        <s v="BART___Fremont&amp;&amp;&amp;Ashby"/>
        <s v="BART___Fremont&amp;&amp;&amp;Balboa Park"/>
        <s v="BART___Fremont&amp;&amp;&amp;Bay Fair"/>
        <s v="BART___Fremont&amp;&amp;&amp;Castro Valley"/>
        <s v="BART___Fremont&amp;&amp;&amp;Civic Center UN Plaza"/>
        <s v="BART___Fremont&amp;&amp;&amp;Coliseum"/>
        <s v="BART___Fremont&amp;&amp;&amp;Colma"/>
        <s v="BART___Fremont&amp;&amp;&amp;Concord"/>
        <s v="BART___Fremont&amp;&amp;&amp;Daly City"/>
        <s v="BART___Fremont&amp;&amp;&amp;Downtown Berkeley"/>
        <s v="BART___Fremont&amp;&amp;&amp;Dublin Pleasanton"/>
        <s v="BART___Fremont&amp;&amp;&amp;El Cerrito del Norte"/>
        <s v="BART___Fremont&amp;&amp;&amp;El Cerrito Plaza"/>
        <s v="BART___Fremont&amp;&amp;&amp;Embarcadero"/>
        <s v="BART___Fremont&amp;&amp;&amp;Fruitvale"/>
        <s v="BART___Fremont&amp;&amp;&amp;Glen Park"/>
        <s v="BART___Fremont&amp;&amp;&amp;Hayward"/>
        <s v="BART___Fremont&amp;&amp;&amp;Lafayette"/>
        <s v="BART___Fremont&amp;&amp;&amp;Lake Merritt"/>
        <s v="BART___Fremont&amp;&amp;&amp;MacArthur"/>
        <s v="BART___Fremont&amp;&amp;&amp;Millbrae"/>
        <s v="BART___Fremont&amp;&amp;&amp;Montgomery St"/>
        <s v="BART___Fremont&amp;&amp;&amp;North Berkeley"/>
        <s v="BART___Fremont&amp;&amp;&amp;Oakland International Airport"/>
        <s v="BART___Fremont&amp;&amp;&amp;Orinda"/>
        <s v="BART___Fremont&amp;&amp;&amp;Pittsburg Bay Point"/>
        <s v="BART___Fremont&amp;&amp;&amp;Pleasant Hill Contra Costa Centre"/>
        <s v="BART___Fremont&amp;&amp;&amp;Powell St"/>
        <s v="BART___Fremont&amp;&amp;&amp;Richmond"/>
        <s v="BART___Fremont&amp;&amp;&amp;Rockridge"/>
        <s v="BART___Fremont&amp;&amp;&amp;San Bruno"/>
        <s v="BART___Fremont&amp;&amp;&amp;San Francisco Intl Airport"/>
        <s v="BART___Fremont&amp;&amp;&amp;San Leandro"/>
        <s v="BART___Fremont&amp;&amp;&amp;South Hayward"/>
        <s v="BART___Fremont&amp;&amp;&amp;South San Francisco"/>
        <s v="BART___Fremont&amp;&amp;&amp;Union City"/>
        <s v="BART___Fremont&amp;&amp;&amp;Walnut Creek"/>
        <s v="BART___Fremont&amp;&amp;&amp;West Dublin Pleasanton"/>
        <s v="BART___Fremont&amp;&amp;&amp;West Oakland"/>
        <s v="BART___Fruitvale&amp;&amp;&amp;12th St Oakland City Center"/>
        <s v="BART___Fruitvale&amp;&amp;&amp;16th St Mission"/>
        <s v="BART___Fruitvale&amp;&amp;&amp;19th St Oakland"/>
        <s v="BART___Fruitvale&amp;&amp;&amp;24th St Mission"/>
        <s v="BART___Fruitvale&amp;&amp;&amp;Ashby"/>
        <s v="BART___Fruitvale&amp;&amp;&amp;Balboa Park"/>
        <s v="BART___Fruitvale&amp;&amp;&amp;Bay Fair"/>
        <s v="BART___Fruitvale&amp;&amp;&amp;Castro Valley"/>
        <s v="BART___Fruitvale&amp;&amp;&amp;Civic Center UN Plaza"/>
        <s v="BART___Fruitvale&amp;&amp;&amp;Coliseum"/>
        <s v="BART___Fruitvale&amp;&amp;&amp;Colma"/>
        <s v="BART___Fruitvale&amp;&amp;&amp;Concord"/>
        <s v="BART___Fruitvale&amp;&amp;&amp;Daly City"/>
        <s v="BART___Fruitvale&amp;&amp;&amp;Downtown Berkeley"/>
        <s v="BART___Fruitvale&amp;&amp;&amp;Dublin Pleasanton"/>
        <s v="BART___Fruitvale&amp;&amp;&amp;El Cerrito del Norte"/>
        <s v="BART___Fruitvale&amp;&amp;&amp;El Cerrito Plaza"/>
        <s v="BART___Fruitvale&amp;&amp;&amp;Embarcadero"/>
        <s v="BART___Fruitvale&amp;&amp;&amp;Fremont"/>
        <s v="BART___Fruitvale&amp;&amp;&amp;Glen Park"/>
        <s v="BART___Fruitvale&amp;&amp;&amp;Hayward"/>
        <s v="BART___Fruitvale&amp;&amp;&amp;Lafayette"/>
        <s v="BART___Fruitvale&amp;&amp;&amp;Lake Merritt"/>
        <s v="BART___Fruitvale&amp;&amp;&amp;MacArthur"/>
        <s v="BART___Fruitvale&amp;&amp;&amp;Millbrae"/>
        <s v="BART___Fruitvale&amp;&amp;&amp;Montgomery St"/>
        <s v="BART___Fruitvale&amp;&amp;&amp;North Berkeley"/>
        <s v="BART___Fruitvale&amp;&amp;&amp;North Concord Martinez"/>
        <s v="BART___Fruitvale&amp;&amp;&amp;Oakland International Airport"/>
        <s v="BART___Fruitvale&amp;&amp;&amp;Orinda"/>
        <s v="BART___Fruitvale&amp;&amp;&amp;Pittsburg Bay Point"/>
        <s v="BART___Fruitvale&amp;&amp;&amp;Pleasant Hill Contra Costa Centre"/>
        <s v="BART___Fruitvale&amp;&amp;&amp;Powell St"/>
        <s v="BART___Fruitvale&amp;&amp;&amp;Richmond"/>
        <s v="BART___Fruitvale&amp;&amp;&amp;Rockridge"/>
        <s v="BART___Fruitvale&amp;&amp;&amp;San Bruno"/>
        <s v="BART___Fruitvale&amp;&amp;&amp;San Francisco Intl Airport"/>
        <s v="BART___Fruitvale&amp;&amp;&amp;San Leandro"/>
        <s v="BART___Fruitvale&amp;&amp;&amp;South Hayward"/>
        <s v="BART___Fruitvale&amp;&amp;&amp;Union City"/>
        <s v="BART___Fruitvale&amp;&amp;&amp;Walnut Creek"/>
        <s v="BART___Fruitvale&amp;&amp;&amp;West Dublin Pleasanton"/>
        <s v="BART___Fruitvale&amp;&amp;&amp;West Oakland"/>
        <s v="BART___Glen Park&amp;&amp;&amp;12th St Oakland City Center"/>
        <s v="BART___Glen Park&amp;&amp;&amp;16th St Mission"/>
        <s v="BART___Glen Park&amp;&amp;&amp;19th St Oakland"/>
        <s v="BART___Glen Park&amp;&amp;&amp;24th St Mission"/>
        <s v="BART___Glen Park&amp;&amp;&amp;Ashby"/>
        <s v="BART___Glen Park&amp;&amp;&amp;Balboa Park"/>
        <s v="BART___Glen Park&amp;&amp;&amp;Bay Fair"/>
        <s v="BART___Glen Park&amp;&amp;&amp;Castro Valley"/>
        <s v="BART___Glen Park&amp;&amp;&amp;Civic Center UN Plaza"/>
        <s v="BART___Glen Park&amp;&amp;&amp;Coliseum"/>
        <s v="BART___Glen Park&amp;&amp;&amp;Colma"/>
        <s v="BART___Glen Park&amp;&amp;&amp;Concord"/>
        <s v="BART___Glen Park&amp;&amp;&amp;Daly City"/>
        <s v="BART___Glen Park&amp;&amp;&amp;Downtown Berkeley"/>
        <s v="BART___Glen Park&amp;&amp;&amp;Dublin Pleasanton"/>
        <s v="BART___Glen Park&amp;&amp;&amp;El Cerrito del Norte"/>
        <s v="BART___Glen Park&amp;&amp;&amp;El Cerrito Plaza"/>
        <s v="BART___Glen Park&amp;&amp;&amp;Embarcadero"/>
        <s v="BART___Glen Park&amp;&amp;&amp;Fremont"/>
        <s v="BART___Glen Park&amp;&amp;&amp;Fruitvale"/>
        <s v="BART___Glen Park&amp;&amp;&amp;Hayward"/>
        <s v="BART___Glen Park&amp;&amp;&amp;Lafayette"/>
        <s v="BART___Glen Park&amp;&amp;&amp;Lake Merritt"/>
        <s v="BART___Glen Park&amp;&amp;&amp;MacArthur"/>
        <s v="BART___Glen Park&amp;&amp;&amp;Millbrae"/>
        <s v="BART___Glen Park&amp;&amp;&amp;Montgomery St"/>
        <s v="BART___Glen Park&amp;&amp;&amp;North Berkeley"/>
        <s v="BART___Glen Park&amp;&amp;&amp;North Concord Martinez"/>
        <s v="BART___Glen Park&amp;&amp;&amp;Oakland International Airport"/>
        <s v="BART___Glen Park&amp;&amp;&amp;Orinda"/>
        <s v="BART___Glen Park&amp;&amp;&amp;Pittsburg Bay Point"/>
        <s v="BART___Glen Park&amp;&amp;&amp;Pleasant Hill Contra Costa Centre"/>
        <s v="BART___Glen Park&amp;&amp;&amp;Powell St"/>
        <s v="BART___Glen Park&amp;&amp;&amp;Richmond"/>
        <s v="BART___Glen Park&amp;&amp;&amp;Rockridge"/>
        <s v="BART___Glen Park&amp;&amp;&amp;San Bruno"/>
        <s v="BART___Glen Park&amp;&amp;&amp;San Francisco Intl Airport"/>
        <s v="BART___Glen Park&amp;&amp;&amp;San Leandro"/>
        <s v="BART___Glen Park&amp;&amp;&amp;South Hayward"/>
        <s v="BART___Glen Park&amp;&amp;&amp;South San Francisco"/>
        <s v="BART___Glen Park&amp;&amp;&amp;Union City"/>
        <s v="BART___Glen Park&amp;&amp;&amp;Walnut Creek"/>
        <s v="BART___Glen Park&amp;&amp;&amp;West Dublin Pleasanton"/>
        <s v="BART___Glen Park&amp;&amp;&amp;West Oakland"/>
        <s v="BART___Hayward&amp;&amp;&amp;12th St Oakland City Center"/>
        <s v="BART___Hayward&amp;&amp;&amp;16th St Mission"/>
        <s v="BART___Hayward&amp;&amp;&amp;19th St Oakland"/>
        <s v="BART___Hayward&amp;&amp;&amp;24th St Mission"/>
        <s v="BART___Hayward&amp;&amp;&amp;Ashby"/>
        <s v="BART___Hayward&amp;&amp;&amp;Balboa Park"/>
        <s v="BART___Hayward&amp;&amp;&amp;Bay Fair"/>
        <s v="BART___Hayward&amp;&amp;&amp;Castro Valley"/>
        <s v="BART___Hayward&amp;&amp;&amp;Civic Center UN Plaza"/>
        <s v="BART___Hayward&amp;&amp;&amp;Coliseum"/>
        <s v="BART___Hayward&amp;&amp;&amp;Colma"/>
        <s v="BART___Hayward&amp;&amp;&amp;Concord"/>
        <s v="BART___Hayward&amp;&amp;&amp;Daly City"/>
        <s v="BART___Hayward&amp;&amp;&amp;Downtown Berkeley"/>
        <s v="BART___Hayward&amp;&amp;&amp;Dublin Pleasanton"/>
        <s v="BART___Hayward&amp;&amp;&amp;El Cerrito del Norte"/>
        <s v="BART___Hayward&amp;&amp;&amp;El Cerrito Plaza"/>
        <s v="BART___Hayward&amp;&amp;&amp;Embarcadero"/>
        <s v="BART___Hayward&amp;&amp;&amp;Fremont"/>
        <s v="BART___Hayward&amp;&amp;&amp;Fruitvale"/>
        <s v="BART___Hayward&amp;&amp;&amp;Glen Park"/>
        <s v="BART___Hayward&amp;&amp;&amp;Lafayette"/>
        <s v="BART___Hayward&amp;&amp;&amp;Lake Merritt"/>
        <s v="BART___Hayward&amp;&amp;&amp;MacArthur"/>
        <s v="BART___Hayward&amp;&amp;&amp;Millbrae"/>
        <s v="BART___Hayward&amp;&amp;&amp;Montgomery St"/>
        <s v="BART___Hayward&amp;&amp;&amp;North Berkeley"/>
        <s v="BART___Hayward&amp;&amp;&amp;North Concord Martinez"/>
        <s v="BART___Hayward&amp;&amp;&amp;Oakland International Airport"/>
        <s v="BART___Hayward&amp;&amp;&amp;Orinda"/>
        <s v="BART___Hayward&amp;&amp;&amp;Pittsburg Bay Point"/>
        <s v="BART___Hayward&amp;&amp;&amp;Pleasant Hill Contra Costa Centre"/>
        <s v="BART___Hayward&amp;&amp;&amp;Powell St"/>
        <s v="BART___Hayward&amp;&amp;&amp;Richmond"/>
        <s v="BART___Hayward&amp;&amp;&amp;Rockridge"/>
        <s v="BART___Hayward&amp;&amp;&amp;San Bruno"/>
        <s v="BART___Hayward&amp;&amp;&amp;San Francisco Intl Airport"/>
        <s v="BART___Hayward&amp;&amp;&amp;San Leandro"/>
        <s v="BART___Hayward&amp;&amp;&amp;South Hayward"/>
        <s v="BART___Hayward&amp;&amp;&amp;South San Francisco"/>
        <s v="BART___Hayward&amp;&amp;&amp;Union City"/>
        <s v="BART___Hayward&amp;&amp;&amp;Walnut Creek"/>
        <s v="BART___Hayward&amp;&amp;&amp;West Dublin Pleasanton"/>
        <s v="BART___Hayward&amp;&amp;&amp;West Oakland"/>
        <s v="BART___Lafayette&amp;&amp;&amp;12th St Oakland City Center"/>
        <s v="BART___Lafayette&amp;&amp;&amp;16th St Mission"/>
        <s v="BART___Lafayette&amp;&amp;&amp;19th St Oakland"/>
        <s v="BART___Lafayette&amp;&amp;&amp;24th St Mission"/>
        <s v="BART___Lafayette&amp;&amp;&amp;Ashby"/>
        <s v="BART___Lafayette&amp;&amp;&amp;Balboa Park"/>
        <s v="BART___Lafayette&amp;&amp;&amp;Castro Valley"/>
        <s v="BART___Lafayette&amp;&amp;&amp;Civic Center UN Plaza"/>
        <s v="BART___Lafayette&amp;&amp;&amp;Coliseum"/>
        <s v="BART___Lafayette&amp;&amp;&amp;Concord"/>
        <s v="BART___Lafayette&amp;&amp;&amp;Daly City"/>
        <s v="BART___Lafayette&amp;&amp;&amp;Downtown Berkeley"/>
        <s v="BART___Lafayette&amp;&amp;&amp;Dublin Pleasanton"/>
        <s v="BART___Lafayette&amp;&amp;&amp;El Cerrito del Norte"/>
        <s v="BART___Lafayette&amp;&amp;&amp;El Cerrito Plaza"/>
        <s v="BART___Lafayette&amp;&amp;&amp;Embarcadero"/>
        <s v="BART___Lafayette&amp;&amp;&amp;Fremont"/>
        <s v="BART___Lafayette&amp;&amp;&amp;Fruitvale"/>
        <s v="BART___Lafayette&amp;&amp;&amp;Glen Park"/>
        <s v="BART___Lafayette&amp;&amp;&amp;Hayward"/>
        <s v="BART___Lafayette&amp;&amp;&amp;Lake Merritt"/>
        <s v="BART___Lafayette&amp;&amp;&amp;MacArthur"/>
        <s v="BART___Lafayette&amp;&amp;&amp;Millbrae"/>
        <s v="BART___Lafayette&amp;&amp;&amp;Montgomery St"/>
        <s v="BART___Lafayette&amp;&amp;&amp;North Berkeley"/>
        <s v="BART___Lafayette&amp;&amp;&amp;North Concord Martinez"/>
        <s v="BART___Lafayette&amp;&amp;&amp;Oakland International Airport"/>
        <s v="BART___Lafayette&amp;&amp;&amp;Orinda"/>
        <s v="BART___Lafayette&amp;&amp;&amp;Pittsburg Bay Point"/>
        <s v="BART___Lafayette&amp;&amp;&amp;Pleasant Hill Contra Costa Centre"/>
        <s v="BART___Lafayette&amp;&amp;&amp;Powell St"/>
        <s v="BART___Lafayette&amp;&amp;&amp;Richmond"/>
        <s v="BART___Lafayette&amp;&amp;&amp;Rockridge"/>
        <s v="BART___Lafayette&amp;&amp;&amp;San Bruno"/>
        <s v="BART___Lafayette&amp;&amp;&amp;San Francisco Intl Airport"/>
        <s v="BART___Lafayette&amp;&amp;&amp;San Leandro"/>
        <s v="BART___Lafayette&amp;&amp;&amp;South Hayward"/>
        <s v="BART___Lafayette&amp;&amp;&amp;South San Francisco"/>
        <s v="BART___Lafayette&amp;&amp;&amp;Union City"/>
        <s v="BART___Lafayette&amp;&amp;&amp;Walnut Creek"/>
        <s v="BART___Lafayette&amp;&amp;&amp;West Oakland"/>
        <s v="BART___Lake Merritt&amp;&amp;&amp;12th St Oakland City Center"/>
        <s v="BART___Lake Merritt&amp;&amp;&amp;16th St Mission"/>
        <s v="BART___Lake Merritt&amp;&amp;&amp;19th St Oakland"/>
        <s v="BART___Lake Merritt&amp;&amp;&amp;24th St Mission"/>
        <s v="BART___Lake Merritt&amp;&amp;&amp;Ashby"/>
        <s v="BART___Lake Merritt&amp;&amp;&amp;Balboa Park"/>
        <s v="BART___Lake Merritt&amp;&amp;&amp;Bay Fair"/>
        <s v="BART___Lake Merritt&amp;&amp;&amp;Castro Valley"/>
        <s v="BART___Lake Merritt&amp;&amp;&amp;Civic Center UN Plaza"/>
        <s v="BART___Lake Merritt&amp;&amp;&amp;Coliseum"/>
        <s v="BART___Lake Merritt&amp;&amp;&amp;Colma"/>
        <s v="BART___Lake Merritt&amp;&amp;&amp;Concord"/>
        <s v="BART___Lake Merritt&amp;&amp;&amp;Daly City"/>
        <s v="BART___Lake Merritt&amp;&amp;&amp;Downtown Berkeley"/>
        <s v="BART___Lake Merritt&amp;&amp;&amp;Dublin Pleasanton"/>
        <s v="BART___Lake Merritt&amp;&amp;&amp;El Cerrito del Norte"/>
        <s v="BART___Lake Merritt&amp;&amp;&amp;El Cerrito Plaza"/>
        <s v="BART___Lake Merritt&amp;&amp;&amp;Embarcadero"/>
        <s v="BART___Lake Merritt&amp;&amp;&amp;Fremont"/>
        <s v="BART___Lake Merritt&amp;&amp;&amp;Fruitvale"/>
        <s v="BART___Lake Merritt&amp;&amp;&amp;Glen Park"/>
        <s v="BART___Lake Merritt&amp;&amp;&amp;Hayward"/>
        <s v="BART___Lake Merritt&amp;&amp;&amp;Lafayette"/>
        <s v="BART___Lake Merritt&amp;&amp;&amp;MacArthur"/>
        <s v="BART___Lake Merritt&amp;&amp;&amp;Millbrae"/>
        <s v="BART___Lake Merritt&amp;&amp;&amp;Montgomery St"/>
        <s v="BART___Lake Merritt&amp;&amp;&amp;North Berkeley"/>
        <s v="BART___Lake Merritt&amp;&amp;&amp;North Concord Martinez"/>
        <s v="BART___Lake Merritt&amp;&amp;&amp;Oakland International Airport"/>
        <s v="BART___Lake Merritt&amp;&amp;&amp;Orinda"/>
        <s v="BART___Lake Merritt&amp;&amp;&amp;Pittsburg Bay Point"/>
        <s v="BART___Lake Merritt&amp;&amp;&amp;Pleasant Hill Contra Costa Centre"/>
        <s v="BART___Lake Merritt&amp;&amp;&amp;Powell St"/>
        <s v="BART___Lake Merritt&amp;&amp;&amp;Richmond"/>
        <s v="BART___Lake Merritt&amp;&amp;&amp;Rockridge"/>
        <s v="BART___Lake Merritt&amp;&amp;&amp;San Bruno"/>
        <s v="BART___Lake Merritt&amp;&amp;&amp;San Francisco Intl Airport"/>
        <s v="BART___Lake Merritt&amp;&amp;&amp;San Leandro"/>
        <s v="BART___Lake Merritt&amp;&amp;&amp;South Hayward"/>
        <s v="BART___Lake Merritt&amp;&amp;&amp;South San Francisco"/>
        <s v="BART___Lake Merritt&amp;&amp;&amp;Union City"/>
        <s v="BART___Lake Merritt&amp;&amp;&amp;Walnut Creek"/>
        <s v="BART___Lake Merritt&amp;&amp;&amp;West Dublin Pleasanton"/>
        <s v="BART___Lake Merritt&amp;&amp;&amp;West Oakland"/>
        <s v="BART___MacArthur&amp;&amp;&amp;12th St Oakland City Center"/>
        <s v="BART___MacArthur&amp;&amp;&amp;16th St Mission"/>
        <s v="BART___MacArthur&amp;&amp;&amp;19th St Oakland"/>
        <s v="BART___MacArthur&amp;&amp;&amp;24th St Mission"/>
        <s v="BART___MacArthur&amp;&amp;&amp;Ashby"/>
        <s v="BART___MacArthur&amp;&amp;&amp;Balboa Park"/>
        <s v="BART___MacArthur&amp;&amp;&amp;Bay Fair"/>
        <s v="BART___MacArthur&amp;&amp;&amp;Castro Valley"/>
        <s v="BART___MacArthur&amp;&amp;&amp;Civic Center UN Plaza"/>
        <s v="BART___MacArthur&amp;&amp;&amp;Coliseum"/>
        <s v="BART___MacArthur&amp;&amp;&amp;Colma"/>
        <s v="BART___MacArthur&amp;&amp;&amp;Concord"/>
        <s v="BART___MacArthur&amp;&amp;&amp;Daly City"/>
        <s v="BART___MacArthur&amp;&amp;&amp;Downtown Berkeley"/>
        <s v="BART___MacArthur&amp;&amp;&amp;Dublin Pleasanton"/>
        <s v="BART___MacArthur&amp;&amp;&amp;El Cerrito del Norte"/>
        <s v="BART___MacArthur&amp;&amp;&amp;El Cerrito Plaza"/>
        <s v="BART___MacArthur&amp;&amp;&amp;Embarcadero"/>
        <s v="BART___MacArthur&amp;&amp;&amp;Fremont"/>
        <s v="BART___MacArthur&amp;&amp;&amp;Fruitvale"/>
        <s v="BART___MacArthur&amp;&amp;&amp;Glen Park"/>
        <s v="BART___MacArthur&amp;&amp;&amp;Hayward"/>
        <s v="BART___MacArthur&amp;&amp;&amp;Lafayette"/>
        <s v="BART___MacArthur&amp;&amp;&amp;Lake Merritt"/>
        <s v="BART___MacArthur&amp;&amp;&amp;Millbrae"/>
        <s v="BART___MacArthur&amp;&amp;&amp;Montgomery St"/>
        <s v="BART___MacArthur&amp;&amp;&amp;North Berkeley"/>
        <s v="BART___MacArthur&amp;&amp;&amp;North Concord Martinez"/>
        <s v="BART___MacArthur&amp;&amp;&amp;Oakland International Airport"/>
        <s v="BART___MacArthur&amp;&amp;&amp;Orinda"/>
        <s v="BART___MacArthur&amp;&amp;&amp;Pittsburg Bay Point"/>
        <s v="BART___MacArthur&amp;&amp;&amp;Pleasant Hill Contra Costa Centre"/>
        <s v="BART___MacArthur&amp;&amp;&amp;Powell St"/>
        <s v="BART___MacArthur&amp;&amp;&amp;Richmond"/>
        <s v="BART___MacArthur&amp;&amp;&amp;Rockridge"/>
        <s v="BART___MacArthur&amp;&amp;&amp;San Bruno"/>
        <s v="BART___MacArthur&amp;&amp;&amp;San Francisco Intl Airport"/>
        <s v="BART___MacArthur&amp;&amp;&amp;San Leandro"/>
        <s v="BART___MacArthur&amp;&amp;&amp;South Hayward"/>
        <s v="BART___MacArthur&amp;&amp;&amp;South San Francisco"/>
        <s v="BART___MacArthur&amp;&amp;&amp;Union City"/>
        <s v="BART___MacArthur&amp;&amp;&amp;Walnut Creek"/>
        <s v="BART___MacArthur&amp;&amp;&amp;West Dublin Pleasanton"/>
        <s v="BART___MacArthur&amp;&amp;&amp;West Oakland"/>
        <s v="BART___Millbrae&amp;&amp;&amp;12th St Oakland City Center"/>
        <s v="BART___Millbrae&amp;&amp;&amp;16th St Mission"/>
        <s v="BART___Millbrae&amp;&amp;&amp;19th St Oakland"/>
        <s v="BART___Millbrae&amp;&amp;&amp;24th St Mission"/>
        <s v="BART___Millbrae&amp;&amp;&amp;Ashby"/>
        <s v="BART___Millbrae&amp;&amp;&amp;Balboa Park"/>
        <s v="BART___Millbrae&amp;&amp;&amp;Bay Fair"/>
        <s v="BART___Millbrae&amp;&amp;&amp;Civic Center UN Plaza"/>
        <s v="BART___Millbrae&amp;&amp;&amp;Coliseum"/>
        <s v="BART___Millbrae&amp;&amp;&amp;Colma"/>
        <s v="BART___Millbrae&amp;&amp;&amp;Concord"/>
        <s v="BART___Millbrae&amp;&amp;&amp;Daly City"/>
        <s v="BART___Millbrae&amp;&amp;&amp;Downtown Berkeley"/>
        <s v="BART___Millbrae&amp;&amp;&amp;Dublin Pleasanton"/>
        <s v="BART___Millbrae&amp;&amp;&amp;El Cerrito del Norte"/>
        <s v="BART___Millbrae&amp;&amp;&amp;Embarcadero"/>
        <s v="BART___Millbrae&amp;&amp;&amp;Fremont"/>
        <s v="BART___Millbrae&amp;&amp;&amp;Fruitvale"/>
        <s v="BART___Millbrae&amp;&amp;&amp;Glen Park"/>
        <s v="BART___Millbrae&amp;&amp;&amp;Hayward"/>
        <s v="BART___Millbrae&amp;&amp;&amp;Lafayette"/>
        <s v="BART___Millbrae&amp;&amp;&amp;Lake Merritt"/>
        <s v="BART___Millbrae&amp;&amp;&amp;MacArthur"/>
        <s v="BART___Millbrae&amp;&amp;&amp;Montgomery St"/>
        <s v="BART___Millbrae&amp;&amp;&amp;North Berkeley"/>
        <s v="BART___Millbrae&amp;&amp;&amp;North Concord Martinez"/>
        <s v="BART___Millbrae&amp;&amp;&amp;Oakland International Airport"/>
        <s v="BART___Millbrae&amp;&amp;&amp;Orinda"/>
        <s v="BART___Millbrae&amp;&amp;&amp;Pittsburg Bay Point"/>
        <s v="BART___Millbrae&amp;&amp;&amp;Pleasant Hill Contra Costa Centre"/>
        <s v="BART___Millbrae&amp;&amp;&amp;Powell St"/>
        <s v="BART___Millbrae&amp;&amp;&amp;Richmond"/>
        <s v="BART___Millbrae&amp;&amp;&amp;Rockridge"/>
        <s v="BART___Millbrae&amp;&amp;&amp;San Bruno"/>
        <s v="BART___Millbrae&amp;&amp;&amp;San Francisco Intl Airport"/>
        <s v="BART___Millbrae&amp;&amp;&amp;San Leandro"/>
        <s v="BART___Millbrae&amp;&amp;&amp;South San Francisco"/>
        <s v="BART___Millbrae&amp;&amp;&amp;Union City"/>
        <s v="BART___Millbrae&amp;&amp;&amp;Walnut Creek"/>
        <s v="BART___Millbrae&amp;&amp;&amp;West Oakland"/>
        <s v="BART___Montgomery St&amp;&amp;&amp;12th St Oakland City Center"/>
        <s v="BART___Montgomery St&amp;&amp;&amp;16th St Mission"/>
        <s v="BART___Montgomery St&amp;&amp;&amp;19th St Oakland"/>
        <s v="BART___Montgomery St&amp;&amp;&amp;24th St Mission"/>
        <s v="BART___Montgomery St&amp;&amp;&amp;Ashby"/>
        <s v="BART___Montgomery St&amp;&amp;&amp;Balboa Park"/>
        <s v="BART___Montgomery St&amp;&amp;&amp;Bay Fair"/>
        <s v="BART___Montgomery St&amp;&amp;&amp;Castro Valley"/>
        <s v="BART___Montgomery St&amp;&amp;&amp;Civic Center UN Plaza"/>
        <s v="BART___Montgomery St&amp;&amp;&amp;Colma"/>
        <s v="BART___Montgomery St&amp;&amp;&amp;Concord"/>
        <s v="BART___Montgomery St&amp;&amp;&amp;Daly City"/>
        <s v="BART___Montgomery St&amp;&amp;&amp;Downtown Berkeley"/>
        <s v="BART___Montgomery St&amp;&amp;&amp;Dublin Pleasanton"/>
        <s v="BART___Montgomery St&amp;&amp;&amp;El Cerrito del Norte"/>
        <s v="BART___Montgomery St&amp;&amp;&amp;El Cerrito Plaza"/>
        <s v="BART___Montgomery St&amp;&amp;&amp;Embarcadero"/>
        <s v="BART___Montgomery St&amp;&amp;&amp;Fremont"/>
        <s v="BART___Montgomery St&amp;&amp;&amp;Fruitvale"/>
        <s v="BART___Montgomery St&amp;&amp;&amp;Glen Park"/>
        <s v="BART___Montgomery St&amp;&amp;&amp;Hayward"/>
        <s v="BART___Montgomery St&amp;&amp;&amp;Lafayette"/>
        <s v="BART___Montgomery St&amp;&amp;&amp;Lake Merritt"/>
        <s v="BART___Montgomery St&amp;&amp;&amp;MacArthur"/>
        <s v="BART___Montgomery St&amp;&amp;&amp;Millbrae"/>
        <s v="BART___Montgomery St&amp;&amp;&amp;North Berkeley"/>
        <s v="BART___Montgomery St&amp;&amp;&amp;North Concord Martinez"/>
        <s v="BART___Montgomery St&amp;&amp;&amp;Orinda"/>
        <s v="BART___Montgomery St&amp;&amp;&amp;Pittsburg Bay Point"/>
        <s v="BART___Montgomery St&amp;&amp;&amp;Pleasant Hill Contra Costa Centre"/>
        <s v="BART___Montgomery St&amp;&amp;&amp;Powell St"/>
        <s v="BART___Montgomery St&amp;&amp;&amp;Richmond"/>
        <s v="BART___Montgomery St&amp;&amp;&amp;Rockridge"/>
        <s v="BART___Montgomery St&amp;&amp;&amp;San Bruno"/>
        <s v="BART___Montgomery St&amp;&amp;&amp;San Leandro"/>
        <s v="BART___Montgomery St&amp;&amp;&amp;South Hayward"/>
        <s v="BART___Montgomery St&amp;&amp;&amp;South San Francisco"/>
        <s v="BART___Montgomery St&amp;&amp;&amp;Union City"/>
        <s v="BART___Montgomery St&amp;&amp;&amp;Walnut Creek"/>
        <s v="BART___Montgomery St&amp;&amp;&amp;West Dublin Pleasanton"/>
        <s v="BART___Montgomery St&amp;&amp;&amp;West Oakland"/>
        <s v="BART___Montgomery St.&amp;&amp;&amp;Coliseum"/>
        <s v="BART___Montgomery St.&amp;&amp;&amp;Oakland International Airport"/>
        <s v="BART___Montgomery St.&amp;&amp;&amp;San Francisco Intl Airport"/>
        <s v="BART___North Berkeley&amp;&amp;&amp;12th St Oakland City Center"/>
        <s v="BART___North Berkeley&amp;&amp;&amp;16th St Mission"/>
        <s v="BART___North Berkeley&amp;&amp;&amp;19th St Oakland"/>
        <s v="BART___North Berkeley&amp;&amp;&amp;24th St Mission"/>
        <s v="BART___North Berkeley&amp;&amp;&amp;Ashby"/>
        <s v="BART___North Berkeley&amp;&amp;&amp;Balboa Park"/>
        <s v="BART___North Berkeley&amp;&amp;&amp;Bay Fair"/>
        <s v="BART___North Berkeley&amp;&amp;&amp;Castro Valley"/>
        <s v="BART___North Berkeley&amp;&amp;&amp;Civic Center UN Plaza"/>
        <s v="BART___North Berkeley&amp;&amp;&amp;Coliseum"/>
        <s v="BART___North Berkeley&amp;&amp;&amp;Colma"/>
        <s v="BART___North Berkeley&amp;&amp;&amp;Concord"/>
        <s v="BART___North Berkeley&amp;&amp;&amp;Daly City"/>
        <s v="BART___North Berkeley&amp;&amp;&amp;Downtown Berkeley"/>
        <s v="BART___North Berkeley&amp;&amp;&amp;Dublin Pleasanton"/>
        <s v="BART___North Berkeley&amp;&amp;&amp;El Cerrito del Norte"/>
        <s v="BART___North Berkeley&amp;&amp;&amp;El Cerrito Plaza"/>
        <s v="BART___North Berkeley&amp;&amp;&amp;Embarcadero"/>
        <s v="BART___North Berkeley&amp;&amp;&amp;Fremont"/>
        <s v="BART___North Berkeley&amp;&amp;&amp;Fruitvale"/>
        <s v="BART___North Berkeley&amp;&amp;&amp;Glen Park"/>
        <s v="BART___North Berkeley&amp;&amp;&amp;Hayward"/>
        <s v="BART___North Berkeley&amp;&amp;&amp;Lafayette"/>
        <s v="BART___North Berkeley&amp;&amp;&amp;Lake Merritt"/>
        <s v="BART___North Berkeley&amp;&amp;&amp;MacArthur"/>
        <s v="BART___North Berkeley&amp;&amp;&amp;Millbrae"/>
        <s v="BART___North Berkeley&amp;&amp;&amp;Montgomery St"/>
        <s v="BART___North Berkeley&amp;&amp;&amp;Oakland International Airport"/>
        <s v="BART___North Berkeley&amp;&amp;&amp;Orinda"/>
        <s v="BART___North Berkeley&amp;&amp;&amp;Pittsburg Bay Point"/>
        <s v="BART___North Berkeley&amp;&amp;&amp;Pleasant Hill Contra Costa Centre"/>
        <s v="BART___North Berkeley&amp;&amp;&amp;Powell St"/>
        <s v="BART___North Berkeley&amp;&amp;&amp;Richmond"/>
        <s v="BART___North Berkeley&amp;&amp;&amp;Rockridge"/>
        <s v="BART___North Berkeley&amp;&amp;&amp;San Bruno"/>
        <s v="BART___North Berkeley&amp;&amp;&amp;San Francisco Intl Airport"/>
        <s v="BART___North Berkeley&amp;&amp;&amp;San Leandro"/>
        <s v="BART___North Berkeley&amp;&amp;&amp;South Hayward"/>
        <s v="BART___North Berkeley&amp;&amp;&amp;Union City"/>
        <s v="BART___North Berkeley&amp;&amp;&amp;Walnut Creek"/>
        <s v="BART___North Berkeley&amp;&amp;&amp;West Dublin Pleasanton"/>
        <s v="BART___North Berkeley&amp;&amp;&amp;West Oakland"/>
        <s v="BART___North Concord Martinez&amp;&amp;&amp;12th St Oakland City Center"/>
        <s v="BART___North Concord Martinez&amp;&amp;&amp;16th St Mission"/>
        <s v="BART___North Concord Martinez&amp;&amp;&amp;19th St Oakland"/>
        <s v="BART___North Concord Martinez&amp;&amp;&amp;24th St Mission"/>
        <s v="BART___North Concord Martinez&amp;&amp;&amp;Ashby"/>
        <s v="BART___North Concord Martinez&amp;&amp;&amp;Balboa Park"/>
        <s v="BART___North Concord Martinez&amp;&amp;&amp;Bay Fair"/>
        <s v="BART___North Concord Martinez&amp;&amp;&amp;Civic Center UN Plaza"/>
        <s v="BART___North Concord Martinez&amp;&amp;&amp;Colma"/>
        <s v="BART___North Concord Martinez&amp;&amp;&amp;Concord"/>
        <s v="BART___North Concord Martinez&amp;&amp;&amp;Daly City"/>
        <s v="BART___North Concord Martinez&amp;&amp;&amp;Downtown Berkeley"/>
        <s v="BART___North Concord Martinez&amp;&amp;&amp;El Cerrito del Norte"/>
        <s v="BART___North Concord Martinez&amp;&amp;&amp;El Cerrito Plaza"/>
        <s v="BART___North Concord Martinez&amp;&amp;&amp;Embarcadero"/>
        <s v="BART___North Concord Martinez&amp;&amp;&amp;Fremont"/>
        <s v="BART___North Concord Martinez&amp;&amp;&amp;Fruitvale"/>
        <s v="BART___North Concord Martinez&amp;&amp;&amp;Glen Park"/>
        <s v="BART___North Concord Martinez&amp;&amp;&amp;Hayward"/>
        <s v="BART___North Concord Martinez&amp;&amp;&amp;Lafayette"/>
        <s v="BART___North Concord Martinez&amp;&amp;&amp;Lake Merritt"/>
        <s v="BART___North Concord Martinez&amp;&amp;&amp;MacArthur"/>
        <s v="BART___North Concord Martinez&amp;&amp;&amp;Millbrae"/>
        <s v="BART___North Concord Martinez&amp;&amp;&amp;Montgomery St"/>
        <s v="BART___North Concord Martinez&amp;&amp;&amp;North Berkeley"/>
        <s v="BART___North Concord Martinez&amp;&amp;&amp;Orinda"/>
        <s v="BART___North Concord Martinez&amp;&amp;&amp;Pittsburg Bay Point"/>
        <s v="BART___North Concord Martinez&amp;&amp;&amp;Pleasant Hill Contra Costa Centre"/>
        <s v="BART___North Concord Martinez&amp;&amp;&amp;Powell St"/>
        <s v="BART___North Concord Martinez&amp;&amp;&amp;Richmond"/>
        <s v="BART___North Concord Martinez&amp;&amp;&amp;Rockridge"/>
        <s v="BART___North Concord Martinez&amp;&amp;&amp;San Bruno"/>
        <s v="BART___North Concord Martinez&amp;&amp;&amp;San Leandro"/>
        <s v="BART___North Concord Martinez&amp;&amp;&amp;South Hayward"/>
        <s v="BART___North Concord Martinez&amp;&amp;&amp;South San Francisco"/>
        <s v="BART___North Concord Martinez&amp;&amp;&amp;Union City"/>
        <s v="BART___North Concord Martinez&amp;&amp;&amp;Walnut Creek"/>
        <s v="BART___North Concord Martinez&amp;&amp;&amp;West Dublin Pleasanton"/>
        <s v="BART___North Concord Martinez&amp;&amp;&amp;West Oakland"/>
        <s v="BART___North Concord/Martinez&amp;&amp;&amp;Coliseum"/>
        <s v="BART___North Concord/Martinez&amp;&amp;&amp;Oakland International Airport"/>
        <s v="BART___North Concord/Martinez&amp;&amp;&amp;San Francisco Intl Airport"/>
        <s v="BART___Oakland International Airport&amp;&amp;&amp;12th St. Oakland City Center"/>
        <s v="BART___Oakland International Airport&amp;&amp;&amp;16th St. Mission"/>
        <s v="BART___Oakland International Airport&amp;&amp;&amp;19th St. Oakland"/>
        <s v="BART___Oakland International Airport&amp;&amp;&amp;24th St. Mission"/>
        <s v="BART___Oakland International Airport&amp;&amp;&amp;Ashby"/>
        <s v="BART___Oakland International Airport&amp;&amp;&amp;Balboa Park"/>
        <s v="BART___Oakland International Airport&amp;&amp;&amp;Bay Fair"/>
        <s v="BART___Oakland International Airport&amp;&amp;&amp;Castro Valley"/>
        <s v="BART___Oakland International Airport&amp;&amp;&amp;Civic Center/UN Plaza"/>
        <s v="BART___Oakland International Airport&amp;&amp;&amp;Coliseum"/>
        <s v="BART___Oakland International Airport&amp;&amp;&amp;Colma"/>
        <s v="BART___Oakland International Airport&amp;&amp;&amp;Concord"/>
        <s v="BART___Oakland International Airport&amp;&amp;&amp;Daly City"/>
        <s v="BART___Oakland International Airport&amp;&amp;&amp;Downtown Berkeley"/>
        <s v="BART___Oakland International Airport&amp;&amp;&amp;Dublin/Pleasanton"/>
        <s v="BART___Oakland International Airport&amp;&amp;&amp;El Cerrito del Norte"/>
        <s v="BART___Oakland International Airport&amp;&amp;&amp;El Cerrito Plaza"/>
        <s v="BART___Oakland International Airport&amp;&amp;&amp;Embarcadero"/>
        <s v="BART___Oakland International Airport&amp;&amp;&amp;Fremont"/>
        <s v="BART___Oakland International Airport&amp;&amp;&amp;Fruitvale"/>
        <s v="BART___Oakland International Airport&amp;&amp;&amp;Glen Park"/>
        <s v="BART___Oakland International Airport&amp;&amp;&amp;Hayward"/>
        <s v="BART___Oakland International Airport&amp;&amp;&amp;Lafayette"/>
        <s v="BART___Oakland International Airport&amp;&amp;&amp;Lake Merritt"/>
        <s v="BART___Oakland International Airport&amp;&amp;&amp;MacArthur"/>
        <s v="BART___Oakland International Airport&amp;&amp;&amp;Millbrae"/>
        <s v="BART___Oakland International Airport&amp;&amp;&amp;Montgomery St."/>
        <s v="BART___Oakland International Airport&amp;&amp;&amp;North Berkeley"/>
        <s v="BART___Oakland International Airport&amp;&amp;&amp;North Concord/Martinez"/>
        <s v="BART___Oakland International Airport&amp;&amp;&amp;Orinda"/>
        <s v="BART___Oakland International Airport&amp;&amp;&amp;Pittsburg/Bay Point"/>
        <s v="BART___Oakland International Airport&amp;&amp;&amp;Pleasant Hill/Contra Costa Centre"/>
        <s v="BART___Oakland International Airport&amp;&amp;&amp;Powell St."/>
        <s v="BART___Oakland International Airport&amp;&amp;&amp;Richmond"/>
        <s v="BART___Oakland International Airport&amp;&amp;&amp;Rockridge"/>
        <s v="BART___Oakland International Airport&amp;&amp;&amp;San Bruno"/>
        <s v="BART___Oakland International Airport&amp;&amp;&amp;San Francisco Intl Airport"/>
        <s v="BART___Oakland International Airport&amp;&amp;&amp;San Leandro"/>
        <s v="BART___Oakland International Airport&amp;&amp;&amp;South Hayward"/>
        <s v="BART___Oakland International Airport&amp;&amp;&amp;South San Francisco"/>
        <s v="BART___Oakland International Airport&amp;&amp;&amp;Union City"/>
        <s v="BART___Oakland International Airport&amp;&amp;&amp;Walnut Creek"/>
        <s v="BART___Oakland International Airport&amp;&amp;&amp;West Dublin/Pleasanton"/>
        <s v="BART___Oakland International Airport&amp;&amp;&amp;West Oakland"/>
        <s v="BART___Orinda&amp;&amp;&amp;12th St Oakland City Center"/>
        <s v="BART___Orinda&amp;&amp;&amp;16th St Mission"/>
        <s v="BART___Orinda&amp;&amp;&amp;19th St Oakland"/>
        <s v="BART___Orinda&amp;&amp;&amp;24th St Mission"/>
        <s v="BART___Orinda&amp;&amp;&amp;Ashby"/>
        <s v="BART___Orinda&amp;&amp;&amp;Balboa Park"/>
        <s v="BART___Orinda&amp;&amp;&amp;Bay Fair"/>
        <s v="BART___Orinda&amp;&amp;&amp;Castro Valley"/>
        <s v="BART___Orinda&amp;&amp;&amp;Civic Center UN Plaza"/>
        <s v="BART___Orinda&amp;&amp;&amp;Coliseum"/>
        <s v="BART___Orinda&amp;&amp;&amp;Colma"/>
        <s v="BART___Orinda&amp;&amp;&amp;Concord"/>
        <s v="BART___Orinda&amp;&amp;&amp;Daly City"/>
        <s v="BART___Orinda&amp;&amp;&amp;Downtown Berkeley"/>
        <s v="BART___Orinda&amp;&amp;&amp;Dublin Pleasanton"/>
        <s v="BART___Orinda&amp;&amp;&amp;El Cerrito del Norte"/>
        <s v="BART___Orinda&amp;&amp;&amp;El Cerrito Plaza"/>
        <s v="BART___Orinda&amp;&amp;&amp;Embarcadero"/>
        <s v="BART___Orinda&amp;&amp;&amp;Fremont"/>
        <s v="BART___Orinda&amp;&amp;&amp;Fruitvale"/>
        <s v="BART___Orinda&amp;&amp;&amp;Glen Park"/>
        <s v="BART___Orinda&amp;&amp;&amp;Hayward"/>
        <s v="BART___Orinda&amp;&amp;&amp;Lafayette"/>
        <s v="BART___Orinda&amp;&amp;&amp;Lake Merritt"/>
        <s v="BART___Orinda&amp;&amp;&amp;MacArthur"/>
        <s v="BART___Orinda&amp;&amp;&amp;Millbrae"/>
        <s v="BART___Orinda&amp;&amp;&amp;Montgomery St"/>
        <s v="BART___Orinda&amp;&amp;&amp;North Berkeley"/>
        <s v="BART___Orinda&amp;&amp;&amp;North Concord Martinez"/>
        <s v="BART___Orinda&amp;&amp;&amp;Oakland International Airport"/>
        <s v="BART___Orinda&amp;&amp;&amp;Pittsburg Bay Point"/>
        <s v="BART___Orinda&amp;&amp;&amp;Pleasant Hill Contra Costa Centre"/>
        <s v="BART___Orinda&amp;&amp;&amp;Powell St"/>
        <s v="BART___Orinda&amp;&amp;&amp;Richmond"/>
        <s v="BART___Orinda&amp;&amp;&amp;Rockridge"/>
        <s v="BART___Orinda&amp;&amp;&amp;San Bruno"/>
        <s v="BART___Orinda&amp;&amp;&amp;San Francisco Intl Airport"/>
        <s v="BART___Orinda&amp;&amp;&amp;San Leandro"/>
        <s v="BART___Orinda&amp;&amp;&amp;South San Francisco"/>
        <s v="BART___Orinda&amp;&amp;&amp;Union City"/>
        <s v="BART___Orinda&amp;&amp;&amp;Walnut Creek"/>
        <s v="BART___Orinda&amp;&amp;&amp;West Oakland"/>
        <s v="BART___Pittsburg Bay Point&amp;&amp;&amp;12th St Oakland City Center"/>
        <s v="BART___Pittsburg Bay Point&amp;&amp;&amp;16th St Mission"/>
        <s v="BART___Pittsburg Bay Point&amp;&amp;&amp;19th St Oakland"/>
        <s v="BART___Pittsburg Bay Point&amp;&amp;&amp;24th St Mission"/>
        <s v="BART___Pittsburg Bay Point&amp;&amp;&amp;Ashby"/>
        <s v="BART___Pittsburg Bay Point&amp;&amp;&amp;Balboa Park"/>
        <s v="BART___Pittsburg Bay Point&amp;&amp;&amp;Bay Fair"/>
        <s v="BART___Pittsburg Bay Point&amp;&amp;&amp;Castro Valley"/>
        <s v="BART___Pittsburg Bay Point&amp;&amp;&amp;Civic Center UN Plaza"/>
        <s v="BART___Pittsburg Bay Point&amp;&amp;&amp;Colma"/>
        <s v="BART___Pittsburg Bay Point&amp;&amp;&amp;Concord"/>
        <s v="BART___Pittsburg Bay Point&amp;&amp;&amp;Daly City"/>
        <s v="BART___Pittsburg Bay Point&amp;&amp;&amp;Downtown Berkeley"/>
        <s v="BART___Pittsburg Bay Point&amp;&amp;&amp;Dublin Pleasanton"/>
        <s v="BART___Pittsburg Bay Point&amp;&amp;&amp;El Cerrito del Norte"/>
        <s v="BART___Pittsburg Bay Point&amp;&amp;&amp;Embarcadero"/>
        <s v="BART___Pittsburg Bay Point&amp;&amp;&amp;Fremont"/>
        <s v="BART___Pittsburg Bay Point&amp;&amp;&amp;Fruitvale"/>
        <s v="BART___Pittsburg Bay Point&amp;&amp;&amp;Glen Park"/>
        <s v="BART___Pittsburg Bay Point&amp;&amp;&amp;Hayward"/>
        <s v="BART___Pittsburg Bay Point&amp;&amp;&amp;Lafayette"/>
        <s v="BART___Pittsburg Bay Point&amp;&amp;&amp;Lake Merritt"/>
        <s v="BART___Pittsburg Bay Point&amp;&amp;&amp;MacArthur"/>
        <s v="BART___Pittsburg Bay Point&amp;&amp;&amp;Millbrae"/>
        <s v="BART___Pittsburg Bay Point&amp;&amp;&amp;Montgomery St"/>
        <s v="BART___Pittsburg Bay Point&amp;&amp;&amp;North Berkeley"/>
        <s v="BART___Pittsburg Bay Point&amp;&amp;&amp;North Concord Martinez"/>
        <s v="BART___Pittsburg Bay Point&amp;&amp;&amp;Orinda"/>
        <s v="BART___Pittsburg Bay Point&amp;&amp;&amp;Pleasant Hill Contra Costa Centre"/>
        <s v="BART___Pittsburg Bay Point&amp;&amp;&amp;Powell St"/>
        <s v="BART___Pittsburg Bay Point&amp;&amp;&amp;Richmond"/>
        <s v="BART___Pittsburg Bay Point&amp;&amp;&amp;Rockridge"/>
        <s v="BART___Pittsburg Bay Point&amp;&amp;&amp;San Bruno"/>
        <s v="BART___Pittsburg Bay Point&amp;&amp;&amp;San Leandro"/>
        <s v="BART___Pittsburg Bay Point&amp;&amp;&amp;South Hayward"/>
        <s v="BART___Pittsburg Bay Point&amp;&amp;&amp;South San Francisco"/>
        <s v="BART___Pittsburg Bay Point&amp;&amp;&amp;Union City"/>
        <s v="BART___Pittsburg Bay Point&amp;&amp;&amp;Walnut Creek"/>
        <s v="BART___Pittsburg Bay Point&amp;&amp;&amp;West Dublin Pleasanton"/>
        <s v="BART___Pittsburg Bay Point&amp;&amp;&amp;West Oakland"/>
        <s v="BART___Pittsburg/Bay Point&amp;&amp;&amp;Coliseum"/>
        <s v="BART___Pittsburg/Bay Point&amp;&amp;&amp;Oakland International Airport"/>
        <s v="BART___Pittsburg/Bay Point&amp;&amp;&amp;San Francisco Intl Airport"/>
        <s v="BART___Pleasant Hill Contra Costa Centre&amp;&amp;&amp;12th St Oakland City Center"/>
        <s v="BART___Pleasant Hill Contra Costa Centre&amp;&amp;&amp;16th St Mission"/>
        <s v="BART___Pleasant Hill Contra Costa Centre&amp;&amp;&amp;19th St Oakland"/>
        <s v="BART___Pleasant Hill Contra Costa Centre&amp;&amp;&amp;24th St Mission"/>
        <s v="BART___Pleasant Hill Contra Costa Centre&amp;&amp;&amp;Ashby"/>
        <s v="BART___Pleasant Hill Contra Costa Centre&amp;&amp;&amp;Balboa Park"/>
        <s v="BART___Pleasant Hill Contra Costa Centre&amp;&amp;&amp;Bay Fair"/>
        <s v="BART___Pleasant Hill Contra Costa Centre&amp;&amp;&amp;Castro Valley"/>
        <s v="BART___Pleasant Hill Contra Costa Centre&amp;&amp;&amp;Civic Center UN Plaza"/>
        <s v="BART___Pleasant Hill Contra Costa Centre&amp;&amp;&amp;Colma"/>
        <s v="BART___Pleasant Hill Contra Costa Centre&amp;&amp;&amp;Concord"/>
        <s v="BART___Pleasant Hill Contra Costa Centre&amp;&amp;&amp;Daly City"/>
        <s v="BART___Pleasant Hill Contra Costa Centre&amp;&amp;&amp;Downtown Berkeley"/>
        <s v="BART___Pleasant Hill Contra Costa Centre&amp;&amp;&amp;Dublin Pleasanton"/>
        <s v="BART___Pleasant Hill Contra Costa Centre&amp;&amp;&amp;El Cerrito del Norte"/>
        <s v="BART___Pleasant Hill Contra Costa Centre&amp;&amp;&amp;El Cerrito Plaza"/>
        <s v="BART___Pleasant Hill Contra Costa Centre&amp;&amp;&amp;Embarcadero"/>
        <s v="BART___Pleasant Hill Contra Costa Centre&amp;&amp;&amp;Fremont"/>
        <s v="BART___Pleasant Hill Contra Costa Centre&amp;&amp;&amp;Fruitvale"/>
        <s v="BART___Pleasant Hill Contra Costa Centre&amp;&amp;&amp;Glen Park"/>
        <s v="BART___Pleasant Hill Contra Costa Centre&amp;&amp;&amp;Lafayette"/>
        <s v="BART___Pleasant Hill Contra Costa Centre&amp;&amp;&amp;Lake Merritt"/>
        <s v="BART___Pleasant Hill Contra Costa Centre&amp;&amp;&amp;MacArthur"/>
        <s v="BART___Pleasant Hill Contra Costa Centre&amp;&amp;&amp;Millbrae"/>
        <s v="BART___Pleasant Hill Contra Costa Centre&amp;&amp;&amp;Montgomery St"/>
        <s v="BART___Pleasant Hill Contra Costa Centre&amp;&amp;&amp;North Berkeley"/>
        <s v="BART___Pleasant Hill Contra Costa Centre&amp;&amp;&amp;North Concord Martinez"/>
        <s v="BART___Pleasant Hill Contra Costa Centre&amp;&amp;&amp;Orinda"/>
        <s v="BART___Pleasant Hill Contra Costa Centre&amp;&amp;&amp;Pittsburg Bay Point"/>
        <s v="BART___Pleasant Hill Contra Costa Centre&amp;&amp;&amp;Powell St"/>
        <s v="BART___Pleasant Hill Contra Costa Centre&amp;&amp;&amp;Richmond"/>
        <s v="BART___Pleasant Hill Contra Costa Centre&amp;&amp;&amp;Rockridge"/>
        <s v="BART___Pleasant Hill Contra Costa Centre&amp;&amp;&amp;San Bruno"/>
        <s v="BART___Pleasant Hill Contra Costa Centre&amp;&amp;&amp;San Leandro"/>
        <s v="BART___Pleasant Hill Contra Costa Centre&amp;&amp;&amp;South Hayward"/>
        <s v="BART___Pleasant Hill Contra Costa Centre&amp;&amp;&amp;South San Francisco"/>
        <s v="BART___Pleasant Hill Contra Costa Centre&amp;&amp;&amp;Union City"/>
        <s v="BART___Pleasant Hill Contra Costa Centre&amp;&amp;&amp;Walnut Creek"/>
        <s v="BART___Pleasant Hill Contra Costa Centre&amp;&amp;&amp;West Dublin Pleasanton"/>
        <s v="BART___Pleasant Hill Contra Costa Centre&amp;&amp;&amp;West Oakland"/>
        <s v="BART___Pleasant Hill/Contra Costa Centre&amp;&amp;&amp;Coliseum"/>
        <s v="BART___Pleasant Hill/Contra Costa Centre&amp;&amp;&amp;Oakland International Airport"/>
        <s v="BART___Pleasant Hill/Contra Costa Centre&amp;&amp;&amp;San Francisco Intl Airport"/>
        <s v="BART___Powell St&amp;&amp;&amp;12th St Oakland City Center"/>
        <s v="BART___Powell St&amp;&amp;&amp;16th St Mission"/>
        <s v="BART___Powell St&amp;&amp;&amp;19th St Oakland"/>
        <s v="BART___Powell St&amp;&amp;&amp;24th St Mission"/>
        <s v="BART___Powell St&amp;&amp;&amp;Ashby"/>
        <s v="BART___Powell St&amp;&amp;&amp;Balboa Park"/>
        <s v="BART___Powell St&amp;&amp;&amp;Bay Fair"/>
        <s v="BART___Powell St&amp;&amp;&amp;Castro Valley"/>
        <s v="BART___Powell St&amp;&amp;&amp;Civic Center UN Plaza"/>
        <s v="BART___Powell St&amp;&amp;&amp;Colma"/>
        <s v="BART___Powell St&amp;&amp;&amp;Concord"/>
        <s v="BART___Powell St&amp;&amp;&amp;Daly City"/>
        <s v="BART___Powell St&amp;&amp;&amp;Downtown Berkeley"/>
        <s v="BART___Powell St&amp;&amp;&amp;Dublin Pleasanton"/>
        <s v="BART___Powell St&amp;&amp;&amp;El Cerrito del Norte"/>
        <s v="BART___Powell St&amp;&amp;&amp;El Cerrito Plaza"/>
        <s v="BART___Powell St&amp;&amp;&amp;Embarcadero"/>
        <s v="BART___Powell St&amp;&amp;&amp;Fremont"/>
        <s v="BART___Powell St&amp;&amp;&amp;Fruitvale"/>
        <s v="BART___Powell St&amp;&amp;&amp;Glen Park"/>
        <s v="BART___Powell St&amp;&amp;&amp;Hayward"/>
        <s v="BART___Powell St&amp;&amp;&amp;Lafayette"/>
        <s v="BART___Powell St&amp;&amp;&amp;Lake Merritt"/>
        <s v="BART___Powell St&amp;&amp;&amp;MacArthur"/>
        <s v="BART___Powell St&amp;&amp;&amp;Millbrae"/>
        <s v="BART___Powell St&amp;&amp;&amp;Montgomery St"/>
        <s v="BART___Powell St&amp;&amp;&amp;North Berkeley"/>
        <s v="BART___Powell St&amp;&amp;&amp;North Concord Martinez"/>
        <s v="BART___Powell St&amp;&amp;&amp;Orinda"/>
        <s v="BART___Powell St&amp;&amp;&amp;Pittsburg Bay Point"/>
        <s v="BART___Powell St&amp;&amp;&amp;Pleasant Hill Contra Costa Centre"/>
        <s v="BART___Powell St&amp;&amp;&amp;Richmond"/>
        <s v="BART___Powell St&amp;&amp;&amp;Rockridge"/>
        <s v="BART___Powell St&amp;&amp;&amp;San Bruno"/>
        <s v="BART___Powell St&amp;&amp;&amp;San Leandro"/>
        <s v="BART___Powell St&amp;&amp;&amp;South Hayward"/>
        <s v="BART___Powell St&amp;&amp;&amp;South San Francisco"/>
        <s v="BART___Powell St&amp;&amp;&amp;Union City"/>
        <s v="BART___Powell St&amp;&amp;&amp;Walnut Creek"/>
        <s v="BART___Powell St&amp;&amp;&amp;West Dublin Pleasanton"/>
        <s v="BART___Powell St&amp;&amp;&amp;West Oakland"/>
        <s v="BART___Powell St.&amp;&amp;&amp;Coliseum"/>
        <s v="BART___Powell St.&amp;&amp;&amp;Oakland International Airport"/>
        <s v="BART___Powell St.&amp;&amp;&amp;San Francisco Intl Airport"/>
        <s v="BART___Richmond&amp;&amp;&amp;12th St Oakland City Center"/>
        <s v="BART___Richmond&amp;&amp;&amp;16th St Mission"/>
        <s v="BART___Richmond&amp;&amp;&amp;19th St Oakland"/>
        <s v="BART___Richmond&amp;&amp;&amp;24th St Mission"/>
        <s v="BART___Richmond&amp;&amp;&amp;Ashby"/>
        <s v="BART___Richmond&amp;&amp;&amp;Balboa Park"/>
        <s v="BART___Richmond&amp;&amp;&amp;Bay Fair"/>
        <s v="BART___Richmond&amp;&amp;&amp;Castro Valley"/>
        <s v="BART___Richmond&amp;&amp;&amp;Civic Center UN Plaza"/>
        <s v="BART___Richmond&amp;&amp;&amp;Coliseum"/>
        <s v="BART___Richmond&amp;&amp;&amp;Colma"/>
        <s v="BART___Richmond&amp;&amp;&amp;Concord"/>
        <s v="BART___Richmond&amp;&amp;&amp;Daly City"/>
        <s v="BART___Richmond&amp;&amp;&amp;Downtown Berkeley"/>
        <s v="BART___Richmond&amp;&amp;&amp;Dublin Pleasanton"/>
        <s v="BART___Richmond&amp;&amp;&amp;El Cerrito del Norte"/>
        <s v="BART___Richmond&amp;&amp;&amp;El Cerrito Plaza"/>
        <s v="BART___Richmond&amp;&amp;&amp;Embarcadero"/>
        <s v="BART___Richmond&amp;&amp;&amp;Fremont"/>
        <s v="BART___Richmond&amp;&amp;&amp;Fruitvale"/>
        <s v="BART___Richmond&amp;&amp;&amp;Glen Park"/>
        <s v="BART___Richmond&amp;&amp;&amp;Hayward"/>
        <s v="BART___Richmond&amp;&amp;&amp;Lafayette"/>
        <s v="BART___Richmond&amp;&amp;&amp;Lake Merritt"/>
        <s v="BART___Richmond&amp;&amp;&amp;MacArthur"/>
        <s v="BART___Richmond&amp;&amp;&amp;Millbrae"/>
        <s v="BART___Richmond&amp;&amp;&amp;Montgomery St"/>
        <s v="BART___Richmond&amp;&amp;&amp;North Berkeley"/>
        <s v="BART___Richmond&amp;&amp;&amp;North Concord Martinez"/>
        <s v="BART___Richmond&amp;&amp;&amp;Oakland International Airport"/>
        <s v="BART___Richmond&amp;&amp;&amp;Pittsburg Bay Point"/>
        <s v="BART___Richmond&amp;&amp;&amp;Pleasant Hill Contra Costa Centre"/>
        <s v="BART___Richmond&amp;&amp;&amp;Powell St"/>
        <s v="BART___Richmond&amp;&amp;&amp;Rockridge"/>
        <s v="BART___Richmond&amp;&amp;&amp;San Bruno"/>
        <s v="BART___Richmond&amp;&amp;&amp;San Francisco Intl Airport"/>
        <s v="BART___Richmond&amp;&amp;&amp;San Leandro"/>
        <s v="BART___Richmond&amp;&amp;&amp;South Hayward"/>
        <s v="BART___Richmond&amp;&amp;&amp;South San Francisco"/>
        <s v="BART___Richmond&amp;&amp;&amp;Union City"/>
        <s v="BART___Richmond&amp;&amp;&amp;Walnut Creek"/>
        <s v="BART___Richmond&amp;&amp;&amp;West Dublin Pleasanton"/>
        <s v="BART___Richmond&amp;&amp;&amp;West Oakland"/>
        <s v="BART___Rockridge&amp;&amp;&amp;12th St Oakland City Center"/>
        <s v="BART___Rockridge&amp;&amp;&amp;16th St Mission"/>
        <s v="BART___Rockridge&amp;&amp;&amp;19th St Oakland"/>
        <s v="BART___Rockridge&amp;&amp;&amp;24th St Mission"/>
        <s v="BART___Rockridge&amp;&amp;&amp;Ashby"/>
        <s v="BART___Rockridge&amp;&amp;&amp;Balboa Park"/>
        <s v="BART___Rockridge&amp;&amp;&amp;Bay Fair"/>
        <s v="BART___Rockridge&amp;&amp;&amp;Castro Valley"/>
        <s v="BART___Rockridge&amp;&amp;&amp;Civic Center UN Plaza"/>
        <s v="BART___Rockridge&amp;&amp;&amp;Coliseum"/>
        <s v="BART___Rockridge&amp;&amp;&amp;Concord"/>
        <s v="BART___Rockridge&amp;&amp;&amp;Daly City"/>
        <s v="BART___Rockridge&amp;&amp;&amp;Downtown Berkeley"/>
        <s v="BART___Rockridge&amp;&amp;&amp;Dublin Pleasanton"/>
        <s v="BART___Rockridge&amp;&amp;&amp;El Cerrito del Norte"/>
        <s v="BART___Rockridge&amp;&amp;&amp;El Cerrito Plaza"/>
        <s v="BART___Rockridge&amp;&amp;&amp;Embarcadero"/>
        <s v="BART___Rockridge&amp;&amp;&amp;Fremont"/>
        <s v="BART___Rockridge&amp;&amp;&amp;Fruitvale"/>
        <s v="BART___Rockridge&amp;&amp;&amp;Glen Park"/>
        <s v="BART___Rockridge&amp;&amp;&amp;Hayward"/>
        <s v="BART___Rockridge&amp;&amp;&amp;Lafayette"/>
        <s v="BART___Rockridge&amp;&amp;&amp;Lake Merritt"/>
        <s v="BART___Rockridge&amp;&amp;&amp;MacArthur"/>
        <s v="BART___Rockridge&amp;&amp;&amp;Millbrae"/>
        <s v="BART___Rockridge&amp;&amp;&amp;Montgomery St"/>
        <s v="BART___Rockridge&amp;&amp;&amp;North Berkeley"/>
        <s v="BART___Rockridge&amp;&amp;&amp;North Concord Martinez"/>
        <s v="BART___Rockridge&amp;&amp;&amp;Oakland International Airport"/>
        <s v="BART___Rockridge&amp;&amp;&amp;Orinda"/>
        <s v="BART___Rockridge&amp;&amp;&amp;Pittsburg Bay Point"/>
        <s v="BART___Rockridge&amp;&amp;&amp;Pleasant Hill Contra Costa Centre"/>
        <s v="BART___Rockridge&amp;&amp;&amp;Powell St"/>
        <s v="BART___Rockridge&amp;&amp;&amp;Richmond"/>
        <s v="BART___Rockridge&amp;&amp;&amp;San Bruno"/>
        <s v="BART___Rockridge&amp;&amp;&amp;San Francisco Intl Airport"/>
        <s v="BART___Rockridge&amp;&amp;&amp;San Leandro"/>
        <s v="BART___Rockridge&amp;&amp;&amp;South Hayward"/>
        <s v="BART___Rockridge&amp;&amp;&amp;South San Francisco"/>
        <s v="BART___Rockridge&amp;&amp;&amp;Union City"/>
        <s v="BART___Rockridge&amp;&amp;&amp;Walnut Creek"/>
        <s v="BART___Rockridge&amp;&amp;&amp;West Oakland"/>
        <s v="BART___San Bruno&amp;&amp;&amp;12th St Oakland City Center"/>
        <s v="BART___San Bruno&amp;&amp;&amp;16th St Mission"/>
        <s v="BART___San Bruno&amp;&amp;&amp;19th St Oakland"/>
        <s v="BART___San Bruno&amp;&amp;&amp;24th St Mission"/>
        <s v="BART___San Bruno&amp;&amp;&amp;Ashby"/>
        <s v="BART___San Bruno&amp;&amp;&amp;Balboa Park"/>
        <s v="BART___San Bruno&amp;&amp;&amp;Bay Fair"/>
        <s v="BART___San Bruno&amp;&amp;&amp;Castro Valley"/>
        <s v="BART___San Bruno&amp;&amp;&amp;Civic Center UN Plaza"/>
        <s v="BART___San Bruno&amp;&amp;&amp;Coliseum"/>
        <s v="BART___San Bruno&amp;&amp;&amp;Colma"/>
        <s v="BART___San Bruno&amp;&amp;&amp;Concord"/>
        <s v="BART___San Bruno&amp;&amp;&amp;Daly City"/>
        <s v="BART___San Bruno&amp;&amp;&amp;Downtown Berkeley"/>
        <s v="BART___San Bruno&amp;&amp;&amp;Dublin Pleasanton"/>
        <s v="BART___San Bruno&amp;&amp;&amp;El Cerrito del Norte"/>
        <s v="BART___San Bruno&amp;&amp;&amp;El Cerrito Plaza"/>
        <s v="BART___San Bruno&amp;&amp;&amp;Embarcadero"/>
        <s v="BART___San Bruno&amp;&amp;&amp;Fremont"/>
        <s v="BART___San Bruno&amp;&amp;&amp;Fruitvale"/>
        <s v="BART___San Bruno&amp;&amp;&amp;Glen Park"/>
        <s v="BART___San Bruno&amp;&amp;&amp;Hayward"/>
        <s v="BART___San Bruno&amp;&amp;&amp;Lafayette"/>
        <s v="BART___San Bruno&amp;&amp;&amp;Lake Merritt"/>
        <s v="BART___San Bruno&amp;&amp;&amp;MacArthur"/>
        <s v="BART___San Bruno&amp;&amp;&amp;Millbrae"/>
        <s v="BART___San Bruno&amp;&amp;&amp;Montgomery St"/>
        <s v="BART___San Bruno&amp;&amp;&amp;North Berkeley"/>
        <s v="BART___San Bruno&amp;&amp;&amp;North Concord Martinez"/>
        <s v="BART___San Bruno&amp;&amp;&amp;Oakland International Airport"/>
        <s v="BART___San Bruno&amp;&amp;&amp;Orinda"/>
        <s v="BART___San Bruno&amp;&amp;&amp;Pittsburg Bay Point"/>
        <s v="BART___San Bruno&amp;&amp;&amp;Pleasant Hill Contra Costa Centre"/>
        <s v="BART___San Bruno&amp;&amp;&amp;Powell St"/>
        <s v="BART___San Bruno&amp;&amp;&amp;Richmond"/>
        <s v="BART___San Bruno&amp;&amp;&amp;Rockridge"/>
        <s v="BART___San Bruno&amp;&amp;&amp;San Francisco Intl Airport"/>
        <s v="BART___San Bruno&amp;&amp;&amp;San Leandro"/>
        <s v="BART___San Bruno&amp;&amp;&amp;South Hayward"/>
        <s v="BART___San Bruno&amp;&amp;&amp;South San Francisco"/>
        <s v="BART___San Bruno&amp;&amp;&amp;Walnut Creek"/>
        <s v="BART___San Bruno&amp;&amp;&amp;West Dublin Pleasanton"/>
        <s v="BART___San Bruno&amp;&amp;&amp;West Oakland"/>
        <s v="BART___San Francisco Intl Airport&amp;&amp;&amp;12th St. Oakland City Center"/>
        <s v="BART___San Francisco Intl Airport&amp;&amp;&amp;16th St. Mission"/>
        <s v="BART___San Francisco Intl Airport&amp;&amp;&amp;19th St. Oakland"/>
        <s v="BART___San Francisco Intl Airport&amp;&amp;&amp;24th St. Mission"/>
        <s v="BART___San Francisco Intl Airport&amp;&amp;&amp;Ashby"/>
        <s v="BART___San Francisco Intl Airport&amp;&amp;&amp;Balboa Park"/>
        <s v="BART___San Francisco Intl Airport&amp;&amp;&amp;Bay Fair"/>
        <s v="BART___San Francisco Intl Airport&amp;&amp;&amp;Castro Valley"/>
        <s v="BART___San Francisco Intl Airport&amp;&amp;&amp;Civic Center/UN Plaza"/>
        <s v="BART___San Francisco Intl Airport&amp;&amp;&amp;Coliseum"/>
        <s v="BART___San Francisco Intl Airport&amp;&amp;&amp;Colma"/>
        <s v="BART___San Francisco Intl Airport&amp;&amp;&amp;Concord"/>
        <s v="BART___San Francisco Intl Airport&amp;&amp;&amp;Daly City"/>
        <s v="BART___San Francisco Intl Airport&amp;&amp;&amp;Downtown Berkeley"/>
        <s v="BART___San Francisco Intl Airport&amp;&amp;&amp;Dublin/Pleasanton"/>
        <s v="BART___San Francisco Intl Airport&amp;&amp;&amp;El Cerrito del Norte"/>
        <s v="BART___San Francisco Intl Airport&amp;&amp;&amp;El Cerrito Plaza"/>
        <s v="BART___San Francisco Intl Airport&amp;&amp;&amp;Embarcadero"/>
        <s v="BART___San Francisco Intl Airport&amp;&amp;&amp;Fremont"/>
        <s v="BART___San Francisco Intl Airport&amp;&amp;&amp;Fruitvale"/>
        <s v="BART___San Francisco Intl Airport&amp;&amp;&amp;Glen Park"/>
        <s v="BART___San Francisco Intl Airport&amp;&amp;&amp;Hayward"/>
        <s v="BART___San Francisco Intl Airport&amp;&amp;&amp;Lafayette"/>
        <s v="BART___San Francisco Intl Airport&amp;&amp;&amp;Lake Merritt"/>
        <s v="BART___San Francisco Intl Airport&amp;&amp;&amp;MacArthur"/>
        <s v="BART___San Francisco Intl Airport&amp;&amp;&amp;Millbrae"/>
        <s v="BART___San Francisco Intl Airport&amp;&amp;&amp;Montgomery St."/>
        <s v="BART___San Francisco Intl Airport&amp;&amp;&amp;North Berkeley"/>
        <s v="BART___San Francisco Intl Airport&amp;&amp;&amp;North Concord/Martinez"/>
        <s v="BART___San Francisco Intl Airport&amp;&amp;&amp;Oakland International Airport"/>
        <s v="BART___San Francisco Intl Airport&amp;&amp;&amp;Orinda"/>
        <s v="BART___San Francisco Intl Airport&amp;&amp;&amp;Pittsburg/Bay Point"/>
        <s v="BART___San Francisco Intl Airport&amp;&amp;&amp;Pleasant Hill/Contra Costa Centre"/>
        <s v="BART___San Francisco Intl Airport&amp;&amp;&amp;Powell St."/>
        <s v="BART___San Francisco Intl Airport&amp;&amp;&amp;Richmond"/>
        <s v="BART___San Francisco Intl Airport&amp;&amp;&amp;Rockridge"/>
        <s v="BART___San Francisco Intl Airport&amp;&amp;&amp;San Bruno"/>
        <s v="BART___San Francisco Intl Airport&amp;&amp;&amp;San Leandro"/>
        <s v="BART___San Francisco Intl Airport&amp;&amp;&amp;South Hayward"/>
        <s v="BART___San Francisco Intl Airport&amp;&amp;&amp;South San Francisco"/>
        <s v="BART___San Francisco Intl Airport&amp;&amp;&amp;Union City"/>
        <s v="BART___San Francisco Intl Airport&amp;&amp;&amp;Walnut Creek"/>
        <s v="BART___San Francisco Intl Airport&amp;&amp;&amp;West Dublin/Pleasanton"/>
        <s v="BART___San Francisco Intl Airport&amp;&amp;&amp;West Oakland"/>
        <s v="BART___San Leandro&amp;&amp;&amp;12th St Oakland City Center"/>
        <s v="BART___San Leandro&amp;&amp;&amp;16th St Mission"/>
        <s v="BART___San Leandro&amp;&amp;&amp;19th St Oakland"/>
        <s v="BART___San Leandro&amp;&amp;&amp;24th St Mission"/>
        <s v="BART___San Leandro&amp;&amp;&amp;Ashby"/>
        <s v="BART___San Leandro&amp;&amp;&amp;Balboa Park"/>
        <s v="BART___San Leandro&amp;&amp;&amp;Bay Fair"/>
        <s v="BART___San Leandro&amp;&amp;&amp;Castro Valley"/>
        <s v="BART___San Leandro&amp;&amp;&amp;Civic Center UN Plaza"/>
        <s v="BART___San Leandro&amp;&amp;&amp;Coliseum"/>
        <s v="BART___San Leandro&amp;&amp;&amp;Concord"/>
        <s v="BART___San Leandro&amp;&amp;&amp;Daly City"/>
        <s v="BART___San Leandro&amp;&amp;&amp;Downtown Berkeley"/>
        <s v="BART___San Leandro&amp;&amp;&amp;Dublin Pleasanton"/>
        <s v="BART___San Leandro&amp;&amp;&amp;El Cerrito del Norte"/>
        <s v="BART___San Leandro&amp;&amp;&amp;El Cerrito Plaza"/>
        <s v="BART___San Leandro&amp;&amp;&amp;Embarcadero"/>
        <s v="BART___San Leandro&amp;&amp;&amp;Fremont"/>
        <s v="BART___San Leandro&amp;&amp;&amp;Fruitvale"/>
        <s v="BART___San Leandro&amp;&amp;&amp;Glen Park"/>
        <s v="BART___San Leandro&amp;&amp;&amp;Hayward"/>
        <s v="BART___San Leandro&amp;&amp;&amp;Lafayette"/>
        <s v="BART___San Leandro&amp;&amp;&amp;Lake Merritt"/>
        <s v="BART___San Leandro&amp;&amp;&amp;MacArthur"/>
        <s v="BART___San Leandro&amp;&amp;&amp;Millbrae"/>
        <s v="BART___San Leandro&amp;&amp;&amp;Montgomery St"/>
        <s v="BART___San Leandro&amp;&amp;&amp;North Berkeley"/>
        <s v="BART___San Leandro&amp;&amp;&amp;North Concord Martinez"/>
        <s v="BART___San Leandro&amp;&amp;&amp;Oakland International Airport"/>
        <s v="BART___San Leandro&amp;&amp;&amp;Orinda"/>
        <s v="BART___San Leandro&amp;&amp;&amp;Pittsburg Bay Point"/>
        <s v="BART___San Leandro&amp;&amp;&amp;Pleasant Hill Contra Costa Centre"/>
        <s v="BART___San Leandro&amp;&amp;&amp;Powell St"/>
        <s v="BART___San Leandro&amp;&amp;&amp;Richmond"/>
        <s v="BART___San Leandro&amp;&amp;&amp;Rockridge"/>
        <s v="BART___San Leandro&amp;&amp;&amp;San Bruno"/>
        <s v="BART___San Leandro&amp;&amp;&amp;San Francisco Intl Airport"/>
        <s v="BART___San Leandro&amp;&amp;&amp;South Hayward"/>
        <s v="BART___San Leandro&amp;&amp;&amp;South San Francisco"/>
        <s v="BART___San Leandro&amp;&amp;&amp;Union City"/>
        <s v="BART___San Leandro&amp;&amp;&amp;Walnut Creek"/>
        <s v="BART___San Leandro&amp;&amp;&amp;West Dublin Pleasanton"/>
        <s v="BART___San Leandro&amp;&amp;&amp;West Oakland"/>
        <s v="BART___South Hayward&amp;&amp;&amp;12th St Oakland City Center"/>
        <s v="BART___South Hayward&amp;&amp;&amp;16th St Mission"/>
        <s v="BART___South Hayward&amp;&amp;&amp;19th St Oakland"/>
        <s v="BART___South Hayward&amp;&amp;&amp;24th St Mission"/>
        <s v="BART___South Hayward&amp;&amp;&amp;Ashby"/>
        <s v="BART___South Hayward&amp;&amp;&amp;Balboa Park"/>
        <s v="BART___South Hayward&amp;&amp;&amp;Bay Fair"/>
        <s v="BART___South Hayward&amp;&amp;&amp;Castro Valley"/>
        <s v="BART___South Hayward&amp;&amp;&amp;Civic Center UN Plaza"/>
        <s v="BART___South Hayward&amp;&amp;&amp;Coliseum"/>
        <s v="BART___South Hayward&amp;&amp;&amp;Colma"/>
        <s v="BART___South Hayward&amp;&amp;&amp;Concord"/>
        <s v="BART___South Hayward&amp;&amp;&amp;Daly City"/>
        <s v="BART___South Hayward&amp;&amp;&amp;Downtown Berkeley"/>
        <s v="BART___South Hayward&amp;&amp;&amp;Dublin Pleasanton"/>
        <s v="BART___South Hayward&amp;&amp;&amp;El Cerrito del Norte"/>
        <s v="BART___South Hayward&amp;&amp;&amp;El Cerrito Plaza"/>
        <s v="BART___South Hayward&amp;&amp;&amp;Embarcadero"/>
        <s v="BART___South Hayward&amp;&amp;&amp;Fremont"/>
        <s v="BART___South Hayward&amp;&amp;&amp;Fruitvale"/>
        <s v="BART___South Hayward&amp;&amp;&amp;Glen Park"/>
        <s v="BART___South Hayward&amp;&amp;&amp;Hayward"/>
        <s v="BART___South Hayward&amp;&amp;&amp;Lafayette"/>
        <s v="BART___South Hayward&amp;&amp;&amp;Lake Merritt"/>
        <s v="BART___South Hayward&amp;&amp;&amp;MacArthur"/>
        <s v="BART___South Hayward&amp;&amp;&amp;Millbrae"/>
        <s v="BART___South Hayward&amp;&amp;&amp;Montgomery St"/>
        <s v="BART___South Hayward&amp;&amp;&amp;North Berkeley"/>
        <s v="BART___South Hayward&amp;&amp;&amp;Oakland International Airport"/>
        <s v="BART___South Hayward&amp;&amp;&amp;Pittsburg Bay Point"/>
        <s v="BART___South Hayward&amp;&amp;&amp;Pleasant Hill Contra Costa Centre"/>
        <s v="BART___South Hayward&amp;&amp;&amp;Powell St"/>
        <s v="BART___South Hayward&amp;&amp;&amp;Richmond"/>
        <s v="BART___South Hayward&amp;&amp;&amp;Rockridge"/>
        <s v="BART___South Hayward&amp;&amp;&amp;San Bruno"/>
        <s v="BART___South Hayward&amp;&amp;&amp;San Francisco Intl Airport"/>
        <s v="BART___South Hayward&amp;&amp;&amp;San Leandro"/>
        <s v="BART___South Hayward&amp;&amp;&amp;Union City"/>
        <s v="BART___South Hayward&amp;&amp;&amp;Walnut Creek"/>
        <s v="BART___South Hayward&amp;&amp;&amp;West Dublin Pleasanton"/>
        <s v="BART___South Hayward&amp;&amp;&amp;West Oakland"/>
        <s v="BART___South San Francisco&amp;&amp;&amp;12th St Oakland City Center"/>
        <s v="BART___South San Francisco&amp;&amp;&amp;16th St Mission"/>
        <s v="BART___South San Francisco&amp;&amp;&amp;19th St Oakland"/>
        <s v="BART___South San Francisco&amp;&amp;&amp;24th St Mission"/>
        <s v="BART___South San Francisco&amp;&amp;&amp;Ashby"/>
        <s v="BART___South San Francisco&amp;&amp;&amp;Balboa Park"/>
        <s v="BART___South San Francisco&amp;&amp;&amp;Bay Fair"/>
        <s v="BART___South San Francisco&amp;&amp;&amp;Castro Valley"/>
        <s v="BART___South San Francisco&amp;&amp;&amp;Civic Center UN Plaza"/>
        <s v="BART___South San Francisco&amp;&amp;&amp;Coliseum"/>
        <s v="BART___South San Francisco&amp;&amp;&amp;Colma"/>
        <s v="BART___South San Francisco&amp;&amp;&amp;Concord"/>
        <s v="BART___South San Francisco&amp;&amp;&amp;Daly City"/>
        <s v="BART___South San Francisco&amp;&amp;&amp;Downtown Berkeley"/>
        <s v="BART___South San Francisco&amp;&amp;&amp;Dublin Pleasanton"/>
        <s v="BART___South San Francisco&amp;&amp;&amp;El Cerrito del Norte"/>
        <s v="BART___South San Francisco&amp;&amp;&amp;El Cerrito Plaza"/>
        <s v="BART___South San Francisco&amp;&amp;&amp;Embarcadero"/>
        <s v="BART___South San Francisco&amp;&amp;&amp;Fremont"/>
        <s v="BART___South San Francisco&amp;&amp;&amp;Fruitvale"/>
        <s v="BART___South San Francisco&amp;&amp;&amp;Glen Park"/>
        <s v="BART___South San Francisco&amp;&amp;&amp;Hayward"/>
        <s v="BART___South San Francisco&amp;&amp;&amp;Lafayette"/>
        <s v="BART___South San Francisco&amp;&amp;&amp;Lake Merritt"/>
        <s v="BART___South San Francisco&amp;&amp;&amp;MacArthur"/>
        <s v="BART___South San Francisco&amp;&amp;&amp;Millbrae"/>
        <s v="BART___South San Francisco&amp;&amp;&amp;Montgomery St"/>
        <s v="BART___South San Francisco&amp;&amp;&amp;North Berkeley"/>
        <s v="BART___South San Francisco&amp;&amp;&amp;North Concord Martinez"/>
        <s v="BART___South San Francisco&amp;&amp;&amp;Oakland International Airport"/>
        <s v="BART___South San Francisco&amp;&amp;&amp;Pittsburg Bay Point"/>
        <s v="BART___South San Francisco&amp;&amp;&amp;Pleasant Hill Contra Costa Centre"/>
        <s v="BART___South San Francisco&amp;&amp;&amp;Powell St"/>
        <s v="BART___South San Francisco&amp;&amp;&amp;Richmond"/>
        <s v="BART___South San Francisco&amp;&amp;&amp;Rockridge"/>
        <s v="BART___South San Francisco&amp;&amp;&amp;San Bruno"/>
        <s v="BART___South San Francisco&amp;&amp;&amp;San Francisco Intl Airport"/>
        <s v="BART___South San Francisco&amp;&amp;&amp;San Leandro"/>
        <s v="BART___South San Francisco&amp;&amp;&amp;South Hayward"/>
        <s v="BART___South San Francisco&amp;&amp;&amp;Union City"/>
        <s v="BART___South San Francisco&amp;&amp;&amp;Walnut Creek"/>
        <s v="BART___South San Francisco&amp;&amp;&amp;West Oakland"/>
        <s v="BART___Union City&amp;&amp;&amp;12th St Oakland City Center"/>
        <s v="BART___Union City&amp;&amp;&amp;16th St Mission"/>
        <s v="BART___Union City&amp;&amp;&amp;19th St Oakland"/>
        <s v="BART___Union City&amp;&amp;&amp;24th St Mission"/>
        <s v="BART___Union City&amp;&amp;&amp;Ashby"/>
        <s v="BART___Union City&amp;&amp;&amp;Balboa Park"/>
        <s v="BART___Union City&amp;&amp;&amp;Bay Fair"/>
        <s v="BART___Union City&amp;&amp;&amp;Castro Valley"/>
        <s v="BART___Union City&amp;&amp;&amp;Civic Center UN Plaza"/>
        <s v="BART___Union City&amp;&amp;&amp;Coliseum"/>
        <s v="BART___Union City&amp;&amp;&amp;Concord"/>
        <s v="BART___Union City&amp;&amp;&amp;Daly City"/>
        <s v="BART___Union City&amp;&amp;&amp;Downtown Berkeley"/>
        <s v="BART___Union City&amp;&amp;&amp;Dublin Pleasanton"/>
        <s v="BART___Union City&amp;&amp;&amp;El Cerrito del Norte"/>
        <s v="BART___Union City&amp;&amp;&amp;El Cerrito Plaza"/>
        <s v="BART___Union City&amp;&amp;&amp;Embarcadero"/>
        <s v="BART___Union City&amp;&amp;&amp;Fremont"/>
        <s v="BART___Union City&amp;&amp;&amp;Fruitvale"/>
        <s v="BART___Union City&amp;&amp;&amp;Glen Park"/>
        <s v="BART___Union City&amp;&amp;&amp;Hayward"/>
        <s v="BART___Union City&amp;&amp;&amp;Lafayette"/>
        <s v="BART___Union City&amp;&amp;&amp;Lake Merritt"/>
        <s v="BART___Union City&amp;&amp;&amp;MacArthur"/>
        <s v="BART___Union City&amp;&amp;&amp;Millbrae"/>
        <s v="BART___Union City&amp;&amp;&amp;Montgomery St"/>
        <s v="BART___Union City&amp;&amp;&amp;North Berkeley"/>
        <s v="BART___Union City&amp;&amp;&amp;North Concord Martinez"/>
        <s v="BART___Union City&amp;&amp;&amp;Oakland International Airport"/>
        <s v="BART___Union City&amp;&amp;&amp;Pittsburg Bay Point"/>
        <s v="BART___Union City&amp;&amp;&amp;Pleasant Hill Contra Costa Centre"/>
        <s v="BART___Union City&amp;&amp;&amp;Powell St"/>
        <s v="BART___Union City&amp;&amp;&amp;Richmond"/>
        <s v="BART___Union City&amp;&amp;&amp;Rockridge"/>
        <s v="BART___Union City&amp;&amp;&amp;San Francisco Intl Airport"/>
        <s v="BART___Union City&amp;&amp;&amp;San Leandro"/>
        <s v="BART___Union City&amp;&amp;&amp;South Hayward"/>
        <s v="BART___Union City&amp;&amp;&amp;South San Francisco"/>
        <s v="BART___Union City&amp;&amp;&amp;Walnut Creek"/>
        <s v="BART___Union City&amp;&amp;&amp;West Dublin Pleasanton"/>
        <s v="BART___Union City&amp;&amp;&amp;West Oakland"/>
        <s v="BART___Walnut Creek&amp;&amp;&amp;12th St Oakland City Center"/>
        <s v="BART___Walnut Creek&amp;&amp;&amp;16th St Mission"/>
        <s v="BART___Walnut Creek&amp;&amp;&amp;19th St Oakland"/>
        <s v="BART___Walnut Creek&amp;&amp;&amp;24th St Mission"/>
        <s v="BART___Walnut Creek&amp;&amp;&amp;Ashby"/>
        <s v="BART___Walnut Creek&amp;&amp;&amp;Balboa Park"/>
        <s v="BART___Walnut Creek&amp;&amp;&amp;Bay Fair"/>
        <s v="BART___Walnut Creek&amp;&amp;&amp;Castro Valley"/>
        <s v="BART___Walnut Creek&amp;&amp;&amp;Civic Center UN Plaza"/>
        <s v="BART___Walnut Creek&amp;&amp;&amp;Coliseum"/>
        <s v="BART___Walnut Creek&amp;&amp;&amp;Concord"/>
        <s v="BART___Walnut Creek&amp;&amp;&amp;Daly City"/>
        <s v="BART___Walnut Creek&amp;&amp;&amp;Downtown Berkeley"/>
        <s v="BART___Walnut Creek&amp;&amp;&amp;Dublin Pleasanton"/>
        <s v="BART___Walnut Creek&amp;&amp;&amp;El Cerrito del Norte"/>
        <s v="BART___Walnut Creek&amp;&amp;&amp;El Cerrito Plaza"/>
        <s v="BART___Walnut Creek&amp;&amp;&amp;Embarcadero"/>
        <s v="BART___Walnut Creek&amp;&amp;&amp;Fremont"/>
        <s v="BART___Walnut Creek&amp;&amp;&amp;Fruitvale"/>
        <s v="BART___Walnut Creek&amp;&amp;&amp;Glen Park"/>
        <s v="BART___Walnut Creek&amp;&amp;&amp;Hayward"/>
        <s v="BART___Walnut Creek&amp;&amp;&amp;Lafayette"/>
        <s v="BART___Walnut Creek&amp;&amp;&amp;Lake Merritt"/>
        <s v="BART___Walnut Creek&amp;&amp;&amp;MacArthur"/>
        <s v="BART___Walnut Creek&amp;&amp;&amp;Millbrae"/>
        <s v="BART___Walnut Creek&amp;&amp;&amp;Montgomery St"/>
        <s v="BART___Walnut Creek&amp;&amp;&amp;North Berkeley"/>
        <s v="BART___Walnut Creek&amp;&amp;&amp;North Concord Martinez"/>
        <s v="BART___Walnut Creek&amp;&amp;&amp;Oakland International Airport"/>
        <s v="BART___Walnut Creek&amp;&amp;&amp;Orinda"/>
        <s v="BART___Walnut Creek&amp;&amp;&amp;Pittsburg Bay Point"/>
        <s v="BART___Walnut Creek&amp;&amp;&amp;Pleasant Hill Contra Costa Centre"/>
        <s v="BART___Walnut Creek&amp;&amp;&amp;Powell St"/>
        <s v="BART___Walnut Creek&amp;&amp;&amp;Richmond"/>
        <s v="BART___Walnut Creek&amp;&amp;&amp;Rockridge"/>
        <s v="BART___Walnut Creek&amp;&amp;&amp;San Bruno"/>
        <s v="BART___Walnut Creek&amp;&amp;&amp;San Francisco Intl Airport"/>
        <s v="BART___Walnut Creek&amp;&amp;&amp;San Leandro"/>
        <s v="BART___Walnut Creek&amp;&amp;&amp;South Hayward"/>
        <s v="BART___Walnut Creek&amp;&amp;&amp;Union City"/>
        <s v="BART___Walnut Creek&amp;&amp;&amp;West Dublin Pleasanton"/>
        <s v="BART___Walnut Creek&amp;&amp;&amp;West Oakland"/>
        <s v="BART___West Dublin Pleasanton&amp;&amp;&amp;12th St Oakland City Center"/>
        <s v="BART___West Dublin Pleasanton&amp;&amp;&amp;16th St Mission"/>
        <s v="BART___West Dublin Pleasanton&amp;&amp;&amp;19th St Oakland"/>
        <s v="BART___West Dublin Pleasanton&amp;&amp;&amp;24th St Mission"/>
        <s v="BART___West Dublin Pleasanton&amp;&amp;&amp;Ashby"/>
        <s v="BART___West Dublin Pleasanton&amp;&amp;&amp;Balboa Park"/>
        <s v="BART___West Dublin Pleasanton&amp;&amp;&amp;Bay Fair"/>
        <s v="BART___West Dublin Pleasanton&amp;&amp;&amp;Castro Valley"/>
        <s v="BART___West Dublin Pleasanton&amp;&amp;&amp;Civic Center UN Plaza"/>
        <s v="BART___West Dublin Pleasanton&amp;&amp;&amp;Concord"/>
        <s v="BART___West Dublin Pleasanton&amp;&amp;&amp;Daly City"/>
        <s v="BART___West Dublin Pleasanton&amp;&amp;&amp;Downtown Berkeley"/>
        <s v="BART___West Dublin Pleasanton&amp;&amp;&amp;Dublin Pleasanton"/>
        <s v="BART___West Dublin Pleasanton&amp;&amp;&amp;Embarcadero"/>
        <s v="BART___West Dublin Pleasanton&amp;&amp;&amp;Fremont"/>
        <s v="BART___West Dublin Pleasanton&amp;&amp;&amp;Fruitvale"/>
        <s v="BART___West Dublin Pleasanton&amp;&amp;&amp;Glen Park"/>
        <s v="BART___West Dublin Pleasanton&amp;&amp;&amp;Hayward"/>
        <s v="BART___West Dublin Pleasanton&amp;&amp;&amp;Lafayette"/>
        <s v="BART___West Dublin Pleasanton&amp;&amp;&amp;Lake Merritt"/>
        <s v="BART___West Dublin Pleasanton&amp;&amp;&amp;MacArthur"/>
        <s v="BART___West Dublin Pleasanton&amp;&amp;&amp;Millbrae"/>
        <s v="BART___West Dublin Pleasanton&amp;&amp;&amp;Montgomery St"/>
        <s v="BART___West Dublin Pleasanton&amp;&amp;&amp;North Berkeley"/>
        <s v="BART___West Dublin Pleasanton&amp;&amp;&amp;Orinda"/>
        <s v="BART___West Dublin Pleasanton&amp;&amp;&amp;Pittsburg Bay Point"/>
        <s v="BART___West Dublin Pleasanton&amp;&amp;&amp;Pleasant Hill Contra Costa Centre"/>
        <s v="BART___West Dublin Pleasanton&amp;&amp;&amp;Powell St"/>
        <s v="BART___West Dublin Pleasanton&amp;&amp;&amp;Richmond"/>
        <s v="BART___West Dublin Pleasanton&amp;&amp;&amp;Rockridge"/>
        <s v="BART___West Dublin Pleasanton&amp;&amp;&amp;San Bruno"/>
        <s v="BART___West Dublin Pleasanton&amp;&amp;&amp;San Leandro"/>
        <s v="BART___West Dublin Pleasanton&amp;&amp;&amp;South Hayward"/>
        <s v="BART___West Dublin Pleasanton&amp;&amp;&amp;South San Francisco"/>
        <s v="BART___West Dublin Pleasanton&amp;&amp;&amp;Union City"/>
        <s v="BART___West Dublin Pleasanton&amp;&amp;&amp;Walnut Creek"/>
        <s v="BART___West Dublin Pleasanton&amp;&amp;&amp;West Oakland"/>
        <s v="BART___West Dublin/Pleasanton&amp;&amp;&amp;Coliseum"/>
        <s v="BART___West Dublin/Pleasanton&amp;&amp;&amp;Oakland International Airport"/>
        <s v="BART___West Dublin/Pleasanton&amp;&amp;&amp;San Francisco Intl Airport"/>
        <s v="BART___West Oakland&amp;&amp;&amp;12th St Oakland City Center"/>
        <s v="BART___West Oakland&amp;&amp;&amp;16th St Mission"/>
        <s v="BART___West Oakland&amp;&amp;&amp;19th St Oakland"/>
        <s v="BART___West Oakland&amp;&amp;&amp;24th St Mission"/>
        <s v="BART___West Oakland&amp;&amp;&amp;Ashby"/>
        <s v="BART___West Oakland&amp;&amp;&amp;Balboa Park"/>
        <s v="BART___West Oakland&amp;&amp;&amp;Bay Fair"/>
        <s v="BART___West Oakland&amp;&amp;&amp;Castro Valley"/>
        <s v="BART___West Oakland&amp;&amp;&amp;Civic Center UN Plaza"/>
        <s v="BART___West Oakland&amp;&amp;&amp;Coliseum"/>
        <s v="BART___West Oakland&amp;&amp;&amp;Colma"/>
        <s v="BART___West Oakland&amp;&amp;&amp;Concord"/>
        <s v="BART___West Oakland&amp;&amp;&amp;Daly City"/>
        <s v="BART___West Oakland&amp;&amp;&amp;Downtown Berkeley"/>
        <s v="BART___West Oakland&amp;&amp;&amp;Dublin Pleasanton"/>
        <s v="BART___West Oakland&amp;&amp;&amp;El Cerrito del Norte"/>
        <s v="BART___West Oakland&amp;&amp;&amp;El Cerrito Plaza"/>
        <s v="BART___West Oakland&amp;&amp;&amp;Embarcadero"/>
        <s v="BART___West Oakland&amp;&amp;&amp;Fremont"/>
        <s v="BART___West Oakland&amp;&amp;&amp;Fruitvale"/>
        <s v="BART___West Oakland&amp;&amp;&amp;Glen Park"/>
        <s v="BART___West Oakland&amp;&amp;&amp;Hayward"/>
        <s v="BART___West Oakland&amp;&amp;&amp;Lafayette"/>
        <s v="BART___West Oakland&amp;&amp;&amp;Lake Merritt"/>
        <s v="BART___West Oakland&amp;&amp;&amp;MacArthur"/>
        <s v="BART___West Oakland&amp;&amp;&amp;Millbrae"/>
        <s v="BART___West Oakland&amp;&amp;&amp;Montgomery St"/>
        <s v="BART___West Oakland&amp;&amp;&amp;North Berkeley"/>
        <s v="BART___West Oakland&amp;&amp;&amp;Oakland International Airport"/>
        <s v="BART___West Oakland&amp;&amp;&amp;Orinda"/>
        <s v="BART___West Oakland&amp;&amp;&amp;Pittsburg Bay Point"/>
        <s v="BART___West Oakland&amp;&amp;&amp;Pleasant Hill Contra Costa Centre"/>
        <s v="BART___West Oakland&amp;&amp;&amp;Powell St"/>
        <s v="BART___West Oakland&amp;&amp;&amp;Richmond"/>
        <s v="BART___West Oakland&amp;&amp;&amp;Rockridge"/>
        <s v="BART___West Oakland&amp;&amp;&amp;San Bruno"/>
        <s v="BART___West Oakland&amp;&amp;&amp;San Francisco Intl Airport"/>
        <s v="BART___West Oakland&amp;&amp;&amp;San Leandro"/>
        <s v="BART___West Oakland&amp;&amp;&amp;South Hayward"/>
        <s v="BART___West Oakland&amp;&amp;&amp;South San Francisco"/>
        <s v="BART___West Oakland&amp;&amp;&amp;Union City"/>
        <s v="BART___West Oakland&amp;&amp;&amp;Walnut Creek"/>
        <s v="BART___West Oakland&amp;&amp;&amp;West Dublin Pleasanton"/>
        <s v="CALTRAIN___22nd Street&amp;&amp;&amp;Belmont"/>
        <s v="CALTRAIN___22nd Street&amp;&amp;&amp;Burlingame"/>
        <s v="CALTRAIN___22nd Street&amp;&amp;&amp;California Ave"/>
        <s v="CALTRAIN___22nd Street&amp;&amp;&amp;Hayward Park"/>
        <s v="CALTRAIN___22nd Street&amp;&amp;&amp;Hillsdale"/>
        <s v="CALTRAIN___22nd Street&amp;&amp;&amp;Lawrence"/>
        <s v="CALTRAIN___22nd Street&amp;&amp;&amp;Menlo Park"/>
        <s v="CALTRAIN___22nd Street&amp;&amp;&amp;Millbrae"/>
        <s v="CALTRAIN___22nd Street&amp;&amp;&amp;Mountain View"/>
        <s v="CALTRAIN___22nd Street&amp;&amp;&amp;Palo Alto"/>
        <s v="CALTRAIN___22nd Street&amp;&amp;&amp;Redwood City"/>
        <s v="CALTRAIN___22nd Street&amp;&amp;&amp;San Antonio"/>
        <s v="CALTRAIN___22nd Street&amp;&amp;&amp;San Bruno"/>
        <s v="CALTRAIN___22nd Street&amp;&amp;&amp;San Carlos"/>
        <s v="CALTRAIN___22nd Street&amp;&amp;&amp;San Francisco"/>
        <s v="CALTRAIN___22nd Street&amp;&amp;&amp;San Jose"/>
        <s v="CALTRAIN___22nd Street&amp;&amp;&amp;San Mateo"/>
        <s v="CALTRAIN___22nd Street&amp;&amp;&amp;Santa Clara"/>
        <s v="CALTRAIN___22nd Street&amp;&amp;&amp;So. San Francisco"/>
        <s v="CALTRAIN___22nd Street&amp;&amp;&amp;Sunnyvale"/>
        <s v="CALTRAIN___22nd Street&amp;&amp;&amp;Tamien"/>
        <s v="CALTRAIN___Bayshore&amp;&amp;&amp;22nd Street"/>
        <s v="CALTRAIN___Bayshore&amp;&amp;&amp;Burlingame"/>
        <s v="CALTRAIN___Bayshore&amp;&amp;&amp;Hayward Park"/>
        <s v="CALTRAIN___Bayshore&amp;&amp;&amp;Hillsdale"/>
        <s v="CALTRAIN___Bayshore&amp;&amp;&amp;Lawrence"/>
        <s v="CALTRAIN___Bayshore&amp;&amp;&amp;Menlo Park"/>
        <s v="CALTRAIN___Bayshore&amp;&amp;&amp;Millbrae"/>
        <s v="CALTRAIN___Bayshore&amp;&amp;&amp;Mountain View"/>
        <s v="CALTRAIN___Bayshore&amp;&amp;&amp;Palo Alto"/>
        <s v="CALTRAIN___Bayshore&amp;&amp;&amp;Redwood City"/>
        <s v="CALTRAIN___Bayshore&amp;&amp;&amp;San Bruno"/>
        <s v="CALTRAIN___Bayshore&amp;&amp;&amp;San Carlos"/>
        <s v="CALTRAIN___Bayshore&amp;&amp;&amp;San Francisco"/>
        <s v="CALTRAIN___Bayshore&amp;&amp;&amp;San Jose"/>
        <s v="CALTRAIN___Bayshore&amp;&amp;&amp;San Mateo"/>
        <s v="CALTRAIN___Bayshore&amp;&amp;&amp;Santa Clara"/>
        <s v="CALTRAIN___Belmont&amp;&amp;&amp;22nd Street"/>
        <s v="CALTRAIN___Belmont&amp;&amp;&amp;Burlingame"/>
        <s v="CALTRAIN___Belmont&amp;&amp;&amp;California Ave"/>
        <s v="CALTRAIN___Belmont&amp;&amp;&amp;Hillsdale"/>
        <s v="CALTRAIN___Belmont&amp;&amp;&amp;Menlo Park"/>
        <s v="CALTRAIN___Belmont&amp;&amp;&amp;Millbrae"/>
        <s v="CALTRAIN___Belmont&amp;&amp;&amp;Palo Alto"/>
        <s v="CALTRAIN___Belmont&amp;&amp;&amp;Redwood City"/>
        <s v="CALTRAIN___Belmont&amp;&amp;&amp;San Antonio"/>
        <s v="CALTRAIN___Belmont&amp;&amp;&amp;San Bruno"/>
        <s v="CALTRAIN___Belmont&amp;&amp;&amp;San Carlos"/>
        <s v="CALTRAIN___Belmont&amp;&amp;&amp;San Francisco"/>
        <s v="CALTRAIN___Belmont&amp;&amp;&amp;San Jose"/>
        <s v="CALTRAIN___Belmont&amp;&amp;&amp;San Mateo"/>
        <s v="CALTRAIN___Belmont&amp;&amp;&amp;Santa Clara"/>
        <s v="CALTRAIN___Belmont&amp;&amp;&amp;So. San Francisco"/>
        <s v="CALTRAIN___Belmont&amp;&amp;&amp;Sunnyvale"/>
        <s v="CALTRAIN___Blossom Hill&amp;&amp;&amp;College Park"/>
        <s v="CALTRAIN___Blossom Hill&amp;&amp;&amp;Lawrence"/>
        <s v="CALTRAIN___Blossom Hill&amp;&amp;&amp;Menlo Park"/>
        <s v="CALTRAIN___Blossom Hill&amp;&amp;&amp;Mountain View"/>
        <s v="CALTRAIN___Blossom Hill&amp;&amp;&amp;Palo Alto"/>
        <s v="CALTRAIN___Blossom Hill&amp;&amp;&amp;Redwood City"/>
        <s v="CALTRAIN___Blossom Hill&amp;&amp;&amp;San Francisco"/>
        <s v="CALTRAIN___Burlingame&amp;&amp;&amp;22nd Street"/>
        <s v="CALTRAIN___Burlingame&amp;&amp;&amp;Bayshore"/>
        <s v="CALTRAIN___Burlingame&amp;&amp;&amp;Belmont"/>
        <s v="CALTRAIN___Burlingame&amp;&amp;&amp;California Ave"/>
        <s v="CALTRAIN___Burlingame&amp;&amp;&amp;Hillsdale"/>
        <s v="CALTRAIN___Burlingame&amp;&amp;&amp;Lawrence"/>
        <s v="CALTRAIN___Burlingame&amp;&amp;&amp;Menlo Park"/>
        <s v="CALTRAIN___Burlingame&amp;&amp;&amp;Millbrae"/>
        <s v="CALTRAIN___Burlingame&amp;&amp;&amp;Mountain View"/>
        <s v="CALTRAIN___Burlingame&amp;&amp;&amp;Palo Alto"/>
        <s v="CALTRAIN___Burlingame&amp;&amp;&amp;Redwood City"/>
        <s v="CALTRAIN___Burlingame&amp;&amp;&amp;San Antonio"/>
        <s v="CALTRAIN___Burlingame&amp;&amp;&amp;San Bruno"/>
        <s v="CALTRAIN___Burlingame&amp;&amp;&amp;San Carlos"/>
        <s v="CALTRAIN___Burlingame&amp;&amp;&amp;San Francisco"/>
        <s v="CALTRAIN___Burlingame&amp;&amp;&amp;San Jose"/>
        <s v="CALTRAIN___Burlingame&amp;&amp;&amp;San Mateo"/>
        <s v="CALTRAIN___Burlingame&amp;&amp;&amp;Santa Clara"/>
        <s v="CALTRAIN___Burlingame&amp;&amp;&amp;So. San Francisco"/>
        <s v="CALTRAIN___Burlingame&amp;&amp;&amp;Sunnyvale"/>
        <s v="CALTRAIN___Burlingame&amp;&amp;&amp;Tamien"/>
        <s v="CALTRAIN___California Ave&amp;&amp;&amp;22nd Street"/>
        <s v="CALTRAIN___California Ave&amp;&amp;&amp;Bayshore"/>
        <s v="CALTRAIN___California Ave&amp;&amp;&amp;Belmont"/>
        <s v="CALTRAIN___California Ave&amp;&amp;&amp;Blossom Hill"/>
        <s v="CALTRAIN___California Ave&amp;&amp;&amp;Burlingame"/>
        <s v="CALTRAIN___California Ave&amp;&amp;&amp;Hillsdale"/>
        <s v="CALTRAIN___California Ave&amp;&amp;&amp;Lawrence"/>
        <s v="CALTRAIN___California Ave&amp;&amp;&amp;Menlo Park"/>
        <s v="CALTRAIN___California Ave&amp;&amp;&amp;Millbrae"/>
        <s v="CALTRAIN___California Ave&amp;&amp;&amp;Morgan Hill"/>
        <s v="CALTRAIN___California Ave&amp;&amp;&amp;Mountain View"/>
        <s v="CALTRAIN___California Ave&amp;&amp;&amp;Palo Alto"/>
        <s v="CALTRAIN___California Ave&amp;&amp;&amp;Redwood City"/>
        <s v="CALTRAIN___California Ave&amp;&amp;&amp;San Bruno"/>
        <s v="CALTRAIN___California Ave&amp;&amp;&amp;San Carlos"/>
        <s v="CALTRAIN___California Ave&amp;&amp;&amp;San Francisco"/>
        <s v="CALTRAIN___California Ave&amp;&amp;&amp;San Jose"/>
        <s v="CALTRAIN___California Ave&amp;&amp;&amp;San Martin"/>
        <s v="CALTRAIN___California Ave&amp;&amp;&amp;San Mateo"/>
        <s v="CALTRAIN___California Ave&amp;&amp;&amp;Santa Clara"/>
        <s v="CALTRAIN___California Ave&amp;&amp;&amp;So. San Francisco"/>
        <s v="CALTRAIN___California Ave&amp;&amp;&amp;Sunnyvale"/>
        <s v="CALTRAIN___California Ave&amp;&amp;&amp;Tamien"/>
        <s v="CALTRAIN___Capitol&amp;&amp;&amp;Morgan Hill"/>
        <s v="CALTRAIN___Capitol&amp;&amp;&amp;Mountain View"/>
        <s v="CALTRAIN___Capitol&amp;&amp;&amp;San Carlos"/>
        <s v="CALTRAIN___Capitol&amp;&amp;&amp;San Francisco"/>
        <s v="CALTRAIN___Capitol&amp;&amp;&amp;San Martin"/>
        <s v="CALTRAIN___College Park&amp;&amp;&amp;Menlo Park"/>
        <s v="CALTRAIN___College Park&amp;&amp;&amp;Millbrae"/>
        <s v="CALTRAIN___College Park&amp;&amp;&amp;Mountain View"/>
        <s v="CALTRAIN___College Park&amp;&amp;&amp;San Carlos"/>
        <s v="CALTRAIN___College Park&amp;&amp;&amp;Sunnyvale"/>
        <s v="CALTRAIN___Gilroy&amp;&amp;&amp;California Ave"/>
        <s v="CALTRAIN___Gilroy&amp;&amp;&amp;Lawrence"/>
        <s v="CALTRAIN___Gilroy&amp;&amp;&amp;Palo Alto"/>
        <s v="CALTRAIN___Gilroy&amp;&amp;&amp;San Francisco"/>
        <s v="CALTRAIN___Gilroy&amp;&amp;&amp;Sunnyvale"/>
        <s v="CALTRAIN___Gilroy&amp;&amp;&amp;Tamien"/>
        <s v="CALTRAIN___Hayward Park&amp;&amp;&amp;22nd Street"/>
        <s v="CALTRAIN___Hayward Park&amp;&amp;&amp;Bayshore"/>
        <s v="CALTRAIN___Hayward Park&amp;&amp;&amp;California Ave"/>
        <s v="CALTRAIN___Hayward Park&amp;&amp;&amp;Hillsdale"/>
        <s v="CALTRAIN___Hayward Park&amp;&amp;&amp;Menlo Park"/>
        <s v="CALTRAIN___Hayward Park&amp;&amp;&amp;Millbrae"/>
        <s v="CALTRAIN___Hayward Park&amp;&amp;&amp;Mountain View"/>
        <s v="CALTRAIN___Hayward Park&amp;&amp;&amp;Palo Alto"/>
        <s v="CALTRAIN___Hayward Park&amp;&amp;&amp;Redwood City"/>
        <s v="CALTRAIN___Hayward Park&amp;&amp;&amp;San Carlos"/>
        <s v="CALTRAIN___Hayward Park&amp;&amp;&amp;San Francisco"/>
        <s v="CALTRAIN___Hayward Park&amp;&amp;&amp;San Jose"/>
        <s v="CALTRAIN___Hayward Park&amp;&amp;&amp;San Mateo"/>
        <s v="CALTRAIN___Hayward Park&amp;&amp;&amp;Santa Clara"/>
        <s v="CALTRAIN___Hayward Park&amp;&amp;&amp;Sunnyvale"/>
        <s v="CALTRAIN___Hayward Park&amp;&amp;&amp;Tamien"/>
        <s v="CALTRAIN___Hillsdale&amp;&amp;&amp;22nd Street"/>
        <s v="CALTRAIN___Hillsdale&amp;&amp;&amp;Bayshore"/>
        <s v="CALTRAIN___Hillsdale&amp;&amp;&amp;Belmont"/>
        <s v="CALTRAIN___Hillsdale&amp;&amp;&amp;Blossom Hill"/>
        <s v="CALTRAIN___Hillsdale&amp;&amp;&amp;Burlingame"/>
        <s v="CALTRAIN___Hillsdale&amp;&amp;&amp;California Ave"/>
        <s v="CALTRAIN___Hillsdale&amp;&amp;&amp;Capitol"/>
        <s v="CALTRAIN___Hillsdale&amp;&amp;&amp;Gilroy"/>
        <s v="CALTRAIN___Hillsdale&amp;&amp;&amp;Hayward Park"/>
        <s v="CALTRAIN___Hillsdale&amp;&amp;&amp;Lawrence"/>
        <s v="CALTRAIN___Hillsdale&amp;&amp;&amp;Menlo Park"/>
        <s v="CALTRAIN___Hillsdale&amp;&amp;&amp;Millbrae"/>
        <s v="CALTRAIN___Hillsdale&amp;&amp;&amp;Mountain View"/>
        <s v="CALTRAIN___Hillsdale&amp;&amp;&amp;Palo Alto"/>
        <s v="CALTRAIN___Hillsdale&amp;&amp;&amp;Redwood City"/>
        <s v="CALTRAIN___Hillsdale&amp;&amp;&amp;San Antonio"/>
        <s v="CALTRAIN___Hillsdale&amp;&amp;&amp;San Bruno"/>
        <s v="CALTRAIN___Hillsdale&amp;&amp;&amp;San Carlos"/>
        <s v="CALTRAIN___Hillsdale&amp;&amp;&amp;San Francisco"/>
        <s v="CALTRAIN___Hillsdale&amp;&amp;&amp;San Jose"/>
        <s v="CALTRAIN___Hillsdale&amp;&amp;&amp;San Martin"/>
        <s v="CALTRAIN___Hillsdale&amp;&amp;&amp;San Mateo"/>
        <s v="CALTRAIN___Hillsdale&amp;&amp;&amp;Santa Clara"/>
        <s v="CALTRAIN___Hillsdale&amp;&amp;&amp;So. San Francisco"/>
        <s v="CALTRAIN___Hillsdale&amp;&amp;&amp;Sunnyvale"/>
        <s v="CALTRAIN___Hillsdale&amp;&amp;&amp;Tamien"/>
        <s v="CALTRAIN___Lawrence&amp;&amp;&amp;22nd Street"/>
        <s v="CALTRAIN___Lawrence&amp;&amp;&amp;Bayshore"/>
        <s v="CALTRAIN___Lawrence&amp;&amp;&amp;Belmont"/>
        <s v="CALTRAIN___Lawrence&amp;&amp;&amp;Blossom Hill"/>
        <s v="CALTRAIN___Lawrence&amp;&amp;&amp;Burlingame"/>
        <s v="CALTRAIN___Lawrence&amp;&amp;&amp;California Ave"/>
        <s v="CALTRAIN___Lawrence&amp;&amp;&amp;College Park"/>
        <s v="CALTRAIN___Lawrence&amp;&amp;&amp;Hillsdale"/>
        <s v="CALTRAIN___Lawrence&amp;&amp;&amp;Menlo Park"/>
        <s v="CALTRAIN___Lawrence&amp;&amp;&amp;Millbrae"/>
        <s v="CALTRAIN___Lawrence&amp;&amp;&amp;Morgan Hill"/>
        <s v="CALTRAIN___Lawrence&amp;&amp;&amp;Mountain View"/>
        <s v="CALTRAIN___Lawrence&amp;&amp;&amp;Palo Alto"/>
        <s v="CALTRAIN___Lawrence&amp;&amp;&amp;Redwood City"/>
        <s v="CALTRAIN___Lawrence&amp;&amp;&amp;San Antonio"/>
        <s v="CALTRAIN___Lawrence&amp;&amp;&amp;San Bruno"/>
        <s v="CALTRAIN___Lawrence&amp;&amp;&amp;San Carlos"/>
        <s v="CALTRAIN___Lawrence&amp;&amp;&amp;San Francisco"/>
        <s v="CALTRAIN___Lawrence&amp;&amp;&amp;San Jose"/>
        <s v="CALTRAIN___Lawrence&amp;&amp;&amp;San Mateo"/>
        <s v="CALTRAIN___Lawrence&amp;&amp;&amp;So. San Francisco"/>
        <s v="CALTRAIN___Lawrence&amp;&amp;&amp;Sunnyvale"/>
        <s v="CALTRAIN___Lawrence&amp;&amp;&amp;Tamien"/>
        <s v="CALTRAIN___Menlo Park&amp;&amp;&amp;22nd Street"/>
        <s v="CALTRAIN___Menlo Park&amp;&amp;&amp;Bayshore"/>
        <s v="CALTRAIN___Menlo Park&amp;&amp;&amp;Belmont"/>
        <s v="CALTRAIN___Menlo Park&amp;&amp;&amp;Burlingame"/>
        <s v="CALTRAIN___Menlo Park&amp;&amp;&amp;California Ave"/>
        <s v="CALTRAIN___Menlo Park&amp;&amp;&amp;College Park"/>
        <s v="CALTRAIN___Menlo Park&amp;&amp;&amp;Gilroy"/>
        <s v="CALTRAIN___Menlo Park&amp;&amp;&amp;Hayward Park"/>
        <s v="CALTRAIN___Menlo Park&amp;&amp;&amp;Hillsdale"/>
        <s v="CALTRAIN___Menlo Park&amp;&amp;&amp;Lawrence"/>
        <s v="CALTRAIN___Menlo Park&amp;&amp;&amp;Millbrae"/>
        <s v="CALTRAIN___Menlo Park&amp;&amp;&amp;Morgan Hill"/>
        <s v="CALTRAIN___Menlo Park&amp;&amp;&amp;Mountain View"/>
        <s v="CALTRAIN___Menlo Park&amp;&amp;&amp;Palo Alto"/>
        <s v="CALTRAIN___Menlo Park&amp;&amp;&amp;Redwood City"/>
        <s v="CALTRAIN___Menlo Park&amp;&amp;&amp;San Antonio"/>
        <s v="CALTRAIN___Menlo Park&amp;&amp;&amp;San Bruno"/>
        <s v="CALTRAIN___Menlo Park&amp;&amp;&amp;San Carlos"/>
        <s v="CALTRAIN___Menlo Park&amp;&amp;&amp;San Francisco"/>
        <s v="CALTRAIN___Menlo Park&amp;&amp;&amp;San Jose"/>
        <s v="CALTRAIN___Menlo Park&amp;&amp;&amp;San Martin"/>
        <s v="CALTRAIN___Menlo Park&amp;&amp;&amp;San Mateo"/>
        <s v="CALTRAIN___Menlo Park&amp;&amp;&amp;Santa Clara"/>
        <s v="CALTRAIN___Menlo Park&amp;&amp;&amp;So. San Francisco"/>
        <s v="CALTRAIN___Menlo Park&amp;&amp;&amp;Sunnyvale"/>
        <s v="CALTRAIN___Menlo Park&amp;&amp;&amp;Tamien"/>
        <s v="CALTRAIN___Millbrae&amp;&amp;&amp;22nd Street"/>
        <s v="CALTRAIN___Millbrae&amp;&amp;&amp;Bayshore"/>
        <s v="CALTRAIN___Millbrae&amp;&amp;&amp;Belmont"/>
        <s v="CALTRAIN___Millbrae&amp;&amp;&amp;Burlingame"/>
        <s v="CALTRAIN___Millbrae&amp;&amp;&amp;California Ave"/>
        <s v="CALTRAIN___Millbrae&amp;&amp;&amp;Gilroy"/>
        <s v="CALTRAIN___Millbrae&amp;&amp;&amp;Hayward Park"/>
        <s v="CALTRAIN___Millbrae&amp;&amp;&amp;Hillsdale"/>
        <s v="CALTRAIN___Millbrae&amp;&amp;&amp;Lawrence"/>
        <s v="CALTRAIN___Millbrae&amp;&amp;&amp;Menlo Park"/>
        <s v="CALTRAIN___Millbrae&amp;&amp;&amp;Mountain View"/>
        <s v="CALTRAIN___Millbrae&amp;&amp;&amp;Palo Alto"/>
        <s v="CALTRAIN___Millbrae&amp;&amp;&amp;Redwood City"/>
        <s v="CALTRAIN___Millbrae&amp;&amp;&amp;San Antonio"/>
        <s v="CALTRAIN___Millbrae&amp;&amp;&amp;San Bruno"/>
        <s v="CALTRAIN___Millbrae&amp;&amp;&amp;San Carlos"/>
        <s v="CALTRAIN___Millbrae&amp;&amp;&amp;San Francisco"/>
        <s v="CALTRAIN___Millbrae&amp;&amp;&amp;San Jose"/>
        <s v="CALTRAIN___Millbrae&amp;&amp;&amp;San Martin"/>
        <s v="CALTRAIN___Millbrae&amp;&amp;&amp;San Mateo"/>
        <s v="CALTRAIN___Millbrae&amp;&amp;&amp;Santa Clara"/>
        <s v="CALTRAIN___Millbrae&amp;&amp;&amp;So. San Francisco"/>
        <s v="CALTRAIN___Millbrae&amp;&amp;&amp;Sunnyvale"/>
        <s v="CALTRAIN___Millbrae&amp;&amp;&amp;Tamien"/>
        <s v="CALTRAIN___Morgan Hill&amp;&amp;&amp;Gilroy"/>
        <s v="CALTRAIN___Morgan Hill&amp;&amp;&amp;Lawrence"/>
        <s v="CALTRAIN___Morgan Hill&amp;&amp;&amp;Menlo Park"/>
        <s v="CALTRAIN___Morgan Hill&amp;&amp;&amp;Mountain View"/>
        <s v="CALTRAIN___Morgan Hill&amp;&amp;&amp;San Francisco"/>
        <s v="CALTRAIN___Morgan Hill&amp;&amp;&amp;Sunnyvale"/>
        <s v="CALTRAIN___Mountain View&amp;&amp;&amp;22nd Street"/>
        <s v="CALTRAIN___Mountain View&amp;&amp;&amp;Bayshore"/>
        <s v="CALTRAIN___Mountain View&amp;&amp;&amp;Belmont"/>
        <s v="CALTRAIN___Mountain View&amp;&amp;&amp;Blossom Hill"/>
        <s v="CALTRAIN___Mountain View&amp;&amp;&amp;Burlingame"/>
        <s v="CALTRAIN___Mountain View&amp;&amp;&amp;California Ave"/>
        <s v="CALTRAIN___Mountain View&amp;&amp;&amp;College Park"/>
        <s v="CALTRAIN___Mountain View&amp;&amp;&amp;Gilroy"/>
        <s v="CALTRAIN___Mountain View&amp;&amp;&amp;Hayward Park"/>
        <s v="CALTRAIN___Mountain View&amp;&amp;&amp;Hillsdale"/>
        <s v="CALTRAIN___Mountain View&amp;&amp;&amp;Lawrence"/>
        <s v="CALTRAIN___Mountain View&amp;&amp;&amp;Menlo Park"/>
        <s v="CALTRAIN___Mountain View&amp;&amp;&amp;Millbrae"/>
        <s v="CALTRAIN___Mountain View&amp;&amp;&amp;Morgan Hill"/>
        <s v="CALTRAIN___Mountain View&amp;&amp;&amp;Palo Alto"/>
        <s v="CALTRAIN___Mountain View&amp;&amp;&amp;Redwood City"/>
        <s v="CALTRAIN___Mountain View&amp;&amp;&amp;San Antonio"/>
        <s v="CALTRAIN___Mountain View&amp;&amp;&amp;San Bruno"/>
        <s v="CALTRAIN___Mountain View&amp;&amp;&amp;San Carlos"/>
        <s v="CALTRAIN___Mountain View&amp;&amp;&amp;San Francisco"/>
        <s v="CALTRAIN___Mountain View&amp;&amp;&amp;San Jose"/>
        <s v="CALTRAIN___Mountain View&amp;&amp;&amp;San Mateo"/>
        <s v="CALTRAIN___Mountain View&amp;&amp;&amp;Santa Clara"/>
        <s v="CALTRAIN___Mountain View&amp;&amp;&amp;So. San Francisco"/>
        <s v="CALTRAIN___Mountain View&amp;&amp;&amp;Sunnyvale"/>
        <s v="CALTRAIN___Mountain View&amp;&amp;&amp;Tamien"/>
        <s v="CALTRAIN___Palo Alto&amp;&amp;&amp;22nd Street"/>
        <s v="CALTRAIN___Palo Alto&amp;&amp;&amp;Bayshore"/>
        <s v="CALTRAIN___Palo Alto&amp;&amp;&amp;Belmont"/>
        <s v="CALTRAIN___Palo Alto&amp;&amp;&amp;Blossom Hill"/>
        <s v="CALTRAIN___Palo Alto&amp;&amp;&amp;Burlingame"/>
        <s v="CALTRAIN___Palo Alto&amp;&amp;&amp;California Ave"/>
        <s v="CALTRAIN___Palo Alto&amp;&amp;&amp;Capitol"/>
        <s v="CALTRAIN___Palo Alto&amp;&amp;&amp;College Park"/>
        <s v="CALTRAIN___Palo Alto&amp;&amp;&amp;Gilroy"/>
        <s v="CALTRAIN___Palo Alto&amp;&amp;&amp;Hayward Park"/>
        <s v="CALTRAIN___Palo Alto&amp;&amp;&amp;Hillsdale"/>
        <s v="CALTRAIN___Palo Alto&amp;&amp;&amp;Lawrence"/>
        <s v="CALTRAIN___Palo Alto&amp;&amp;&amp;Menlo Park"/>
        <s v="CALTRAIN___Palo Alto&amp;&amp;&amp;Millbrae"/>
        <s v="CALTRAIN___Palo Alto&amp;&amp;&amp;Morgan Hill"/>
        <s v="CALTRAIN___Palo Alto&amp;&amp;&amp;Mountain View"/>
        <s v="CALTRAIN___Palo Alto&amp;&amp;&amp;Redwood City"/>
        <s v="CALTRAIN___Palo Alto&amp;&amp;&amp;San Antonio"/>
        <s v="CALTRAIN___Palo Alto&amp;&amp;&amp;San Bruno"/>
        <s v="CALTRAIN___Palo Alto&amp;&amp;&amp;San Carlos"/>
        <s v="CALTRAIN___Palo Alto&amp;&amp;&amp;San Francisco"/>
        <s v="CALTRAIN___Palo Alto&amp;&amp;&amp;San Jose"/>
        <s v="CALTRAIN___Palo Alto&amp;&amp;&amp;San Mateo"/>
        <s v="CALTRAIN___Palo Alto&amp;&amp;&amp;Santa Clara"/>
        <s v="CALTRAIN___Palo Alto&amp;&amp;&amp;So. San Francisco"/>
        <s v="CALTRAIN___Palo Alto&amp;&amp;&amp;Sunnyvale"/>
        <s v="CALTRAIN___Palo Alto&amp;&amp;&amp;Tamien"/>
        <s v="CALTRAIN___Redwood City&amp;&amp;&amp;22nd Street"/>
        <s v="CALTRAIN___Redwood City&amp;&amp;&amp;Bayshore"/>
        <s v="CALTRAIN___Redwood City&amp;&amp;&amp;Belmont"/>
        <s v="CALTRAIN___Redwood City&amp;&amp;&amp;Blossom Hill"/>
        <s v="CALTRAIN___Redwood City&amp;&amp;&amp;Burlingame"/>
        <s v="CALTRAIN___Redwood City&amp;&amp;&amp;California Ave"/>
        <s v="CALTRAIN___Redwood City&amp;&amp;&amp;College Park"/>
        <s v="CALTRAIN___Redwood City&amp;&amp;&amp;Hayward Park"/>
        <s v="CALTRAIN___Redwood City&amp;&amp;&amp;Hillsdale"/>
        <s v="CALTRAIN___Redwood City&amp;&amp;&amp;Lawrence"/>
        <s v="CALTRAIN___Redwood City&amp;&amp;&amp;Menlo Park"/>
        <s v="CALTRAIN___Redwood City&amp;&amp;&amp;Millbrae"/>
        <s v="CALTRAIN___Redwood City&amp;&amp;&amp;Mountain View"/>
        <s v="CALTRAIN___Redwood City&amp;&amp;&amp;Palo Alto"/>
        <s v="CALTRAIN___Redwood City&amp;&amp;&amp;San Antonio"/>
        <s v="CALTRAIN___Redwood City&amp;&amp;&amp;San Bruno"/>
        <s v="CALTRAIN___Redwood City&amp;&amp;&amp;San Carlos"/>
        <s v="CALTRAIN___Redwood City&amp;&amp;&amp;San Francisco"/>
        <s v="CALTRAIN___Redwood City&amp;&amp;&amp;San Jose"/>
        <s v="CALTRAIN___Redwood City&amp;&amp;&amp;San Mateo"/>
        <s v="CALTRAIN___Redwood City&amp;&amp;&amp;Santa Clara"/>
        <s v="CALTRAIN___Redwood City&amp;&amp;&amp;So. San Francisco"/>
        <s v="CALTRAIN___Redwood City&amp;&amp;&amp;Sunnyvale"/>
        <s v="CALTRAIN___Redwood City&amp;&amp;&amp;Tamien"/>
        <s v="CALTRAIN___San Antonio&amp;&amp;&amp;22nd Street"/>
        <s v="CALTRAIN___San Antonio&amp;&amp;&amp;Bayshore"/>
        <s v="CALTRAIN___San Antonio&amp;&amp;&amp;Belmont"/>
        <s v="CALTRAIN___San Antonio&amp;&amp;&amp;College Park"/>
        <s v="CALTRAIN___San Antonio&amp;&amp;&amp;Hayward Park"/>
        <s v="CALTRAIN___San Antonio&amp;&amp;&amp;Hillsdale"/>
        <s v="CALTRAIN___San Antonio&amp;&amp;&amp;Lawrence"/>
        <s v="CALTRAIN___San Antonio&amp;&amp;&amp;Menlo Park"/>
        <s v="CALTRAIN___San Antonio&amp;&amp;&amp;Millbrae"/>
        <s v="CALTRAIN___San Antonio&amp;&amp;&amp;Morgan Hill"/>
        <s v="CALTRAIN___San Antonio&amp;&amp;&amp;Mountain View"/>
        <s v="CALTRAIN___San Antonio&amp;&amp;&amp;Palo Alto"/>
        <s v="CALTRAIN___San Antonio&amp;&amp;&amp;Redwood City"/>
        <s v="CALTRAIN___San Antonio&amp;&amp;&amp;San Bruno"/>
        <s v="CALTRAIN___San Antonio&amp;&amp;&amp;San Carlos"/>
        <s v="CALTRAIN___San Antonio&amp;&amp;&amp;San Francisco"/>
        <s v="CALTRAIN___San Antonio&amp;&amp;&amp;San Jose"/>
        <s v="CALTRAIN___San Antonio&amp;&amp;&amp;San Mateo"/>
        <s v="CALTRAIN___San Antonio&amp;&amp;&amp;Santa Clara"/>
        <s v="CALTRAIN___San Antonio&amp;&amp;&amp;Sunnyvale"/>
        <s v="CALTRAIN___San Antonio&amp;&amp;&amp;Tamien"/>
        <s v="CALTRAIN___San Bruno&amp;&amp;&amp;22nd Street"/>
        <s v="CALTRAIN___San Bruno&amp;&amp;&amp;Belmont"/>
        <s v="CALTRAIN___San Bruno&amp;&amp;&amp;California Ave"/>
        <s v="CALTRAIN___San Bruno&amp;&amp;&amp;Hayward Park"/>
        <s v="CALTRAIN___San Bruno&amp;&amp;&amp;Hillsdale"/>
        <s v="CALTRAIN___San Bruno&amp;&amp;&amp;Lawrence"/>
        <s v="CALTRAIN___San Bruno&amp;&amp;&amp;Menlo Park"/>
        <s v="CALTRAIN___San Bruno&amp;&amp;&amp;Mountain View"/>
        <s v="CALTRAIN___San Bruno&amp;&amp;&amp;Palo Alto"/>
        <s v="CALTRAIN___San Bruno&amp;&amp;&amp;Redwood City"/>
        <s v="CALTRAIN___San Bruno&amp;&amp;&amp;San Carlos"/>
        <s v="CALTRAIN___San Bruno&amp;&amp;&amp;San Francisco"/>
        <s v="CALTRAIN___San Bruno&amp;&amp;&amp;San Jose"/>
        <s v="CALTRAIN___San Bruno&amp;&amp;&amp;San Mateo"/>
        <s v="CALTRAIN___San Bruno&amp;&amp;&amp;Santa Clara"/>
        <s v="CALTRAIN___San Bruno&amp;&amp;&amp;So. San Francisco"/>
        <s v="CALTRAIN___San Bruno&amp;&amp;&amp;Sunnyvale"/>
        <s v="CALTRAIN___San Carlos&amp;&amp;&amp;22nd Street"/>
        <s v="CALTRAIN___San Carlos&amp;&amp;&amp;Bayshore"/>
        <s v="CALTRAIN___San Carlos&amp;&amp;&amp;Belmont"/>
        <s v="CALTRAIN___San Carlos&amp;&amp;&amp;Burlingame"/>
        <s v="CALTRAIN___San Carlos&amp;&amp;&amp;California Ave"/>
        <s v="CALTRAIN___San Carlos&amp;&amp;&amp;College Park"/>
        <s v="CALTRAIN___San Carlos&amp;&amp;&amp;Hayward Park"/>
        <s v="CALTRAIN___San Carlos&amp;&amp;&amp;Hillsdale"/>
        <s v="CALTRAIN___San Carlos&amp;&amp;&amp;Lawrence"/>
        <s v="CALTRAIN___San Carlos&amp;&amp;&amp;Menlo Park"/>
        <s v="CALTRAIN___San Carlos&amp;&amp;&amp;Millbrae"/>
        <s v="CALTRAIN___San Carlos&amp;&amp;&amp;Morgan Hill"/>
        <s v="CALTRAIN___San Carlos&amp;&amp;&amp;Mountain View"/>
        <s v="CALTRAIN___San Carlos&amp;&amp;&amp;Palo Alto"/>
        <s v="CALTRAIN___San Carlos&amp;&amp;&amp;Redwood City"/>
        <s v="CALTRAIN___San Carlos&amp;&amp;&amp;San Antonio"/>
        <s v="CALTRAIN___San Carlos&amp;&amp;&amp;San Bruno"/>
        <s v="CALTRAIN___San Carlos&amp;&amp;&amp;San Francisco"/>
        <s v="CALTRAIN___San Carlos&amp;&amp;&amp;San Jose"/>
        <s v="CALTRAIN___San Carlos&amp;&amp;&amp;San Mateo"/>
        <s v="CALTRAIN___San Carlos&amp;&amp;&amp;Santa Clara"/>
        <s v="CALTRAIN___San Carlos&amp;&amp;&amp;So. San Francisco"/>
        <s v="CALTRAIN___San Carlos&amp;&amp;&amp;Sunnyvale"/>
        <s v="CALTRAIN___San Carlos&amp;&amp;&amp;Tamien"/>
        <s v="CALTRAIN___San Francisco&amp;&amp;&amp;22nd Street"/>
        <s v="CALTRAIN___San Francisco&amp;&amp;&amp;Bayshore"/>
        <s v="CALTRAIN___San Francisco&amp;&amp;&amp;Belmont"/>
        <s v="CALTRAIN___San Francisco&amp;&amp;&amp;Blossom Hill"/>
        <s v="CALTRAIN___San Francisco&amp;&amp;&amp;Burlingame"/>
        <s v="CALTRAIN___San Francisco&amp;&amp;&amp;California Ave"/>
        <s v="CALTRAIN___San Francisco&amp;&amp;&amp;Capitol"/>
        <s v="CALTRAIN___San Francisco&amp;&amp;&amp;Gilroy"/>
        <s v="CALTRAIN___San Francisco&amp;&amp;&amp;Hayward Park"/>
        <s v="CALTRAIN___San Francisco&amp;&amp;&amp;Hillsdale"/>
        <s v="CALTRAIN___San Francisco&amp;&amp;&amp;Lawrence"/>
        <s v="CALTRAIN___San Francisco&amp;&amp;&amp;Menlo Park"/>
        <s v="CALTRAIN___San Francisco&amp;&amp;&amp;Millbrae"/>
        <s v="CALTRAIN___San Francisco&amp;&amp;&amp;Morgan Hill"/>
        <s v="CALTRAIN___San Francisco&amp;&amp;&amp;Mountain View"/>
        <s v="CALTRAIN___San Francisco&amp;&amp;&amp;Palo Alto"/>
        <s v="CALTRAIN___San Francisco&amp;&amp;&amp;Redwood City"/>
        <s v="CALTRAIN___San Francisco&amp;&amp;&amp;San Antonio"/>
        <s v="CALTRAIN___San Francisco&amp;&amp;&amp;San Bruno"/>
        <s v="CALTRAIN___San Francisco&amp;&amp;&amp;San Carlos"/>
        <s v="CALTRAIN___San Francisco&amp;&amp;&amp;San Jose"/>
        <s v="CALTRAIN___San Francisco&amp;&amp;&amp;San Martin"/>
        <s v="CALTRAIN___San Francisco&amp;&amp;&amp;San Mateo"/>
        <s v="CALTRAIN___San Francisco&amp;&amp;&amp;Santa Clara"/>
        <s v="CALTRAIN___San Francisco&amp;&amp;&amp;So. San Francisco"/>
        <s v="CALTRAIN___San Francisco&amp;&amp;&amp;Sunnyvale"/>
        <s v="CALTRAIN___San Francisco&amp;&amp;&amp;Tamien"/>
        <s v="CALTRAIN___San Jose&amp;&amp;&amp;22nd Street"/>
        <s v="CALTRAIN___San Jose&amp;&amp;&amp;Bayshore"/>
        <s v="CALTRAIN___San Jose&amp;&amp;&amp;Belmont"/>
        <s v="CALTRAIN___San Jose&amp;&amp;&amp;Blossom Hill"/>
        <s v="CALTRAIN___San Jose&amp;&amp;&amp;Burlingame"/>
        <s v="CALTRAIN___San Jose&amp;&amp;&amp;California Ave"/>
        <s v="CALTRAIN___San Jose&amp;&amp;&amp;College Park"/>
        <s v="CALTRAIN___San Jose&amp;&amp;&amp;Gilroy"/>
        <s v="CALTRAIN___San Jose&amp;&amp;&amp;Hayward Park"/>
        <s v="CALTRAIN___San Jose&amp;&amp;&amp;Hillsdale"/>
        <s v="CALTRAIN___San Jose&amp;&amp;&amp;Lawrence"/>
        <s v="CALTRAIN___San Jose&amp;&amp;&amp;Menlo Park"/>
        <s v="CALTRAIN___San Jose&amp;&amp;&amp;Millbrae"/>
        <s v="CALTRAIN___San Jose&amp;&amp;&amp;Morgan Hill"/>
        <s v="CALTRAIN___San Jose&amp;&amp;&amp;Mountain View"/>
        <s v="CALTRAIN___San Jose&amp;&amp;&amp;Palo Alto"/>
        <s v="CALTRAIN___San Jose&amp;&amp;&amp;Redwood City"/>
        <s v="CALTRAIN___San Jose&amp;&amp;&amp;San Antonio"/>
        <s v="CALTRAIN___San Jose&amp;&amp;&amp;San Bruno"/>
        <s v="CALTRAIN___San Jose&amp;&amp;&amp;San Carlos"/>
        <s v="CALTRAIN___San Jose&amp;&amp;&amp;San Francisco"/>
        <s v="CALTRAIN___San Jose&amp;&amp;&amp;San Mateo"/>
        <s v="CALTRAIN___San Jose&amp;&amp;&amp;Santa Clara"/>
        <s v="CALTRAIN___San Jose&amp;&amp;&amp;So. San Francisco"/>
        <s v="CALTRAIN___San Jose&amp;&amp;&amp;Sunnyvale"/>
        <s v="CALTRAIN___San Jose&amp;&amp;&amp;Tamien"/>
        <s v="CALTRAIN___San Martin&amp;&amp;&amp;California Ave"/>
        <s v="CALTRAIN___San Martin&amp;&amp;&amp;Lawrence"/>
        <s v="CALTRAIN___San Martin&amp;&amp;&amp;Millbrae"/>
        <s v="CALTRAIN___San Martin&amp;&amp;&amp;Palo Alto"/>
        <s v="CALTRAIN___San Martin&amp;&amp;&amp;Redwood City"/>
        <s v="CALTRAIN___San Mateo&amp;&amp;&amp;22nd Street"/>
        <s v="CALTRAIN___San Mateo&amp;&amp;&amp;Bayshore"/>
        <s v="CALTRAIN___San Mateo&amp;&amp;&amp;Belmont"/>
        <s v="CALTRAIN___San Mateo&amp;&amp;&amp;Burlingame"/>
        <s v="CALTRAIN___San Mateo&amp;&amp;&amp;California Ave"/>
        <s v="CALTRAIN___San Mateo&amp;&amp;&amp;Hayward Park"/>
        <s v="CALTRAIN___San Mateo&amp;&amp;&amp;Hillsdale"/>
        <s v="CALTRAIN___San Mateo&amp;&amp;&amp;Lawrence"/>
        <s v="CALTRAIN___San Mateo&amp;&amp;&amp;Menlo Park"/>
        <s v="CALTRAIN___San Mateo&amp;&amp;&amp;Millbrae"/>
        <s v="CALTRAIN___San Mateo&amp;&amp;&amp;Mountain View"/>
        <s v="CALTRAIN___San Mateo&amp;&amp;&amp;Palo Alto"/>
        <s v="CALTRAIN___San Mateo&amp;&amp;&amp;Redwood City"/>
        <s v="CALTRAIN___San Mateo&amp;&amp;&amp;San Antonio"/>
        <s v="CALTRAIN___San Mateo&amp;&amp;&amp;San Bruno"/>
        <s v="CALTRAIN___San Mateo&amp;&amp;&amp;San Carlos"/>
        <s v="CALTRAIN___San Mateo&amp;&amp;&amp;San Francisco"/>
        <s v="CALTRAIN___San Mateo&amp;&amp;&amp;San Jose"/>
        <s v="CALTRAIN___San Mateo&amp;&amp;&amp;Santa Clara"/>
        <s v="CALTRAIN___San Mateo&amp;&amp;&amp;So. San Francisco"/>
        <s v="CALTRAIN___San Mateo&amp;&amp;&amp;Sunnyvale"/>
        <s v="CALTRAIN___San Mateo&amp;&amp;&amp;Tamien"/>
        <s v="CALTRAIN___Santa Clara&amp;&amp;&amp;22nd Street"/>
        <s v="CALTRAIN___Santa Clara&amp;&amp;&amp;Bayshore"/>
        <s v="CALTRAIN___Santa Clara&amp;&amp;&amp;Belmont"/>
        <s v="CALTRAIN___Santa Clara&amp;&amp;&amp;Burlingame"/>
        <s v="CALTRAIN___Santa Clara&amp;&amp;&amp;California Ave"/>
        <s v="CALTRAIN___Santa Clara&amp;&amp;&amp;College Park"/>
        <s v="CALTRAIN___Santa Clara&amp;&amp;&amp;Gilroy"/>
        <s v="CALTRAIN___Santa Clara&amp;&amp;&amp;Hillsdale"/>
        <s v="CALTRAIN___Santa Clara&amp;&amp;&amp;Lawrence"/>
        <s v="CALTRAIN___Santa Clara&amp;&amp;&amp;Menlo Park"/>
        <s v="CALTRAIN___Santa Clara&amp;&amp;&amp;Millbrae"/>
        <s v="CALTRAIN___Santa Clara&amp;&amp;&amp;Mountain View"/>
        <s v="CALTRAIN___Santa Clara&amp;&amp;&amp;Palo Alto"/>
        <s v="CALTRAIN___Santa Clara&amp;&amp;&amp;Redwood City"/>
        <s v="CALTRAIN___Santa Clara&amp;&amp;&amp;San Antonio"/>
        <s v="CALTRAIN___Santa Clara&amp;&amp;&amp;San Bruno"/>
        <s v="CALTRAIN___Santa Clara&amp;&amp;&amp;San Carlos"/>
        <s v="CALTRAIN___Santa Clara&amp;&amp;&amp;San Francisco"/>
        <s v="CALTRAIN___Santa Clara&amp;&amp;&amp;San Jose"/>
        <s v="CALTRAIN___Santa Clara&amp;&amp;&amp;San Mateo"/>
        <s v="CALTRAIN___Santa Clara&amp;&amp;&amp;So. San Francisco"/>
        <s v="CALTRAIN___Santa Clara&amp;&amp;&amp;Sunnyvale"/>
        <s v="CALTRAIN___Santa Clara&amp;&amp;&amp;Tamien"/>
        <s v="CALTRAIN___So. San Francisco&amp;&amp;&amp;22nd Street"/>
        <s v="CALTRAIN___So. San Francisco&amp;&amp;&amp;Bayshore"/>
        <s v="CALTRAIN___So. San Francisco&amp;&amp;&amp;Belmont"/>
        <s v="CALTRAIN___So. San Francisco&amp;&amp;&amp;Burlingame"/>
        <s v="CALTRAIN___So. San Francisco&amp;&amp;&amp;California Ave"/>
        <s v="CALTRAIN___So. San Francisco&amp;&amp;&amp;Hillsdale"/>
        <s v="CALTRAIN___So. San Francisco&amp;&amp;&amp;Lawrence"/>
        <s v="CALTRAIN___So. San Francisco&amp;&amp;&amp;Menlo Park"/>
        <s v="CALTRAIN___So. San Francisco&amp;&amp;&amp;Millbrae"/>
        <s v="CALTRAIN___So. San Francisco&amp;&amp;&amp;Mountain View"/>
        <s v="CALTRAIN___So. San Francisco&amp;&amp;&amp;Palo Alto"/>
        <s v="CALTRAIN___So. San Francisco&amp;&amp;&amp;Redwood City"/>
        <s v="CALTRAIN___So. San Francisco&amp;&amp;&amp;San Antonio"/>
        <s v="CALTRAIN___So. San Francisco&amp;&amp;&amp;San Bruno"/>
        <s v="CALTRAIN___So. San Francisco&amp;&amp;&amp;San Carlos"/>
        <s v="CALTRAIN___So. San Francisco&amp;&amp;&amp;San Francisco"/>
        <s v="CALTRAIN___So. San Francisco&amp;&amp;&amp;San Jose"/>
        <s v="CALTRAIN___So. San Francisco&amp;&amp;&amp;San Mateo"/>
        <s v="CALTRAIN___So. San Francisco&amp;&amp;&amp;Santa Clara"/>
        <s v="CALTRAIN___So. San Francisco&amp;&amp;&amp;Sunnyvale"/>
        <s v="CALTRAIN___So. San Francisco&amp;&amp;&amp;Tamien"/>
        <s v="CALTRAIN___Sunnyvale&amp;&amp;&amp;22nd Street"/>
        <s v="CALTRAIN___Sunnyvale&amp;&amp;&amp;Belmont"/>
        <s v="CALTRAIN___Sunnyvale&amp;&amp;&amp;Blossom Hill"/>
        <s v="CALTRAIN___Sunnyvale&amp;&amp;&amp;Burlingame"/>
        <s v="CALTRAIN___Sunnyvale&amp;&amp;&amp;California Ave"/>
        <s v="CALTRAIN___Sunnyvale&amp;&amp;&amp;Hayward Park"/>
        <s v="CALTRAIN___Sunnyvale&amp;&amp;&amp;Hillsdale"/>
        <s v="CALTRAIN___Sunnyvale&amp;&amp;&amp;Menlo Park"/>
        <s v="CALTRAIN___Sunnyvale&amp;&amp;&amp;Millbrae"/>
        <s v="CALTRAIN___Sunnyvale&amp;&amp;&amp;Morgan Hill"/>
        <s v="CALTRAIN___Sunnyvale&amp;&amp;&amp;Mountain View"/>
        <s v="CALTRAIN___Sunnyvale&amp;&amp;&amp;Palo Alto"/>
        <s v="CALTRAIN___Sunnyvale&amp;&amp;&amp;Redwood City"/>
        <s v="CALTRAIN___Sunnyvale&amp;&amp;&amp;San Antonio"/>
        <s v="CALTRAIN___Sunnyvale&amp;&amp;&amp;San Bruno"/>
        <s v="CALTRAIN___Sunnyvale&amp;&amp;&amp;San Carlos"/>
        <s v="CALTRAIN___Sunnyvale&amp;&amp;&amp;San Francisco"/>
        <s v="CALTRAIN___Sunnyvale&amp;&amp;&amp;San Jose"/>
        <s v="CALTRAIN___Sunnyvale&amp;&amp;&amp;San Mateo"/>
        <s v="CALTRAIN___Sunnyvale&amp;&amp;&amp;Santa Clara"/>
        <s v="CALTRAIN___Sunnyvale&amp;&amp;&amp;So. San Francisco"/>
        <s v="CALTRAIN___Sunnyvale&amp;&amp;&amp;Tamien"/>
        <s v="CALTRAIN___Tamien&amp;&amp;&amp;22nd Street"/>
        <s v="CALTRAIN___Tamien&amp;&amp;&amp;Burlingame"/>
        <s v="CALTRAIN___Tamien&amp;&amp;&amp;California Ave"/>
        <s v="CALTRAIN___Tamien&amp;&amp;&amp;Capitol"/>
        <s v="CALTRAIN___Tamien&amp;&amp;&amp;Gilroy"/>
        <s v="CALTRAIN___Tamien&amp;&amp;&amp;Hayward Park"/>
        <s v="CALTRAIN___Tamien&amp;&amp;&amp;Hillsdale"/>
        <s v="CALTRAIN___Tamien&amp;&amp;&amp;Lawrence"/>
        <s v="CALTRAIN___Tamien&amp;&amp;&amp;Menlo Park"/>
        <s v="CALTRAIN___Tamien&amp;&amp;&amp;Millbrae"/>
        <s v="CALTRAIN___Tamien&amp;&amp;&amp;Morgan Hill"/>
        <s v="CALTRAIN___Tamien&amp;&amp;&amp;Mountain View"/>
        <s v="CALTRAIN___Tamien&amp;&amp;&amp;Palo Alto"/>
        <s v="CALTRAIN___Tamien&amp;&amp;&amp;Redwood City"/>
        <s v="CALTRAIN___Tamien&amp;&amp;&amp;San Antonio"/>
        <s v="CALTRAIN___Tamien&amp;&amp;&amp;San Carlos"/>
        <s v="CALTRAIN___Tamien&amp;&amp;&amp;San Francisco"/>
        <s v="CALTRAIN___Tamien&amp;&amp;&amp;San Martin"/>
        <s v="CALTRAIN___Tamien&amp;&amp;&amp;San Mateo"/>
        <s v="CALTRAIN___Tamien&amp;&amp;&amp;Sunnyvale"/>
        <s v="CAPITOL CORRIDOR___Berkeley&amp;&amp;&amp;Fairfield/Vacaville Station"/>
        <s v="CAPITOL CORRIDOR___Berkeley&amp;&amp;&amp;Fremont"/>
        <s v="CAPITOL CORRIDOR___Berkeley&amp;&amp;&amp;Hayward"/>
        <s v="CAPITOL CORRIDOR___Berkeley&amp;&amp;&amp;Martinez"/>
        <s v="CAPITOL CORRIDOR___Berkeley&amp;&amp;&amp;Richmond"/>
        <s v="CAPITOL CORRIDOR___Berkeley&amp;&amp;&amp;San Jose"/>
        <s v="CAPITOL CORRIDOR___Berkeley&amp;&amp;&amp;Santa Clara Great America"/>
        <s v="CAPITOL CORRIDOR___Berkeley&amp;&amp;&amp;Santa Clara University"/>
        <s v="CAPITOL CORRIDOR___Berkeley&amp;&amp;&amp;Suisun-fairfield"/>
        <s v="CAPITOL CORRIDOR___Emeryville&amp;&amp;&amp;Fairfield/Vacaville Station"/>
        <s v="CAPITOL CORRIDOR___Emeryville&amp;&amp;&amp;Fremont"/>
        <s v="CAPITOL CORRIDOR___Emeryville&amp;&amp;&amp;Hayward"/>
        <s v="CAPITOL CORRIDOR___Emeryville&amp;&amp;&amp;Martinez"/>
        <s v="CAPITOL CORRIDOR___Emeryville&amp;&amp;&amp;San Jose"/>
        <s v="CAPITOL CORRIDOR___Emeryville&amp;&amp;&amp;Santa Clara Great America"/>
        <s v="CAPITOL CORRIDOR___Emeryville&amp;&amp;&amp;Santa Clara University"/>
        <s v="CAPITOL CORRIDOR___Emeryville&amp;&amp;&amp;Suisun-fairfield"/>
        <s v="CAPITOL CORRIDOR___Fairfield/Vacaville Station&amp;&amp;&amp;Berkeley"/>
        <s v="CAPITOL CORRIDOR___Fairfield/Vacaville Station&amp;&amp;&amp;Emeryville"/>
        <s v="CAPITOL CORRIDOR___Fairfield/Vacaville Station&amp;&amp;&amp;Fremont"/>
        <s v="CAPITOL CORRIDOR___Fairfield/Vacaville Station&amp;&amp;&amp;Hayward"/>
        <s v="CAPITOL CORRIDOR___Fairfield/Vacaville Station&amp;&amp;&amp;Jack London Square"/>
        <s v="CAPITOL CORRIDOR___Fairfield/Vacaville Station&amp;&amp;&amp;Martinez"/>
        <s v="CAPITOL CORRIDOR___Fairfield/Vacaville Station&amp;&amp;&amp;Oakland Coliseum"/>
        <s v="CAPITOL CORRIDOR___Fairfield/Vacaville Station&amp;&amp;&amp;Richmond"/>
        <s v="CAPITOL CORRIDOR___Fairfield/Vacaville Station&amp;&amp;&amp;Santa Clara Great America"/>
        <s v="CAPITOL CORRIDOR___Fairfield/Vacaville Station&amp;&amp;&amp;Santa Clara University"/>
        <s v="CAPITOL CORRIDOR___Fremont&amp;&amp;&amp;Berkeley"/>
        <s v="CAPITOL CORRIDOR___Fremont&amp;&amp;&amp;Emeryville"/>
        <s v="CAPITOL CORRIDOR___Fremont&amp;&amp;&amp;Fairfield/Vacaville Station"/>
        <s v="CAPITOL CORRIDOR___Fremont&amp;&amp;&amp;San Jose"/>
        <s v="CAPITOL CORRIDOR___Fremont&amp;&amp;&amp;Santa Clara Great America"/>
        <s v="CAPITOL CORRIDOR___Fremont&amp;&amp;&amp;Suisun-fairfield"/>
        <s v="CAPITOL CORRIDOR___Hayward&amp;&amp;&amp;Berkeley"/>
        <s v="CAPITOL CORRIDOR___Hayward&amp;&amp;&amp;Fairfield/Vacaville Station"/>
        <s v="CAPITOL CORRIDOR___Hayward&amp;&amp;&amp;San Jose"/>
        <s v="CAPITOL CORRIDOR___Hayward&amp;&amp;&amp;Santa Clara Great America"/>
        <s v="CAPITOL CORRIDOR___Hayward&amp;&amp;&amp;Santa Clara University"/>
        <s v="CAPITOL CORRIDOR___Jack London Square&amp;&amp;&amp;Emeryville"/>
        <s v="CAPITOL CORRIDOR___Jack London Square&amp;&amp;&amp;Fairfield/Vacaville Station"/>
        <s v="CAPITOL CORRIDOR___Jack London Square&amp;&amp;&amp;Fremont"/>
        <s v="CAPITOL CORRIDOR___Jack London Square&amp;&amp;&amp;Martinez"/>
        <s v="CAPITOL CORRIDOR___Jack London Square&amp;&amp;&amp;San Jose"/>
        <s v="CAPITOL CORRIDOR___Jack London Square&amp;&amp;&amp;Santa Clara Great America"/>
        <s v="CAPITOL CORRIDOR___Jack London Square&amp;&amp;&amp;Santa Clara University"/>
        <s v="CAPITOL CORRIDOR___Jack London Square&amp;&amp;&amp;Suisun-fairfield"/>
        <s v="CAPITOL CORRIDOR___Martinez&amp;&amp;&amp;Berkeley"/>
        <s v="CAPITOL CORRIDOR___Martinez&amp;&amp;&amp;Emeryville"/>
        <s v="CAPITOL CORRIDOR___Martinez&amp;&amp;&amp;Fairfield/Vacaville Station"/>
        <s v="CAPITOL CORRIDOR___Martinez&amp;&amp;&amp;Fremont"/>
        <s v="CAPITOL CORRIDOR___Martinez&amp;&amp;&amp;Jack London Square"/>
        <s v="CAPITOL CORRIDOR___Martinez&amp;&amp;&amp;Oakland Coliseum"/>
        <s v="CAPITOL CORRIDOR___Martinez&amp;&amp;&amp;Santa Clara Great America"/>
        <s v="CAPITOL CORRIDOR___Martinez&amp;&amp;&amp;Santa Clara University"/>
        <s v="CAPITOL CORRIDOR___Martinez&amp;&amp;&amp;Suisun-fairfield"/>
        <s v="CAPITOL CORRIDOR___Oakland Coliseum&amp;&amp;&amp;Fairfield/Vacaville Station"/>
        <s v="CAPITOL CORRIDOR___Oakland Coliseum&amp;&amp;&amp;San Jose"/>
        <s v="CAPITOL CORRIDOR___Oakland Coliseum&amp;&amp;&amp;Santa Clara Great America"/>
        <s v="CAPITOL CORRIDOR___Richmond&amp;&amp;&amp;Fairfield/Vacaville Station"/>
        <s v="CAPITOL CORRIDOR___Richmond&amp;&amp;&amp;Martinez"/>
        <s v="CAPITOL CORRIDOR___Richmond&amp;&amp;&amp;San Jose"/>
        <s v="CAPITOL CORRIDOR___Richmond&amp;&amp;&amp;Santa Clara Great America"/>
        <s v="CAPITOL CORRIDOR___Richmond&amp;&amp;&amp;Santa Clara University"/>
        <s v="CAPITOL CORRIDOR___Richmond&amp;&amp;&amp;Suisun-fairfield"/>
        <s v="CAPITOL CORRIDOR___San Jose&amp;&amp;&amp;Berkeley"/>
        <s v="CAPITOL CORRIDOR___San Jose&amp;&amp;&amp;Emeryville"/>
        <s v="CAPITOL CORRIDOR___San Jose&amp;&amp;&amp;Hayward"/>
        <s v="CAPITOL CORRIDOR___San Jose&amp;&amp;&amp;Jack London Square"/>
        <s v="CAPITOL CORRIDOR___San Jose&amp;&amp;&amp;Martinez"/>
        <s v="CAPITOL CORRIDOR___San Jose&amp;&amp;&amp;Oakland Coliseum"/>
        <s v="CAPITOL CORRIDOR___San Jose&amp;&amp;&amp;Richmond"/>
        <s v="CAPITOL CORRIDOR___San Jose&amp;&amp;&amp;Suisun-fairfield"/>
        <s v="CAPITOL CORRIDOR___Santa Clara Great America&amp;&amp;&amp;Berkeley"/>
        <s v="CAPITOL CORRIDOR___Santa Clara Great America&amp;&amp;&amp;Emeryville"/>
        <s v="CAPITOL CORRIDOR___Santa Clara Great America&amp;&amp;&amp;Fairfield/Vacaville Station"/>
        <s v="CAPITOL CORRIDOR___Santa Clara Great America&amp;&amp;&amp;Fremont"/>
        <s v="CAPITOL CORRIDOR___Santa Clara Great America&amp;&amp;&amp;Hayward"/>
        <s v="CAPITOL CORRIDOR___Santa Clara Great America&amp;&amp;&amp;Jack London Square"/>
        <s v="CAPITOL CORRIDOR___Santa Clara Great America&amp;&amp;&amp;Martinez"/>
        <s v="CAPITOL CORRIDOR___Santa Clara Great America&amp;&amp;&amp;Oakland Coliseum"/>
        <s v="CAPITOL CORRIDOR___Santa Clara Great America&amp;&amp;&amp;Richmond"/>
        <s v="CAPITOL CORRIDOR___Santa Clara Great America&amp;&amp;&amp;Santa Clara University"/>
        <s v="CAPITOL CORRIDOR___Santa Clara Great America&amp;&amp;&amp;Suisun-fairfield"/>
        <s v="CAPITOL CORRIDOR___Santa Clara University&amp;&amp;&amp;Berkeley"/>
        <s v="CAPITOL CORRIDOR___Santa Clara University&amp;&amp;&amp;Emeryville"/>
        <s v="CAPITOL CORRIDOR___Santa Clara University&amp;&amp;&amp;Fremont"/>
        <s v="CAPITOL CORRIDOR___Santa Clara University&amp;&amp;&amp;Jack London Square"/>
        <s v="CAPITOL CORRIDOR___Santa Clara University&amp;&amp;&amp;Oakland Coliseum"/>
        <s v="CAPITOL CORRIDOR___Santa Clara University&amp;&amp;&amp;Richmond"/>
        <s v="CAPITOL CORRIDOR___Suisun-fairfield&amp;&amp;&amp;Berkeley"/>
        <s v="CAPITOL CORRIDOR___Suisun-fairfield&amp;&amp;&amp;Emeryville"/>
        <s v="CAPITOL CORRIDOR___Suisun-fairfield&amp;&amp;&amp;Jack London Square"/>
        <s v="CAPITOL CORRIDOR___Suisun-fairfield&amp;&amp;&amp;Martinez"/>
        <s v="CAPITOL CORRIDOR___Suisun-fairfield&amp;&amp;&amp;Richmond"/>
        <s v="COUNTY CONNECTION___91X Concord Commuter Express"/>
        <s v="COUNTY CONNECTION___92X ACE Express"/>
        <s v="COUNTY CONNECTION___93X Kirker Pass Express"/>
        <s v="COUNTY CONNECTION___95X San Ramon BART Walnut Creek"/>
        <s v="COUNTY CONNECTION___96X BART Walnut Creek Bishop Ranch"/>
        <s v="COUNTY CONNECTION___97X BART Dublin Bishop Ranch"/>
        <s v="COUNTY CONNECTION___98X Martinez BART Walnut Creek"/>
        <s v="COUNTY CONNECTION___99X Martinez Amtrak North Concord BART"/>
        <s v="COUNTY CONNECTION___1 Rossmoor Shadelands"/>
        <s v="COUNTY CONNECTION___10 BART Concord Clayton"/>
        <s v="COUNTY CONNECTION___11 BART Concord BART Pleasant"/>
        <s v="COUNTY CONNECTION___14 Monument Blvd"/>
        <s v="COUNTY CONNECTION___15 Treat Blvd"/>
        <s v="COUNTY CONNECTION___16 AMTRAK BART Concord"/>
        <s v="COUNTY CONNECTION___17 BART Concord North Concord"/>
        <s v="COUNTY CONNECTION___18 AMTRAK BART Pleasant Hill"/>
        <s v="COUNTY CONNECTION___19 AMTRAK BART Concord"/>
        <s v="COUNTY CONNECTION___20 DVC BART Concord"/>
        <s v="COUNTY CONNECTION___21 BART Walnut Creek San Ramon"/>
        <s v="COUNTY CONNECTION___28 BART North Concord Martinez"/>
        <s v="COUNTY CONNECTION___35 BART Dublin San Ramon"/>
        <s v="COUNTY CONNECTION___4 Broadway Plaza BART Walnut Creek"/>
        <s v="COUNTY CONNECTION___5 Creekside BART Walnut Creek"/>
        <s v="COUNTY CONNECTION___6 Lafayette Moraga Orinda"/>
        <s v="COUNTY CONNECTION___7 Shadelands BART Pleasant Hill BART Walnut Creek"/>
        <s v="COUNTY CONNECTION___9 DVC BART Walnut Creek"/>
        <s v="FAST___90 Fairfield El Cerrito Del Norte BART"/>
        <s v="FAST___1 Fairfield Transit Center Walmart"/>
        <s v="FAST___2 To Travis AFB"/>
        <s v="FAST___20 Fairfield Vacaville"/>
        <s v="FAST___3 Outer Fairfield"/>
        <s v="FAST___30 Fairfield Davis Sacramento"/>
        <s v="FAST___4"/>
        <s v="FAST___40 Vacaville Walnut Creek BART"/>
        <s v="FAST___5 Suisun City West"/>
        <s v="FAST___6"/>
        <s v="FAST___7"/>
        <s v="FAST___8"/>
        <s v="FAST___9"/>
        <s v="GOLDEN GATE TRANSIT___101 Santa Rosa San Francisco"/>
        <s v="GOLDEN GATE TRANSIT___101X Santa Rosa San Francisco"/>
        <s v="GOLDEN GATE TRANSIT___18 College of Marin San Francisco"/>
        <s v="GOLDEN GATE TRANSIT___2 Marin Headlands"/>
        <s v="GOLDEN GATE TRANSIT___24 Manor Fairfax San Francisco"/>
        <s v="GOLDEN GATE TRANSIT___24X Manor Fairfax San Francisco"/>
        <s v="GOLDEN GATE TRANSIT___25 Manor Fairfax Larkspur"/>
        <s v="GOLDEN GATE TRANSIT___27 San Anselmo San Francisco"/>
        <s v="GOLDEN GATE TRANSIT___30 San Rafael San Francisco"/>
        <s v="GOLDEN GATE TRANSIT___31 Miracle Mile San Rafael Larkspur"/>
        <s v="GOLDEN GATE TRANSIT___38 Terra Linda San Francisco"/>
        <s v="GOLDEN GATE TRANSIT___4 Mill Valley San Francisco"/>
        <s v="GOLDEN GATE TRANSIT___40 El Cerrito Richmond San Rafael"/>
        <s v="GOLDEN GATE TRANSIT___40X El Cerrito Richmond San Rafael"/>
        <s v="GOLDEN GATE TRANSIT___44 Lucas Valley San Francisco"/>
        <s v="GOLDEN GATE TRANSIT___54 San Marin San Francisco"/>
        <s v="GOLDEN GATE TRANSIT___56 San Marin San Francisco"/>
        <s v="GOLDEN GATE TRANSIT___58 Hamilton Novato San Francisco"/>
        <s v="GOLDEN GATE TRANSIT___70 Novato San Francisco"/>
        <s v="GOLDEN GATE TRANSIT___72 Santa Rosa Rohnert Park San Francisco"/>
        <s v="GOLDEN GATE TRANSIT___72X Santa Rosa Rohnert Park San Francisco"/>
        <s v="GOLDEN GATE TRANSIT___74 Santa Rosa Cotati San Francisco"/>
        <s v="GOLDEN GATE TRANSIT___76 East Petaluma San Francisco"/>
        <s v="GOLDEN GATE TRANSIT___8 Tiburon San Francisco"/>
        <s v="GOLDEN GATE TRANSIT___92 Manzanita Park &amp; Ride San Francisco"/>
        <s v="GOLDEN GATE TRANSIT___93 Golden Gate Bridge Toll Plaza San Francisco"/>
        <s v="GOLDEN GATE FERRY___Larkspur Ferry"/>
        <s v="GOLDEN GATE FERRY___Sausalito Ferry"/>
        <s v="GOLDEN GATE FERRY___Tiburon Ferry"/>
        <s v="1 - Santa Rita Jail [Loop TO E Dublin/Pleasanton BART]"/>
        <s v="10R - Pleasanton - Livermore via Stanley [Eastbound TO Livermore Transit Center]"/>
        <s v="10R - Pleasanton - Livermore via Stanley [Westbound TO E Dublin/Pleasanton BART]"/>
        <s v="11 - Greenville [Eastbound TO Vasco ACE]"/>
        <s v="11 - Greenville [Westbound TO Livermore Transit Center]"/>
        <s v="14 - Pleasanton - Livermore via Outlets [Eastbound TO Livermore Transit Center]"/>
        <s v="14 - Pleasanton - Livermore via Outlets [Westbound TO E Dublin/Pleasanton BART]"/>
        <s v="15 - Springtown [Loop TO Livermore Transit Center]"/>
        <s v="2 - East Dublin [Loop TO E Dublin/Pleasanton BART]"/>
        <s v="20X - Vasco [Eastbound TO Livermore Transit Center]"/>
        <s v="20X - Vasco [Westbound TO E Dublin/Pleasanton BART]"/>
        <s v="3 - Stoneridge [Loop TO E Dublin/Pleasanton BART]"/>
        <s v="30R - Dublin - Livermore via College [Eastbound TO LLNL]"/>
        <s v="30R - Dublin - Livermore via College [Westbound TO W Dublin/Pleasanton BART]"/>
        <s v="53 - Stoneridge [Inbound TO Stoneridge Mall]"/>
        <s v="53 - Stoneridge [Outbound TO Pleasanton ACE]"/>
        <s v="54 - Hacienda [Inbound TO E Dublin/Pleasanton BART]"/>
        <s v="54 - Hacienda [Outbound TO Pleasanton ACE]"/>
        <s v="580X - 580 Express [Eastbound TO Livermore Transit Center]"/>
        <s v="580X - 580 Express [Westbound TO E Dublin/Pleasanton BART]"/>
        <s v="70X - Pleasant Hill [Inbound TO E Dublin/Pleasanton BART]"/>
        <s v="70X - Pleasant Hill [Outbound TO Pleasant Hill BART]"/>
        <s v="8 - Hopyard [Loop TO E Dublin/Pleasanton BART]"/>
        <s v="17N"/>
        <s v="17S"/>
        <s v="219E"/>
        <s v="219W"/>
        <s v="228E"/>
        <s v="228W"/>
        <s v="22N"/>
        <s v="22S"/>
        <s v="233N"/>
        <s v="233S"/>
        <s v="23E"/>
        <s v="23W"/>
        <s v="23XE"/>
        <s v="23XW"/>
        <s v="245N"/>
        <s v="245S"/>
        <s v="251N"/>
        <s v="251S"/>
        <s v="257N"/>
        <s v="257S"/>
        <s v="29E"/>
        <s v="29W"/>
        <s v="35N"/>
        <s v="35S"/>
        <s v="36N"/>
        <s v="36S"/>
        <s v="49N"/>
        <s v="49S"/>
        <s v="61E"/>
        <s v="61W"/>
        <s v="68E"/>
        <s v="68W"/>
        <s v="71XN"/>
        <s v="71xS"/>
        <s v="NAPA VINE___21 Napa Solano Express Fairfield Suisun City"/>
        <s v="NAPA VINE___29 Commuter Express"/>
        <s v="NAPA VINE___1 Browns Valley"/>
        <s v="NAPA VINE___10 NVC Calistoga"/>
        <s v="NAPA VINE___11 N Vallejo Redwood PNR"/>
        <s v="NAPA VINE___2 Outlets Old Sonoma Laurel"/>
        <s v="NAPA VINE___3 South Napa Marketplace Coombs"/>
        <s v="NAPA VINE___4 Shetler South Napa Marketplace"/>
        <s v="NAPA VINE___5 Alta Heights"/>
        <s v="NAPA VINE___6 Redwood PNR Sutherland"/>
        <s v="NAPA VINE___7 Redwood PNR Jefferson"/>
        <s v="NAPA VINE___8 Downtown Redwood PNR"/>
        <s v="10 - Petaluma Blvd North - Factory Outlets"/>
        <s v="11 - Eastside Transit Center"/>
        <s v="11 - SMART Station - Downtown Petaluma"/>
        <s v="2 - Eastside Transit Center"/>
        <s v="2 - N. McDowell - Old Redwood Hwy"/>
        <s v="24 - Kaiser Medical Center via Lakeville"/>
        <s v="24 - SMART Station - Downtown Petaluma"/>
        <s v="3 - East Petaluma Clockwise"/>
        <s v="301 - N McDowell Blvd - ETC - Maria Dr - KJHS - CGHS"/>
        <s v="302 - Meadow School - N McDowell Blvd"/>
        <s v="303 - KJHS - SRJC - CGHS - Maria Dr"/>
        <s v="311 - Eastbound To KJHS"/>
        <s v="311 - Westbound To Downtown"/>
        <s v="312 - CGHS - Safeway/ETC"/>
        <s v="33 - East Petaluma Counterclockwise"/>
        <s v="501 - West Petaluma"/>
        <n v="50"/>
        <n v="52"/>
        <s v="KX"/>
        <n v="110"/>
        <n v="112"/>
        <n v="118"/>
        <n v="120"/>
        <n v="121"/>
        <n v="122"/>
        <n v="123"/>
        <n v="130"/>
        <n v="132"/>
        <n v="133"/>
        <n v="14"/>
        <n v="140"/>
        <n v="141"/>
        <n v="16"/>
        <n v="17"/>
        <n v="24"/>
        <n v="250"/>
        <n v="251"/>
        <n v="260"/>
        <n v="262"/>
        <n v="270"/>
        <n v="271"/>
        <n v="274"/>
        <n v="280"/>
        <n v="281"/>
        <n v="292"/>
        <n v="294"/>
        <n v="295"/>
        <n v="296"/>
        <n v="35"/>
        <n v="359"/>
        <n v="36"/>
        <n v="390"/>
        <n v="391"/>
        <n v="54"/>
        <n v="85"/>
        <s v="1 - Mendocino Ave/Coddington Mall"/>
        <s v="10 - Coddington Mall/Coffey Lane"/>
        <s v="12 - Roseland"/>
        <s v="15 - Stony Point Road"/>
        <s v="18 - East Circulator"/>
        <s v="19 - North Circulator/Guerneville Road"/>
        <s v="2 - Sebastopol Rd"/>
        <s v="2B - Sebastopol Road"/>
        <s v="3 - Santa Rosa Ave"/>
        <s v="4 - Rincon Valley, Mission Blvd, Calistoga Rd"/>
        <s v="4B - Rincon Valley, Mission Blvd, Calistoga Rd"/>
        <s v="5 - Petaluma Hill Rd"/>
        <s v="6 - Fulton Road"/>
        <s v="7 - Montgomery Village/Coddington Mall"/>
        <s v="8 - Bennett Valley"/>
        <s v="9 - West 9th Street/Finley Community Center"/>
        <s v="ALAMEDA/OAKLAND"/>
        <s v="HARBOR BAY"/>
        <s v="SOUTH SF"/>
        <s v="VALLEJO/MARE ISLAND"/>
        <s v="MUNI___1 California"/>
        <s v="MUNI___10 Townsend"/>
        <s v="MUNI___12 Folsom Pacific"/>
        <s v="MUNI___14 Mission"/>
        <s v="MUNI___14R Mission Rapid"/>
        <s v="MUNI___14X Mission Express"/>
        <s v="MUNI___18 46th Avenue"/>
        <s v="MUNI___19 Polk"/>
        <s v="MUNI___1AX California A Express"/>
        <s v="MUNI___1BX California B Express"/>
        <s v="MUNI___2 Clement"/>
        <s v="MUNI___21 Hayes"/>
        <s v="MUNI___22 Fillmore"/>
        <s v="MUNI___23 Monterey"/>
        <s v="MUNI___24 Divisadero"/>
        <s v="MUNI___25 Treasure Island"/>
        <s v="MUNI___27 Bryant"/>
        <s v="MUNI___28 19th Avenue"/>
        <s v="MUNI___28R 19th Avenue Rapid"/>
        <s v="MUNI___29 Sunset"/>
        <s v="MUNI___3 Jackson"/>
        <s v="MUNI___30 Stockton"/>
        <s v="MUNI___30X Marina Express"/>
        <s v="MUNI___31 Balboa"/>
        <s v="MUNI___31AX Balboa A Express"/>
        <s v="MUNI___31BX Balboa B Express"/>
        <s v="MUNI___33 Ashbury 18th"/>
        <s v="MUNI___35 Eureka"/>
        <s v="MUNI___36 Teresita"/>
        <s v="MUNI___37 Corbett"/>
        <s v="MUNI___38 Geary"/>
        <s v="MUNI___38AX Geary A Express"/>
        <s v="MUNI___38BX Geary B Express"/>
        <s v="MUNI___38R Geary Rapid"/>
        <s v="MUNI___39 Coit"/>
        <s v="MUNI___41 Union"/>
        <s v="MUNI___43 Masonic"/>
        <s v="MUNI___44 OShaughnessy"/>
        <s v="MUNI___45 Union Stockton"/>
        <s v="MUNI___47 Van Ness"/>
        <s v="MUNI___48 Quintara 24th Street"/>
        <s v="MUNI___49 Van Ness Mission"/>
        <s v="MUNI___5 Fulton"/>
        <s v="MUNI___52 Excelsior"/>
        <s v="MUNI___54 Felton"/>
        <s v="MUNI___55 16th Street"/>
        <s v="MUNI___56 Rutland"/>
        <s v="MUNI___57 Parkmerced"/>
        <s v="MUNI___5R Fulton Rapid"/>
        <s v="MUNI___6 Haight Parnassus"/>
        <s v="MUNI___66 Quintara"/>
        <s v="MUNI___67 Bernal Heights"/>
        <s v="MUNI___7 Haight Noriega"/>
        <s v="MUNI___7R Haight Noriega Rapid"/>
        <s v="MUNI___7X Noriega Express"/>
        <s v="MUNI___8 Bayshore"/>
        <s v="MUNI___81X Caltrain Express"/>
        <s v="MUNI___82X Levi Plaza Express"/>
        <s v="MUNI___83X Mid Market Express"/>
        <s v="MUNI___88 BART Shuttle"/>
        <s v="MUNI___8AX Bayshore A Express"/>
        <s v="MUNI___8BX Bayshore B Express"/>
        <s v="MUNI___9 San Bruno"/>
        <s v="MUNI___90 San Bruno Owl"/>
        <s v="MUNI___91 Owl"/>
        <s v="MUNI___9R San Bruno Rapid"/>
        <s v="MUNI___California Cable Car"/>
        <s v="MUNI___NX N Express"/>
        <s v="MUNI___Powell Hyde Cable Car"/>
        <s v="MUNI___Powell Mason Cable Car"/>
        <s v="MUNI___E Embarcadero"/>
        <s v="MUNI___F Market &amp; Wharves"/>
        <s v="MUNI___J Church"/>
        <s v="MUNI___KT Ingleside Third Street"/>
        <s v="MUNI___L Taraval"/>
        <s v="MUNI___M Ocean View"/>
        <s v="MUNI___N Judah"/>
        <s v="SOLTRANS___78 Vallejo Walnut Creek Bart"/>
        <s v="SOLTRANS___80 Vallejo El Cerrito Del Norte BART"/>
        <s v="SOLTRANS___85 Vallejo Transit Center Fairfield"/>
        <s v="SOLTRANS___1 Rancho Vallejo Downtown"/>
        <s v="SOLTRANS___2 Gateway Plaza Vallejo Campus Downtown"/>
        <s v="SOLTRANS___20"/>
        <s v="SOLTRANS___3 Glen Cove South Vallejo"/>
        <s v="SOLTRANS___4 Tuolumne St Vallejo Transit Center"/>
        <s v="SOLTRANS___5 Discovery Kingdom Vallejo Transit Center"/>
        <s v="SOLTRANS___6"/>
        <s v="SOLTRANS___7 Target Shopping Center Vallejo Transit Center"/>
        <s v="SOLTRANS___8 Vallejo Transit Center Hogan Middle School"/>
        <n v="10"/>
        <n v="12"/>
        <n v="20"/>
        <s v="20X"/>
        <n v="22"/>
        <n v="26"/>
        <n v="28"/>
        <n v="30"/>
        <s v="30X"/>
        <n v="32"/>
        <n v="34"/>
        <n v="38"/>
        <n v="40"/>
        <n v="42"/>
        <n v="44"/>
        <s v="44X"/>
        <n v="46"/>
        <n v="48"/>
        <s v="48X"/>
        <n v="53"/>
        <n v="57"/>
        <n v="60"/>
        <n v="62"/>
        <n v="66"/>
        <n v="67"/>
        <n v="68"/>
        <s v="200 - Martinez / Pittsburg EB to Pittsburg-Bay Point BART"/>
        <s v="200 - Martinez / Pittsburg WB to Martinez AMTRAK"/>
        <s v="201 - Pittsburg / Concord BART EB to Pittsburg-Bay Point BART"/>
        <s v="201 - Pittsburg / Concord BART WB to Concord BART"/>
        <s v="300 - Express Bart / Brentwood EB to Brentwood Park n Ride"/>
        <s v="300 - Express Bart / Brentwood WB to Antioch BART"/>
        <s v="379 - Antioch Deer Valley EB to Deer Valley Kaiser"/>
        <s v="380 - Pittsburg BART / Antioch EB to Antioch BART"/>
        <s v="380 - Pittsburg BART / Antioch WB to Pittsburg-Bay Point BART"/>
        <s v="381 - LMC / Pittsburg EB to Los Medanos College"/>
        <s v="381 - LMC / Pittsburg WB to Pittsburg Marina"/>
        <s v="383 - Antioch / Oakley EB to Blue Goose Park"/>
        <s v="383 - Antioch / Oakley WB to Tri Delta Transit"/>
        <s v="384 - Antioch / Brentwood EB to Brentwood Park n Ride"/>
        <s v="384 - Antioch / Brentwood WB to Antioch BART"/>
        <s v="385 - Antioch / Brentwood EB to Brentwood Park n Ride"/>
        <s v="385 - Antioch / Brentwood WB to Antioch BART"/>
        <s v="387 - Pittsburg BART / Antioch EB to Antioch BART"/>
        <s v="387 - Pittsburg BART / Antioch WB to Pittsburg-Bay Point BART"/>
        <s v="388 - Pittsburg BART / Kaiser Deer Valley EB to Deer Valley Kaiser"/>
        <s v="388 - Pittsburg BART / Kaiser Deer Valley WB to Pittsburg-Bay Point BART"/>
        <s v="389 - Pittsburg BART / Bay Point LOOP to Pittsburg-Bay Point BART"/>
        <s v="390 - Pittsburg BART / Antioch EB to Antioch BART"/>
        <s v="390 - Pittsburg BART / Antioch WB to Pittsburg-Bay Point BART"/>
        <s v="391 - Pittsburg BART / Brentwood EB to Brentwood Park n Ride"/>
        <s v="391 - Pittsburg BART / Brentwood WB to Pittsburg Center BART"/>
        <n v="1"/>
        <d v="2021-02-08T00:00:00"/>
        <d v="2021-03-04T00:00:00"/>
        <n v="5"/>
        <n v="7"/>
        <n v="9"/>
        <n v="2"/>
        <n v="4"/>
        <n v="6"/>
        <n v="8"/>
        <s v="VTA___101 Express"/>
        <s v="VTA___102 Express"/>
        <s v="VTA___103 Express"/>
        <s v="VTA___104 Express"/>
        <s v="VTA___120 Express"/>
        <s v="VTA___121 Express"/>
        <s v="VTA___122 Express"/>
        <s v="VTA___140 Express"/>
        <s v="VTA___168 Express"/>
        <s v="VTA___180 Express"/>
        <s v="VTA___181 Express"/>
        <s v="VTA___182 Express"/>
        <s v="VTA___10 Metro Airport Ctrn"/>
        <s v="VTA___13 Community Bus"/>
        <s v="VTA___14 Community Bus"/>
        <s v="VTA___16 Community Bus"/>
        <s v="VTA___17 Community Bus"/>
        <s v="VTA___18 Community Bus"/>
        <s v="VTA___19 Community Bus"/>
        <s v="VTA___201 Downtown Area Shuttle (Dash)"/>
        <s v="VTA___22 Core"/>
        <s v="VTA___23 Core"/>
        <s v="VTA___25 Core"/>
        <s v="VTA___26 Core"/>
        <s v="VTA___27 Local"/>
        <s v="VTA___304 Limited"/>
        <s v="VTA___31 Local"/>
        <s v="VTA___32 Community Bus"/>
        <s v="VTA___321 Limited"/>
        <s v="VTA___323 Limited"/>
        <s v="VTA___328 Limited"/>
        <s v="VTA___330 Limited"/>
        <s v="VTA___34 Community Bus"/>
        <s v="VTA___35 Local"/>
        <s v="VTA___37 Community Bus"/>
        <s v="VTA___39 Community Bus"/>
        <s v="VTA___40 Local"/>
        <s v="VTA___42 Community Bus"/>
        <s v="VTA___45 Community Bus"/>
        <s v="VTA___46 Local"/>
        <s v="VTA___47 Local"/>
        <s v="VTA___48 Community Bus"/>
        <s v="VTA___49 Community Bus"/>
        <s v="VTA___52 Local"/>
        <s v="VTA___522 RAPID"/>
        <s v="VTA___53 Local"/>
        <s v="VTA___54 Local"/>
        <s v="VTA___55 Core"/>
        <s v="VTA___57 Local"/>
        <s v="VTA___58 Local"/>
        <s v="VTA___60 Core"/>
        <s v="VTA___61 Core"/>
        <s v="VTA___62 Core"/>
        <s v="VTA___63 Local"/>
        <s v="VTA___64 Core"/>
        <s v="VTA___65 Community Bus"/>
        <s v="VTA___66 Core"/>
        <s v="VTA___68 Core"/>
        <s v="VTA___70 Core"/>
        <s v="VTA___71 Core"/>
        <s v="VTA___72 Core"/>
        <s v="VTA___73 Core"/>
        <s v="VTA___77 Core"/>
        <s v="VTA___81 Local"/>
        <s v="VTA___82 Local"/>
        <s v="VTA___88 Community Bus"/>
        <s v="VTA___89 Local"/>
        <s v="VTA___900 Light Rail"/>
        <s v="VTA___901 Light Rail"/>
        <s v="VTA___902 Light Rail"/>
        <s v="WESTCAT___JL Express Del Norte BART Hilltop Shopping Center"/>
        <s v="WESTCAT___JPX Express Del Norte BART to Hercules Transit Center"/>
        <s v="WESTCAT___JR Express Del Norte BART Richmond Parkway Transit Center"/>
        <s v="WESTCAT___JX Express Del Norte BART to Hercules Transit Center"/>
        <s v="WESTCAT___LYNX Transbay Hercules to San Francisco Transbay Terminal"/>
        <s v="WESTCAT___10 Hercules Transit Center Tiffany Ridge Birds"/>
        <s v="WESTCAT___11 Local Crockett to Hercules Transit Center"/>
        <s v="WESTCAT___12 Local Hercules Trees and Flowers: Loop"/>
        <s v="WESTCAT___15 Local Viewpointe to Hercules Transit Center"/>
        <s v="WESTCAT___16 Local Pinole Valley to Richmond Parkway Transit Center"/>
        <s v="WESTCAT___17 Richmond Pkwy Transit Center Fitzgerald Drive Pinole"/>
        <s v="WESTCAT___18 Richmond Pkwy Transit Center Hilltop Mall Tara Hills"/>
        <s v="WESTCAT___30Z Regional Hercules Transit Center to Martinez Amtrak Station"/>
        <s v="WESTCAT___C3 Regional Contra Costa College to Hercules Transit Center"/>
      </sharedItems>
    </cacheField>
    <cacheField name="originalBoardings" numFmtId="0">
      <sharedItems containsSemiMixedTypes="0" containsString="0" containsNumber="1" minValue="4.29170917001538E-2" maxValue="47295.205111334901"/>
    </cacheField>
    <cacheField name="adjustedBoardings" numFmtId="0">
      <sharedItems containsSemiMixedTypes="0" containsString="0" containsNumber="1" minValue="4.2797084090363001E-2" maxValue="47420.383923090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4">
  <r>
    <x v="0"/>
    <x v="0"/>
    <n v="288.953605305753"/>
    <n v="357.05523203327903"/>
  </r>
  <r>
    <x v="0"/>
    <x v="1"/>
    <n v="389.90928690233699"/>
    <n v="439.88524186961803"/>
  </r>
  <r>
    <x v="0"/>
    <x v="2"/>
    <n v="257.56490386295098"/>
    <n v="283.31235776549897"/>
  </r>
  <r>
    <x v="0"/>
    <x v="3"/>
    <n v="358.85378616525298"/>
    <n v="349.71270890761502"/>
  </r>
  <r>
    <x v="0"/>
    <x v="4"/>
    <n v="2120.8722573486998"/>
    <n v="2332.2978616672799"/>
  </r>
  <r>
    <x v="0"/>
    <x v="5"/>
    <n v="425.25681884975"/>
    <n v="427.89526726197403"/>
  </r>
  <r>
    <x v="0"/>
    <x v="6"/>
    <n v="378.51324199748802"/>
    <n v="445.83306248821799"/>
  </r>
  <r>
    <x v="0"/>
    <x v="7"/>
    <n v="541.48378059425397"/>
    <n v="541.52363950022004"/>
  </r>
  <r>
    <x v="0"/>
    <x v="8"/>
    <n v="745.13011366792"/>
    <n v="881.21174078387003"/>
  </r>
  <r>
    <x v="0"/>
    <x v="9"/>
    <n v="687.43759442459304"/>
    <n v="641.942124091854"/>
  </r>
  <r>
    <x v="0"/>
    <x v="10"/>
    <n v="483.55309894173502"/>
    <n v="546.69640502927905"/>
  </r>
  <r>
    <x v="0"/>
    <x v="11"/>
    <n v="238.86748085170899"/>
    <n v="131.227820132061"/>
  </r>
  <r>
    <x v="0"/>
    <x v="12"/>
    <n v="3273.9186569794101"/>
    <n v="2929.3552791406601"/>
  </r>
  <r>
    <x v="0"/>
    <x v="13"/>
    <n v="318.80682589272402"/>
    <n v="308.917123050371"/>
  </r>
  <r>
    <x v="0"/>
    <x v="14"/>
    <n v="210.111042004003"/>
    <n v="219.50841806593101"/>
  </r>
  <r>
    <x v="0"/>
    <x v="15"/>
    <n v="273.50472674788602"/>
    <n v="307.738243958108"/>
  </r>
  <r>
    <x v="0"/>
    <x v="16"/>
    <n v="341.14867954144898"/>
    <n v="348.42704884517002"/>
  </r>
  <r>
    <x v="0"/>
    <x v="17"/>
    <n v="373.41583943468697"/>
    <n v="385.68717202975603"/>
  </r>
  <r>
    <x v="0"/>
    <x v="18"/>
    <n v="1905.6867907722001"/>
    <n v="1782.47419357478"/>
  </r>
  <r>
    <x v="0"/>
    <x v="19"/>
    <n v="616.27559202926898"/>
    <n v="647.59508507333305"/>
  </r>
  <r>
    <x v="0"/>
    <x v="20"/>
    <n v="884.61813954874106"/>
    <n v="990.89430755042702"/>
  </r>
  <r>
    <x v="0"/>
    <x v="21"/>
    <n v="221.621967459388"/>
    <n v="204.04581914452501"/>
  </r>
  <r>
    <x v="0"/>
    <x v="22"/>
    <n v="412.04326484196503"/>
    <n v="340.06229019668001"/>
  </r>
  <r>
    <x v="0"/>
    <x v="23"/>
    <n v="336.39702062952"/>
    <n v="388.939209367611"/>
  </r>
  <r>
    <x v="0"/>
    <x v="24"/>
    <n v="795.74686277885405"/>
    <n v="858.93024253384203"/>
  </r>
  <r>
    <x v="0"/>
    <x v="25"/>
    <n v="576.45424495348402"/>
    <n v="626.96701275716305"/>
  </r>
  <r>
    <x v="0"/>
    <x v="26"/>
    <n v="635.264450496481"/>
    <n v="497.26820075145901"/>
  </r>
  <r>
    <x v="0"/>
    <x v="27"/>
    <n v="753.58992697749204"/>
    <n v="630.21785917898205"/>
  </r>
  <r>
    <x v="1"/>
    <x v="28"/>
    <n v="13303.8503062157"/>
    <n v="13289.1727105589"/>
  </r>
  <r>
    <x v="1"/>
    <x v="29"/>
    <n v="3008.4893975897398"/>
    <n v="2992.0304783469001"/>
  </r>
  <r>
    <x v="1"/>
    <x v="30"/>
    <n v="2850.3675476168901"/>
    <n v="2845.9924736118801"/>
  </r>
  <r>
    <x v="1"/>
    <x v="31"/>
    <n v="4804.3340948656196"/>
    <n v="4801.2293035073499"/>
  </r>
  <r>
    <x v="1"/>
    <x v="32"/>
    <n v="4676.8762734770598"/>
    <n v="4669.5200472245197"/>
  </r>
  <r>
    <x v="1"/>
    <x v="33"/>
    <n v="659.05260885413099"/>
    <n v="658.53824329911697"/>
  </r>
  <r>
    <x v="1"/>
    <x v="34"/>
    <n v="2929.3360272457599"/>
    <n v="2921.9534337393002"/>
  </r>
  <r>
    <x v="1"/>
    <x v="35"/>
    <n v="1329.32166238984"/>
    <n v="1330.44198712298"/>
  </r>
  <r>
    <x v="1"/>
    <x v="36"/>
    <n v="1794.3175710406999"/>
    <n v="1790.4089936846799"/>
  </r>
  <r>
    <x v="1"/>
    <x v="37"/>
    <n v="1505.87577565744"/>
    <n v="1529.4321787117899"/>
  </r>
  <r>
    <x v="1"/>
    <x v="38"/>
    <n v="998.97120011069296"/>
    <n v="1012.26595844522"/>
  </r>
  <r>
    <x v="1"/>
    <x v="39"/>
    <n v="268.78533356525998"/>
    <n v="268.97961397396602"/>
  </r>
  <r>
    <x v="1"/>
    <x v="40"/>
    <n v="373.30262983377997"/>
    <n v="371.49124335648401"/>
  </r>
  <r>
    <x v="1"/>
    <x v="41"/>
    <n v="1419.9077142326901"/>
    <n v="1433.34472620055"/>
  </r>
  <r>
    <x v="1"/>
    <x v="42"/>
    <n v="1780.5189863611899"/>
    <n v="1769.89314145205"/>
  </r>
  <r>
    <x v="1"/>
    <x v="43"/>
    <n v="444.13297652603597"/>
    <n v="441.67949818889798"/>
  </r>
  <r>
    <x v="1"/>
    <x v="44"/>
    <n v="616.48692414688901"/>
    <n v="615.11313115118799"/>
  </r>
  <r>
    <x v="1"/>
    <x v="45"/>
    <n v="217.424483486268"/>
    <n v="222.26255443988401"/>
  </r>
  <r>
    <x v="1"/>
    <x v="46"/>
    <n v="1136.4045766860099"/>
    <n v="1129.8653413269201"/>
  </r>
  <r>
    <x v="1"/>
    <x v="47"/>
    <n v="567.184889067227"/>
    <n v="569.55199474449796"/>
  </r>
  <r>
    <x v="1"/>
    <x v="48"/>
    <n v="2942.54654007928"/>
    <n v="2940.5411652605098"/>
  </r>
  <r>
    <x v="1"/>
    <x v="49"/>
    <n v="1015.99851374533"/>
    <n v="1012.18190728707"/>
  </r>
  <r>
    <x v="1"/>
    <x v="50"/>
    <n v="424.602899802075"/>
    <n v="421.59429594943998"/>
  </r>
  <r>
    <x v="1"/>
    <x v="51"/>
    <n v="512.845993196873"/>
    <n v="510.85022486808202"/>
  </r>
  <r>
    <x v="1"/>
    <x v="52"/>
    <n v="9385.0881314899598"/>
    <n v="9367.3047345880295"/>
  </r>
  <r>
    <x v="1"/>
    <x v="53"/>
    <n v="2082.6162652889602"/>
    <n v="2078.8244123212398"/>
  </r>
  <r>
    <x v="1"/>
    <x v="54"/>
    <n v="289.92611777375902"/>
    <n v="287.93748965673899"/>
  </r>
  <r>
    <x v="1"/>
    <x v="55"/>
    <n v="350.43832915021102"/>
    <n v="349.36886222921402"/>
  </r>
  <r>
    <x v="1"/>
    <x v="56"/>
    <n v="9556.4101072244302"/>
    <n v="9538.3153856346908"/>
  </r>
  <r>
    <x v="1"/>
    <x v="57"/>
    <n v="7813.13686468981"/>
    <n v="7843.7144480505503"/>
  </r>
  <r>
    <x v="1"/>
    <x v="58"/>
    <n v="2078.7921505017798"/>
    <n v="2069.4202831535499"/>
  </r>
  <r>
    <x v="1"/>
    <x v="59"/>
    <n v="2104.65743962019"/>
    <n v="2110.5209974734198"/>
  </r>
  <r>
    <x v="1"/>
    <x v="60"/>
    <n v="6655.7700937443597"/>
    <n v="6642.4878883573501"/>
  </r>
  <r>
    <x v="1"/>
    <x v="61"/>
    <n v="5961.0166853471401"/>
    <n v="5952.24609236776"/>
  </r>
  <r>
    <x v="1"/>
    <x v="62"/>
    <n v="503.20579398500303"/>
    <n v="500.95402558481101"/>
  </r>
  <r>
    <x v="1"/>
    <x v="63"/>
    <n v="3360.0244266717"/>
    <n v="3355.1848840057801"/>
  </r>
  <r>
    <x v="1"/>
    <x v="64"/>
    <n v="612.14157138540497"/>
    <n v="609.080135060732"/>
  </r>
  <r>
    <x v="1"/>
    <x v="65"/>
    <n v="392.764812460992"/>
    <n v="392.47190252545403"/>
  </r>
  <r>
    <x v="1"/>
    <x v="66"/>
    <n v="810.90085752068399"/>
    <n v="806.92612035785601"/>
  </r>
  <r>
    <x v="1"/>
    <x v="67"/>
    <n v="1098.3095978122601"/>
    <n v="1104.0940453594501"/>
  </r>
  <r>
    <x v="1"/>
    <x v="68"/>
    <n v="1543.8976292944601"/>
    <n v="1535.93580420544"/>
  </r>
  <r>
    <x v="1"/>
    <x v="69"/>
    <n v="4149.2727612082599"/>
    <n v="4152.8542355742602"/>
  </r>
  <r>
    <x v="1"/>
    <x v="70"/>
    <n v="3973.6002820031799"/>
    <n v="3989.5681012786899"/>
  </r>
  <r>
    <x v="1"/>
    <x v="71"/>
    <n v="5813.57442595883"/>
    <n v="5832.9265866157002"/>
  </r>
  <r>
    <x v="1"/>
    <x v="72"/>
    <n v="2810.88225541158"/>
    <n v="2819.7993479708398"/>
  </r>
  <r>
    <x v="1"/>
    <x v="73"/>
    <n v="1384.4032276322901"/>
    <n v="1380.3682098967899"/>
  </r>
  <r>
    <x v="1"/>
    <x v="74"/>
    <n v="539.04348686258299"/>
    <n v="535.24588050594696"/>
  </r>
  <r>
    <x v="1"/>
    <x v="75"/>
    <n v="2785.5517782818602"/>
    <n v="2799.0027581880199"/>
  </r>
  <r>
    <x v="1"/>
    <x v="76"/>
    <n v="805.67703256981997"/>
    <n v="802.21681980913604"/>
  </r>
  <r>
    <x v="1"/>
    <x v="77"/>
    <n v="443.601296118346"/>
    <n v="441.171155685158"/>
  </r>
  <r>
    <x v="1"/>
    <x v="78"/>
    <n v="380.34294620751899"/>
    <n v="378.182529215513"/>
  </r>
  <r>
    <x v="1"/>
    <x v="79"/>
    <n v="462.48897046838403"/>
    <n v="462.33504400178799"/>
  </r>
  <r>
    <x v="1"/>
    <x v="80"/>
    <n v="885.217936585232"/>
    <n v="879.15588586261003"/>
  </r>
  <r>
    <x v="1"/>
    <x v="81"/>
    <n v="637.08661335811098"/>
    <n v="633.32555868648899"/>
  </r>
  <r>
    <x v="1"/>
    <x v="82"/>
    <n v="2690.8699893043499"/>
    <n v="2685.8833053486301"/>
  </r>
  <r>
    <x v="1"/>
    <x v="83"/>
    <n v="1266.5981255122599"/>
    <n v="1257.35409376503"/>
  </r>
  <r>
    <x v="1"/>
    <x v="84"/>
    <n v="885.06334219280802"/>
    <n v="892.40823883905296"/>
  </r>
  <r>
    <x v="1"/>
    <x v="85"/>
    <n v="524.98271009352095"/>
    <n v="529.08241170349197"/>
  </r>
  <r>
    <x v="1"/>
    <x v="86"/>
    <n v="283.08426821863401"/>
    <n v="281.46975147065803"/>
  </r>
  <r>
    <x v="1"/>
    <x v="87"/>
    <n v="1129.90639359891"/>
    <n v="1123.7483593986401"/>
  </r>
  <r>
    <x v="1"/>
    <x v="88"/>
    <n v="4404.3754569328803"/>
    <n v="4404.35107837137"/>
  </r>
  <r>
    <x v="1"/>
    <x v="89"/>
    <n v="1573.7291263378299"/>
    <n v="1587.6917817958199"/>
  </r>
  <r>
    <x v="1"/>
    <x v="90"/>
    <n v="2950.0788311712099"/>
    <n v="2961.22027592838"/>
  </r>
  <r>
    <x v="1"/>
    <x v="91"/>
    <n v="2076.5369442180099"/>
    <n v="2113.51704601963"/>
  </r>
  <r>
    <x v="2"/>
    <x v="92"/>
    <n v="24.261060580478802"/>
    <n v="23.907353497096899"/>
  </r>
  <r>
    <x v="2"/>
    <x v="93"/>
    <n v="53.955231910670399"/>
    <n v="53.168607284388699"/>
  </r>
  <r>
    <x v="2"/>
    <x v="94"/>
    <n v="16.6495799547018"/>
    <n v="16.406842241493599"/>
  </r>
  <r>
    <x v="2"/>
    <x v="95"/>
    <n v="84.9137120316758"/>
    <n v="83.501462082972395"/>
  </r>
  <r>
    <x v="2"/>
    <x v="96"/>
    <n v="61.638850275262399"/>
    <n v="60.487191949411503"/>
  </r>
  <r>
    <x v="2"/>
    <x v="97"/>
    <n v="701.41801483871495"/>
    <n v="685.50741544894004"/>
  </r>
  <r>
    <x v="2"/>
    <x v="98"/>
    <n v="133.196639637614"/>
    <n v="130.29794277495299"/>
  </r>
  <r>
    <x v="2"/>
    <x v="99"/>
    <n v="26.416650117969599"/>
    <n v="26.031516243259102"/>
  </r>
  <r>
    <x v="2"/>
    <x v="100"/>
    <n v="17.611100078646398"/>
    <n v="17.227837853076199"/>
  </r>
  <r>
    <x v="2"/>
    <x v="101"/>
    <n v="395.67170067824998"/>
    <n v="431.87121228148197"/>
  </r>
  <r>
    <x v="2"/>
    <x v="102"/>
    <n v="152.844681657016"/>
    <n v="150.12835659248299"/>
  </r>
  <r>
    <x v="2"/>
    <x v="103"/>
    <n v="29.029744788472598"/>
    <n v="28.606514059280499"/>
  </r>
  <r>
    <x v="2"/>
    <x v="104"/>
    <n v="36.391590870718197"/>
    <n v="35.686755088778497"/>
  </r>
  <r>
    <x v="2"/>
    <x v="105"/>
    <n v="26.416650117969599"/>
    <n v="25.778503625066001"/>
  </r>
  <r>
    <x v="2"/>
    <x v="106"/>
    <n v="186.81016646968601"/>
    <n v="182.622710609964"/>
  </r>
  <r>
    <x v="2"/>
    <x v="107"/>
    <n v="33.299159909403599"/>
    <n v="32.813684482987199"/>
  </r>
  <r>
    <x v="2"/>
    <x v="108"/>
    <n v="24.261060580478802"/>
    <n v="23.733078340230101"/>
  </r>
  <r>
    <x v="2"/>
    <x v="109"/>
    <n v="65.316925774063407"/>
    <n v="64.260391543443404"/>
  </r>
  <r>
    <x v="2"/>
    <x v="110"/>
    <n v="16.6495799547018"/>
    <n v="16.406842241493599"/>
  </r>
  <r>
    <x v="2"/>
    <x v="111"/>
    <n v="66.598319818807198"/>
    <n v="65.148971387476607"/>
  </r>
  <r>
    <x v="2"/>
    <x v="112"/>
    <n v="16.6495799547018"/>
    <n v="16.406842241493599"/>
  </r>
  <r>
    <x v="3"/>
    <x v="113"/>
    <n v="363.30023430651102"/>
    <n v="363.14790239752699"/>
  </r>
  <r>
    <x v="3"/>
    <x v="114"/>
    <n v="48.170824490683202"/>
    <n v="46.808901788896598"/>
  </r>
  <r>
    <x v="3"/>
    <x v="115"/>
    <n v="295.21097436892398"/>
    <n v="286.86454201987101"/>
  </r>
  <r>
    <x v="3"/>
    <x v="116"/>
    <n v="301.02469456955401"/>
    <n v="292.51389223915203"/>
  </r>
  <r>
    <x v="3"/>
    <x v="117"/>
    <n v="161.996592591379"/>
    <n v="161.32605571727601"/>
  </r>
  <r>
    <x v="3"/>
    <x v="118"/>
    <n v="364.61762906389703"/>
    <n v="363.14056395014302"/>
  </r>
  <r>
    <x v="3"/>
    <x v="119"/>
    <n v="114.455826451037"/>
    <n v="111.219843051468"/>
  </r>
  <r>
    <x v="3"/>
    <x v="120"/>
    <n v="762.51379438487095"/>
    <n v="798.696015119766"/>
  </r>
  <r>
    <x v="3"/>
    <x v="121"/>
    <n v="116.11688935102001"/>
    <n v="117.232973267936"/>
  </r>
  <r>
    <x v="3"/>
    <x v="122"/>
    <n v="379.92518300534903"/>
    <n v="382.99611207732698"/>
  </r>
  <r>
    <x v="3"/>
    <x v="123"/>
    <n v="162.76984600975399"/>
    <n v="168.02879069088701"/>
  </r>
  <r>
    <x v="3"/>
    <x v="124"/>
    <n v="655.48979246375904"/>
    <n v="655.19645947280105"/>
  </r>
  <r>
    <x v="3"/>
    <x v="125"/>
    <n v="225.90455621839899"/>
    <n v="223.870969605677"/>
  </r>
  <r>
    <x v="3"/>
    <x v="126"/>
    <n v="640.18223854790699"/>
    <n v="782.92067228174903"/>
  </r>
  <r>
    <x v="3"/>
    <x v="127"/>
    <n v="337.28168849628702"/>
    <n v="329.08313033542902"/>
  </r>
  <r>
    <x v="3"/>
    <x v="128"/>
    <n v="1682.0553119659401"/>
    <n v="1710.3249417253001"/>
  </r>
  <r>
    <x v="3"/>
    <x v="129"/>
    <n v="404.36858288186397"/>
    <n v="420.90063809922498"/>
  </r>
  <r>
    <x v="3"/>
    <x v="130"/>
    <n v="281.46424679631701"/>
    <n v="287.97239166741701"/>
  </r>
  <r>
    <x v="3"/>
    <x v="131"/>
    <n v="168.99883198069"/>
    <n v="170.366459483824"/>
  </r>
  <r>
    <x v="3"/>
    <x v="132"/>
    <n v="315.68787067771899"/>
    <n v="315.430503062821"/>
  </r>
  <r>
    <x v="3"/>
    <x v="133"/>
    <n v="158.84630087243701"/>
    <n v="154.66102393994299"/>
  </r>
  <r>
    <x v="3"/>
    <x v="134"/>
    <n v="25.546002050795"/>
    <n v="24.823745778440902"/>
  </r>
  <r>
    <x v="3"/>
    <x v="135"/>
    <n v="268.84876034647402"/>
    <n v="275.96017776451998"/>
  </r>
  <r>
    <x v="3"/>
    <x v="136"/>
    <n v="154.02062670605699"/>
    <n v="152.872953042901"/>
  </r>
  <r>
    <x v="3"/>
    <x v="137"/>
    <n v="1304.6790013831401"/>
    <n v="1297.51886205185"/>
  </r>
  <r>
    <x v="3"/>
    <x v="138"/>
    <n v="267.67456071343901"/>
    <n v="272.47777388099098"/>
  </r>
  <r>
    <x v="3"/>
    <x v="139"/>
    <n v="188.77407231757701"/>
    <n v="186.02721503886701"/>
  </r>
  <r>
    <x v="3"/>
    <x v="140"/>
    <n v="130.96621899960499"/>
    <n v="129.80460707881599"/>
  </r>
  <r>
    <x v="3"/>
    <x v="141"/>
    <n v="365.19040941078202"/>
    <n v="376.27843697097501"/>
  </r>
  <r>
    <x v="3"/>
    <x v="142"/>
    <n v="346.11682480721697"/>
    <n v="349.35920002310303"/>
  </r>
  <r>
    <x v="3"/>
    <x v="143"/>
    <n v="893.16498424360896"/>
    <n v="892.64967435991002"/>
  </r>
  <r>
    <x v="3"/>
    <x v="144"/>
    <n v="215.02173027679399"/>
    <n v="226.41934860108199"/>
  </r>
  <r>
    <x v="3"/>
    <x v="145"/>
    <n v="220.033557959017"/>
    <n v="228.238833906971"/>
  </r>
  <r>
    <x v="3"/>
    <x v="146"/>
    <n v="99.721052837013502"/>
    <n v="96.901662321265505"/>
  </r>
  <r>
    <x v="3"/>
    <x v="147"/>
    <n v="307.15344390388299"/>
    <n v="309.632411712931"/>
  </r>
  <r>
    <x v="3"/>
    <x v="148"/>
    <n v="173.48083793894"/>
    <n v="178.47502456108299"/>
  </r>
  <r>
    <x v="3"/>
    <x v="149"/>
    <n v="78.828890835733404"/>
    <n v="77.868930655087496"/>
  </r>
  <r>
    <x v="3"/>
    <x v="150"/>
    <n v="236.34347747705399"/>
    <n v="238.064961301773"/>
  </r>
  <r>
    <x v="3"/>
    <x v="151"/>
    <n v="313.48266641005199"/>
    <n v="340.714080519422"/>
  </r>
  <r>
    <x v="3"/>
    <x v="152"/>
    <n v="126.312378984906"/>
    <n v="129.95548466332701"/>
  </r>
  <r>
    <x v="3"/>
    <x v="153"/>
    <n v="105.119507303175"/>
    <n v="108.05990898309"/>
  </r>
  <r>
    <x v="3"/>
    <x v="154"/>
    <n v="387.74363426187199"/>
    <n v="390.99454245209"/>
  </r>
  <r>
    <x v="3"/>
    <x v="155"/>
    <n v="61.530925337718102"/>
    <n v="61.050042964144502"/>
  </r>
  <r>
    <x v="3"/>
    <x v="156"/>
    <n v="133.80148159611099"/>
    <n v="132.89125867486101"/>
  </r>
  <r>
    <x v="3"/>
    <x v="157"/>
    <n v="387.64339764267203"/>
    <n v="389.37940505945102"/>
  </r>
  <r>
    <x v="3"/>
    <x v="158"/>
    <n v="480.934991502792"/>
    <n v="469.14022357647502"/>
  </r>
  <r>
    <x v="3"/>
    <x v="159"/>
    <n v="303.30149628061503"/>
    <n v="303.37660944896697"/>
  </r>
  <r>
    <x v="3"/>
    <x v="160"/>
    <n v="270.95372802463601"/>
    <n v="265.78040208408498"/>
  </r>
  <r>
    <x v="3"/>
    <x v="161"/>
    <n v="763.87414757470799"/>
    <n v="762.87526114185198"/>
  </r>
  <r>
    <x v="3"/>
    <x v="162"/>
    <n v="109.85926444286601"/>
    <n v="109.36353781542699"/>
  </r>
  <r>
    <x v="3"/>
    <x v="163"/>
    <n v="56.719570702409598"/>
    <n v="55.115951254497901"/>
  </r>
  <r>
    <x v="3"/>
    <x v="164"/>
    <n v="730.22330410572602"/>
    <n v="730.23881978158204"/>
  </r>
  <r>
    <x v="3"/>
    <x v="165"/>
    <n v="170.817409443939"/>
    <n v="170.151407163052"/>
  </r>
  <r>
    <x v="3"/>
    <x v="166"/>
    <n v="117.634757187066"/>
    <n v="114.75919922131099"/>
  </r>
  <r>
    <x v="3"/>
    <x v="167"/>
    <n v="344.942625213094"/>
    <n v="344.59877912203501"/>
  </r>
  <r>
    <x v="3"/>
    <x v="168"/>
    <n v="409.22289601618201"/>
    <n v="403.18951131334597"/>
  </r>
  <r>
    <x v="3"/>
    <x v="169"/>
    <n v="154.149502298313"/>
    <n v="152.74694705753299"/>
  </r>
  <r>
    <x v="3"/>
    <x v="170"/>
    <n v="249.10215899697999"/>
    <n v="303.68993682281899"/>
  </r>
  <r>
    <x v="3"/>
    <x v="171"/>
    <n v="118.46528865190599"/>
    <n v="118.54937409174001"/>
  </r>
  <r>
    <x v="3"/>
    <x v="172"/>
    <n v="1125.92858473004"/>
    <n v="1114.65894419044"/>
  </r>
  <r>
    <x v="3"/>
    <x v="173"/>
    <n v="131.91130653791799"/>
    <n v="130.10313416694601"/>
  </r>
  <r>
    <x v="3"/>
    <x v="174"/>
    <n v="324.13638026615001"/>
    <n v="321.42721845437899"/>
  </r>
  <r>
    <x v="3"/>
    <x v="175"/>
    <n v="367.839518296888"/>
    <n v="361.65923855033702"/>
  </r>
  <r>
    <x v="3"/>
    <x v="176"/>
    <n v="103.845071116475"/>
    <n v="104.296492398995"/>
  </r>
  <r>
    <x v="3"/>
    <x v="177"/>
    <n v="52.710108489252903"/>
    <n v="51.219847649332401"/>
  </r>
  <r>
    <x v="3"/>
    <x v="178"/>
    <n v="246.38145247497101"/>
    <n v="242.41921972406999"/>
  </r>
  <r>
    <x v="3"/>
    <x v="179"/>
    <n v="419.47566371188998"/>
    <n v="421.23174384059899"/>
  </r>
  <r>
    <x v="3"/>
    <x v="180"/>
    <n v="257.965934382341"/>
    <n v="252.55701958805099"/>
  </r>
  <r>
    <x v="3"/>
    <x v="181"/>
    <n v="1560.1819803286601"/>
    <n v="1536.6233782954"/>
  </r>
  <r>
    <x v="3"/>
    <x v="182"/>
    <n v="172.249360248177"/>
    <n v="167.37939348778599"/>
  </r>
  <r>
    <x v="3"/>
    <x v="183"/>
    <n v="66.728906702694005"/>
    <n v="66.4162748218465"/>
  </r>
  <r>
    <x v="3"/>
    <x v="184"/>
    <n v="35.3978234745016"/>
    <n v="34.397028908631498"/>
  </r>
  <r>
    <x v="3"/>
    <x v="185"/>
    <n v="173.50947691097201"/>
    <n v="177.088707590073"/>
  </r>
  <r>
    <x v="3"/>
    <x v="186"/>
    <n v="128.58918074204601"/>
    <n v="126.328955152161"/>
  </r>
  <r>
    <x v="3"/>
    <x v="187"/>
    <n v="1494.9995809040499"/>
    <n v="1461.3114107271599"/>
  </r>
  <r>
    <x v="3"/>
    <x v="188"/>
    <n v="190.34921817448799"/>
    <n v="187.271177906182"/>
  </r>
  <r>
    <x v="3"/>
    <x v="189"/>
    <n v="233.45093688221201"/>
    <n v="231.34117858061799"/>
  </r>
  <r>
    <x v="3"/>
    <x v="190"/>
    <n v="146.23081442668899"/>
    <n v="142.096464060588"/>
  </r>
  <r>
    <x v="3"/>
    <x v="191"/>
    <n v="148.63649176175099"/>
    <n v="148.99279023664499"/>
  </r>
  <r>
    <x v="3"/>
    <x v="192"/>
    <n v="59.3400406441298"/>
    <n v="57.662333248986201"/>
  </r>
  <r>
    <x v="3"/>
    <x v="193"/>
    <n v="141.53401585154199"/>
    <n v="139.10660955800199"/>
  </r>
  <r>
    <x v="3"/>
    <x v="194"/>
    <n v="70.051032539524201"/>
    <n v="69.295568424723299"/>
  </r>
  <r>
    <x v="3"/>
    <x v="195"/>
    <n v="117.047657382837"/>
    <n v="118.94290463983"/>
  </r>
  <r>
    <x v="3"/>
    <x v="196"/>
    <n v="58.3376750788088"/>
    <n v="56.688307336003298"/>
  </r>
  <r>
    <x v="3"/>
    <x v="197"/>
    <n v="347.27670500441099"/>
    <n v="346.10653628051898"/>
  </r>
  <r>
    <x v="3"/>
    <x v="198"/>
    <n v="174.153854787266"/>
    <n v="175.251628798311"/>
  </r>
  <r>
    <x v="3"/>
    <x v="199"/>
    <n v="22.4816273626389"/>
    <n v="21.846009454869701"/>
  </r>
  <r>
    <x v="3"/>
    <x v="200"/>
    <n v="223.026335181251"/>
    <n v="220.141415593582"/>
  </r>
  <r>
    <x v="3"/>
    <x v="201"/>
    <n v="24.915943702501199"/>
    <n v="24.211500925703"/>
  </r>
  <r>
    <x v="3"/>
    <x v="202"/>
    <n v="449.94757644074798"/>
    <n v="437.22631153719499"/>
  </r>
  <r>
    <x v="3"/>
    <x v="203"/>
    <n v="313.78337604647197"/>
    <n v="304.91185043321201"/>
  </r>
  <r>
    <x v="3"/>
    <x v="204"/>
    <n v="285.08708229311901"/>
    <n v="277.02688042889298"/>
  </r>
  <r>
    <x v="3"/>
    <x v="205"/>
    <n v="130.06409005553201"/>
    <n v="126.386817789451"/>
  </r>
  <r>
    <x v="3"/>
    <x v="206"/>
    <n v="217.771075750356"/>
    <n v="220.17246344084299"/>
  </r>
  <r>
    <x v="3"/>
    <x v="207"/>
    <n v="88.809587856816606"/>
    <n v="86.2986946944647"/>
  </r>
  <r>
    <x v="3"/>
    <x v="208"/>
    <n v="880.11991253129702"/>
    <n v="914.44012748932596"/>
  </r>
  <r>
    <x v="3"/>
    <x v="209"/>
    <n v="3.7660305709786499"/>
    <n v="3.6595544501219202"/>
  </r>
  <r>
    <x v="3"/>
    <x v="210"/>
    <n v="331.02406357584601"/>
    <n v="323.57820608927699"/>
  </r>
  <r>
    <x v="3"/>
    <x v="211"/>
    <n v="131.26692869746299"/>
    <n v="130.61867726236301"/>
  </r>
  <r>
    <x v="3"/>
    <x v="212"/>
    <n v="634.79810352475397"/>
    <n v="629.19886950676096"/>
  </r>
  <r>
    <x v="3"/>
    <x v="213"/>
    <n v="226.66349020912401"/>
    <n v="220.255085199538"/>
  </r>
  <r>
    <x v="3"/>
    <x v="214"/>
    <n v="516.42589173419196"/>
    <n v="585.05918872078996"/>
  </r>
  <r>
    <x v="3"/>
    <x v="215"/>
    <n v="304.97687872600602"/>
    <n v="299.440314058213"/>
  </r>
  <r>
    <x v="3"/>
    <x v="216"/>
    <n v="1465.8474492768801"/>
    <n v="1494.4620713670899"/>
  </r>
  <r>
    <x v="3"/>
    <x v="217"/>
    <n v="386.52647608579599"/>
    <n v="382.46284455802697"/>
  </r>
  <r>
    <x v="3"/>
    <x v="218"/>
    <n v="198.81204735338099"/>
    <n v="194.061734203659"/>
  </r>
  <r>
    <x v="3"/>
    <x v="219"/>
    <n v="123.384039595663"/>
    <n v="119.895630868178"/>
  </r>
  <r>
    <x v="3"/>
    <x v="220"/>
    <n v="222.72562547520101"/>
    <n v="227.533453500874"/>
  </r>
  <r>
    <x v="3"/>
    <x v="221"/>
    <n v="168.21125898925999"/>
    <n v="164.601496297495"/>
  </r>
  <r>
    <x v="3"/>
    <x v="222"/>
    <n v="43.989528186260898"/>
    <n v="42.745822318420899"/>
  </r>
  <r>
    <x v="3"/>
    <x v="223"/>
    <n v="216.31048596691801"/>
    <n v="219.31593027509899"/>
  </r>
  <r>
    <x v="3"/>
    <x v="224"/>
    <n v="144.798863615285"/>
    <n v="145.52623718570101"/>
  </r>
  <r>
    <x v="3"/>
    <x v="225"/>
    <n v="1431.16321459755"/>
    <n v="1441.6525319612399"/>
  </r>
  <r>
    <x v="3"/>
    <x v="226"/>
    <n v="244.17624834042101"/>
    <n v="238.49986175008701"/>
  </r>
  <r>
    <x v="3"/>
    <x v="227"/>
    <n v="178.277873026793"/>
    <n v="173.69712575768699"/>
  </r>
  <r>
    <x v="3"/>
    <x v="228"/>
    <n v="107.00968236444"/>
    <n v="103.98422209333199"/>
  </r>
  <r>
    <x v="3"/>
    <x v="229"/>
    <n v="289.79820035018599"/>
    <n v="289.22580123474899"/>
  </r>
  <r>
    <x v="3"/>
    <x v="230"/>
    <n v="351.443681744993"/>
    <n v="342.32688328588"/>
  </r>
  <r>
    <x v="3"/>
    <x v="231"/>
    <n v="860.43058924669901"/>
    <n v="861.917313679215"/>
  </r>
  <r>
    <x v="3"/>
    <x v="232"/>
    <n v="174.039298696386"/>
    <n v="171.77347015441001"/>
  </r>
  <r>
    <x v="3"/>
    <x v="233"/>
    <n v="207.07440338296101"/>
    <n v="201.219836144223"/>
  </r>
  <r>
    <x v="3"/>
    <x v="234"/>
    <n v="24.915943705573198"/>
    <n v="24.211500928688199"/>
  </r>
  <r>
    <x v="3"/>
    <x v="235"/>
    <n v="186.377941342707"/>
    <n v="186.28752049683001"/>
  </r>
  <r>
    <x v="3"/>
    <x v="236"/>
    <n v="166.292444966201"/>
    <n v="161.590896708939"/>
  </r>
  <r>
    <x v="3"/>
    <x v="237"/>
    <n v="49.072953483907597"/>
    <n v="47.685525095456903"/>
  </r>
  <r>
    <x v="3"/>
    <x v="238"/>
    <n v="214.43463043877301"/>
    <n v="209.767826406014"/>
  </r>
  <r>
    <x v="3"/>
    <x v="239"/>
    <n v="322.76170753704798"/>
    <n v="318.387939279016"/>
  </r>
  <r>
    <x v="3"/>
    <x v="240"/>
    <n v="104.174419786366"/>
    <n v="103.05171233988101"/>
  </r>
  <r>
    <x v="3"/>
    <x v="241"/>
    <n v="46.867749275631198"/>
    <n v="46.935521014689797"/>
  </r>
  <r>
    <x v="3"/>
    <x v="242"/>
    <n v="194.02933169522601"/>
    <n v="198.80380564793501"/>
  </r>
  <r>
    <x v="3"/>
    <x v="243"/>
    <n v="47.454849102388501"/>
    <n v="46.527489013537298"/>
  </r>
  <r>
    <x v="3"/>
    <x v="244"/>
    <n v="107.926130862113"/>
    <n v="105.50991553105101"/>
  </r>
  <r>
    <x v="3"/>
    <x v="245"/>
    <n v="329.21980562011498"/>
    <n v="325.24754690250597"/>
  </r>
  <r>
    <x v="3"/>
    <x v="246"/>
    <n v="311.57817185560299"/>
    <n v="305.00542713453899"/>
  </r>
  <r>
    <x v="3"/>
    <x v="247"/>
    <n v="338.58476365809202"/>
    <n v="337.45821173203001"/>
  </r>
  <r>
    <x v="3"/>
    <x v="248"/>
    <n v="154.14950227373799"/>
    <n v="151.61903276055801"/>
  </r>
  <r>
    <x v="3"/>
    <x v="249"/>
    <n v="750.93289229754998"/>
    <n v="738.37494575741903"/>
  </r>
  <r>
    <x v="3"/>
    <x v="250"/>
    <n v="63.578614972488801"/>
    <n v="62.913367206096098"/>
  </r>
  <r>
    <x v="3"/>
    <x v="251"/>
    <n v="27.164106437433901"/>
    <n v="26.396101869896501"/>
  </r>
  <r>
    <x v="3"/>
    <x v="252"/>
    <n v="1222.2988726732001"/>
    <n v="1194.2100246845"/>
  </r>
  <r>
    <x v="3"/>
    <x v="253"/>
    <n v="162.05387062862701"/>
    <n v="160.30084940811"/>
  </r>
  <r>
    <x v="3"/>
    <x v="254"/>
    <n v="85.201071853200006"/>
    <n v="84.360460892690696"/>
  </r>
  <r>
    <x v="3"/>
    <x v="255"/>
    <n v="349.424631185679"/>
    <n v="354.65223196365901"/>
  </r>
  <r>
    <x v="3"/>
    <x v="256"/>
    <n v="321.186561630987"/>
    <n v="319.13198428789201"/>
  </r>
  <r>
    <x v="3"/>
    <x v="257"/>
    <n v="87.735624753895095"/>
    <n v="89.166037849770305"/>
  </r>
  <r>
    <x v="3"/>
    <x v="258"/>
    <n v="205.241506412192"/>
    <n v="224.87286549903101"/>
  </r>
  <r>
    <x v="3"/>
    <x v="259"/>
    <n v="59.397318670114402"/>
    <n v="60.422874176281198"/>
  </r>
  <r>
    <x v="3"/>
    <x v="260"/>
    <n v="1797.9001305645199"/>
    <n v="1787.0675733880701"/>
  </r>
  <r>
    <x v="3"/>
    <x v="261"/>
    <n v="61.559564359926199"/>
    <n v="61.0233783856062"/>
  </r>
  <r>
    <x v="3"/>
    <x v="262"/>
    <n v="211.18410215592701"/>
    <n v="212.60043621109"/>
  </r>
  <r>
    <x v="3"/>
    <x v="263"/>
    <n v="307.02456837306403"/>
    <n v="302.70780451632999"/>
  </r>
  <r>
    <x v="3"/>
    <x v="264"/>
    <n v="56.647973158665202"/>
    <n v="56.5745989724171"/>
  </r>
  <r>
    <x v="3"/>
    <x v="265"/>
    <n v="20.247784137274198"/>
    <n v="19.675323168025901"/>
  </r>
  <r>
    <x v="3"/>
    <x v="266"/>
    <n v="159.433400683835"/>
    <n v="157.10735239334599"/>
  </r>
  <r>
    <x v="3"/>
    <x v="267"/>
    <n v="249.27399308722201"/>
    <n v="270.169605998078"/>
  </r>
  <r>
    <x v="3"/>
    <x v="268"/>
    <n v="235.999809293499"/>
    <n v="239.75416750549601"/>
  </r>
  <r>
    <x v="3"/>
    <x v="269"/>
    <n v="2554.7004414621601"/>
    <n v="2531.3624489008998"/>
  </r>
  <r>
    <x v="3"/>
    <x v="270"/>
    <n v="110.10269605432499"/>
    <n v="106.989787714687"/>
  </r>
  <r>
    <x v="3"/>
    <x v="271"/>
    <n v="32.175934190312198"/>
    <n v="33.603021147272202"/>
  </r>
  <r>
    <x v="3"/>
    <x v="272"/>
    <n v="17.842106811428199"/>
    <n v="18.173788726807601"/>
  </r>
  <r>
    <x v="3"/>
    <x v="273"/>
    <n v="143.58170546685699"/>
    <n v="147.013462045301"/>
  </r>
  <r>
    <x v="3"/>
    <x v="274"/>
    <n v="54.142059275058003"/>
    <n v="52.611313218128103"/>
  </r>
  <r>
    <x v="3"/>
    <x v="275"/>
    <n v="1960.7272549350901"/>
    <n v="1940.65893809678"/>
  </r>
  <r>
    <x v="3"/>
    <x v="276"/>
    <n v="191.709571468771"/>
    <n v="194.31108846146299"/>
  </r>
  <r>
    <x v="3"/>
    <x v="277"/>
    <n v="121.959248568738"/>
    <n v="120.979657979842"/>
  </r>
  <r>
    <x v="3"/>
    <x v="278"/>
    <n v="160.75079539616701"/>
    <n v="160.36587481861099"/>
  </r>
  <r>
    <x v="3"/>
    <x v="279"/>
    <n v="93.964610687968204"/>
    <n v="91.307970744318496"/>
  </r>
  <r>
    <x v="3"/>
    <x v="280"/>
    <n v="49.2447875915569"/>
    <n v="47.852500976687502"/>
  </r>
  <r>
    <x v="3"/>
    <x v="281"/>
    <n v="100.795015934815"/>
    <n v="99.992063958204099"/>
  </r>
  <r>
    <x v="3"/>
    <x v="282"/>
    <n v="25.846711716909699"/>
    <n v="25.1159535489526"/>
  </r>
  <r>
    <x v="3"/>
    <x v="283"/>
    <n v="67.631035693870203"/>
    <n v="66.475316356860205"/>
  </r>
  <r>
    <x v="3"/>
    <x v="284"/>
    <n v="36.3429109892623"/>
    <n v="35.3153961802754"/>
  </r>
  <r>
    <x v="3"/>
    <x v="285"/>
    <n v="198.52565717225801"/>
    <n v="192.912786679616"/>
  </r>
  <r>
    <x v="3"/>
    <x v="286"/>
    <n v="142.98028614179501"/>
    <n v="143.83646409955199"/>
  </r>
  <r>
    <x v="3"/>
    <x v="287"/>
    <n v="12.8875570876066"/>
    <n v="12.523190134087301"/>
  </r>
  <r>
    <x v="3"/>
    <x v="288"/>
    <n v="189.81939641774599"/>
    <n v="185.22405746346001"/>
  </r>
  <r>
    <x v="3"/>
    <x v="289"/>
    <n v="292.54754592717097"/>
    <n v="289.59576119573399"/>
  </r>
  <r>
    <x v="3"/>
    <x v="290"/>
    <n v="265.15432731821602"/>
    <n v="258.648645862352"/>
  </r>
  <r>
    <x v="3"/>
    <x v="291"/>
    <n v="291.21583163461599"/>
    <n v="288.57742147061902"/>
  </r>
  <r>
    <x v="3"/>
    <x v="292"/>
    <n v="154.192460805514"/>
    <n v="151.12887823991201"/>
  </r>
  <r>
    <x v="3"/>
    <x v="293"/>
    <n v="25.331209433897001"/>
    <n v="25.851191553332399"/>
  </r>
  <r>
    <x v="3"/>
    <x v="294"/>
    <n v="32.405046317802203"/>
    <n v="32.531009622014103"/>
  </r>
  <r>
    <x v="3"/>
    <x v="295"/>
    <n v="8.6776217722398403"/>
    <n v="9.2476098798193505"/>
  </r>
  <r>
    <x v="3"/>
    <x v="296"/>
    <n v="536.566279629576"/>
    <n v="523.82930718866305"/>
  </r>
  <r>
    <x v="3"/>
    <x v="297"/>
    <n v="111.448729792961"/>
    <n v="110.7162497577"/>
  </r>
  <r>
    <x v="3"/>
    <x v="298"/>
    <n v="4.2958523625355198"/>
    <n v="4.1743967113624203"/>
  </r>
  <r>
    <x v="3"/>
    <x v="299"/>
    <n v="4.3531303946640296"/>
    <n v="4.2404549333373103"/>
  </r>
  <r>
    <x v="3"/>
    <x v="300"/>
    <n v="56.2756659508537"/>
    <n v="59.721593734908303"/>
  </r>
  <r>
    <x v="3"/>
    <x v="301"/>
    <n v="447.71373323381499"/>
    <n v="436.54466919550902"/>
  </r>
  <r>
    <x v="3"/>
    <x v="302"/>
    <n v="21.121274116482301"/>
    <n v="21.096788389334002"/>
  </r>
  <r>
    <x v="3"/>
    <x v="303"/>
    <n v="178.02012191088599"/>
    <n v="205.55357081001901"/>
  </r>
  <r>
    <x v="3"/>
    <x v="304"/>
    <n v="93.191357254233395"/>
    <n v="91.917825673389999"/>
  </r>
  <r>
    <x v="3"/>
    <x v="305"/>
    <n v="997.98378209570706"/>
    <n v="985.56312265422105"/>
  </r>
  <r>
    <x v="3"/>
    <x v="306"/>
    <n v="69.392335157758495"/>
    <n v="78.209076371008507"/>
  </r>
  <r>
    <x v="3"/>
    <x v="307"/>
    <n v="135.20479335766001"/>
    <n v="136.689617388914"/>
  </r>
  <r>
    <x v="3"/>
    <x v="308"/>
    <n v="40.595804828213403"/>
    <n v="39.959015864555198"/>
  </r>
  <r>
    <x v="3"/>
    <x v="309"/>
    <n v="46.108815359656198"/>
    <n v="51.524513692114503"/>
  </r>
  <r>
    <x v="3"/>
    <x v="310"/>
    <n v="2.3197602756053399"/>
    <n v="2.2541742239764999"/>
  </r>
  <r>
    <x v="3"/>
    <x v="311"/>
    <n v="90.943194520324496"/>
    <n v="90.261415258377795"/>
  </r>
  <r>
    <x v="3"/>
    <x v="312"/>
    <n v="108.527550187174"/>
    <n v="108.005789651149"/>
  </r>
  <r>
    <x v="3"/>
    <x v="313"/>
    <n v="35.068474794370502"/>
    <n v="35.269828348612698"/>
  </r>
  <r>
    <x v="3"/>
    <x v="314"/>
    <n v="921.70376338659196"/>
    <n v="910.58883508601798"/>
  </r>
  <r>
    <x v="3"/>
    <x v="315"/>
    <n v="85.544740048019094"/>
    <n v="83.126153180933898"/>
  </r>
  <r>
    <x v="3"/>
    <x v="316"/>
    <n v="4.94023021732544"/>
    <n v="4.8005562184648003"/>
  </r>
  <r>
    <x v="3"/>
    <x v="317"/>
    <n v="32.333448787369399"/>
    <n v="31.419292586055199"/>
  </r>
  <r>
    <x v="3"/>
    <x v="318"/>
    <n v="0.98804604346508795"/>
    <n v="0.96011124369295997"/>
  </r>
  <r>
    <x v="3"/>
    <x v="319"/>
    <n v="27.335940532795501"/>
    <n v="27.619676947458998"/>
  </r>
  <r>
    <x v="3"/>
    <x v="320"/>
    <n v="11.4985648233378"/>
    <n v="12.046420066611899"/>
  </r>
  <r>
    <x v="3"/>
    <x v="321"/>
    <n v="454.758931096536"/>
    <n v="448.27202266381499"/>
  </r>
  <r>
    <x v="3"/>
    <x v="322"/>
    <n v="118.808956842629"/>
    <n v="116.916427479913"/>
  </r>
  <r>
    <x v="3"/>
    <x v="323"/>
    <n v="16.309919470933998"/>
    <n v="15.8487928486136"/>
  </r>
  <r>
    <x v="3"/>
    <x v="324"/>
    <n v="10.195489608285801"/>
    <n v="9.9072348628009994"/>
  </r>
  <r>
    <x v="3"/>
    <x v="325"/>
    <n v="75.492445529270299"/>
    <n v="73.358064885659203"/>
  </r>
  <r>
    <x v="3"/>
    <x v="326"/>
    <n v="55.9606367792667"/>
    <n v="54.931733137087001"/>
  </r>
  <r>
    <x v="3"/>
    <x v="327"/>
    <n v="21.622456895046799"/>
    <n v="21.477032130528301"/>
  </r>
  <r>
    <x v="3"/>
    <x v="328"/>
    <n v="5.8280397050776198"/>
    <n v="6.3662777306875498"/>
  </r>
  <r>
    <x v="3"/>
    <x v="329"/>
    <n v="29.3693106508303"/>
    <n v="28.5389588490062"/>
  </r>
  <r>
    <x v="3"/>
    <x v="330"/>
    <n v="15.321873426445"/>
    <n v="23.025253451927899"/>
  </r>
  <r>
    <x v="3"/>
    <x v="331"/>
    <n v="13.4316983866836"/>
    <n v="13.051947050687399"/>
  </r>
  <r>
    <x v="3"/>
    <x v="332"/>
    <n v="31.1306101239343"/>
    <n v="30.250461505003098"/>
  </r>
  <r>
    <x v="3"/>
    <x v="333"/>
    <n v="180.78378693190299"/>
    <n v="181.19012750434999"/>
  </r>
  <r>
    <x v="3"/>
    <x v="334"/>
    <n v="849.46184613607295"/>
    <n v="836.169447908184"/>
  </r>
  <r>
    <x v="3"/>
    <x v="335"/>
    <n v="143.51010792516001"/>
    <n v="143.35773094332899"/>
  </r>
  <r>
    <x v="3"/>
    <x v="336"/>
    <n v="834.41204336172598"/>
    <n v="817.23822659136204"/>
  </r>
  <r>
    <x v="3"/>
    <x v="337"/>
    <n v="33.751080063606501"/>
    <n v="32.7968434975013"/>
  </r>
  <r>
    <x v="3"/>
    <x v="338"/>
    <n v="38.863144376293498"/>
    <n v="38.306541320738297"/>
  </r>
  <r>
    <x v="3"/>
    <x v="339"/>
    <n v="19.4745307107071"/>
    <n v="19.0951784808037"/>
  </r>
  <r>
    <x v="3"/>
    <x v="340"/>
    <n v="1553.23701918242"/>
    <n v="1548.3179246051"/>
  </r>
  <r>
    <x v="3"/>
    <x v="341"/>
    <n v="89.654438807672804"/>
    <n v="89.372212404296604"/>
  </r>
  <r>
    <x v="3"/>
    <x v="342"/>
    <n v="136.35035401047"/>
    <n v="139.31575988416"/>
  </r>
  <r>
    <x v="3"/>
    <x v="343"/>
    <n v="51.192240657302897"/>
    <n v="50.7530312266857"/>
  </r>
  <r>
    <x v="3"/>
    <x v="344"/>
    <n v="162.49777538427799"/>
    <n v="166.351565468237"/>
  </r>
  <r>
    <x v="3"/>
    <x v="345"/>
    <n v="111.119381109758"/>
    <n v="110.139230763914"/>
  </r>
  <r>
    <x v="3"/>
    <x v="346"/>
    <n v="65.812458202973403"/>
    <n v="67.361023218675101"/>
  </r>
  <r>
    <x v="3"/>
    <x v="347"/>
    <n v="116.961740325428"/>
    <n v="125.73140610338901"/>
  </r>
  <r>
    <x v="3"/>
    <x v="348"/>
    <n v="35.970603782474903"/>
    <n v="35.611389735514102"/>
  </r>
  <r>
    <x v="3"/>
    <x v="349"/>
    <n v="1671.3729594849401"/>
    <n v="1647.4048874693699"/>
  </r>
  <r>
    <x v="3"/>
    <x v="350"/>
    <n v="32.720075495533003"/>
    <n v="33.5310279298008"/>
  </r>
  <r>
    <x v="3"/>
    <x v="351"/>
    <n v="105.448856005834"/>
    <n v="104.459047735827"/>
  </r>
  <r>
    <x v="3"/>
    <x v="352"/>
    <n v="165.54783055877101"/>
    <n v="163.69186556953599"/>
  </r>
  <r>
    <x v="3"/>
    <x v="353"/>
    <n v="42.127992169731598"/>
    <n v="42.916884855565499"/>
  </r>
  <r>
    <x v="3"/>
    <x v="354"/>
    <n v="6.3578614956105"/>
    <n v="6.1781071319009602"/>
  </r>
  <r>
    <x v="3"/>
    <x v="355"/>
    <n v="102.72814950635301"/>
    <n v="100.35474353411399"/>
  </r>
  <r>
    <x v="3"/>
    <x v="356"/>
    <n v="100.17927708892201"/>
    <n v="99.7338786989976"/>
  </r>
  <r>
    <x v="3"/>
    <x v="357"/>
    <n v="201.632990371711"/>
    <n v="201.18998013166299"/>
  </r>
  <r>
    <x v="3"/>
    <x v="358"/>
    <n v="2979.0876959083798"/>
    <n v="2939.9217143334999"/>
  </r>
  <r>
    <x v="3"/>
    <x v="359"/>
    <n v="41.583850868606604"/>
    <n v="40.988457761991398"/>
  </r>
  <r>
    <x v="3"/>
    <x v="360"/>
    <n v="18.328970084520499"/>
    <n v="17.8107593060585"/>
  </r>
  <r>
    <x v="3"/>
    <x v="361"/>
    <n v="6.58697362207662"/>
    <n v="6.4007416236247199"/>
  </r>
  <r>
    <x v="3"/>
    <x v="362"/>
    <n v="6.3721810041546396"/>
    <n v="6.1920217882555999"/>
  </r>
  <r>
    <x v="3"/>
    <x v="363"/>
    <n v="74.146411778346206"/>
    <n v="73.966350587249707"/>
  </r>
  <r>
    <x v="3"/>
    <x v="364"/>
    <n v="20.1761865966016"/>
    <n v="19.605749888242801"/>
  </r>
  <r>
    <x v="3"/>
    <x v="365"/>
    <n v="2511.5414445236502"/>
    <n v="2515.7950612275699"/>
  </r>
  <r>
    <x v="3"/>
    <x v="366"/>
    <n v="76.337296482174295"/>
    <n v="77.8505771215073"/>
  </r>
  <r>
    <x v="3"/>
    <x v="367"/>
    <n v="52.3807598070739"/>
    <n v="52.3417149000962"/>
  </r>
  <r>
    <x v="3"/>
    <x v="368"/>
    <n v="159.089732499256"/>
    <n v="159.94696617018201"/>
  </r>
  <r>
    <x v="3"/>
    <x v="369"/>
    <n v="118.47960815021"/>
    <n v="118.532686121243"/>
  </r>
  <r>
    <x v="3"/>
    <x v="370"/>
    <n v="54.328212879987802"/>
    <n v="53.8103244386268"/>
  </r>
  <r>
    <x v="3"/>
    <x v="371"/>
    <n v="14.448383446212899"/>
    <n v="14.4629527605676"/>
  </r>
  <r>
    <x v="3"/>
    <x v="372"/>
    <n v="101.181642650147"/>
    <n v="98.673503602136194"/>
  </r>
  <r>
    <x v="3"/>
    <x v="373"/>
    <n v="19.460211203187001"/>
    <n v="20.975377366905501"/>
  </r>
  <r>
    <x v="3"/>
    <x v="374"/>
    <n v="33.121021716336699"/>
    <n v="32.184598645758498"/>
  </r>
  <r>
    <x v="3"/>
    <x v="375"/>
    <n v="13.6464910056295"/>
    <n v="13.6319325537612"/>
  </r>
  <r>
    <x v="3"/>
    <x v="376"/>
    <n v="81.578236363566504"/>
    <n v="81.523306624493898"/>
  </r>
  <r>
    <x v="3"/>
    <x v="377"/>
    <n v="372.79406799306201"/>
    <n v="370.24671240371902"/>
  </r>
  <r>
    <x v="3"/>
    <x v="378"/>
    <n v="116.947420818932"/>
    <n v="114.85150640797301"/>
  </r>
  <r>
    <x v="3"/>
    <x v="379"/>
    <n v="210.91203148949199"/>
    <n v="210.90755971139001"/>
  </r>
  <r>
    <x v="3"/>
    <x v="380"/>
    <n v="72.098722153815302"/>
    <n v="70.060291474886796"/>
  </r>
  <r>
    <x v="3"/>
    <x v="381"/>
    <n v="33.364453351346903"/>
    <n v="32.421147793836901"/>
  </r>
  <r>
    <x v="3"/>
    <x v="382"/>
    <n v="37.073205889173103"/>
    <n v="36.025043619535303"/>
  </r>
  <r>
    <x v="3"/>
    <x v="383"/>
    <n v="75.8647527268419"/>
    <n v="76.469796903885594"/>
  </r>
  <r>
    <x v="3"/>
    <x v="384"/>
    <n v="385.380915521048"/>
    <n v="387.29425705272803"/>
  </r>
  <r>
    <x v="3"/>
    <x v="385"/>
    <n v="254.758364574952"/>
    <n v="256.18486824094299"/>
  </r>
  <r>
    <x v="3"/>
    <x v="386"/>
    <n v="26.2906164592499"/>
    <n v="26.343917119707999"/>
  </r>
  <r>
    <x v="3"/>
    <x v="387"/>
    <n v="92.303547781840706"/>
    <n v="97.561320211579698"/>
  </r>
  <r>
    <x v="3"/>
    <x v="388"/>
    <n v="156.84156977763399"/>
    <n v="159.73894090146001"/>
  </r>
  <r>
    <x v="3"/>
    <x v="389"/>
    <n v="229.42715518611101"/>
    <n v="238.80122979742299"/>
  </r>
  <r>
    <x v="3"/>
    <x v="390"/>
    <n v="58.9820529407666"/>
    <n v="60.254641340523101"/>
  </r>
  <r>
    <x v="3"/>
    <x v="391"/>
    <n v="874.04844094955001"/>
    <n v="864.54214079917597"/>
  </r>
  <r>
    <x v="3"/>
    <x v="392"/>
    <n v="282.767321997034"/>
    <n v="323.41590327619798"/>
  </r>
  <r>
    <x v="3"/>
    <x v="393"/>
    <n v="282.83891955306598"/>
    <n v="279.095351646815"/>
  </r>
  <r>
    <x v="3"/>
    <x v="394"/>
    <n v="18.486484668266002"/>
    <n v="17.9638205160091"/>
  </r>
  <r>
    <x v="3"/>
    <x v="395"/>
    <n v="197.25122097736701"/>
    <n v="199.49406913779299"/>
  </r>
  <r>
    <x v="3"/>
    <x v="396"/>
    <n v="292.44730935814601"/>
    <n v="288.40887684409103"/>
  </r>
  <r>
    <x v="3"/>
    <x v="397"/>
    <n v="129.50562922435901"/>
    <n v="132.838254680581"/>
  </r>
  <r>
    <x v="3"/>
    <x v="398"/>
    <n v="4.0524207275253001"/>
    <n v="4.6961127646589498"/>
  </r>
  <r>
    <x v="3"/>
    <x v="399"/>
    <n v="779.00986745766204"/>
    <n v="759.60459080137105"/>
  </r>
  <r>
    <x v="3"/>
    <x v="400"/>
    <n v="14.462702954757001"/>
    <n v="14.502024958134699"/>
  </r>
  <r>
    <x v="3"/>
    <x v="401"/>
    <n v="3.63715500022546"/>
    <n v="3.5343225489004499"/>
  </r>
  <r>
    <x v="3"/>
    <x v="402"/>
    <n v="5.3841349617135199"/>
    <n v="5.2319105455576604"/>
  </r>
  <r>
    <x v="3"/>
    <x v="403"/>
    <n v="0.27207065005049402"/>
    <n v="0.264378458797565"/>
  </r>
  <r>
    <x v="3"/>
    <x v="404"/>
    <n v="19.789559883318098"/>
    <n v="19.230054183583398"/>
  </r>
  <r>
    <x v="3"/>
    <x v="405"/>
    <n v="7.38886606368398"/>
    <n v="7.1799623436627797"/>
  </r>
  <r>
    <x v="3"/>
    <x v="406"/>
    <n v="465.79927168742103"/>
    <n v="455.58762424038503"/>
  </r>
  <r>
    <x v="3"/>
    <x v="407"/>
    <n v="31.288124705631901"/>
    <n v="32.122680704326903"/>
  </r>
  <r>
    <x v="3"/>
    <x v="408"/>
    <n v="10.5677968099533"/>
    <n v="11.0302665186856"/>
  </r>
  <r>
    <x v="3"/>
    <x v="409"/>
    <n v="17.713231241698999"/>
    <n v="17.212429106690202"/>
  </r>
  <r>
    <x v="3"/>
    <x v="410"/>
    <n v="18.028260414309901"/>
    <n v="17.518551531566601"/>
  </r>
  <r>
    <x v="3"/>
    <x v="411"/>
    <n v="138.684433775164"/>
    <n v="138.38551666694801"/>
  </r>
  <r>
    <x v="3"/>
    <x v="412"/>
    <n v="106.65169465698099"/>
    <n v="105.713009872787"/>
  </r>
  <r>
    <x v="3"/>
    <x v="413"/>
    <n v="6.4008200202188901"/>
    <n v="6.2198510999698202"/>
  </r>
  <r>
    <x v="3"/>
    <x v="414"/>
    <n v="133.171423239625"/>
    <n v="140.38532801010601"/>
  </r>
  <r>
    <x v="3"/>
    <x v="415"/>
    <n v="20.090269548408799"/>
    <n v="20.4811049354524"/>
  </r>
  <r>
    <x v="3"/>
    <x v="416"/>
    <n v="102.427439826926"/>
    <n v="102.166790512479"/>
  </r>
  <r>
    <x v="3"/>
    <x v="417"/>
    <n v="51.550228350426202"/>
    <n v="50.092760536348997"/>
  </r>
  <r>
    <x v="3"/>
    <x v="418"/>
    <n v="123.434157896559"/>
    <n v="120.94937127952301"/>
  </r>
  <r>
    <x v="3"/>
    <x v="419"/>
    <n v="61.802995993912504"/>
    <n v="60.055654025563697"/>
  </r>
  <r>
    <x v="3"/>
    <x v="420"/>
    <n v="91.959879557326502"/>
    <n v="89.359918918352804"/>
  </r>
  <r>
    <x v="3"/>
    <x v="421"/>
    <n v="29.655700810448799"/>
    <n v="28.8172519651534"/>
  </r>
  <r>
    <x v="3"/>
    <x v="422"/>
    <n v="9.3506386461659492"/>
    <n v="9.22389153230597"/>
  </r>
  <r>
    <x v="3"/>
    <x v="423"/>
    <n v="17.8421068134761"/>
    <n v="17.3376610089067"/>
  </r>
  <r>
    <x v="3"/>
    <x v="424"/>
    <n v="71.354107740240494"/>
    <n v="70.869560863605898"/>
  </r>
  <r>
    <x v="3"/>
    <x v="425"/>
    <n v="243.61778749081699"/>
    <n v="240.72380836852301"/>
  </r>
  <r>
    <x v="3"/>
    <x v="426"/>
    <n v="97.544487645825399"/>
    <n v="95.928114400778298"/>
  </r>
  <r>
    <x v="3"/>
    <x v="427"/>
    <n v="0.81621194912750406"/>
    <n v="0.79313537539766799"/>
  </r>
  <r>
    <x v="3"/>
    <x v="428"/>
    <n v="8.3482730910848097"/>
    <n v="9.3248374615153402"/>
  </r>
  <r>
    <x v="3"/>
    <x v="429"/>
    <n v="22.768017522257399"/>
    <n v="22.951070652335002"/>
  </r>
  <r>
    <x v="3"/>
    <x v="430"/>
    <n v="59.1538870330563"/>
    <n v="57.481442716376101"/>
  </r>
  <r>
    <x v="3"/>
    <x v="431"/>
    <n v="142.42182532086201"/>
    <n v="144.59647052698699"/>
  </r>
  <r>
    <x v="3"/>
    <x v="432"/>
    <n v="7.5320611419572998"/>
    <n v="8.3736086116302406"/>
  </r>
  <r>
    <x v="3"/>
    <x v="433"/>
    <n v="672.28657527536802"/>
    <n v="667.06690724613395"/>
  </r>
  <r>
    <x v="3"/>
    <x v="434"/>
    <n v="46.609998126957002"/>
    <n v="50.457300119860797"/>
  </r>
  <r>
    <x v="3"/>
    <x v="435"/>
    <n v="65.611985085403504"/>
    <n v="65.072709642836102"/>
  </r>
  <r>
    <x v="3"/>
    <x v="436"/>
    <n v="10.4675602573123"/>
    <n v="10.1716133206035"/>
  </r>
  <r>
    <x v="3"/>
    <x v="437"/>
    <n v="20.133228075065201"/>
    <n v="20.487252565626701"/>
  </r>
  <r>
    <x v="3"/>
    <x v="438"/>
    <n v="0.27207065005049402"/>
    <n v="0.264378458797565"/>
  </r>
  <r>
    <x v="3"/>
    <x v="439"/>
    <n v="126.95675681819201"/>
    <n v="123.36733747392999"/>
  </r>
  <r>
    <x v="3"/>
    <x v="440"/>
    <n v="31.946822071013901"/>
    <n v="31.797221116876699"/>
  </r>
  <r>
    <x v="3"/>
    <x v="441"/>
    <n v="3.7803500795227598"/>
    <n v="3.62153953060443"/>
  </r>
  <r>
    <x v="3"/>
    <x v="442"/>
    <n v="574.77072658109603"/>
    <n v="563.49877916761898"/>
  </r>
  <r>
    <x v="3"/>
    <x v="443"/>
    <n v="9.6083897856243592"/>
    <n v="9.3367339791270592"/>
  </r>
  <r>
    <x v="3"/>
    <x v="444"/>
    <n v="0.34366818867516902"/>
    <n v="0.33395173659058502"/>
  </r>
  <r>
    <x v="3"/>
    <x v="445"/>
    <n v="8.6776217732638106"/>
    <n v="8.4322813578675202"/>
  </r>
  <r>
    <x v="3"/>
    <x v="446"/>
    <n v="0.80189244058338705"/>
    <n v="0.77922071904304202"/>
  </r>
  <r>
    <x v="3"/>
    <x v="447"/>
    <n v="2.2911212605650699"/>
    <n v="2.2263449132573099"/>
  </r>
  <r>
    <x v="3"/>
    <x v="448"/>
    <n v="1.33171423214026"/>
    <n v="1.2940629802835499"/>
  </r>
  <r>
    <x v="3"/>
    <x v="449"/>
    <n v="253.19753824808899"/>
    <n v="247.709039691149"/>
  </r>
  <r>
    <x v="3"/>
    <x v="450"/>
    <n v="5.8423592136217302"/>
    <n v="5.6771795280101101"/>
  </r>
  <r>
    <x v="3"/>
    <x v="451"/>
    <n v="4.76839612298786"/>
    <n v="4.6335803501695096"/>
  </r>
  <r>
    <x v="3"/>
    <x v="452"/>
    <n v="3.8376281106272998"/>
    <n v="4.2865462088868602"/>
  </r>
  <r>
    <x v="3"/>
    <x v="453"/>
    <n v="20.519854785276699"/>
    <n v="19.9397016248334"/>
  </r>
  <r>
    <x v="3"/>
    <x v="454"/>
    <n v="55.402175967549802"/>
    <n v="54.184969439422197"/>
  </r>
  <r>
    <x v="3"/>
    <x v="455"/>
    <n v="23.9422171675802"/>
    <n v="23.7478457090155"/>
  </r>
  <r>
    <x v="3"/>
    <x v="456"/>
    <n v="18.5437626993706"/>
    <n v="18.915924529813498"/>
  </r>
  <r>
    <x v="3"/>
    <x v="457"/>
    <n v="5.5559690550271297"/>
    <n v="5.3988864128579301"/>
  </r>
  <r>
    <x v="3"/>
    <x v="458"/>
    <n v="111.348493229056"/>
    <n v="109.192151661173"/>
  </r>
  <r>
    <x v="3"/>
    <x v="459"/>
    <n v="7.4175050797482296"/>
    <n v="7.2077916553770098"/>
  </r>
  <r>
    <x v="3"/>
    <x v="460"/>
    <n v="1024.53214941282"/>
    <n v="1012.0119454961"/>
  </r>
  <r>
    <x v="3"/>
    <x v="461"/>
    <n v="823.97312220546701"/>
    <n v="807.17853160675497"/>
  </r>
  <r>
    <x v="3"/>
    <x v="462"/>
    <n v="1062.62204033592"/>
    <n v="1077.9138771735199"/>
  </r>
  <r>
    <x v="3"/>
    <x v="463"/>
    <n v="1269.10934393718"/>
    <n v="1285.46851034836"/>
  </r>
  <r>
    <x v="3"/>
    <x v="464"/>
    <n v="581.57249279754399"/>
    <n v="582.20186601836099"/>
  </r>
  <r>
    <x v="3"/>
    <x v="465"/>
    <n v="1420.6240569726201"/>
    <n v="1434.02348925247"/>
  </r>
  <r>
    <x v="3"/>
    <x v="466"/>
    <n v="423.91471111993201"/>
    <n v="433.01702459784502"/>
  </r>
  <r>
    <x v="3"/>
    <x v="467"/>
    <n v="257.70818316813302"/>
    <n v="257.24324985638799"/>
  </r>
  <r>
    <x v="3"/>
    <x v="468"/>
    <n v="524.68108813800904"/>
    <n v="528.81852372767401"/>
  </r>
  <r>
    <x v="3"/>
    <x v="469"/>
    <n v="531.683327380891"/>
    <n v="525.50780714485097"/>
  </r>
  <r>
    <x v="3"/>
    <x v="470"/>
    <n v="832.75098040542298"/>
    <n v="829.96923494310397"/>
  </r>
  <r>
    <x v="3"/>
    <x v="471"/>
    <n v="881.68073895748603"/>
    <n v="879.42894152477299"/>
  </r>
  <r>
    <x v="3"/>
    <x v="472"/>
    <n v="627.38059843783799"/>
    <n v="625.185756593973"/>
  </r>
  <r>
    <x v="3"/>
    <x v="473"/>
    <n v="803.58214283529901"/>
    <n v="823.39448516419998"/>
  </r>
  <r>
    <x v="3"/>
    <x v="474"/>
    <n v="430.28689206879199"/>
    <n v="427.21281820976702"/>
  </r>
  <r>
    <x v="3"/>
    <x v="475"/>
    <n v="542.165207137533"/>
    <n v="526.83669425600101"/>
  </r>
  <r>
    <x v="3"/>
    <x v="476"/>
    <n v="489.54101574664799"/>
    <n v="507.30020667485002"/>
  </r>
  <r>
    <x v="3"/>
    <x v="477"/>
    <n v="901.61349379824799"/>
    <n v="902.28188167141695"/>
  </r>
  <r>
    <x v="3"/>
    <x v="478"/>
    <n v="724.73415946861905"/>
    <n v="710.49286065138097"/>
  </r>
  <r>
    <x v="3"/>
    <x v="479"/>
    <n v="308.37060209736501"/>
    <n v="305.51534025419897"/>
  </r>
  <r>
    <x v="3"/>
    <x v="480"/>
    <n v="278.270996567103"/>
    <n v="273.158023719249"/>
  </r>
  <r>
    <x v="3"/>
    <x v="481"/>
    <n v="653.85736862591898"/>
    <n v="648.90901706497004"/>
  </r>
  <r>
    <x v="3"/>
    <x v="482"/>
    <n v="968.95813935092997"/>
    <n v="958.23401804483296"/>
  </r>
  <r>
    <x v="3"/>
    <x v="483"/>
    <n v="562.15524020088299"/>
    <n v="553.21839847251397"/>
  </r>
  <r>
    <x v="3"/>
    <x v="484"/>
    <n v="553.60649397482098"/>
    <n v="542.81194867844499"/>
  </r>
  <r>
    <x v="3"/>
    <x v="485"/>
    <n v="553.47761840918804"/>
    <n v="567.41343733414703"/>
  </r>
  <r>
    <x v="3"/>
    <x v="486"/>
    <n v="282.05134665481802"/>
    <n v="279.61149121005201"/>
  </r>
  <r>
    <x v="3"/>
    <x v="487"/>
    <n v="233.264783278306"/>
    <n v="226.66974141981601"/>
  </r>
  <r>
    <x v="3"/>
    <x v="488"/>
    <n v="619.30439602035403"/>
    <n v="633.03511885820501"/>
  </r>
  <r>
    <x v="3"/>
    <x v="489"/>
    <n v="578.99498142343805"/>
    <n v="586.97971296993205"/>
  </r>
  <r>
    <x v="3"/>
    <x v="490"/>
    <n v="352.54628391108298"/>
    <n v="348.67033255839902"/>
  </r>
  <r>
    <x v="3"/>
    <x v="491"/>
    <n v="364.86106071836298"/>
    <n v="362.61004874861197"/>
  </r>
  <r>
    <x v="3"/>
    <x v="492"/>
    <n v="667.23178898457002"/>
    <n v="656.681792006612"/>
  </r>
  <r>
    <x v="3"/>
    <x v="493"/>
    <n v="413.46147039061998"/>
    <n v="410.46104704703401"/>
  </r>
  <r>
    <x v="3"/>
    <x v="494"/>
    <n v="501.55508286426101"/>
    <n v="507.49868844434599"/>
  </r>
  <r>
    <x v="3"/>
    <x v="495"/>
    <n v="242.28607324229301"/>
    <n v="239.398024569336"/>
  </r>
  <r>
    <x v="3"/>
    <x v="496"/>
    <n v="393.17072771849701"/>
    <n v="384.897151933835"/>
  </r>
  <r>
    <x v="3"/>
    <x v="497"/>
    <n v="324.25093638877399"/>
    <n v="325.62934551121299"/>
  </r>
  <r>
    <x v="3"/>
    <x v="498"/>
    <n v="457.57987410564999"/>
    <n v="450.12340034081302"/>
  </r>
  <r>
    <x v="3"/>
    <x v="499"/>
    <n v="282.638446504103"/>
    <n v="281.00051871376002"/>
  </r>
  <r>
    <x v="3"/>
    <x v="500"/>
    <n v="849.37592914010202"/>
    <n v="845.01188495289296"/>
  </r>
  <r>
    <x v="3"/>
    <x v="501"/>
    <n v="512.88181362193302"/>
    <n v="512.261295289234"/>
  </r>
  <r>
    <x v="3"/>
    <x v="502"/>
    <n v="70.838605454155797"/>
    <n v="69.8110091401483"/>
  </r>
  <r>
    <x v="3"/>
    <x v="503"/>
    <n v="492.44787585720201"/>
    <n v="487.87800656052298"/>
  </r>
  <r>
    <x v="3"/>
    <x v="504"/>
    <n v="368.05431091378603"/>
    <n v="369.64346811396899"/>
  </r>
  <r>
    <x v="3"/>
    <x v="505"/>
    <n v="176.90320029564299"/>
    <n v="176.77577507414901"/>
  </r>
  <r>
    <x v="3"/>
    <x v="506"/>
    <n v="214.49190847294901"/>
    <n v="219.63196520501199"/>
  </r>
  <r>
    <x v="3"/>
    <x v="507"/>
    <n v="98.890521375246095"/>
    <n v="98.8317866118891"/>
  </r>
  <r>
    <x v="3"/>
    <x v="508"/>
    <n v="107.253113973851"/>
    <n v="107.208575866788"/>
  </r>
  <r>
    <x v="3"/>
    <x v="509"/>
    <n v="61.487966806965801"/>
    <n v="60.6428570985045"/>
  </r>
  <r>
    <x v="3"/>
    <x v="510"/>
    <n v="261.67468692528701"/>
    <n v="261.24389741935101"/>
  </r>
  <r>
    <x v="3"/>
    <x v="511"/>
    <n v="97.716321748354702"/>
    <n v="95.655791427297601"/>
  </r>
  <r>
    <x v="3"/>
    <x v="512"/>
    <n v="440.19599161781002"/>
    <n v="428.49781552065599"/>
  </r>
  <r>
    <x v="3"/>
    <x v="513"/>
    <n v="11.0403405724536"/>
    <n v="10.7281995489179"/>
  </r>
  <r>
    <x v="3"/>
    <x v="514"/>
    <n v="66.3279604716503"/>
    <n v="64.452685217704499"/>
  </r>
  <r>
    <x v="3"/>
    <x v="515"/>
    <n v="126.362497241771"/>
    <n v="138.59414911344601"/>
  </r>
  <r>
    <x v="3"/>
    <x v="516"/>
    <n v="218.530009693978"/>
    <n v="215.34946253250601"/>
  </r>
  <r>
    <x v="3"/>
    <x v="517"/>
    <n v="177.540418381314"/>
    <n v="175.40016091785799"/>
  </r>
  <r>
    <x v="3"/>
    <x v="518"/>
    <n v="165.80558167160601"/>
    <n v="188.56637955996601"/>
  </r>
  <r>
    <x v="3"/>
    <x v="519"/>
    <n v="67.559438147053598"/>
    <n v="66.583229552450504"/>
  </r>
  <r>
    <x v="3"/>
    <x v="520"/>
    <n v="740.20400115855296"/>
    <n v="734.90292815161501"/>
  </r>
  <r>
    <x v="3"/>
    <x v="521"/>
    <n v="255.989842275955"/>
    <n v="267.87332267584299"/>
  </r>
  <r>
    <x v="3"/>
    <x v="522"/>
    <n v="331.05270258883701"/>
    <n v="333.97523076213201"/>
  </r>
  <r>
    <x v="3"/>
    <x v="523"/>
    <n v="69.693044843328906"/>
    <n v="67.722629328702993"/>
  </r>
  <r>
    <x v="3"/>
    <x v="524"/>
    <n v="249.947009968315"/>
    <n v="251.38381491847099"/>
  </r>
  <r>
    <x v="3"/>
    <x v="525"/>
    <n v="37.517110636632999"/>
    <n v="36.817311907838302"/>
  </r>
  <r>
    <x v="3"/>
    <x v="526"/>
    <n v="317.33461399850398"/>
    <n v="318.69583384102498"/>
  </r>
  <r>
    <x v="3"/>
    <x v="527"/>
    <n v="200.243998104371"/>
    <n v="199.57406010550201"/>
  </r>
  <r>
    <x v="3"/>
    <x v="528"/>
    <n v="6.2146664183611602"/>
    <n v="5.9423268581023603"/>
  </r>
  <r>
    <x v="3"/>
    <x v="529"/>
    <n v="623.45705339984795"/>
    <n v="617.21998653642197"/>
  </r>
  <r>
    <x v="3"/>
    <x v="530"/>
    <n v="78.499542164818294"/>
    <n v="76.2801425659014"/>
  </r>
  <r>
    <x v="3"/>
    <x v="531"/>
    <n v="13.9901591932807"/>
    <n v="13.594618622647101"/>
  </r>
  <r>
    <x v="3"/>
    <x v="532"/>
    <n v="37.431193585368398"/>
    <n v="37.490121692842798"/>
  </r>
  <r>
    <x v="3"/>
    <x v="533"/>
    <n v="23.698785525402201"/>
    <n v="23.028755183321199"/>
  </r>
  <r>
    <x v="3"/>
    <x v="534"/>
    <n v="111.52032732953801"/>
    <n v="112.186481012976"/>
  </r>
  <r>
    <x v="3"/>
    <x v="535"/>
    <n v="59.769625864614"/>
    <n v="60.182940181463003"/>
  </r>
  <r>
    <x v="3"/>
    <x v="536"/>
    <n v="552.21750169007305"/>
    <n v="545.89853235645205"/>
  </r>
  <r>
    <x v="3"/>
    <x v="537"/>
    <n v="83.869357624131595"/>
    <n v="82.970460224679002"/>
  </r>
  <r>
    <x v="3"/>
    <x v="538"/>
    <n v="50.762655420435003"/>
    <n v="52.118381686599903"/>
  </r>
  <r>
    <x v="3"/>
    <x v="539"/>
    <n v="37.3166375293032"/>
    <n v="37.9130490158729"/>
  </r>
  <r>
    <x v="3"/>
    <x v="540"/>
    <n v="34.381138404732397"/>
    <n v="33.409088343274"/>
  </r>
  <r>
    <x v="3"/>
    <x v="541"/>
    <n v="219.51805570057999"/>
    <n v="219.821826246136"/>
  </r>
  <r>
    <x v="3"/>
    <x v="542"/>
    <n v="114.756536115104"/>
    <n v="113.87936148963099"/>
  </r>
  <r>
    <x v="3"/>
    <x v="543"/>
    <n v="149.10903550377199"/>
    <n v="151.864064972238"/>
  </r>
  <r>
    <x v="3"/>
    <x v="544"/>
    <n v="57.106197401357498"/>
    <n v="57.804517653208499"/>
  </r>
  <r>
    <x v="3"/>
    <x v="545"/>
    <n v="49.473899715974902"/>
    <n v="51.391815508984102"/>
  </r>
  <r>
    <x v="3"/>
    <x v="546"/>
    <n v="119.72540533313401"/>
    <n v="117.274509364699"/>
  </r>
  <r>
    <x v="3"/>
    <x v="547"/>
    <n v="111.53464684217801"/>
    <n v="108.381253285472"/>
  </r>
  <r>
    <x v="3"/>
    <x v="548"/>
    <n v="178.60722168439599"/>
    <n v="179.05925133154599"/>
  </r>
  <r>
    <x v="3"/>
    <x v="549"/>
    <n v="72.743100010653095"/>
    <n v="70.686450983979199"/>
  </r>
  <r>
    <x v="3"/>
    <x v="550"/>
    <n v="164.37363090525599"/>
    <n v="164.05724563740301"/>
  </r>
  <r>
    <x v="3"/>
    <x v="551"/>
    <n v="2.8066235435778202"/>
    <n v="2.7272725181431898"/>
  </r>
  <r>
    <x v="3"/>
    <x v="552"/>
    <n v="90.241538626238295"/>
    <n v="90.817417823002401"/>
  </r>
  <r>
    <x v="3"/>
    <x v="553"/>
    <n v="2.6777479728246298"/>
    <n v="2.9909856011008098"/>
  </r>
  <r>
    <x v="3"/>
    <x v="554"/>
    <n v="0.73029490195871205"/>
    <n v="0.70964744125002199"/>
  </r>
  <r>
    <x v="3"/>
    <x v="555"/>
    <n v="561.28175022372295"/>
    <n v="550.54508452318305"/>
  </r>
  <r>
    <x v="3"/>
    <x v="556"/>
    <n v="8.5630657079828101"/>
    <n v="9.3314804081113802"/>
  </r>
  <r>
    <x v="3"/>
    <x v="557"/>
    <n v="18.558082206890699"/>
    <n v="18.033393793802102"/>
  </r>
  <r>
    <x v="3"/>
    <x v="558"/>
    <n v="27.250023488698702"/>
    <n v="29.133914000523099"/>
  </r>
  <r>
    <x v="3"/>
    <x v="559"/>
    <n v="35.526699038086797"/>
    <n v="34.5222608028877"/>
  </r>
  <r>
    <x v="3"/>
    <x v="560"/>
    <n v="22.209556715660302"/>
    <n v="21.5816309990572"/>
  </r>
  <r>
    <x v="3"/>
    <x v="561"/>
    <n v="19.059264983407299"/>
    <n v="19.4431977852364"/>
  </r>
  <r>
    <x v="3"/>
    <x v="562"/>
    <n v="893.35113777993001"/>
    <n v="875.27725022577897"/>
  </r>
  <r>
    <x v="3"/>
    <x v="563"/>
    <n v="7.8184512985039696"/>
    <n v="7.5974020134059996"/>
  </r>
  <r>
    <x v="3"/>
    <x v="564"/>
    <n v="7.0881563985931999"/>
    <n v="6.8877545741460198"/>
  </r>
  <r>
    <x v="3"/>
    <x v="565"/>
    <n v="47.626683203893798"/>
    <n v="49.6740538577886"/>
  </r>
  <r>
    <x v="3"/>
    <x v="566"/>
    <n v="4.4104084247445901"/>
    <n v="4.2857139562292703"/>
  </r>
  <r>
    <x v="3"/>
    <x v="567"/>
    <n v="9.8375019100425103"/>
    <n v="9.5593684688607592"/>
  </r>
  <r>
    <x v="3"/>
    <x v="568"/>
    <n v="17.8707458264685"/>
    <n v="17.371730076734"/>
  </r>
  <r>
    <x v="3"/>
    <x v="569"/>
    <n v="114.441506949661"/>
    <n v="120.404515625805"/>
  </r>
  <r>
    <x v="3"/>
    <x v="570"/>
    <n v="1173.5552679052601"/>
    <n v="1158.2334592842101"/>
  </r>
  <r>
    <x v="3"/>
    <x v="571"/>
    <n v="1.44627029537331"/>
    <n v="1.61545211598024"/>
  </r>
  <r>
    <x v="3"/>
    <x v="572"/>
    <n v="2.50591387746306"/>
    <n v="2.4350647476313898"/>
  </r>
  <r>
    <x v="3"/>
    <x v="573"/>
    <n v="14.090395750017599"/>
    <n v="14.7153417072763"/>
  </r>
  <r>
    <x v="3"/>
    <x v="574"/>
    <n v="10.6250748431058"/>
    <n v="10.563865298219801"/>
  </r>
  <r>
    <x v="3"/>
    <x v="575"/>
    <n v="670.19592706991"/>
    <n v="676.82842217459802"/>
  </r>
  <r>
    <x v="3"/>
    <x v="576"/>
    <n v="10.839867461027699"/>
    <n v="10.533394367913299"/>
  </r>
  <r>
    <x v="3"/>
    <x v="577"/>
    <n v="1.5321873425421"/>
    <n v="1.48886816029307"/>
  </r>
  <r>
    <x v="3"/>
    <x v="578"/>
    <n v="69.678725320449004"/>
    <n v="71.198403933196303"/>
  </r>
  <r>
    <x v="3"/>
    <x v="579"/>
    <n v="110.661156846586"/>
    <n v="108.80270933162301"/>
  </r>
  <r>
    <x v="3"/>
    <x v="580"/>
    <n v="2.07632864161911"/>
    <n v="2.0176250768931698"/>
  </r>
  <r>
    <x v="3"/>
    <x v="581"/>
    <n v="12.715722993269001"/>
    <n v="12.806516881127299"/>
  </r>
  <r>
    <x v="3"/>
    <x v="582"/>
    <n v="4.4676864568731096"/>
    <n v="4.6418233652969096"/>
  </r>
  <r>
    <x v="3"/>
    <x v="583"/>
    <n v="18.013940907813701"/>
    <n v="18.139157994892901"/>
  </r>
  <r>
    <x v="3"/>
    <x v="584"/>
    <n v="4.23857433143099"/>
    <n v="4.1187380889290104"/>
  </r>
  <r>
    <x v="3"/>
    <x v="585"/>
    <n v="374.78447968171798"/>
    <n v="370.735960922679"/>
  </r>
  <r>
    <x v="3"/>
    <x v="586"/>
    <n v="106.79488974447"/>
    <n v="103.775502255973"/>
  </r>
  <r>
    <x v="3"/>
    <x v="587"/>
    <n v="353.13338360881897"/>
    <n v="356.90041889932201"/>
  </r>
  <r>
    <x v="3"/>
    <x v="588"/>
    <n v="75.177416344371593"/>
    <n v="73.051942448842496"/>
  </r>
  <r>
    <x v="3"/>
    <x v="589"/>
    <n v="15.150039332107401"/>
    <n v="14.721705735630399"/>
  </r>
  <r>
    <x v="3"/>
    <x v="590"/>
    <n v="38.834505359205203"/>
    <n v="39.392654462939603"/>
  </r>
  <r>
    <x v="3"/>
    <x v="591"/>
    <n v="7.1597539372178796"/>
    <n v="6.9573278519390396"/>
  </r>
  <r>
    <x v="3"/>
    <x v="592"/>
    <n v="7.7038952373188803"/>
    <n v="7.4860847695341803"/>
  </r>
  <r>
    <x v="3"/>
    <x v="593"/>
    <n v="462.94968976464003"/>
    <n v="458.76346525821202"/>
  </r>
  <r>
    <x v="3"/>
    <x v="594"/>
    <n v="69.807600895298194"/>
    <n v="69.997929686408995"/>
  </r>
  <r>
    <x v="3"/>
    <x v="595"/>
    <n v="7.4461440947885098"/>
    <n v="8.3171792107608997"/>
  </r>
  <r>
    <x v="3"/>
    <x v="596"/>
    <n v="113.653934003286"/>
    <n v="123.614718162614"/>
  </r>
  <r>
    <x v="3"/>
    <x v="597"/>
    <n v="163.28534827433501"/>
    <n v="162.09297344503099"/>
  </r>
  <r>
    <x v="3"/>
    <x v="598"/>
    <n v="9.8947799421710307"/>
    <n v="10.4833935676444"/>
  </r>
  <r>
    <x v="3"/>
    <x v="599"/>
    <n v="41.626809394238897"/>
    <n v="41.729054750639001"/>
  </r>
  <r>
    <x v="3"/>
    <x v="600"/>
    <n v="3.7517110644825"/>
    <n v="3.8272861164004901"/>
  </r>
  <r>
    <x v="3"/>
    <x v="601"/>
    <n v="1251.18131984205"/>
    <n v="1241.1928810848599"/>
  </r>
  <r>
    <x v="3"/>
    <x v="602"/>
    <n v="25.188014353575699"/>
    <n v="24.909195990010598"/>
  </r>
  <r>
    <x v="3"/>
    <x v="603"/>
    <n v="51.9511745702059"/>
    <n v="52.154626335303803"/>
  </r>
  <r>
    <x v="3"/>
    <x v="604"/>
    <n v="31.517236836193899"/>
    <n v="33.9756508552653"/>
  </r>
  <r>
    <x v="3"/>
    <x v="605"/>
    <n v="26.333574984882201"/>
    <n v="28.662282207999201"/>
  </r>
  <r>
    <x v="3"/>
    <x v="606"/>
    <n v="146.54584359520399"/>
    <n v="144.831008283964"/>
  </r>
  <r>
    <x v="3"/>
    <x v="607"/>
    <n v="43.073079687564302"/>
    <n v="44.494108196637399"/>
  </r>
  <r>
    <x v="3"/>
    <x v="608"/>
    <n v="145.08525379026301"/>
    <n v="156.228848748101"/>
  </r>
  <r>
    <x v="3"/>
    <x v="609"/>
    <n v="24.9302632141173"/>
    <n v="24.768740993784402"/>
  </r>
  <r>
    <x v="3"/>
    <x v="610"/>
    <n v="1086.5356184792499"/>
    <n v="1063.9987942840201"/>
  </r>
  <r>
    <x v="3"/>
    <x v="611"/>
    <n v="8.2623560439160197"/>
    <n v="8.0287563414938692"/>
  </r>
  <r>
    <x v="3"/>
    <x v="612"/>
    <n v="49.960762982923498"/>
    <n v="53.452606521799602"/>
  </r>
  <r>
    <x v="3"/>
    <x v="613"/>
    <n v="25.087777794790899"/>
    <n v="24.3784767920083"/>
  </r>
  <r>
    <x v="3"/>
    <x v="614"/>
    <n v="45.006213253981997"/>
    <n v="44.860039400262202"/>
  </r>
  <r>
    <x v="3"/>
    <x v="615"/>
    <n v="413.26099726793001"/>
    <n v="433.78147333027499"/>
  </r>
  <r>
    <x v="3"/>
    <x v="616"/>
    <n v="131.58195787109901"/>
    <n v="131.57789447537499"/>
  </r>
  <r>
    <x v="3"/>
    <x v="617"/>
    <n v="471.15476765354998"/>
    <n v="463.92497558596199"/>
  </r>
  <r>
    <x v="3"/>
    <x v="618"/>
    <n v="16.224002421717302"/>
    <n v="16.514129134994601"/>
  </r>
  <r>
    <x v="3"/>
    <x v="619"/>
    <n v="85.043557274574297"/>
    <n v="83.7190345424019"/>
  </r>
  <r>
    <x v="3"/>
    <x v="620"/>
    <n v="11.885191536621299"/>
    <n v="11.5491642350347"/>
  </r>
  <r>
    <x v="3"/>
    <x v="621"/>
    <n v="96.599400124920706"/>
    <n v="94.555397218194003"/>
  </r>
  <r>
    <x v="3"/>
    <x v="622"/>
    <n v="33.9372336644402"/>
    <n v="32.977734020161201"/>
  </r>
  <r>
    <x v="3"/>
    <x v="623"/>
    <n v="1.4319507878531701"/>
    <n v="1.3914655707858199"/>
  </r>
  <r>
    <x v="3"/>
    <x v="624"/>
    <n v="8.4771486618379992"/>
    <n v="9.0902432543985192"/>
  </r>
  <r>
    <x v="3"/>
    <x v="625"/>
    <n v="9.0642484875713407"/>
    <n v="9.0478611358466807"/>
  </r>
  <r>
    <x v="3"/>
    <x v="626"/>
    <n v="392.74114255535602"/>
    <n v="423.64179291476501"/>
  </r>
  <r>
    <x v="3"/>
    <x v="627"/>
    <n v="5.1979813598557998"/>
    <n v="5.3380489407134899"/>
  </r>
  <r>
    <x v="3"/>
    <x v="628"/>
    <n v="11.5558428544423"/>
    <n v="11.229127152808701"/>
  </r>
  <r>
    <x v="3"/>
    <x v="629"/>
    <n v="201.17476613209101"/>
    <n v="206.44242218881999"/>
  </r>
  <r>
    <x v="3"/>
    <x v="630"/>
    <n v="359.19053555812002"/>
    <n v="386.45708140364701"/>
  </r>
  <r>
    <x v="3"/>
    <x v="631"/>
    <n v="187.45667760729199"/>
    <n v="188.484913534768"/>
  </r>
  <r>
    <x v="3"/>
    <x v="632"/>
    <n v="352.68947899959602"/>
    <n v="359.52845886892902"/>
  </r>
  <r>
    <x v="3"/>
    <x v="633"/>
    <n v="46.652956659757201"/>
    <n v="50.720940314768796"/>
  </r>
  <r>
    <x v="3"/>
    <x v="634"/>
    <n v="140.38845519668399"/>
    <n v="141.03483432577099"/>
  </r>
  <r>
    <x v="3"/>
    <x v="635"/>
    <n v="91.387099258568796"/>
    <n v="92.776672641580305"/>
  </r>
  <r>
    <x v="3"/>
    <x v="636"/>
    <n v="40.9537925223608"/>
    <n v="44.113828614435"/>
  </r>
  <r>
    <x v="3"/>
    <x v="637"/>
    <n v="868.63566720728704"/>
    <n v="869.91770349264505"/>
  </r>
  <r>
    <x v="3"/>
    <x v="638"/>
    <n v="156.641096651873"/>
    <n v="164.45725269343399"/>
  </r>
  <r>
    <x v="3"/>
    <x v="639"/>
    <n v="31.603153879266799"/>
    <n v="32.333022465805698"/>
  </r>
  <r>
    <x v="3"/>
    <x v="640"/>
    <n v="106.021636298448"/>
    <n v="113.55526425432799"/>
  </r>
  <r>
    <x v="3"/>
    <x v="641"/>
    <n v="148.86560386978601"/>
    <n v="151.656383806094"/>
  </r>
  <r>
    <x v="3"/>
    <x v="642"/>
    <n v="136.16420039939601"/>
    <n v="149.889300184918"/>
  </r>
  <r>
    <x v="3"/>
    <x v="643"/>
    <n v="169.35681960827901"/>
    <n v="235.411006052516"/>
  </r>
  <r>
    <x v="3"/>
    <x v="644"/>
    <n v="65.597665574811501"/>
    <n v="72.931768922523005"/>
  </r>
  <r>
    <x v="3"/>
    <x v="645"/>
    <n v="1364.92117096213"/>
    <n v="1344.0156839817701"/>
  </r>
  <r>
    <x v="3"/>
    <x v="646"/>
    <n v="101.997854597226"/>
    <n v="108.638516190156"/>
  </r>
  <r>
    <x v="3"/>
    <x v="647"/>
    <n v="143.46714941591199"/>
    <n v="149.79597458809499"/>
  </r>
  <r>
    <x v="3"/>
    <x v="648"/>
    <n v="75.549723562422798"/>
    <n v="76.0656211290122"/>
  </r>
  <r>
    <x v="3"/>
    <x v="649"/>
    <n v="61.946191069113901"/>
    <n v="65.572868573202399"/>
  </r>
  <r>
    <x v="3"/>
    <x v="650"/>
    <n v="19.8038793918622"/>
    <n v="20.762656875241401"/>
  </r>
  <r>
    <x v="3"/>
    <x v="651"/>
    <n v="150.74145940305101"/>
    <n v="157.39745570067399"/>
  </r>
  <r>
    <x v="3"/>
    <x v="652"/>
    <n v="113.081153693264"/>
    <n v="120.172897565116"/>
  </r>
  <r>
    <x v="3"/>
    <x v="653"/>
    <n v="310.14622108822903"/>
    <n v="324.56600420543901"/>
  </r>
  <r>
    <x v="3"/>
    <x v="654"/>
    <n v="2021.09830014832"/>
    <n v="1991.8225331737301"/>
  </r>
  <r>
    <x v="3"/>
    <x v="655"/>
    <n v="49.201829052612801"/>
    <n v="51.300862252712399"/>
  </r>
  <r>
    <x v="3"/>
    <x v="656"/>
    <n v="64.452104955792706"/>
    <n v="71.208494145347501"/>
  </r>
  <r>
    <x v="3"/>
    <x v="657"/>
    <n v="4.6681595662509601"/>
    <n v="4.5361777586722001"/>
  </r>
  <r>
    <x v="3"/>
    <x v="658"/>
    <n v="26.304935965746001"/>
    <n v="27.2937956395334"/>
  </r>
  <r>
    <x v="3"/>
    <x v="659"/>
    <n v="131.82538950406101"/>
    <n v="140.437244673804"/>
  </r>
  <r>
    <x v="3"/>
    <x v="660"/>
    <n v="98.145906984198803"/>
    <n v="100.11300713661301"/>
  </r>
  <r>
    <x v="3"/>
    <x v="661"/>
    <n v="1400.8917750251701"/>
    <n v="1387.67303325838"/>
  </r>
  <r>
    <x v="3"/>
    <x v="662"/>
    <n v="93.363191339355097"/>
    <n v="101.799483297983"/>
  </r>
  <r>
    <x v="3"/>
    <x v="663"/>
    <n v="46.237690931433299"/>
    <n v="48.249832158462198"/>
  </r>
  <r>
    <x v="3"/>
    <x v="664"/>
    <n v="196.83595526133101"/>
    <n v="219.09003035928799"/>
  </r>
  <r>
    <x v="3"/>
    <x v="665"/>
    <n v="189.49004773863899"/>
    <n v="192.14299841880299"/>
  </r>
  <r>
    <x v="3"/>
    <x v="666"/>
    <n v="103.744834534139"/>
    <n v="110.000765797322"/>
  </r>
  <r>
    <x v="3"/>
    <x v="667"/>
    <n v="34.896640692864999"/>
    <n v="36.375414105918999"/>
  </r>
  <r>
    <x v="3"/>
    <x v="668"/>
    <n v="89.983787486779903"/>
    <n v="95.766648047162406"/>
  </r>
  <r>
    <x v="3"/>
    <x v="669"/>
    <n v="52.838984061030096"/>
    <n v="56.991254868068502"/>
  </r>
  <r>
    <x v="3"/>
    <x v="670"/>
    <n v="85.544740043923099"/>
    <n v="91.142834922640503"/>
  </r>
  <r>
    <x v="3"/>
    <x v="671"/>
    <n v="51.621825884955101"/>
    <n v="53.245606775286703"/>
  </r>
  <r>
    <x v="3"/>
    <x v="672"/>
    <n v="65.2826364032246"/>
    <n v="64.802035988224503"/>
  </r>
  <r>
    <x v="3"/>
    <x v="673"/>
    <n v="585.63923305102105"/>
    <n v="576.10224238042395"/>
  </r>
  <r>
    <x v="3"/>
    <x v="674"/>
    <n v="380.06837806519201"/>
    <n v="375.06295414517001"/>
  </r>
  <r>
    <x v="3"/>
    <x v="675"/>
    <n v="597.49578561458395"/>
    <n v="583.36981141071999"/>
  </r>
  <r>
    <x v="3"/>
    <x v="676"/>
    <n v="298.71925382399502"/>
    <n v="296.72806922375401"/>
  </r>
  <r>
    <x v="3"/>
    <x v="677"/>
    <n v="385.16612281608798"/>
    <n v="375.874480769412"/>
  </r>
  <r>
    <x v="3"/>
    <x v="678"/>
    <n v="105.950038766991"/>
    <n v="106.464705624125"/>
  </r>
  <r>
    <x v="3"/>
    <x v="679"/>
    <n v="159.290205615801"/>
    <n v="157.69158458633299"/>
  </r>
  <r>
    <x v="3"/>
    <x v="680"/>
    <n v="53.597917977005203"/>
    <n v="52.082556302523201"/>
  </r>
  <r>
    <x v="3"/>
    <x v="681"/>
    <n v="663.90966315695505"/>
    <n v="663.89216334669504"/>
  </r>
  <r>
    <x v="3"/>
    <x v="682"/>
    <n v="219.30326310723399"/>
    <n v="224.414248757145"/>
  </r>
  <r>
    <x v="3"/>
    <x v="683"/>
    <n v="25.975587284591001"/>
    <n v="29.014159785319201"/>
  </r>
  <r>
    <x v="3"/>
    <x v="684"/>
    <n v="155.022992295953"/>
    <n v="153.836899277909"/>
  </r>
  <r>
    <x v="3"/>
    <x v="685"/>
    <n v="137.18088544868601"/>
    <n v="139.61218472111301"/>
  </r>
  <r>
    <x v="3"/>
    <x v="686"/>
    <n v="127.386342062228"/>
    <n v="124.93965256680799"/>
  </r>
  <r>
    <x v="3"/>
    <x v="687"/>
    <n v="1029.95924293293"/>
    <n v="1131.9335132808501"/>
  </r>
  <r>
    <x v="3"/>
    <x v="688"/>
    <n v="772.60904748557095"/>
    <n v="751.77637322005603"/>
  </r>
  <r>
    <x v="3"/>
    <x v="689"/>
    <n v="1334.1342293852599"/>
    <n v="1341.7714847955699"/>
  </r>
  <r>
    <x v="3"/>
    <x v="690"/>
    <n v="317.60668466493797"/>
    <n v="312.88581045935501"/>
  </r>
  <r>
    <x v="3"/>
    <x v="691"/>
    <n v="356.79917773569798"/>
    <n v="356.98523791155299"/>
  </r>
  <r>
    <x v="3"/>
    <x v="692"/>
    <n v="136.26443696330099"/>
    <n v="136.15363925080501"/>
  </r>
  <r>
    <x v="3"/>
    <x v="693"/>
    <n v="162.36889979918999"/>
    <n v="161.169873735491"/>
  </r>
  <r>
    <x v="3"/>
    <x v="694"/>
    <n v="65.411511971929698"/>
    <n v="64.236041239970902"/>
  </r>
  <r>
    <x v="3"/>
    <x v="695"/>
    <n v="329.11956900194002"/>
    <n v="324.822394173649"/>
  </r>
  <r>
    <x v="3"/>
    <x v="696"/>
    <n v="470.59630678244201"/>
    <n v="466.99619318323602"/>
  </r>
  <r>
    <x v="3"/>
    <x v="697"/>
    <n v="142.149754675932"/>
    <n v="140.34729384483299"/>
  </r>
  <r>
    <x v="3"/>
    <x v="698"/>
    <n v="1027.63470968817"/>
    <n v="1019.87843998473"/>
  </r>
  <r>
    <x v="3"/>
    <x v="699"/>
    <n v="214.16255980612999"/>
    <n v="208.10759074224899"/>
  </r>
  <r>
    <x v="3"/>
    <x v="700"/>
    <n v="40.910833999800403"/>
    <n v="39.754171348445396"/>
  </r>
  <r>
    <x v="3"/>
    <x v="701"/>
    <n v="107.095599404441"/>
    <n v="106.771189648484"/>
  </r>
  <r>
    <x v="3"/>
    <x v="702"/>
    <n v="53.440403389163698"/>
    <n v="52.740663772090898"/>
  </r>
  <r>
    <x v="3"/>
    <x v="703"/>
    <n v="119.83996143323"/>
    <n v="118.021498729199"/>
  </r>
  <r>
    <x v="3"/>
    <x v="704"/>
    <n v="159.762749372157"/>
    <n v="155.24581370476201"/>
  </r>
  <r>
    <x v="3"/>
    <x v="705"/>
    <n v="898.856988564782"/>
    <n v="899.18789595666397"/>
  </r>
  <r>
    <x v="3"/>
    <x v="706"/>
    <n v="506.00844978289501"/>
    <n v="506.43202912699599"/>
  </r>
  <r>
    <x v="3"/>
    <x v="707"/>
    <n v="76.2513794442212"/>
    <n v="74.095541635638298"/>
  </r>
  <r>
    <x v="3"/>
    <x v="708"/>
    <n v="35.669894113288201"/>
    <n v="34.6614073564836"/>
  </r>
  <r>
    <x v="3"/>
    <x v="709"/>
    <n v="238.734835284116"/>
    <n v="234.19169421953501"/>
  </r>
  <r>
    <x v="3"/>
    <x v="710"/>
    <n v="194.043651207865"/>
    <n v="193.47428105287699"/>
  </r>
  <r>
    <x v="3"/>
    <x v="711"/>
    <n v="92.017157613006304"/>
    <n v="91.3741339514266"/>
  </r>
  <r>
    <x v="3"/>
    <x v="712"/>
    <n v="14.749093108231699"/>
    <n v="14.332095372626201"/>
  </r>
  <r>
    <x v="3"/>
    <x v="713"/>
    <n v="148.622172249111"/>
    <n v="147.469373853067"/>
  </r>
  <r>
    <x v="3"/>
    <x v="714"/>
    <n v="163.14215322473299"/>
    <n v="166.78988878862299"/>
  </r>
  <r>
    <x v="3"/>
    <x v="715"/>
    <n v="69.005708453690801"/>
    <n v="67.640223239574297"/>
  </r>
  <r>
    <x v="3"/>
    <x v="716"/>
    <n v="94.222361817186794"/>
    <n v="93.715831245039297"/>
  </r>
  <r>
    <x v="3"/>
    <x v="717"/>
    <n v="246.52464759829999"/>
    <n v="244.21140974944601"/>
  </r>
  <r>
    <x v="3"/>
    <x v="718"/>
    <n v="147.20454095751401"/>
    <n v="147.23161892244701"/>
  </r>
  <r>
    <x v="3"/>
    <x v="719"/>
    <n v="228.954611417466"/>
    <n v="222.881467951275"/>
  </r>
  <r>
    <x v="3"/>
    <x v="720"/>
    <n v="86.117520355992596"/>
    <n v="85.3924333966538"/>
  </r>
  <r>
    <x v="3"/>
    <x v="721"/>
    <n v="24.5293169933136"/>
    <n v="24.582496397891301"/>
  </r>
  <r>
    <x v="3"/>
    <x v="722"/>
    <n v="49.3736631582142"/>
    <n v="48.710904568626603"/>
  </r>
  <r>
    <x v="3"/>
    <x v="723"/>
    <n v="201.10316862316199"/>
    <n v="199.547821723629"/>
  </r>
  <r>
    <x v="3"/>
    <x v="724"/>
    <n v="127.51521762274101"/>
    <n v="126.04802079517999"/>
  </r>
  <r>
    <x v="3"/>
    <x v="725"/>
    <n v="589.06159548145104"/>
    <n v="579.01377227489195"/>
  </r>
  <r>
    <x v="3"/>
    <x v="726"/>
    <n v="4.9975082484299804"/>
    <n v="5.5821068166729404"/>
  </r>
  <r>
    <x v="3"/>
    <x v="727"/>
    <n v="131.252609184824"/>
    <n v="134.573249393189"/>
  </r>
  <r>
    <x v="3"/>
    <x v="728"/>
    <n v="127.658412706134"/>
    <n v="126.207889392201"/>
  </r>
  <r>
    <x v="3"/>
    <x v="729"/>
    <n v="26.419492034098901"/>
    <n v="25.672539779257001"/>
  </r>
  <r>
    <x v="3"/>
    <x v="730"/>
    <n v="18.5437626932268"/>
    <n v="18.019479132472402"/>
  </r>
  <r>
    <x v="3"/>
    <x v="731"/>
    <n v="2269.5131231355599"/>
    <n v="2246.8663553208498"/>
  </r>
  <r>
    <x v="3"/>
    <x v="732"/>
    <n v="114.097838757914"/>
    <n v="125.42425781655901"/>
  </r>
  <r>
    <x v="3"/>
    <x v="733"/>
    <n v="127.05699338004899"/>
    <n v="126.22895335354499"/>
  </r>
  <r>
    <x v="3"/>
    <x v="734"/>
    <n v="36.858413270227103"/>
    <n v="39.802489890759702"/>
  </r>
  <r>
    <x v="3"/>
    <x v="735"/>
    <n v="79.7167003439653"/>
    <n v="80.370816201379398"/>
  </r>
  <r>
    <x v="3"/>
    <x v="736"/>
    <n v="0.84485096416778305"/>
    <n v="0.82096468611686502"/>
  </r>
  <r>
    <x v="3"/>
    <x v="737"/>
    <n v="204.439613941913"/>
    <n v="203.82132871805999"/>
  </r>
  <r>
    <x v="3"/>
    <x v="738"/>
    <n v="68.046301420146094"/>
    <n v="75.845785082976207"/>
  </r>
  <r>
    <x v="3"/>
    <x v="739"/>
    <n v="12.7730010253975"/>
    <n v="12.8829747016486"/>
  </r>
  <r>
    <x v="3"/>
    <x v="740"/>
    <n v="1616.50060492291"/>
    <n v="1575.7985544400101"/>
  </r>
  <r>
    <x v="3"/>
    <x v="741"/>
    <n v="17.040214370844801"/>
    <n v="16.558440287873601"/>
  </r>
  <r>
    <x v="3"/>
    <x v="742"/>
    <n v="1.0023655509852301"/>
    <n v="0.97402589905256098"/>
  </r>
  <r>
    <x v="3"/>
    <x v="743"/>
    <n v="0.58709982266140603"/>
    <n v="0.57050088367392604"/>
  </r>
  <r>
    <x v="3"/>
    <x v="744"/>
    <n v="5.6132470871556404"/>
    <n v="5.4545450362863797"/>
  </r>
  <r>
    <x v="3"/>
    <x v="745"/>
    <n v="2.3627187991897398"/>
    <n v="2.2959181910503301"/>
  </r>
  <r>
    <x v="3"/>
    <x v="746"/>
    <n v="642.75974999164202"/>
    <n v="632.69945840215905"/>
  </r>
  <r>
    <x v="3"/>
    <x v="747"/>
    <n v="11.1405771271425"/>
    <n v="12.1145338559979"/>
  </r>
  <r>
    <x v="3"/>
    <x v="748"/>
    <n v="8.3912316156931794"/>
    <n v="8.1539882437103692"/>
  </r>
  <r>
    <x v="3"/>
    <x v="749"/>
    <n v="5.51301053246672"/>
    <n v="5.3571424467791404"/>
  </r>
  <r>
    <x v="3"/>
    <x v="750"/>
    <n v="101.811700989225"/>
    <n v="101.713014737167"/>
  </r>
  <r>
    <x v="3"/>
    <x v="751"/>
    <n v="10.2241286233261"/>
    <n v="10.088978231472"/>
  </r>
  <r>
    <x v="3"/>
    <x v="752"/>
    <n v="7.9473268702811302"/>
    <n v="7.7226339156224899"/>
  </r>
  <r>
    <x v="3"/>
    <x v="753"/>
    <n v="57.020280362380497"/>
    <n v="56.338299109540401"/>
  </r>
  <r>
    <x v="3"/>
    <x v="754"/>
    <n v="3.0357356690199402"/>
    <n v="3.2286162487859902"/>
  </r>
  <r>
    <x v="3"/>
    <x v="755"/>
    <n v="25.116416811879098"/>
    <n v="24.406306104717601"/>
  </r>
  <r>
    <x v="3"/>
    <x v="756"/>
    <n v="21.350386240900502"/>
    <n v="21.332249050588398"/>
  </r>
  <r>
    <x v="3"/>
    <x v="757"/>
    <n v="265.397758937866"/>
    <n v="263.42176398045598"/>
  </r>
  <r>
    <x v="3"/>
    <x v="758"/>
    <n v="66.184765402592703"/>
    <n v="64.3135386700786"/>
  </r>
  <r>
    <x v="3"/>
    <x v="759"/>
    <n v="125.20977684851201"/>
    <n v="122.48701925058"/>
  </r>
  <r>
    <x v="3"/>
    <x v="760"/>
    <n v="631.93420210161901"/>
    <n v="678.94263828257897"/>
  </r>
  <r>
    <x v="3"/>
    <x v="761"/>
    <n v="191.566376347491"/>
    <n v="196.20990832255299"/>
  </r>
  <r>
    <x v="3"/>
    <x v="762"/>
    <n v="552.08862603535397"/>
    <n v="565.10193388518201"/>
  </r>
  <r>
    <x v="3"/>
    <x v="763"/>
    <n v="164.54546497194599"/>
    <n v="172.255956847752"/>
  </r>
  <r>
    <x v="3"/>
    <x v="764"/>
    <n v="153.00394165779201"/>
    <n v="160.51986022473901"/>
  </r>
  <r>
    <x v="3"/>
    <x v="765"/>
    <n v="98.532533692362406"/>
    <n v="119.103212990915"/>
  </r>
  <r>
    <x v="3"/>
    <x v="766"/>
    <n v="56.733890207881799"/>
    <n v="61.209561431873198"/>
  </r>
  <r>
    <x v="3"/>
    <x v="767"/>
    <n v="2.6061504331759799"/>
    <n v="2.53246733813367"/>
  </r>
  <r>
    <x v="3"/>
    <x v="768"/>
    <n v="651.65216429578902"/>
    <n v="699.35200610841696"/>
  </r>
  <r>
    <x v="3"/>
    <x v="769"/>
    <n v="175.27077639533999"/>
    <n v="197.376729231751"/>
  </r>
  <r>
    <x v="3"/>
    <x v="770"/>
    <n v="7.4604636023086499"/>
    <n v="12.6001452680512"/>
  </r>
  <r>
    <x v="3"/>
    <x v="771"/>
    <n v="27.479135611068902"/>
    <n v="26.702224295767898"/>
  </r>
  <r>
    <x v="3"/>
    <x v="772"/>
    <n v="168.03942492256999"/>
    <n v="259.56574860065302"/>
  </r>
  <r>
    <x v="3"/>
    <x v="773"/>
    <n v="1058.79873178299"/>
    <n v="1124.2587813703601"/>
  </r>
  <r>
    <x v="3"/>
    <x v="774"/>
    <n v="34.638889550334703"/>
    <n v="38.028159873533397"/>
  </r>
  <r>
    <x v="3"/>
    <x v="775"/>
    <n v="101.138684136802"/>
    <n v="107.312546265302"/>
  </r>
  <r>
    <x v="3"/>
    <x v="776"/>
    <n v="1099.15110501408"/>
    <n v="1159.5754541014601"/>
  </r>
  <r>
    <x v="3"/>
    <x v="777"/>
    <n v="84.313262371591506"/>
    <n v="105.11754300377299"/>
  </r>
  <r>
    <x v="3"/>
    <x v="778"/>
    <n v="150.46938876528799"/>
    <n v="195.57656351442199"/>
  </r>
  <r>
    <x v="3"/>
    <x v="779"/>
    <n v="65.927014256990503"/>
    <n v="67.13880943945"/>
  </r>
  <r>
    <x v="3"/>
    <x v="780"/>
    <n v="86.661661673501001"/>
    <n v="97.704776069083294"/>
  </r>
  <r>
    <x v="3"/>
    <x v="781"/>
    <n v="4.1812962993024696"/>
    <n v="4.0630794655005502"/>
  </r>
  <r>
    <x v="3"/>
    <x v="782"/>
    <n v="136.70834167901799"/>
    <n v="140.694844178567"/>
  </r>
  <r>
    <x v="3"/>
    <x v="783"/>
    <n v="310.97675248855802"/>
    <n v="352.08249513865297"/>
  </r>
  <r>
    <x v="3"/>
    <x v="784"/>
    <n v="55.989275794307098"/>
    <n v="56.259039360848703"/>
  </r>
  <r>
    <x v="3"/>
    <x v="785"/>
    <n v="1045.9684527653999"/>
    <n v="1045.11760559291"/>
  </r>
  <r>
    <x v="3"/>
    <x v="786"/>
    <n v="115.687304143848"/>
    <n v="147.03761685893701"/>
  </r>
  <r>
    <x v="3"/>
    <x v="787"/>
    <n v="23.355117343894801"/>
    <n v="22.694803453695702"/>
  </r>
  <r>
    <x v="3"/>
    <x v="788"/>
    <n v="6.7874467324784602"/>
    <n v="12.5448954189778"/>
  </r>
  <r>
    <x v="3"/>
    <x v="789"/>
    <n v="52.810345044965899"/>
    <n v="53.883871151486701"/>
  </r>
  <r>
    <x v="3"/>
    <x v="790"/>
    <n v="17.5127581323211"/>
    <n v="17.0176239276757"/>
  </r>
  <r>
    <x v="3"/>
    <x v="791"/>
    <n v="775.55886604803095"/>
    <n v="819.66162779917204"/>
  </r>
  <r>
    <x v="3"/>
    <x v="792"/>
    <n v="114.054880224089"/>
    <n v="123.09658229909"/>
  </r>
  <r>
    <x v="3"/>
    <x v="793"/>
    <n v="31.059012577117802"/>
    <n v="30.803824169831302"/>
  </r>
  <r>
    <x v="3"/>
    <x v="794"/>
    <n v="48.371297606204998"/>
    <n v="47.3494994203825"/>
  </r>
  <r>
    <x v="3"/>
    <x v="795"/>
    <n v="107.152877420186"/>
    <n v="108.362416551778"/>
  </r>
  <r>
    <x v="3"/>
    <x v="796"/>
    <n v="75.048540777714393"/>
    <n v="85.054090869923201"/>
  </r>
  <r>
    <x v="3"/>
    <x v="797"/>
    <n v="30.385995710359602"/>
    <n v="48.632322462772201"/>
  </r>
  <r>
    <x v="3"/>
    <x v="798"/>
    <n v="7.4461440947885098"/>
    <n v="8.3063238898573601"/>
  </r>
  <r>
    <x v="3"/>
    <x v="799"/>
    <n v="45.7508276542451"/>
    <n v="46.889388597951999"/>
  </r>
  <r>
    <x v="3"/>
    <x v="800"/>
    <n v="44.4191134282487"/>
    <n v="66.506424324539793"/>
  </r>
  <r>
    <x v="3"/>
    <x v="801"/>
    <n v="9.9663774807956997"/>
    <n v="18.745486779411301"/>
  </r>
  <r>
    <x v="3"/>
    <x v="802"/>
    <n v="42.371423799622001"/>
    <n v="55.756694985152699"/>
  </r>
  <r>
    <x v="3"/>
    <x v="803"/>
    <n v="330.79495144221102"/>
    <n v="323.71352577112202"/>
  </r>
  <r>
    <x v="3"/>
    <x v="804"/>
    <n v="94.666266563622997"/>
    <n v="91.989788863904195"/>
  </r>
  <r>
    <x v="3"/>
    <x v="805"/>
    <n v="319.52549869414099"/>
    <n v="312.18520197703702"/>
  </r>
  <r>
    <x v="3"/>
    <x v="806"/>
    <n v="54.6146030344865"/>
    <n v="53.341579723755501"/>
  </r>
  <r>
    <x v="3"/>
    <x v="807"/>
    <n v="91.086389591430006"/>
    <n v="89.225725917502103"/>
  </r>
  <r>
    <x v="3"/>
    <x v="808"/>
    <n v="30.8299004557716"/>
    <n v="29.958253732501198"/>
  </r>
  <r>
    <x v="3"/>
    <x v="809"/>
    <n v="16.052168329427602"/>
    <n v="16.028872424386801"/>
  </r>
  <r>
    <x v="3"/>
    <x v="810"/>
    <n v="3.92354515882008"/>
    <n v="3.8126156640526498"/>
  </r>
  <r>
    <x v="3"/>
    <x v="811"/>
    <n v="393.01321314396802"/>
    <n v="387.95489386682499"/>
  </r>
  <r>
    <x v="3"/>
    <x v="812"/>
    <n v="70.781327424075201"/>
    <n v="69.3363730993442"/>
  </r>
  <r>
    <x v="3"/>
    <x v="813"/>
    <n v="2.4629553549026602"/>
    <n v="2.3933207815526099"/>
  </r>
  <r>
    <x v="3"/>
    <x v="814"/>
    <n v="8.4628291543178609"/>
    <n v="8.2235615215033899"/>
  </r>
  <r>
    <x v="3"/>
    <x v="815"/>
    <n v="67.788550278639903"/>
    <n v="73.042503273589602"/>
  </r>
  <r>
    <x v="3"/>
    <x v="816"/>
    <n v="804.92817676337302"/>
    <n v="792.675306508787"/>
  </r>
  <r>
    <x v="3"/>
    <x v="817"/>
    <n v="18.944708919150301"/>
    <n v="18.4090894974665"/>
  </r>
  <r>
    <x v="3"/>
    <x v="818"/>
    <n v="123.491435927664"/>
    <n v="159.15533257395001"/>
  </r>
  <r>
    <x v="3"/>
    <x v="819"/>
    <n v="698.04736987957403"/>
    <n v="689.66384850925397"/>
  </r>
  <r>
    <x v="3"/>
    <x v="820"/>
    <n v="46.194732405800998"/>
    <n v="48.468900056968003"/>
  </r>
  <r>
    <x v="3"/>
    <x v="821"/>
    <n v="69.406654667326606"/>
    <n v="69.974053389937694"/>
  </r>
  <r>
    <x v="3"/>
    <x v="822"/>
    <n v="34.968238234561703"/>
    <n v="34.218779999588698"/>
  </r>
  <r>
    <x v="3"/>
    <x v="823"/>
    <n v="28.839488859273299"/>
    <n v="28.433860768888898"/>
  </r>
  <r>
    <x v="3"/>
    <x v="824"/>
    <n v="3.3364453351346901"/>
    <n v="3.24211477938369"/>
  </r>
  <r>
    <x v="3"/>
    <x v="825"/>
    <n v="108.813940346793"/>
    <n v="109.958256055329"/>
  </r>
  <r>
    <x v="3"/>
    <x v="826"/>
    <n v="131.997223590206"/>
    <n v="134.413192265671"/>
  </r>
  <r>
    <x v="3"/>
    <x v="827"/>
    <n v="8.3482730910848097"/>
    <n v="8.1122442756415207"/>
  </r>
  <r>
    <x v="3"/>
    <x v="828"/>
    <n v="687.63708769944606"/>
    <n v="675.11518038994097"/>
  </r>
  <r>
    <x v="3"/>
    <x v="829"/>
    <n v="79.244156581465006"/>
    <n v="78.453062048051294"/>
  </r>
  <r>
    <x v="3"/>
    <x v="830"/>
    <n v="21.135593628098398"/>
    <n v="20.538031824201699"/>
  </r>
  <r>
    <x v="3"/>
    <x v="831"/>
    <n v="9.2933606109655003"/>
    <n v="9.0306115522606607"/>
  </r>
  <r>
    <x v="3"/>
    <x v="832"/>
    <n v="17.8850653370605"/>
    <n v="18.795830292591098"/>
  </r>
  <r>
    <x v="3"/>
    <x v="833"/>
    <n v="3.7230720473942598"/>
    <n v="4.1585896053804499"/>
  </r>
  <r>
    <x v="3"/>
    <x v="834"/>
    <n v="348.63705825568701"/>
    <n v="344.10051142078498"/>
  </r>
  <r>
    <x v="3"/>
    <x v="835"/>
    <n v="112.852041555534"/>
    <n v="109.452437510705"/>
  </r>
  <r>
    <x v="3"/>
    <x v="836"/>
    <n v="43.731777047826398"/>
    <n v="43.148453305210197"/>
  </r>
  <r>
    <x v="3"/>
    <x v="837"/>
    <n v="10.481879764832399"/>
    <n v="10.632710711823799"/>
  </r>
  <r>
    <x v="3"/>
    <x v="838"/>
    <n v="61.359091250548403"/>
    <n v="59.624299699465801"/>
  </r>
  <r>
    <x v="3"/>
    <x v="839"/>
    <n v="34.352499391740103"/>
    <n v="33.747324901981202"/>
  </r>
  <r>
    <x v="3"/>
    <x v="840"/>
    <n v="8.4055511232133195"/>
    <n v="8.9208338310356599"/>
  </r>
  <r>
    <x v="3"/>
    <x v="841"/>
    <n v="5.6705251182601799"/>
    <n v="5.5102036587198002"/>
  </r>
  <r>
    <x v="3"/>
    <x v="842"/>
    <n v="11.111938111078199"/>
    <n v="11.0896548914703"/>
  </r>
  <r>
    <x v="3"/>
    <x v="843"/>
    <n v="10.4246017327039"/>
    <n v="10.129869352534699"/>
  </r>
  <r>
    <x v="3"/>
    <x v="844"/>
    <n v="16.510392580311901"/>
    <n v="16.278577448001499"/>
  </r>
  <r>
    <x v="3"/>
    <x v="845"/>
    <n v="1300.1826762081801"/>
    <n v="1312.97795853607"/>
  </r>
  <r>
    <x v="3"/>
    <x v="846"/>
    <n v="1132.74467054002"/>
    <n v="1139.4732826519601"/>
  </r>
  <r>
    <x v="3"/>
    <x v="847"/>
    <n v="1308.88893687054"/>
    <n v="1313.13153856385"/>
  </r>
  <r>
    <x v="3"/>
    <x v="848"/>
    <n v="1563.6186623475101"/>
    <n v="1530.2317047951699"/>
  </r>
  <r>
    <x v="3"/>
    <x v="849"/>
    <n v="756.68575468286394"/>
    <n v="745.41004221135802"/>
  </r>
  <r>
    <x v="3"/>
    <x v="850"/>
    <n v="1417.05849916491"/>
    <n v="1401.01081043871"/>
  </r>
  <r>
    <x v="3"/>
    <x v="851"/>
    <n v="682.63957952269504"/>
    <n v="669.95418245397502"/>
  </r>
  <r>
    <x v="3"/>
    <x v="852"/>
    <n v="538.04118886114202"/>
    <n v="522.82927340497304"/>
  </r>
  <r>
    <x v="3"/>
    <x v="853"/>
    <n v="570.36031815532795"/>
    <n v="575.24016243050505"/>
  </r>
  <r>
    <x v="3"/>
    <x v="854"/>
    <n v="679.97615109732396"/>
    <n v="667.11591566268999"/>
  </r>
  <r>
    <x v="3"/>
    <x v="855"/>
    <n v="858.46881652802904"/>
    <n v="839.20988458879197"/>
  </r>
  <r>
    <x v="3"/>
    <x v="856"/>
    <n v="995.03396323321795"/>
    <n v="978.50495115651904"/>
  </r>
  <r>
    <x v="3"/>
    <x v="857"/>
    <n v="1279.7200990833301"/>
    <n v="1267.58433688112"/>
  </r>
  <r>
    <x v="3"/>
    <x v="858"/>
    <n v="1138.7731833053199"/>
    <n v="1142.6208798077901"/>
  </r>
  <r>
    <x v="3"/>
    <x v="859"/>
    <n v="1904.75229839231"/>
    <n v="1926.9021214608799"/>
  </r>
  <r>
    <x v="3"/>
    <x v="860"/>
    <n v="985.82651959569398"/>
    <n v="1061.40398328934"/>
  </r>
  <r>
    <x v="3"/>
    <x v="861"/>
    <n v="580.19782005717798"/>
    <n v="572.33625719033205"/>
  </r>
  <r>
    <x v="3"/>
    <x v="862"/>
    <n v="1966.7700874475299"/>
    <n v="2053.2445093117199"/>
  </r>
  <r>
    <x v="3"/>
    <x v="863"/>
    <n v="939.41699469894399"/>
    <n v="939.28874498622395"/>
  </r>
  <r>
    <x v="3"/>
    <x v="864"/>
    <n v="1144.4437082699901"/>
    <n v="1138.19828285313"/>
  </r>
  <r>
    <x v="3"/>
    <x v="865"/>
    <n v="535.89326273414599"/>
    <n v="532.94794543570197"/>
  </r>
  <r>
    <x v="3"/>
    <x v="866"/>
    <n v="1003.84046053013"/>
    <n v="976.84578750118499"/>
  </r>
  <r>
    <x v="3"/>
    <x v="867"/>
    <n v="912.72543199431504"/>
    <n v="908.33612051528303"/>
  </r>
  <r>
    <x v="3"/>
    <x v="868"/>
    <n v="1089.7145492029899"/>
    <n v="1081.62182629923"/>
  </r>
  <r>
    <x v="3"/>
    <x v="869"/>
    <n v="1041.4434882405601"/>
    <n v="1015.53619718376"/>
  </r>
  <r>
    <x v="3"/>
    <x v="870"/>
    <n v="121.73013645148799"/>
    <n v="121.03332770378699"/>
  </r>
  <r>
    <x v="3"/>
    <x v="871"/>
    <n v="726.78662214524695"/>
    <n v="709.91567701958797"/>
  </r>
  <r>
    <x v="3"/>
    <x v="872"/>
    <n v="465.551066945017"/>
    <n v="463.43024851417499"/>
  </r>
  <r>
    <x v="3"/>
    <x v="873"/>
    <n v="141.30490373634001"/>
    <n v="137.885271254103"/>
  </r>
  <r>
    <x v="3"/>
    <x v="874"/>
    <n v="813.09029611640995"/>
    <n v="805.53614899126205"/>
  </r>
  <r>
    <x v="3"/>
    <x v="875"/>
    <n v="740.99157408035205"/>
    <n v="726.66095488747897"/>
  </r>
  <r>
    <x v="3"/>
    <x v="876"/>
    <n v="1611.98995992299"/>
    <n v="1575.06868622915"/>
  </r>
  <r>
    <x v="3"/>
    <x v="877"/>
    <n v="782.50382731100694"/>
    <n v="768.03343296731703"/>
  </r>
  <r>
    <x v="3"/>
    <x v="878"/>
    <n v="339.60144872171702"/>
    <n v="333.27593589357099"/>
  </r>
  <r>
    <x v="3"/>
    <x v="879"/>
    <n v="1199.43061867305"/>
    <n v="1175.67447407856"/>
  </r>
  <r>
    <x v="3"/>
    <x v="880"/>
    <n v="594.23093771977403"/>
    <n v="580.84881951525404"/>
  </r>
  <r>
    <x v="3"/>
    <x v="881"/>
    <n v="507.69815174092702"/>
    <n v="501.24114919425602"/>
  </r>
  <r>
    <x v="3"/>
    <x v="882"/>
    <n v="749.726473780275"/>
    <n v="732.69802487104505"/>
  </r>
  <r>
    <x v="3"/>
    <x v="883"/>
    <n v="436.38700254065401"/>
    <n v="427.436810189082"/>
  </r>
  <r>
    <x v="3"/>
    <x v="884"/>
    <n v="643.27525210262604"/>
    <n v="629.27287109364499"/>
  </r>
  <r>
    <x v="3"/>
    <x v="885"/>
    <n v="996.70934567860797"/>
    <n v="968.52961034472105"/>
  </r>
  <r>
    <x v="3"/>
    <x v="886"/>
    <n v="1403.3260912472799"/>
    <n v="1388.86280887628"/>
  </r>
  <r>
    <x v="3"/>
    <x v="887"/>
    <n v="935.66528371228605"/>
    <n v="914.65653455012398"/>
  </r>
  <r>
    <x v="3"/>
    <x v="888"/>
    <n v="1681.5541292447199"/>
    <n v="1653.67241170478"/>
  </r>
  <r>
    <x v="3"/>
    <x v="889"/>
    <n v="416.03898182616302"/>
    <n v="409.959630928742"/>
  </r>
  <r>
    <x v="3"/>
    <x v="890"/>
    <n v="113.72553154293399"/>
    <n v="112.649670339818"/>
  </r>
  <r>
    <x v="3"/>
    <x v="891"/>
    <n v="389.08966794521302"/>
    <n v="398.98671505192698"/>
  </r>
  <r>
    <x v="3"/>
    <x v="892"/>
    <n v="49.287746101829597"/>
    <n v="48.393425659121299"/>
  </r>
  <r>
    <x v="3"/>
    <x v="893"/>
    <n v="67.3876040578361"/>
    <n v="75.655589790708703"/>
  </r>
  <r>
    <x v="3"/>
    <x v="894"/>
    <n v="32.591199921707897"/>
    <n v="50.0106825484403"/>
  </r>
  <r>
    <x v="3"/>
    <x v="895"/>
    <n v="280.46188125454802"/>
    <n v="279.16696646554698"/>
  </r>
  <r>
    <x v="3"/>
    <x v="896"/>
    <n v="32.319129274729399"/>
    <n v="37.374856066133702"/>
  </r>
  <r>
    <x v="3"/>
    <x v="897"/>
    <n v="452.52508787321898"/>
    <n v="461.67366085578499"/>
  </r>
  <r>
    <x v="3"/>
    <x v="898"/>
    <n v="276.50253733409602"/>
    <n v="305.544170752041"/>
  </r>
  <r>
    <x v="3"/>
    <x v="899"/>
    <n v="2.2195237209164098"/>
    <n v="2.1567716344692598"/>
  </r>
  <r>
    <x v="3"/>
    <x v="900"/>
    <n v="9.8231824025223702"/>
    <n v="10.9722787286581"/>
  </r>
  <r>
    <x v="3"/>
    <x v="901"/>
    <n v="98.117267959942694"/>
    <n v="102.60682046419301"/>
  </r>
  <r>
    <x v="3"/>
    <x v="902"/>
    <n v="309.15817501609303"/>
    <n v="319.96738131326703"/>
  </r>
  <r>
    <x v="3"/>
    <x v="903"/>
    <n v="116.76126720478599"/>
    <n v="161.50166905322601"/>
  </r>
  <r>
    <x v="3"/>
    <x v="904"/>
    <n v="69.893517938370906"/>
    <n v="84.086430072722905"/>
  </r>
  <r>
    <x v="3"/>
    <x v="905"/>
    <n v="39.722314850029399"/>
    <n v="38.599254928722999"/>
  </r>
  <r>
    <x v="3"/>
    <x v="906"/>
    <n v="2264.35809975658"/>
    <n v="2281.1552991916901"/>
  </r>
  <r>
    <x v="3"/>
    <x v="907"/>
    <n v="176.201544399509"/>
    <n v="181.73348436324699"/>
  </r>
  <r>
    <x v="3"/>
    <x v="908"/>
    <n v="27.9516793694733"/>
    <n v="27.9621770176858"/>
  </r>
  <r>
    <x v="3"/>
    <x v="909"/>
    <n v="428.88358038608999"/>
    <n v="469.76736722443599"/>
  </r>
  <r>
    <x v="3"/>
    <x v="910"/>
    <n v="1.10260210669814"/>
    <n v="1.0714284895548301"/>
  </r>
  <r>
    <x v="3"/>
    <x v="911"/>
    <n v="209.65191478778499"/>
    <n v="210.96956509340399"/>
  </r>
  <r>
    <x v="3"/>
    <x v="912"/>
    <n v="128.01640044124099"/>
    <n v="140.25576379498301"/>
  </r>
  <r>
    <x v="3"/>
    <x v="913"/>
    <n v="2.1192871662274801"/>
    <n v="2.3671971608656102"/>
  </r>
  <r>
    <x v="3"/>
    <x v="914"/>
    <n v="1676.44206499449"/>
    <n v="1700.6536127119"/>
  </r>
  <r>
    <x v="3"/>
    <x v="915"/>
    <n v="43.731777046802399"/>
    <n v="48.7347980603802"/>
  </r>
  <r>
    <x v="3"/>
    <x v="916"/>
    <n v="31.789307488292401"/>
    <n v="31.1192370138242"/>
  </r>
  <r>
    <x v="3"/>
    <x v="917"/>
    <n v="7.01655885894455"/>
    <n v="6.8181812953579701"/>
  </r>
  <r>
    <x v="3"/>
    <x v="918"/>
    <n v="21.264469193731699"/>
    <n v="34.254593334907"/>
  </r>
  <r>
    <x v="3"/>
    <x v="919"/>
    <n v="30.343037187799101"/>
    <n v="37.875811124319497"/>
  </r>
  <r>
    <x v="3"/>
    <x v="920"/>
    <n v="566.50837054332396"/>
    <n v="581.77859243340902"/>
  </r>
  <r>
    <x v="3"/>
    <x v="921"/>
    <n v="31.2594856875197"/>
    <n v="42.946049794571699"/>
  </r>
  <r>
    <x v="3"/>
    <x v="922"/>
    <n v="29.870493429394799"/>
    <n v="34.618126006382901"/>
  </r>
  <r>
    <x v="3"/>
    <x v="923"/>
    <n v="7.2743100014749098"/>
    <n v="7.4014322510919799"/>
  </r>
  <r>
    <x v="3"/>
    <x v="924"/>
    <n v="51.4643113053055"/>
    <n v="51.463006773960799"/>
  </r>
  <r>
    <x v="3"/>
    <x v="925"/>
    <n v="159.56227628530701"/>
    <n v="180.906864136102"/>
  </r>
  <r>
    <x v="3"/>
    <x v="926"/>
    <n v="188.31584807693201"/>
    <n v="190.97428245161001"/>
  </r>
  <r>
    <x v="3"/>
    <x v="927"/>
    <n v="2.7063869888888901"/>
    <n v="2.6298699286359399"/>
  </r>
  <r>
    <x v="3"/>
    <x v="928"/>
    <n v="217.040780870925"/>
    <n v="225.570192465676"/>
  </r>
  <r>
    <x v="3"/>
    <x v="929"/>
    <n v="14.9066076981211"/>
    <n v="16.1938106232415"/>
  </r>
  <r>
    <x v="3"/>
    <x v="930"/>
    <n v="48.743604807872401"/>
    <n v="51.471485330546201"/>
  </r>
  <r>
    <x v="3"/>
    <x v="931"/>
    <n v="21.192871654083"/>
    <n v="20.9555964696481"/>
  </r>
  <r>
    <x v="3"/>
    <x v="932"/>
    <n v="269.46449919134301"/>
    <n v="265.51524905177803"/>
  </r>
  <r>
    <x v="3"/>
    <x v="933"/>
    <n v="317.90739430443"/>
    <n v="313.96890031637901"/>
  </r>
  <r>
    <x v="3"/>
    <x v="934"/>
    <n v="193.642705002421"/>
    <n v="193.972563667694"/>
  </r>
  <r>
    <x v="3"/>
    <x v="935"/>
    <n v="235.49862651083899"/>
    <n v="238.398118729918"/>
  </r>
  <r>
    <x v="3"/>
    <x v="936"/>
    <n v="134.245386344595"/>
    <n v="133.40580979385999"/>
  </r>
  <r>
    <x v="3"/>
    <x v="937"/>
    <n v="90.041065519932403"/>
    <n v="90.011309395404695"/>
  </r>
  <r>
    <x v="3"/>
    <x v="938"/>
    <n v="289.984353969452"/>
    <n v="292.81909837777999"/>
  </r>
  <r>
    <x v="3"/>
    <x v="939"/>
    <n v="36.729537696401998"/>
    <n v="35.691091878964698"/>
  </r>
  <r>
    <x v="3"/>
    <x v="940"/>
    <n v="818.98993335089699"/>
    <n v="813.09381885022401"/>
  </r>
  <r>
    <x v="3"/>
    <x v="941"/>
    <n v="340.14559006482602"/>
    <n v="348.98648182346602"/>
  </r>
  <r>
    <x v="3"/>
    <x v="942"/>
    <n v="14.3767859055403"/>
    <n v="14.6202892329352"/>
  </r>
  <r>
    <x v="3"/>
    <x v="943"/>
    <n v="56.118151363012203"/>
    <n v="55.387769316843801"/>
  </r>
  <r>
    <x v="3"/>
    <x v="944"/>
    <n v="164.31635286391199"/>
    <n v="175.27693966987701"/>
  </r>
  <r>
    <x v="3"/>
    <x v="945"/>
    <n v="367.61040614686999"/>
    <n v="371.16422001325202"/>
  </r>
  <r>
    <x v="3"/>
    <x v="946"/>
    <n v="117.53452064159301"/>
    <n v="118.631247582372"/>
  </r>
  <r>
    <x v="3"/>
    <x v="947"/>
    <n v="156.354706478943"/>
    <n v="188.15672772723599"/>
  </r>
  <r>
    <x v="3"/>
    <x v="948"/>
    <n v="56.519097584839898"/>
    <n v="55.603879709449203"/>
  </r>
  <r>
    <x v="3"/>
    <x v="949"/>
    <n v="1183.7077989735801"/>
    <n v="1183.7191350171499"/>
  </r>
  <r>
    <x v="3"/>
    <x v="950"/>
    <n v="188.229931033859"/>
    <n v="192.25048542347699"/>
  </r>
  <r>
    <x v="3"/>
    <x v="951"/>
    <n v="50.9917675489489"/>
    <n v="49.550088969364502"/>
  </r>
  <r>
    <x v="3"/>
    <x v="952"/>
    <n v="260.30001415522702"/>
    <n v="265.15645393023601"/>
  </r>
  <r>
    <x v="3"/>
    <x v="953"/>
    <n v="20.491215769212499"/>
    <n v="20.612924146134802"/>
  </r>
  <r>
    <x v="3"/>
    <x v="954"/>
    <n v="229.04052849637799"/>
    <n v="227.64246422245"/>
  </r>
  <r>
    <x v="3"/>
    <x v="955"/>
    <n v="206.673457156014"/>
    <n v="221.91120840348501"/>
  </r>
  <r>
    <x v="3"/>
    <x v="956"/>
    <n v="27.3788990563799"/>
    <n v="27.381581625901099"/>
  </r>
  <r>
    <x v="3"/>
    <x v="957"/>
    <n v="1126.1004190813901"/>
    <n v="1114.51722441839"/>
  </r>
  <r>
    <x v="3"/>
    <x v="958"/>
    <n v="78.041317918030003"/>
    <n v="79.516405742630099"/>
  </r>
  <r>
    <x v="3"/>
    <x v="959"/>
    <n v="11.856552521581101"/>
    <n v="11.9830770981709"/>
  </r>
  <r>
    <x v="3"/>
    <x v="960"/>
    <n v="10.682352875234301"/>
    <n v="10.3803331559726"/>
  </r>
  <r>
    <x v="3"/>
    <x v="961"/>
    <n v="24.715470591075398"/>
    <n v="25.772494625878998"/>
  </r>
  <r>
    <x v="3"/>
    <x v="962"/>
    <n v="66.714587193125794"/>
    <n v="72.344864078014197"/>
  </r>
  <r>
    <x v="3"/>
    <x v="963"/>
    <n v="22.610502934416001"/>
    <n v="23.231672696095099"/>
  </r>
  <r>
    <x v="3"/>
    <x v="964"/>
    <n v="785.46796540966"/>
    <n v="783.53045979670298"/>
  </r>
  <r>
    <x v="3"/>
    <x v="965"/>
    <n v="110.76139341970701"/>
    <n v="114.39774726226599"/>
  </r>
  <r>
    <x v="3"/>
    <x v="966"/>
    <n v="70.208547109957905"/>
    <n v="69.526760386779898"/>
  </r>
  <r>
    <x v="3"/>
    <x v="967"/>
    <n v="24.4863584666573"/>
    <n v="24.648388272312101"/>
  </r>
  <r>
    <x v="3"/>
    <x v="968"/>
    <n v="57.807853289299899"/>
    <n v="56.444894597743797"/>
  </r>
  <r>
    <x v="3"/>
    <x v="969"/>
    <n v="282.53820992074299"/>
    <n v="283.00793565086201"/>
  </r>
  <r>
    <x v="3"/>
    <x v="970"/>
    <n v="83.382494358207097"/>
    <n v="84.396590004206701"/>
  </r>
  <r>
    <x v="3"/>
    <x v="971"/>
    <n v="96.427566036727001"/>
    <n v="96.498783518778097"/>
  </r>
  <r>
    <x v="3"/>
    <x v="972"/>
    <n v="33.163980236849198"/>
    <n v="34.138943203495202"/>
  </r>
  <r>
    <x v="3"/>
    <x v="973"/>
    <n v="60.456962248108198"/>
    <n v="59.351150228706103"/>
  </r>
  <r>
    <x v="3"/>
    <x v="974"/>
    <n v="117.34836705202299"/>
    <n v="122.08821243750199"/>
  </r>
  <r>
    <x v="3"/>
    <x v="975"/>
    <n v="190.27762064200701"/>
    <n v="185.73298323763601"/>
  </r>
  <r>
    <x v="3"/>
    <x v="976"/>
    <n v="385.36659595004102"/>
    <n v="379.50877985238401"/>
  </r>
  <r>
    <x v="3"/>
    <x v="977"/>
    <n v="183.733605526107"/>
    <n v="187.39886292054601"/>
  </r>
  <r>
    <x v="3"/>
    <x v="978"/>
    <n v="320.527864277893"/>
    <n v="326.55649324028201"/>
  </r>
  <r>
    <x v="3"/>
    <x v="979"/>
    <n v="36.987288842004297"/>
    <n v="37.155188831235101"/>
  </r>
  <r>
    <x v="3"/>
    <x v="980"/>
    <n v="161.19470015693901"/>
    <n v="164.83320285500099"/>
  </r>
  <r>
    <x v="3"/>
    <x v="981"/>
    <n v="22.524585889295199"/>
    <n v="22.798064947645301"/>
  </r>
  <r>
    <x v="3"/>
    <x v="982"/>
    <n v="11.169216144230701"/>
    <n v="11.591802945254001"/>
  </r>
  <r>
    <x v="3"/>
    <x v="983"/>
    <n v="894.66853247690506"/>
    <n v="886.51218249856595"/>
  </r>
  <r>
    <x v="3"/>
    <x v="984"/>
    <n v="83.454091885567905"/>
    <n v="83.602854321927296"/>
  </r>
  <r>
    <x v="3"/>
    <x v="985"/>
    <n v="30.285759157718601"/>
    <n v="31.218459318831599"/>
  </r>
  <r>
    <x v="3"/>
    <x v="986"/>
    <n v="47.841475810552097"/>
    <n v="47.940648660061299"/>
  </r>
  <r>
    <x v="3"/>
    <x v="987"/>
    <n v="102.470398354607"/>
    <n v="104.645089948986"/>
  </r>
  <r>
    <x v="3"/>
    <x v="988"/>
    <n v="152.15909068543201"/>
    <n v="150.25146575033699"/>
  </r>
  <r>
    <x v="3"/>
    <x v="989"/>
    <n v="54.084781242929601"/>
    <n v="55.0740560342621"/>
  </r>
  <r>
    <x v="3"/>
    <x v="990"/>
    <n v="70.079671545348603"/>
    <n v="94.777695353229504"/>
  </r>
  <r>
    <x v="3"/>
    <x v="991"/>
    <n v="26.2906164592499"/>
    <n v="27.4067560870783"/>
  </r>
  <r>
    <x v="3"/>
    <x v="992"/>
    <n v="1294.8414995468299"/>
    <n v="1290.8687761472199"/>
  </r>
  <r>
    <x v="3"/>
    <x v="993"/>
    <n v="23.970856181596499"/>
    <n v="25.336654754580501"/>
  </r>
  <r>
    <x v="3"/>
    <x v="994"/>
    <n v="73.344519339810702"/>
    <n v="76.009963561720596"/>
  </r>
  <r>
    <x v="3"/>
    <x v="995"/>
    <n v="31.374041759968598"/>
    <n v="32.795693478809604"/>
  </r>
  <r>
    <x v="3"/>
    <x v="996"/>
    <n v="19.632045298548601"/>
    <n v="19.0769929726378"/>
  </r>
  <r>
    <x v="3"/>
    <x v="997"/>
    <n v="62.848320065410199"/>
    <n v="63.727574833111198"/>
  </r>
  <r>
    <x v="3"/>
    <x v="998"/>
    <n v="69.492571723711194"/>
    <n v="71.503814833963801"/>
  </r>
  <r>
    <x v="3"/>
    <x v="999"/>
    <n v="152.04453461400701"/>
    <n v="154.62151751643199"/>
  </r>
  <r>
    <x v="3"/>
    <x v="1000"/>
    <n v="1847.57450339396"/>
    <n v="1834.3494408500401"/>
  </r>
  <r>
    <x v="3"/>
    <x v="1001"/>
    <n v="40.280775650482603"/>
    <n v="39.764238469309802"/>
  </r>
  <r>
    <x v="3"/>
    <x v="1002"/>
    <n v="13.804005592447"/>
    <n v="13.4137280999872"/>
  </r>
  <r>
    <x v="3"/>
    <x v="1003"/>
    <n v="10.9687430317809"/>
    <n v="11.116208603393099"/>
  </r>
  <r>
    <x v="3"/>
    <x v="1004"/>
    <n v="3.2505282879659001"/>
    <n v="3.15862684523605"/>
  </r>
  <r>
    <x v="3"/>
    <x v="1005"/>
    <n v="61.316132716724198"/>
    <n v="62.957421173634899"/>
  </r>
  <r>
    <x v="3"/>
    <x v="1006"/>
    <n v="85.2583498904484"/>
    <n v="90.822387752562804"/>
  </r>
  <r>
    <x v="3"/>
    <x v="1007"/>
    <n v="1257.2241524599499"/>
    <n v="1237.1060338801301"/>
  </r>
  <r>
    <x v="3"/>
    <x v="1008"/>
    <n v="36.400189020366902"/>
    <n v="36.938618668098798"/>
  </r>
  <r>
    <x v="3"/>
    <x v="1009"/>
    <n v="61.2731742064515"/>
    <n v="64.174410031814702"/>
  </r>
  <r>
    <x v="3"/>
    <x v="1010"/>
    <n v="80.174924592801602"/>
    <n v="82.2587766183631"/>
  </r>
  <r>
    <x v="3"/>
    <x v="1011"/>
    <n v="107.253113975899"/>
    <n v="106.90323763697801"/>
  </r>
  <r>
    <x v="3"/>
    <x v="1012"/>
    <n v="39.994385500079801"/>
    <n v="39.329535400675503"/>
  </r>
  <r>
    <x v="3"/>
    <x v="1013"/>
    <n v="16.281280453845799"/>
    <n v="16.959278986068099"/>
  </r>
  <r>
    <x v="3"/>
    <x v="1014"/>
    <n v="31.316763720672199"/>
    <n v="32.0390824766977"/>
  </r>
  <r>
    <x v="3"/>
    <x v="1015"/>
    <n v="13.804005591423"/>
    <n v="15.0152662690451"/>
  </r>
  <r>
    <x v="3"/>
    <x v="1016"/>
    <n v="51.679103923227402"/>
    <n v="53.539128622138897"/>
  </r>
  <r>
    <x v="3"/>
    <x v="1017"/>
    <n v="10.7825894350431"/>
    <n v="10.477735750455"/>
  </r>
  <r>
    <x v="3"/>
    <x v="1018"/>
    <n v="45.851064215077798"/>
    <n v="48.267001953857701"/>
  </r>
  <r>
    <x v="3"/>
    <x v="1019"/>
    <n v="317.47780909930498"/>
    <n v="313.28865570954503"/>
  </r>
  <r>
    <x v="3"/>
    <x v="1020"/>
    <n v="81.463680304429303"/>
    <n v="80.868437034129499"/>
  </r>
  <r>
    <x v="3"/>
    <x v="1021"/>
    <n v="215.92385925875399"/>
    <n v="215.180714006427"/>
  </r>
  <r>
    <x v="3"/>
    <x v="1022"/>
    <n v="62.461693337790898"/>
    <n v="62.263987624432701"/>
  </r>
  <r>
    <x v="3"/>
    <x v="1023"/>
    <n v="49.244787585413"/>
    <n v="48.927472803108103"/>
  </r>
  <r>
    <x v="3"/>
    <x v="1024"/>
    <n v="38.032612916573903"/>
    <n v="39.070620758185299"/>
  </r>
  <r>
    <x v="3"/>
    <x v="1025"/>
    <n v="187.614192175678"/>
    <n v="187.15723284729299"/>
  </r>
  <r>
    <x v="3"/>
    <x v="1026"/>
    <n v="28.0948744497944"/>
    <n v="27.300554491155999"/>
  </r>
  <r>
    <x v="3"/>
    <x v="1027"/>
    <n v="295.71215714851201"/>
    <n v="293.113841987424"/>
  </r>
  <r>
    <x v="3"/>
    <x v="1028"/>
    <n v="242.18583673061099"/>
    <n v="281.30436760318298"/>
  </r>
  <r>
    <x v="3"/>
    <x v="1029"/>
    <n v="3.2505282879659001"/>
    <n v="3.8372569779616201"/>
  </r>
  <r>
    <x v="3"/>
    <x v="1030"/>
    <n v="32.276170752168902"/>
    <n v="33.387915809000802"/>
  </r>
  <r>
    <x v="3"/>
    <x v="1031"/>
    <n v="65.697902130524298"/>
    <n v="69.579063953951604"/>
  </r>
  <r>
    <x v="3"/>
    <x v="1032"/>
    <n v="170.130073055325"/>
    <n v="168.65159680244199"/>
  </r>
  <r>
    <x v="3"/>
    <x v="1033"/>
    <n v="79.072322495319298"/>
    <n v="81.060413853348294"/>
  </r>
  <r>
    <x v="3"/>
    <x v="1034"/>
    <n v="85.644976611923695"/>
    <n v="104.140540866018"/>
  </r>
  <r>
    <x v="3"/>
    <x v="1035"/>
    <n v="22.080681143883201"/>
    <n v="23.8150280381589"/>
  </r>
  <r>
    <x v="3"/>
    <x v="1036"/>
    <n v="673.63260897099701"/>
    <n v="670.90809313132604"/>
  </r>
  <r>
    <x v="3"/>
    <x v="1037"/>
    <n v="439.56593325620298"/>
    <n v="502.62819027670901"/>
  </r>
  <r>
    <x v="3"/>
    <x v="1038"/>
    <n v="266.14237339035202"/>
    <n v="265.52626336468097"/>
  </r>
  <r>
    <x v="3"/>
    <x v="1039"/>
    <n v="20.591452330045399"/>
    <n v="20.918199818163899"/>
  </r>
  <r>
    <x v="3"/>
    <x v="1040"/>
    <n v="4.2815328550153797"/>
    <n v="4.3830334641826099"/>
  </r>
  <r>
    <x v="3"/>
    <x v="1041"/>
    <n v="196.26317492366201"/>
    <n v="193.48347616377001"/>
  </r>
  <r>
    <x v="3"/>
    <x v="1042"/>
    <n v="141.37650125960499"/>
    <n v="146.719795399633"/>
  </r>
  <r>
    <x v="3"/>
    <x v="1043"/>
    <n v="4.2385743314309998"/>
    <n v="4.5004033541850799"/>
  </r>
  <r>
    <x v="3"/>
    <x v="1044"/>
    <n v="575.74445314980903"/>
    <n v="564.14394443774495"/>
  </r>
  <r>
    <x v="3"/>
    <x v="1045"/>
    <n v="33.779719077622801"/>
    <n v="33.178952462966002"/>
  </r>
  <r>
    <x v="3"/>
    <x v="1046"/>
    <n v="8.5917047250710397"/>
    <n v="8.3487934227248495"/>
  </r>
  <r>
    <x v="3"/>
    <x v="1047"/>
    <n v="8.5344266929425405"/>
    <n v="8.2931347992964106"/>
  </r>
  <r>
    <x v="3"/>
    <x v="1048"/>
    <n v="2.391357815254"/>
    <n v="2.3237475027645602"/>
  </r>
  <r>
    <x v="3"/>
    <x v="1049"/>
    <n v="56.103831856516102"/>
    <n v="60.593589287782798"/>
  </r>
  <r>
    <x v="3"/>
    <x v="1050"/>
    <n v="26.347894490354399"/>
    <n v="28.177987209929899"/>
  </r>
  <r>
    <x v="3"/>
    <x v="1051"/>
    <n v="328.68998376404801"/>
    <n v="332.00378240749501"/>
  </r>
  <r>
    <x v="3"/>
    <x v="1052"/>
    <n v="43.4453869004955"/>
    <n v="42.942769234796799"/>
  </r>
  <r>
    <x v="3"/>
    <x v="1053"/>
    <n v="14.290868860419399"/>
    <n v="14.1891080574597"/>
  </r>
  <r>
    <x v="3"/>
    <x v="1054"/>
    <n v="13.6464910056295"/>
    <n v="14.082235169096499"/>
  </r>
  <r>
    <x v="3"/>
    <x v="1055"/>
    <n v="20.233464627706201"/>
    <n v="19.6614085106762"/>
  </r>
  <r>
    <x v="3"/>
    <x v="1056"/>
    <n v="214.391671920308"/>
    <n v="217.06241263219599"/>
  </r>
  <r>
    <x v="3"/>
    <x v="1057"/>
    <n v="105.105187798727"/>
    <n v="114.949918801829"/>
  </r>
  <r>
    <x v="3"/>
    <x v="1058"/>
    <n v="1.9760920869301799"/>
    <n v="2.0637369467912801"/>
  </r>
  <r>
    <x v="3"/>
    <x v="1059"/>
    <n v="228.224316504244"/>
    <n v="231.978988543616"/>
  </r>
  <r>
    <x v="3"/>
    <x v="1060"/>
    <n v="5.4700520078583397"/>
    <n v="5.3153984787102804"/>
  </r>
  <r>
    <x v="3"/>
    <x v="1061"/>
    <n v="42.886926094922501"/>
    <n v="44.685077611978102"/>
  </r>
  <r>
    <x v="3"/>
    <x v="1062"/>
    <n v="40.008705006576001"/>
    <n v="39.252973548043101"/>
  </r>
  <r>
    <x v="3"/>
    <x v="1063"/>
    <n v="153.26169278086601"/>
    <n v="148.92855999936501"/>
  </r>
  <r>
    <x v="3"/>
    <x v="1064"/>
    <n v="41.898880042241501"/>
    <n v="41.319123240265803"/>
  </r>
  <r>
    <x v="3"/>
    <x v="1065"/>
    <n v="163.442862904159"/>
    <n v="160.21209855724501"/>
  </r>
  <r>
    <x v="3"/>
    <x v="1066"/>
    <n v="30.099605555860801"/>
    <n v="29.248606293241199"/>
  </r>
  <r>
    <x v="3"/>
    <x v="1067"/>
    <n v="5.85667872114188"/>
    <n v="5.6910941833697199"/>
  </r>
  <r>
    <x v="3"/>
    <x v="1068"/>
    <n v="10.925784510244499"/>
    <n v="10.616882304051"/>
  </r>
  <r>
    <x v="3"/>
    <x v="1069"/>
    <n v="0.83053145664764305"/>
    <n v="0.807050030757266"/>
  </r>
  <r>
    <x v="3"/>
    <x v="1070"/>
    <n v="250.70594387507501"/>
    <n v="244.50810705686001"/>
  </r>
  <r>
    <x v="3"/>
    <x v="1071"/>
    <n v="28.409903626501301"/>
    <n v="27.6066769200125"/>
  </r>
  <r>
    <x v="3"/>
    <x v="1072"/>
    <n v="116.89014279397099"/>
    <n v="117.091484878963"/>
  </r>
  <r>
    <x v="3"/>
    <x v="1073"/>
    <n v="20.433937737084001"/>
    <n v="20.491629158468399"/>
  </r>
  <r>
    <x v="3"/>
    <x v="1074"/>
    <n v="82.193975200244296"/>
    <n v="79.870123741215394"/>
  </r>
  <r>
    <x v="3"/>
    <x v="1075"/>
    <n v="0.83053145767162095"/>
    <n v="0.80705003175229295"/>
  </r>
  <r>
    <x v="3"/>
    <x v="1076"/>
    <n v="2.8495820671622099"/>
    <n v="2.7690164852170098"/>
  </r>
  <r>
    <x v="3"/>
    <x v="1077"/>
    <n v="4.1096987606777997"/>
    <n v="4.1359806872879998"/>
  </r>
  <r>
    <x v="3"/>
    <x v="1078"/>
    <n v="1136.61093766569"/>
    <n v="1115.26757687332"/>
  </r>
  <r>
    <x v="3"/>
    <x v="1079"/>
    <n v="6.4294590383310997"/>
    <n v="6.2476804136741002"/>
  </r>
  <r>
    <x v="3"/>
    <x v="1080"/>
    <n v="25.703516632492601"/>
    <n v="25.275275463583501"/>
  </r>
  <r>
    <x v="3"/>
    <x v="1081"/>
    <n v="11.0976186035581"/>
    <n v="10.7838581713513"/>
  </r>
  <r>
    <x v="3"/>
    <x v="1082"/>
    <n v="7.4031855722280904"/>
    <n v="7.3186721821284202"/>
  </r>
  <r>
    <x v="3"/>
    <x v="1083"/>
    <n v="7.9186878552408597"/>
    <n v="7.6948046049032897"/>
  </r>
  <r>
    <x v="3"/>
    <x v="1084"/>
    <n v="59.3114016188497"/>
    <n v="61.1049529201483"/>
  </r>
  <r>
    <x v="3"/>
    <x v="1085"/>
    <n v="7.6322976976702401"/>
    <n v="7.5748825194398099"/>
  </r>
  <r>
    <x v="3"/>
    <x v="1086"/>
    <n v="833.29512179973005"/>
    <n v="814.88702875281501"/>
  </r>
  <r>
    <x v="3"/>
    <x v="1087"/>
    <n v="4.1526572842621903"/>
    <n v="4.03525015478135"/>
  </r>
  <r>
    <x v="3"/>
    <x v="1088"/>
    <n v="15.0641222839146"/>
    <n v="14.6382178004877"/>
  </r>
  <r>
    <x v="3"/>
    <x v="1089"/>
    <n v="16.295599963413899"/>
    <n v="15.834878193253999"/>
  </r>
  <r>
    <x v="3"/>
    <x v="1090"/>
    <n v="16.3815170116067"/>
    <n v="15.9183661283967"/>
  </r>
  <r>
    <x v="3"/>
    <x v="1091"/>
    <n v="48.901119389569999"/>
    <n v="49.531680395771097"/>
  </r>
  <r>
    <x v="3"/>
    <x v="1092"/>
    <n v="55.645607602559998"/>
    <n v="57.090315554365503"/>
  </r>
  <r>
    <x v="3"/>
    <x v="1093"/>
    <n v="251.60807286625101"/>
    <n v="247.580505015683"/>
  </r>
  <r>
    <x v="3"/>
    <x v="1094"/>
    <n v="4.5106449804575099"/>
    <n v="4.38311654673155"/>
  </r>
  <r>
    <x v="3"/>
    <x v="1095"/>
    <n v="78.943446917398205"/>
    <n v="77.996590145062299"/>
  </r>
  <r>
    <x v="3"/>
    <x v="1096"/>
    <n v="7.1883929532821398"/>
    <n v="6.9851571636532697"/>
  </r>
  <r>
    <x v="3"/>
    <x v="1097"/>
    <n v="89.468285200695107"/>
    <n v="86.938768839016205"/>
  </r>
  <r>
    <x v="3"/>
    <x v="1098"/>
    <n v="2.1622456887879"/>
    <n v="2.10111301104082"/>
  </r>
  <r>
    <x v="3"/>
    <x v="1099"/>
    <n v="0.87348998023203905"/>
    <n v="0.848793997831089"/>
  </r>
  <r>
    <x v="3"/>
    <x v="1100"/>
    <n v="4.4104084257685798"/>
    <n v="4.2857139572243099"/>
  </r>
  <r>
    <x v="3"/>
    <x v="1101"/>
    <n v="2.2195237209164098"/>
    <n v="2.3730832834022002"/>
  </r>
  <r>
    <x v="3"/>
    <x v="1102"/>
    <n v="82.050780128114795"/>
    <n v="84.125176398577196"/>
  </r>
  <r>
    <x v="3"/>
    <x v="1103"/>
    <n v="5.9282762607905299"/>
    <n v="6.1007343332280897"/>
  </r>
  <r>
    <x v="3"/>
    <x v="1104"/>
    <n v="55.201702858171899"/>
    <n v="53.640997740609201"/>
  </r>
  <r>
    <x v="3"/>
    <x v="1105"/>
    <n v="258.72486827374001"/>
    <n v="255.130559617557"/>
  </r>
  <r>
    <x v="3"/>
    <x v="1106"/>
    <n v="23.297839312790298"/>
    <n v="22.6391448312623"/>
  </r>
  <r>
    <x v="3"/>
    <x v="1107"/>
    <n v="143.92537364017201"/>
    <n v="145.453125595042"/>
  </r>
  <r>
    <x v="3"/>
    <x v="1108"/>
    <n v="93.420469383771305"/>
    <n v="90.779213822743301"/>
  </r>
  <r>
    <x v="3"/>
    <x v="1109"/>
    <n v="91.186626153286895"/>
    <n v="91.006674946034906"/>
  </r>
  <r>
    <x v="3"/>
    <x v="1110"/>
    <n v="286.43311607168999"/>
    <n v="280.81880220635799"/>
  </r>
  <r>
    <x v="3"/>
    <x v="1111"/>
    <n v="114.155116782874"/>
    <n v="114.133450180038"/>
  </r>
  <r>
    <x v="3"/>
    <x v="1112"/>
    <n v="573.51060996130695"/>
    <n v="565.71410891984601"/>
  </r>
  <r>
    <x v="3"/>
    <x v="1113"/>
    <n v="286.36151848596302"/>
    <n v="290.73024354817102"/>
  </r>
  <r>
    <x v="3"/>
    <x v="1114"/>
    <n v="2.7636650199934198"/>
    <n v="2.6855285510693601"/>
  </r>
  <r>
    <x v="3"/>
    <x v="1115"/>
    <n v="47.325973528563402"/>
    <n v="46.982138722060903"/>
  </r>
  <r>
    <x v="3"/>
    <x v="1116"/>
    <n v="149.43838419107101"/>
    <n v="151.40665450327401"/>
  </r>
  <r>
    <x v="3"/>
    <x v="1117"/>
    <n v="327.18643543040201"/>
    <n v="323.30172522178299"/>
  </r>
  <r>
    <x v="3"/>
    <x v="1118"/>
    <n v="200.53038828856501"/>
    <n v="201.86901581637599"/>
  </r>
  <r>
    <x v="3"/>
    <x v="1119"/>
    <n v="144.85614168120401"/>
    <n v="144.86906003027201"/>
  </r>
  <r>
    <x v="3"/>
    <x v="1120"/>
    <n v="99.635135809300493"/>
    <n v="96.818174406023601"/>
  </r>
  <r>
    <x v="3"/>
    <x v="1121"/>
    <n v="1120.5730886348899"/>
    <n v="1103.79884721181"/>
  </r>
  <r>
    <x v="3"/>
    <x v="1122"/>
    <n v="206.22955243415299"/>
    <n v="220.964922165491"/>
  </r>
  <r>
    <x v="3"/>
    <x v="1123"/>
    <n v="206.616179110573"/>
    <n v="205.884323203923"/>
  </r>
  <r>
    <x v="3"/>
    <x v="1124"/>
    <n v="66.442516544099107"/>
    <n v="65.207737620047197"/>
  </r>
  <r>
    <x v="3"/>
    <x v="1125"/>
    <n v="184.26342732483201"/>
    <n v="185.10265450673899"/>
  </r>
  <r>
    <x v="3"/>
    <x v="1126"/>
    <n v="5.02614726449423"/>
    <n v="4.8840441526124403"/>
  </r>
  <r>
    <x v="3"/>
    <x v="1127"/>
    <n v="100.93821101616101"/>
    <n v="102.23939432264601"/>
  </r>
  <r>
    <x v="3"/>
    <x v="1128"/>
    <n v="24.543636497761799"/>
    <n v="25.9675224285042"/>
  </r>
  <r>
    <x v="3"/>
    <x v="1129"/>
    <n v="1065.54321990792"/>
    <n v="1051.9224222129601"/>
  </r>
  <r>
    <x v="3"/>
    <x v="1130"/>
    <n v="79.530546740059606"/>
    <n v="77.846695983528306"/>
  </r>
  <r>
    <x v="3"/>
    <x v="1131"/>
    <n v="18.658318757483698"/>
    <n v="18.130796379329201"/>
  </r>
  <r>
    <x v="3"/>
    <x v="1132"/>
    <n v="23.7274245486343"/>
    <n v="24.0487061994932"/>
  </r>
  <r>
    <x v="3"/>
    <x v="1133"/>
    <n v="5.6132470871556297"/>
    <n v="5.4545450362863601"/>
  </r>
  <r>
    <x v="3"/>
    <x v="1134"/>
    <n v="57.1491559321097"/>
    <n v="56.968015533332697"/>
  </r>
  <r>
    <x v="3"/>
    <x v="1135"/>
    <n v="24.500677975201398"/>
    <n v="23.807975911319399"/>
  </r>
  <r>
    <x v="3"/>
    <x v="1136"/>
    <n v="662.40611475060598"/>
    <n v="653.19382034462603"/>
  </r>
  <r>
    <x v="3"/>
    <x v="1137"/>
    <n v="58.5238286837385"/>
    <n v="58.273316987719802"/>
  </r>
  <r>
    <x v="3"/>
    <x v="1138"/>
    <n v="46.667276165229303"/>
    <n v="45.347862941312798"/>
  </r>
  <r>
    <x v="3"/>
    <x v="1139"/>
    <n v="16.9972558482844"/>
    <n v="16.5166963217949"/>
  </r>
  <r>
    <x v="3"/>
    <x v="1140"/>
    <n v="45.034852273118197"/>
    <n v="43.761592196487598"/>
  </r>
  <r>
    <x v="3"/>
    <x v="1141"/>
    <n v="311.95047902655102"/>
    <n v="309.61450713261502"/>
  </r>
  <r>
    <x v="3"/>
    <x v="1142"/>
    <n v="102.570634886768"/>
    <n v="100.063783613195"/>
  </r>
  <r>
    <x v="3"/>
    <x v="1143"/>
    <n v="3.2791673030061799"/>
    <n v="3.1864561559552498"/>
  </r>
  <r>
    <x v="3"/>
    <x v="1144"/>
    <n v="140.41709425063499"/>
    <n v="146.22311979143501"/>
  </r>
  <r>
    <x v="3"/>
    <x v="1145"/>
    <n v="28.510140181190302"/>
    <n v="27.704079509519801"/>
  </r>
  <r>
    <x v="3"/>
    <x v="1146"/>
    <n v="89.568521757432094"/>
    <n v="87.036171430513605"/>
  </r>
  <r>
    <x v="3"/>
    <x v="1147"/>
    <n v="18.472165158698001"/>
    <n v="17.949905858659399"/>
  </r>
  <r>
    <x v="3"/>
    <x v="1148"/>
    <n v="256.03280080875498"/>
    <n v="257.20461341165901"/>
  </r>
  <r>
    <x v="3"/>
    <x v="1149"/>
    <n v="397.967762863693"/>
    <n v="393.75934342490302"/>
  </r>
  <r>
    <x v="3"/>
    <x v="1150"/>
    <n v="208.13404699065001"/>
    <n v="218.13594737193401"/>
  </r>
  <r>
    <x v="3"/>
    <x v="1151"/>
    <n v="241.197790640043"/>
    <n v="236.37249723623401"/>
  </r>
  <r>
    <x v="3"/>
    <x v="1152"/>
    <n v="103.787793087419"/>
    <n v="104.55459214167701"/>
  </r>
  <r>
    <x v="3"/>
    <x v="1153"/>
    <n v="86.948051814688"/>
    <n v="86.166204714409304"/>
  </r>
  <r>
    <x v="3"/>
    <x v="1154"/>
    <n v="129.462670696679"/>
    <n v="130.05571645378799"/>
  </r>
  <r>
    <x v="3"/>
    <x v="1155"/>
    <n v="26.090143345776099"/>
    <n v="25.570894259643602"/>
  </r>
  <r>
    <x v="3"/>
    <x v="1156"/>
    <n v="856.47840510970195"/>
    <n v="859.204494517331"/>
  </r>
  <r>
    <x v="3"/>
    <x v="1157"/>
    <n v="207.84765682386299"/>
    <n v="207.93418402490599"/>
  </r>
  <r>
    <x v="3"/>
    <x v="1158"/>
    <n v="15.63690259496"/>
    <n v="17.466076338022798"/>
  </r>
  <r>
    <x v="3"/>
    <x v="1159"/>
    <n v="152.97530262227099"/>
    <n v="157.47056598381701"/>
  </r>
  <r>
    <x v="3"/>
    <x v="1160"/>
    <n v="109.615832781232"/>
    <n v="110.95523805797001"/>
  </r>
  <r>
    <x v="3"/>
    <x v="1161"/>
    <n v="509.76016076955602"/>
    <n v="506.617804889593"/>
  </r>
  <r>
    <x v="3"/>
    <x v="1162"/>
    <n v="50.691057885906197"/>
    <n v="58.207049586314596"/>
  </r>
  <r>
    <x v="3"/>
    <x v="1163"/>
    <n v="310.27509671427703"/>
    <n v="411.645741188297"/>
  </r>
  <r>
    <x v="3"/>
    <x v="1164"/>
    <n v="152.101812667639"/>
    <n v="151.37269503859801"/>
  </r>
  <r>
    <x v="3"/>
    <x v="1165"/>
    <n v="1339.3751689789201"/>
    <n v="1332.9907476881499"/>
  </r>
  <r>
    <x v="3"/>
    <x v="1166"/>
    <n v="147.462292094925"/>
    <n v="147.01992250099801"/>
  </r>
  <r>
    <x v="3"/>
    <x v="1167"/>
    <n v="208.49203468070201"/>
    <n v="209.86100004589801"/>
  </r>
  <r>
    <x v="3"/>
    <x v="1168"/>
    <n v="79.373032153242207"/>
    <n v="79.064301853866596"/>
  </r>
  <r>
    <x v="3"/>
    <x v="1169"/>
    <n v="139.40040914707501"/>
    <n v="138.35907174665701"/>
  </r>
  <r>
    <x v="3"/>
    <x v="1170"/>
    <n v="45.808105697637302"/>
    <n v="46.988434701971002"/>
  </r>
  <r>
    <x v="3"/>
    <x v="1171"/>
    <n v="100.451347744092"/>
    <n v="104.239309904767"/>
  </r>
  <r>
    <x v="3"/>
    <x v="1172"/>
    <n v="62.4187348275183"/>
    <n v="62.960060519540903"/>
  </r>
  <r>
    <x v="3"/>
    <x v="1173"/>
    <n v="1293.5384243061701"/>
    <n v="1302.1770861546299"/>
  </r>
  <r>
    <x v="3"/>
    <x v="1174"/>
    <n v="108.498911180326"/>
    <n v="105.431346283566"/>
  </r>
  <r>
    <x v="3"/>
    <x v="1175"/>
    <n v="40.896514490232299"/>
    <n v="42.753197773354998"/>
  </r>
  <r>
    <x v="3"/>
    <x v="1176"/>
    <n v="29.312032620749601"/>
    <n v="28.4833002275677"/>
  </r>
  <r>
    <x v="3"/>
    <x v="1177"/>
    <n v="30.142564076373301"/>
    <n v="29.290350257330001"/>
  </r>
  <r>
    <x v="3"/>
    <x v="1178"/>
    <n v="262.19018920932399"/>
    <n v="266.18473839459"/>
  </r>
  <r>
    <x v="3"/>
    <x v="1179"/>
    <n v="147.21886046810599"/>
    <n v="147.19894337962401"/>
  </r>
  <r>
    <x v="3"/>
    <x v="1180"/>
    <n v="824.53158293731406"/>
    <n v="811.04002901640501"/>
  </r>
  <r>
    <x v="3"/>
    <x v="1181"/>
    <n v="185.73833663934099"/>
    <n v="189.22490060787601"/>
  </r>
  <r>
    <x v="3"/>
    <x v="1182"/>
    <n v="68.203816007987498"/>
    <n v="69.179073022662195"/>
  </r>
  <r>
    <x v="3"/>
    <x v="1183"/>
    <n v="33.736760550966501"/>
    <n v="36.100400760390798"/>
  </r>
  <r>
    <x v="3"/>
    <x v="1184"/>
    <n v="106.207789904401"/>
    <n v="104.40725436891"/>
  </r>
  <r>
    <x v="3"/>
    <x v="1185"/>
    <n v="139.343131134402"/>
    <n v="140.46081434772199"/>
  </r>
  <r>
    <x v="3"/>
    <x v="1186"/>
    <n v="56.232707427269297"/>
    <n v="56.236288463140298"/>
  </r>
  <r>
    <x v="3"/>
    <x v="1187"/>
    <n v="9.9234189572112896"/>
    <n v="9.6428564030083894"/>
  </r>
  <r>
    <x v="3"/>
    <x v="1188"/>
    <n v="82.781075014713707"/>
    <n v="90.153849620926096"/>
  </r>
  <r>
    <x v="3"/>
    <x v="1189"/>
    <n v="116.489196566"/>
    <n v="130.192168278152"/>
  </r>
  <r>
    <x v="3"/>
    <x v="1190"/>
    <n v="16.410156027671"/>
    <n v="15.946195440111"/>
  </r>
  <r>
    <x v="3"/>
    <x v="1191"/>
    <n v="69.893517945538804"/>
    <n v="67.917434500752194"/>
  </r>
  <r>
    <x v="3"/>
    <x v="1192"/>
    <n v="144.39791741291199"/>
    <n v="145.561745580425"/>
  </r>
  <r>
    <x v="3"/>
    <x v="1193"/>
    <n v="293.85062108283199"/>
    <n v="292.331695950317"/>
  </r>
  <r>
    <x v="3"/>
    <x v="1194"/>
    <n v="149.19495256322799"/>
    <n v="144.18251133047801"/>
  </r>
  <r>
    <x v="3"/>
    <x v="1195"/>
    <n v="256.03280078520402"/>
    <n v="253.30390568851601"/>
  </r>
  <r>
    <x v="3"/>
    <x v="1196"/>
    <n v="40.5098877779727"/>
    <n v="39.9614979417954"/>
  </r>
  <r>
    <x v="3"/>
    <x v="1197"/>
    <n v="198.067432925471"/>
    <n v="196.42043601517"/>
  </r>
  <r>
    <x v="3"/>
    <x v="1198"/>
    <n v="5.57028856357124"/>
    <n v="5.6956701485749504"/>
  </r>
  <r>
    <x v="3"/>
    <x v="1199"/>
    <n v="619.547827713733"/>
    <n v="617.88626216165096"/>
  </r>
  <r>
    <x v="3"/>
    <x v="1200"/>
    <n v="24.6295535459546"/>
    <n v="23.9697346823083"/>
  </r>
  <r>
    <x v="3"/>
    <x v="1201"/>
    <n v="95.983661269811293"/>
    <n v="93.269937170917501"/>
  </r>
  <r>
    <x v="3"/>
    <x v="1202"/>
    <n v="18.257372540776"/>
    <n v="18.278621761723301"/>
  </r>
  <r>
    <x v="3"/>
    <x v="1203"/>
    <n v="298.40422462168902"/>
    <n v="315.665062105179"/>
  </r>
  <r>
    <x v="3"/>
    <x v="1204"/>
    <n v="183.561771444057"/>
    <n v="186.40686764867701"/>
  </r>
  <r>
    <x v="3"/>
    <x v="1205"/>
    <n v="12.7300425007891"/>
    <n v="13.474566282559"/>
  </r>
  <r>
    <x v="3"/>
    <x v="1206"/>
    <n v="57.664658231506202"/>
    <n v="60.222236860086298"/>
  </r>
  <r>
    <x v="3"/>
    <x v="1207"/>
    <n v="1114.15794929864"/>
    <n v="1087.75414254476"/>
  </r>
  <r>
    <x v="3"/>
    <x v="1208"/>
    <n v="1.3173947246201201"/>
    <n v="1.3577279608153601"/>
  </r>
  <r>
    <x v="3"/>
    <x v="1209"/>
    <n v="29.4265886809108"/>
    <n v="31.899627362731"/>
  </r>
  <r>
    <x v="3"/>
    <x v="1210"/>
    <n v="151.45743478213001"/>
    <n v="151.85105629916799"/>
  </r>
  <r>
    <x v="3"/>
    <x v="1211"/>
    <n v="7.3888660636839703"/>
    <n v="7.2707855039843396"/>
  </r>
  <r>
    <x v="3"/>
    <x v="1212"/>
    <n v="13.030752167927901"/>
    <n v="12.641289478185101"/>
  </r>
  <r>
    <x v="3"/>
    <x v="1213"/>
    <n v="24.8443461679725"/>
    <n v="23.867212327402001"/>
  </r>
  <r>
    <x v="3"/>
    <x v="1214"/>
    <n v="67.573757663789607"/>
    <n v="66.362113290538005"/>
  </r>
  <r>
    <x v="3"/>
    <x v="1215"/>
    <n v="1657.0104925442099"/>
    <n v="1620.01369409107"/>
  </r>
  <r>
    <x v="3"/>
    <x v="1216"/>
    <n v="18.371928605032998"/>
    <n v="19.173945746852301"/>
  </r>
  <r>
    <x v="3"/>
    <x v="1217"/>
    <n v="6.81608574956668"/>
    <n v="6.6233761163434703"/>
  </r>
  <r>
    <x v="3"/>
    <x v="1218"/>
    <n v="3.7946695870429101"/>
    <n v="3.6330937506996799"/>
  </r>
  <r>
    <x v="3"/>
    <x v="1219"/>
    <n v="6.4867370684116601"/>
    <n v="6.9804743878471998"/>
  </r>
  <r>
    <x v="3"/>
    <x v="1220"/>
    <n v="32.791673034157697"/>
    <n v="32.873344051804501"/>
  </r>
  <r>
    <x v="3"/>
    <x v="1221"/>
    <n v="21.579498367366501"/>
    <n v="22.052764312867801"/>
  </r>
  <r>
    <x v="3"/>
    <x v="1222"/>
    <n v="728.08969745655497"/>
    <n v="717.85634584130605"/>
  </r>
  <r>
    <x v="3"/>
    <x v="1223"/>
    <n v="8.5344266929425299"/>
    <n v="8.2931347992964"/>
  </r>
  <r>
    <x v="3"/>
    <x v="1224"/>
    <n v="23.054407680852101"/>
    <n v="22.5069268996441"/>
  </r>
  <r>
    <x v="3"/>
    <x v="1225"/>
    <n v="62.805361542849703"/>
    <n v="61.217146366435799"/>
  </r>
  <r>
    <x v="3"/>
    <x v="1226"/>
    <n v="395.390251466037"/>
    <n v="389.28769539194002"/>
  </r>
  <r>
    <x v="3"/>
    <x v="1227"/>
    <n v="14.3051883679396"/>
    <n v="14.1674069347411"/>
  </r>
  <r>
    <x v="3"/>
    <x v="1228"/>
    <n v="58.409272621529396"/>
    <n v="57.656243414498398"/>
  </r>
  <r>
    <x v="3"/>
    <x v="1229"/>
    <n v="6.0285128154794601"/>
    <n v="6.1420782569774897"/>
  </r>
  <r>
    <x v="3"/>
    <x v="1230"/>
    <n v="13.0880302000563"/>
    <n v="13.9617311050404"/>
  </r>
  <r>
    <x v="3"/>
    <x v="1231"/>
    <n v="7.2456709854106398"/>
    <n v="7.0408157870816996"/>
  </r>
  <r>
    <x v="3"/>
    <x v="1232"/>
    <n v="1331.2130495982301"/>
    <n v="1323.79136304286"/>
  </r>
  <r>
    <x v="3"/>
    <x v="1233"/>
    <n v="1552.12009741358"/>
    <n v="1513.80001952314"/>
  </r>
  <r>
    <x v="3"/>
    <x v="1234"/>
    <n v="1458.7998649756601"/>
    <n v="1445.98077630188"/>
  </r>
  <r>
    <x v="3"/>
    <x v="1235"/>
    <n v="2108.8482444496699"/>
    <n v="2063.0923328194699"/>
  </r>
  <r>
    <x v="3"/>
    <x v="1236"/>
    <n v="853.78633749931305"/>
    <n v="836.94181370655394"/>
  </r>
  <r>
    <x v="3"/>
    <x v="1237"/>
    <n v="1891.7215463441901"/>
    <n v="1869.4992819638901"/>
  </r>
  <r>
    <x v="3"/>
    <x v="1238"/>
    <n v="702.90168309376304"/>
    <n v="692.62904889480001"/>
  </r>
  <r>
    <x v="3"/>
    <x v="1239"/>
    <n v="546.50401807382696"/>
    <n v="534.97722747593298"/>
  </r>
  <r>
    <x v="3"/>
    <x v="1240"/>
    <n v="547.32023003831398"/>
    <n v="533.38407099306096"/>
  </r>
  <r>
    <x v="3"/>
    <x v="1241"/>
    <n v="1034.05462239089"/>
    <n v="1009.56849865032"/>
  </r>
  <r>
    <x v="3"/>
    <x v="1242"/>
    <n v="1032.45083743394"/>
    <n v="1015.62540171741"/>
  </r>
  <r>
    <x v="3"/>
    <x v="1243"/>
    <n v="1720.1881616153801"/>
    <n v="1691.1006326890099"/>
  </r>
  <r>
    <x v="3"/>
    <x v="1244"/>
    <n v="1129.4511837765999"/>
    <n v="1112.81882851259"/>
  </r>
  <r>
    <x v="3"/>
    <x v="1245"/>
    <n v="1571.2939184069701"/>
    <n v="1538.29553974639"/>
  </r>
  <r>
    <x v="3"/>
    <x v="1246"/>
    <n v="1094.9841281813401"/>
    <n v="1137.61613507947"/>
  </r>
  <r>
    <x v="3"/>
    <x v="1247"/>
    <n v="686.90679271454496"/>
    <n v="672.237370660289"/>
  </r>
  <r>
    <x v="3"/>
    <x v="1248"/>
    <n v="105.749565657613"/>
    <n v="107.276750345053"/>
  </r>
  <r>
    <x v="3"/>
    <x v="1249"/>
    <n v="1625.3071021245901"/>
    <n v="1584.4726318375201"/>
  </r>
  <r>
    <x v="3"/>
    <x v="1250"/>
    <n v="1040.7131933406399"/>
    <n v="1047.54299014918"/>
  </r>
  <r>
    <x v="3"/>
    <x v="1251"/>
    <n v="1452.8143103704199"/>
    <n v="1436.86368567522"/>
  </r>
  <r>
    <x v="3"/>
    <x v="1252"/>
    <n v="527.53067008741402"/>
    <n v="519.10160840041999"/>
  </r>
  <r>
    <x v="3"/>
    <x v="1253"/>
    <n v="925.48411346304204"/>
    <n v="900.37159215566703"/>
  </r>
  <r>
    <x v="3"/>
    <x v="1254"/>
    <n v="1013.04790413387"/>
    <n v="986.33164385492103"/>
  </r>
  <r>
    <x v="3"/>
    <x v="1255"/>
    <n v="1277.9301608071501"/>
    <n v="1280.6507513116401"/>
  </r>
  <r>
    <x v="3"/>
    <x v="1256"/>
    <n v="1437.735868665"/>
    <n v="1403.4035711924701"/>
  </r>
  <r>
    <x v="3"/>
    <x v="1257"/>
    <n v="839.63866367415903"/>
    <n v="826.09393847484796"/>
  </r>
  <r>
    <x v="3"/>
    <x v="1258"/>
    <n v="496.328462525205"/>
    <n v="482.29588143897797"/>
  </r>
  <r>
    <x v="3"/>
    <x v="1259"/>
    <n v="754.25143832764297"/>
    <n v="732.92665994623201"/>
  </r>
  <r>
    <x v="3"/>
    <x v="1260"/>
    <n v="726.78662218108605"/>
    <n v="713.36130803072194"/>
  </r>
  <r>
    <x v="3"/>
    <x v="1261"/>
    <n v="1660.77652351556"/>
    <n v="1630.54384834743"/>
  </r>
  <r>
    <x v="3"/>
    <x v="1262"/>
    <n v="323.23425124527802"/>
    <n v="320.42402554413798"/>
  </r>
  <r>
    <x v="3"/>
    <x v="1263"/>
    <n v="377.21879596935798"/>
    <n v="369.79403389314098"/>
  </r>
  <r>
    <x v="3"/>
    <x v="1264"/>
    <n v="1314.75993498042"/>
    <n v="1287.8549692536401"/>
  </r>
  <r>
    <x v="3"/>
    <x v="1265"/>
    <n v="741.32092269392399"/>
    <n v="725.16960877860902"/>
  </r>
  <r>
    <x v="3"/>
    <x v="1266"/>
    <n v="731.56933775220398"/>
    <n v="722.173758513503"/>
  </r>
  <r>
    <x v="3"/>
    <x v="1267"/>
    <n v="398.85557235144501"/>
    <n v="395.72180320056799"/>
  </r>
  <r>
    <x v="3"/>
    <x v="1268"/>
    <n v="846.41179089502202"/>
    <n v="824.75548726243403"/>
  </r>
  <r>
    <x v="3"/>
    <x v="1269"/>
    <n v="860.48786730340396"/>
    <n v="836.15949066706196"/>
  </r>
  <r>
    <x v="3"/>
    <x v="1270"/>
    <n v="1408.9822967965799"/>
    <n v="1380.44913130284"/>
  </r>
  <r>
    <x v="3"/>
    <x v="1271"/>
    <n v="771.87875254060395"/>
    <n v="750.05560113668605"/>
  </r>
  <r>
    <x v="3"/>
    <x v="1272"/>
    <n v="1456.4371459501699"/>
    <n v="1423.8465354381599"/>
  </r>
  <r>
    <x v="3"/>
    <x v="1273"/>
    <n v="662.16268319546703"/>
    <n v="667.82612371517098"/>
  </r>
  <r>
    <x v="3"/>
    <x v="1274"/>
    <n v="112.365178303946"/>
    <n v="109.965499982914"/>
  </r>
  <r>
    <x v="3"/>
    <x v="1275"/>
    <n v="530.68096184219496"/>
    <n v="516.69690695533302"/>
  </r>
  <r>
    <x v="3"/>
    <x v="1276"/>
    <n v="274.97750973814601"/>
    <n v="272.93816542923099"/>
  </r>
  <r>
    <x v="3"/>
    <x v="1277"/>
    <n v="166.66475217298901"/>
    <n v="164.16354573866499"/>
  </r>
  <r>
    <x v="3"/>
    <x v="1278"/>
    <n v="286.218323415881"/>
    <n v="279.74067589884299"/>
  </r>
  <r>
    <x v="3"/>
    <x v="1279"/>
    <n v="108.15524299677099"/>
    <n v="106.16619595590799"/>
  </r>
  <r>
    <x v="3"/>
    <x v="1280"/>
    <n v="85.759532658773097"/>
    <n v="83.334873009337699"/>
  </r>
  <r>
    <x v="3"/>
    <x v="1281"/>
    <n v="44.562308508569998"/>
    <n v="44.038700127872801"/>
  </r>
  <r>
    <x v="3"/>
    <x v="1282"/>
    <n v="20.577132816381301"/>
    <n v="19.995360247266799"/>
  </r>
  <r>
    <x v="3"/>
    <x v="1283"/>
    <n v="9.26472159592522"/>
    <n v="9.0027822415414498"/>
  </r>
  <r>
    <x v="3"/>
    <x v="1284"/>
    <n v="451.47976380274599"/>
    <n v="439.30463273756499"/>
  </r>
  <r>
    <x v="3"/>
    <x v="1285"/>
    <n v="74.031855722280895"/>
    <n v="77.989949718590907"/>
  </r>
  <r>
    <x v="3"/>
    <x v="1286"/>
    <n v="2.0906481501632301"/>
    <n v="2.0315397332477998"/>
  </r>
  <r>
    <x v="3"/>
    <x v="1287"/>
    <n v="19.517489235315502"/>
    <n v="19.9376915339734"/>
  </r>
  <r>
    <x v="3"/>
    <x v="1288"/>
    <n v="49.660053312712897"/>
    <n v="53.8024380140359"/>
  </r>
  <r>
    <x v="3"/>
    <x v="1289"/>
    <n v="235.72773866597601"/>
    <n v="231.041065869542"/>
  </r>
  <r>
    <x v="3"/>
    <x v="1290"/>
    <n v="9.6227092931444993"/>
    <n v="9.3506486344866602"/>
  </r>
  <r>
    <x v="3"/>
    <x v="1291"/>
    <n v="140.84667948443101"/>
    <n v="155.362613344587"/>
  </r>
  <r>
    <x v="3"/>
    <x v="1292"/>
    <n v="79.401671168282505"/>
    <n v="77.156765882411904"/>
  </r>
  <r>
    <x v="3"/>
    <x v="1293"/>
    <n v="813.57715942943696"/>
    <n v="801.971060521293"/>
  </r>
  <r>
    <x v="3"/>
    <x v="1294"/>
    <n v="47.769878272951502"/>
    <n v="47.861091963372999"/>
  </r>
  <r>
    <x v="3"/>
    <x v="1295"/>
    <n v="82.623560437112204"/>
    <n v="82.6806150252294"/>
  </r>
  <r>
    <x v="3"/>
    <x v="1296"/>
    <n v="23.211922266645601"/>
    <n v="22.562936617032801"/>
  </r>
  <r>
    <x v="3"/>
    <x v="1297"/>
    <n v="34.438416441980799"/>
    <n v="34.305727837665899"/>
  </r>
  <r>
    <x v="3"/>
    <x v="1298"/>
    <n v="9.5797507685361207"/>
    <n v="9.3089046664177992"/>
  </r>
  <r>
    <x v="3"/>
    <x v="1299"/>
    <n v="83.368174845567097"/>
    <n v="81.863248801480694"/>
  </r>
  <r>
    <x v="3"/>
    <x v="1300"/>
    <n v="110.331808180791"/>
    <n v="110.143029065552"/>
  </r>
  <r>
    <x v="3"/>
    <x v="1301"/>
    <n v="38.147168979806999"/>
    <n v="37.5579198307409"/>
  </r>
  <r>
    <x v="3"/>
    <x v="1302"/>
    <n v="726.51455156994803"/>
    <n v="710.81461434789901"/>
  </r>
  <r>
    <x v="3"/>
    <x v="1303"/>
    <n v="37.101844907285198"/>
    <n v="36.052872933239598"/>
  </r>
  <r>
    <x v="3"/>
    <x v="1304"/>
    <n v="5.3554959456492597"/>
    <n v="5.2040812338434304"/>
  </r>
  <r>
    <x v="3"/>
    <x v="1305"/>
    <n v="20.620091340989699"/>
    <n v="20.037104215335699"/>
  </r>
  <r>
    <x v="3"/>
    <x v="1306"/>
    <n v="18.171455493607201"/>
    <n v="18.167278415984399"/>
  </r>
  <r>
    <x v="3"/>
    <x v="1307"/>
    <n v="396.80788273305899"/>
    <n v="392.22771920255502"/>
  </r>
  <r>
    <x v="3"/>
    <x v="1308"/>
    <n v="135.60573957232"/>
    <n v="135.34881808673299"/>
  </r>
  <r>
    <x v="3"/>
    <x v="1309"/>
    <n v="17.9566628736372"/>
    <n v="17.448978251783501"/>
  </r>
  <r>
    <x v="3"/>
    <x v="1310"/>
    <n v="10.5534773024331"/>
    <n v="10.255101252761101"/>
  </r>
  <r>
    <x v="3"/>
    <x v="1311"/>
    <n v="101.353476741412"/>
    <n v="98.487933078031105"/>
  </r>
  <r>
    <x v="3"/>
    <x v="1312"/>
    <n v="22.5961834279199"/>
    <n v="23.229080774830699"/>
  </r>
  <r>
    <x v="3"/>
    <x v="1313"/>
    <n v="6.3292224815942202"/>
    <n v="6.1502778221768004"/>
  </r>
  <r>
    <x v="3"/>
    <x v="1314"/>
    <n v="17.169089941597999"/>
    <n v="18.218312947235201"/>
  </r>
  <r>
    <x v="3"/>
    <x v="1315"/>
    <n v="25.603280084971399"/>
    <n v="28.993255130474399"/>
  </r>
  <r>
    <x v="3"/>
    <x v="1316"/>
    <n v="3.2505282879659001"/>
    <n v="3.15862684523605"/>
  </r>
  <r>
    <x v="3"/>
    <x v="1317"/>
    <n v="13.274183803962099"/>
    <n v="12.898885841731801"/>
  </r>
  <r>
    <x v="3"/>
    <x v="1318"/>
    <n v="184.50685897827299"/>
    <n v="179.70802300790999"/>
  </r>
  <r>
    <x v="3"/>
    <x v="1319"/>
    <n v="64.323229377871598"/>
    <n v="64.822755932813095"/>
  </r>
  <r>
    <x v="3"/>
    <x v="1320"/>
    <n v="190.69288637749801"/>
    <n v="185.64465677249001"/>
  </r>
  <r>
    <x v="3"/>
    <x v="1321"/>
    <n v="44.462071951833003"/>
    <n v="44.868373788591498"/>
  </r>
  <r>
    <x v="3"/>
    <x v="1322"/>
    <n v="2.4056773227741299"/>
    <n v="2.3376621581241399"/>
  </r>
  <r>
    <x v="3"/>
    <x v="1323"/>
    <n v="18.529443190826498"/>
    <n v="18.005564482087902"/>
  </r>
  <r>
    <x v="3"/>
    <x v="1324"/>
    <n v="0.83053145664764405"/>
    <n v="0.84726181164483305"/>
  </r>
  <r>
    <x v="3"/>
    <x v="1325"/>
    <n v="249.53174423999201"/>
    <n v="247.097158098747"/>
  </r>
  <r>
    <x v="3"/>
    <x v="1326"/>
    <n v="2.07632864161911"/>
    <n v="2.0176250768931698"/>
  </r>
  <r>
    <x v="3"/>
    <x v="1327"/>
    <n v="63.779088079818699"/>
    <n v="64.943505941694895"/>
  </r>
  <r>
    <x v="3"/>
    <x v="1328"/>
    <n v="69.335057127678098"/>
    <n v="76.465398625479907"/>
  </r>
  <r>
    <x v="3"/>
    <x v="1329"/>
    <n v="51.7650209642524"/>
    <n v="50.301480367738101"/>
  </r>
  <r>
    <x v="3"/>
    <x v="1330"/>
    <n v="6.8876832881913597"/>
    <n v="7.2420481953654798"/>
  </r>
  <r>
    <x v="3"/>
    <x v="1331"/>
    <n v="4.7540766144437399"/>
    <n v="4.6196656938148903"/>
  </r>
  <r>
    <x v="3"/>
    <x v="1332"/>
    <n v="642.74543050152897"/>
    <n v="633.48799658673295"/>
  </r>
  <r>
    <x v="3"/>
    <x v="1333"/>
    <n v="9.1072070091077801"/>
    <n v="8.9079587802873199"/>
  </r>
  <r>
    <x v="3"/>
    <x v="1334"/>
    <n v="6.1860274022969097"/>
    <n v="6.3455823525571002"/>
  </r>
  <r>
    <x v="3"/>
    <x v="1335"/>
    <n v="15.22163687278"/>
    <n v="17.4386517886775"/>
  </r>
  <r>
    <x v="3"/>
    <x v="1336"/>
    <n v="14.5343004974776"/>
    <n v="14.9788465176893"/>
  </r>
  <r>
    <x v="3"/>
    <x v="1337"/>
    <n v="14.6058980350784"/>
    <n v="14.457618603075201"/>
  </r>
  <r>
    <x v="3"/>
    <x v="1338"/>
    <n v="27.378899057403899"/>
    <n v="26.604821707255699"/>
  </r>
  <r>
    <x v="3"/>
    <x v="1339"/>
    <n v="51.364074750616403"/>
    <n v="52.213994470943703"/>
  </r>
  <r>
    <x v="3"/>
    <x v="1340"/>
    <n v="8.7921778364968706"/>
    <n v="8.8252464122812402"/>
  </r>
  <r>
    <x v="3"/>
    <x v="1341"/>
    <n v="529.16309400307603"/>
    <n v="519.63754155718402"/>
  </r>
  <r>
    <x v="3"/>
    <x v="1342"/>
    <n v="7.4604636033326202"/>
    <n v="7.2495356224508196"/>
  </r>
  <r>
    <x v="3"/>
    <x v="1343"/>
    <n v="10.0809335430048"/>
    <n v="10.122465007998301"/>
  </r>
  <r>
    <x v="3"/>
    <x v="1344"/>
    <n v="74.547357996077906"/>
    <n v="76.381770800468004"/>
  </r>
  <r>
    <x v="3"/>
    <x v="1345"/>
    <n v="20.362340197435401"/>
    <n v="19.786640410902699"/>
  </r>
  <r>
    <x v="3"/>
    <x v="1346"/>
    <n v="266.95858531285597"/>
    <n v="261.69028763965503"/>
  </r>
  <r>
    <x v="3"/>
    <x v="1347"/>
    <n v="3.78035007747481"/>
    <n v="3.8537288118314499"/>
  </r>
  <r>
    <x v="3"/>
    <x v="1348"/>
    <n v="22.796656538321699"/>
    <n v="22.923504769331501"/>
  </r>
  <r>
    <x v="3"/>
    <x v="1349"/>
    <n v="9.6513483081848008"/>
    <n v="9.3784779452058693"/>
  </r>
  <r>
    <x v="3"/>
    <x v="1350"/>
    <n v="7.3602270486436998"/>
    <n v="7.1521330329435804"/>
  </r>
  <r>
    <x v="3"/>
    <x v="1351"/>
    <n v="2.0906481501632199"/>
    <n v="2.07175151413536"/>
  </r>
  <r>
    <x v="3"/>
    <x v="1352"/>
    <n v="5.39845446820968"/>
    <n v="5.2458251999222298"/>
  </r>
  <r>
    <x v="3"/>
    <x v="1353"/>
    <n v="0.27207065005049402"/>
    <n v="0.264378458797565"/>
  </r>
  <r>
    <x v="3"/>
    <x v="1354"/>
    <n v="64.981926733013907"/>
    <n v="70.494741440596997"/>
  </r>
  <r>
    <x v="3"/>
    <x v="1355"/>
    <n v="1.4319507878531701"/>
    <n v="1.3914655707858199"/>
  </r>
  <r>
    <x v="3"/>
    <x v="1356"/>
    <n v="5.0977448041428799"/>
    <n v="4.9536174314004899"/>
  </r>
  <r>
    <x v="3"/>
    <x v="1357"/>
    <n v="25.273931394600599"/>
    <n v="25.297738807644102"/>
  </r>
  <r>
    <x v="3"/>
    <x v="1358"/>
    <n v="11.512884330857901"/>
    <n v="11.1873831857349"/>
  </r>
  <r>
    <x v="3"/>
    <x v="1359"/>
    <n v="66.757545712614203"/>
    <n v="64.870124893417895"/>
  </r>
  <r>
    <x v="3"/>
    <x v="1360"/>
    <n v="68.733637794424496"/>
    <n v="67.289874757299799"/>
  </r>
  <r>
    <x v="3"/>
    <x v="1361"/>
    <n v="21.951805573129899"/>
    <n v="21.331167195619201"/>
  </r>
  <r>
    <x v="3"/>
    <x v="1362"/>
    <n v="41.755684962944201"/>
    <n v="41.180565993341403"/>
  </r>
  <r>
    <x v="3"/>
    <x v="1363"/>
    <n v="22.2954737607811"/>
    <n v="21.787002225697101"/>
  </r>
  <r>
    <x v="3"/>
    <x v="1364"/>
    <n v="29.283393606733402"/>
    <n v="28.455470917843598"/>
  </r>
  <r>
    <x v="3"/>
    <x v="1365"/>
    <n v="7.3029490154912002"/>
    <n v="7.0964744085201001"/>
  </r>
  <r>
    <x v="3"/>
    <x v="1366"/>
    <n v="7.2313514768665401"/>
    <n v="7.0269011307270999"/>
  </r>
  <r>
    <x v="3"/>
    <x v="1367"/>
    <n v="8.5344266949904899"/>
    <n v="8.2931348012864596"/>
  </r>
  <r>
    <x v="3"/>
    <x v="1368"/>
    <n v="67.287367506219098"/>
    <n v="66.748884944794398"/>
  </r>
  <r>
    <x v="3"/>
    <x v="1369"/>
    <n v="31.288124710751799"/>
    <n v="30.8694529516467"/>
  </r>
  <r>
    <x v="3"/>
    <x v="1370"/>
    <n v="1.15988013882665"/>
    <n v="1.12708711298328"/>
  </r>
  <r>
    <x v="3"/>
    <x v="1371"/>
    <n v="26.5197285857159"/>
    <n v="25.769942365779201"/>
  </r>
  <r>
    <x v="3"/>
    <x v="1372"/>
    <n v="11.097618604582101"/>
    <n v="11.2352007475065"/>
  </r>
  <r>
    <x v="3"/>
    <x v="1373"/>
    <n v="105.305660935752"/>
    <n v="103.61634783634101"/>
  </r>
  <r>
    <x v="3"/>
    <x v="1374"/>
    <n v="73.974577707560201"/>
    <n v="72.518180209263093"/>
  </r>
  <r>
    <x v="3"/>
    <x v="1375"/>
    <n v="32.018419610662498"/>
    <n v="32.932053346763396"/>
  </r>
  <r>
    <x v="3"/>
    <x v="1376"/>
    <n v="25.603280078827598"/>
    <n v="25.079423342502199"/>
  </r>
  <r>
    <x v="3"/>
    <x v="1377"/>
    <n v="166.46427903186799"/>
    <n v="165.82764028846299"/>
  </r>
  <r>
    <x v="3"/>
    <x v="1378"/>
    <n v="37.674625224474397"/>
    <n v="36.804080221354603"/>
  </r>
  <r>
    <x v="3"/>
    <x v="1379"/>
    <n v="13.818325099967099"/>
    <n v="13.646450307919"/>
  </r>
  <r>
    <x v="3"/>
    <x v="1380"/>
    <n v="10.596435829089501"/>
    <n v="10.29684522282"/>
  </r>
  <r>
    <x v="3"/>
    <x v="1381"/>
    <n v="14.1619932886423"/>
    <n v="14.164544268792"/>
  </r>
  <r>
    <x v="3"/>
    <x v="1382"/>
    <n v="24.472038959137102"/>
    <n v="23.780146599605199"/>
  </r>
  <r>
    <x v="3"/>
    <x v="1383"/>
    <n v="29.168837547596301"/>
    <n v="28.344153675961898"/>
  </r>
  <r>
    <x v="3"/>
    <x v="1384"/>
    <n v="39.722314843885499"/>
    <n v="39.869114593208501"/>
  </r>
  <r>
    <x v="3"/>
    <x v="1385"/>
    <n v="7.4031855701801401"/>
    <n v="7.2197993645317897"/>
  </r>
  <r>
    <x v="3"/>
    <x v="1386"/>
    <n v="112.69452697486101"/>
    <n v="110.68522829024501"/>
  </r>
  <r>
    <x v="3"/>
    <x v="1387"/>
    <n v="39.478883205803299"/>
    <n v="38.628935493407099"/>
  </r>
  <r>
    <x v="3"/>
    <x v="1388"/>
    <n v="8.0762024400103396"/>
    <n v="7.8478658158489303"/>
  </r>
  <r>
    <x v="3"/>
    <x v="1389"/>
    <n v="14.677495572679"/>
    <n v="14.2625220978183"/>
  </r>
  <r>
    <x v="3"/>
    <x v="1390"/>
    <n v="25.374167956457399"/>
    <n v="24.995276841552901"/>
  </r>
  <r>
    <x v="3"/>
    <x v="1391"/>
    <n v="41.698406939007498"/>
    <n v="40.519477418098901"/>
  </r>
  <r>
    <x v="3"/>
    <x v="1392"/>
    <n v="140.173662574666"/>
    <n v="136.71286687449799"/>
  </r>
  <r>
    <x v="3"/>
    <x v="1393"/>
    <n v="10.267087145886499"/>
    <n v="10.1650408725161"/>
  </r>
  <r>
    <x v="3"/>
    <x v="1394"/>
    <n v="28.381264609413002"/>
    <n v="28.101798846519301"/>
  </r>
  <r>
    <x v="3"/>
    <x v="1395"/>
    <n v="1.1741996453228101"/>
    <n v="1.1410017673478501"/>
  </r>
  <r>
    <x v="3"/>
    <x v="1396"/>
    <n v="23.1689637420371"/>
    <n v="22.704745562594599"/>
  </r>
  <r>
    <x v="3"/>
    <x v="1397"/>
    <n v="11.2980917139599"/>
    <n v="10.978663351360799"/>
  </r>
  <r>
    <x v="3"/>
    <x v="1398"/>
    <n v="5.0834252945747798"/>
    <n v="5.0904969523792101"/>
  </r>
  <r>
    <x v="3"/>
    <x v="1399"/>
    <n v="1.24579718497147"/>
    <n v="1.3187308706023699"/>
  </r>
  <r>
    <x v="3"/>
    <x v="1400"/>
    <n v="19.044945468719298"/>
    <n v="19.262515063272598"/>
  </r>
  <r>
    <x v="3"/>
    <x v="1401"/>
    <n v="45.722188650468503"/>
    <n v="44.930554103323303"/>
  </r>
  <r>
    <x v="3"/>
    <x v="1402"/>
    <n v="33.321494825714602"/>
    <n v="32.379403824773"/>
  </r>
  <r>
    <x v="3"/>
    <x v="1403"/>
    <n v="8.3339535825406994"/>
    <n v="8.0983296192869005"/>
  </r>
  <r>
    <x v="3"/>
    <x v="1404"/>
    <n v="126.699005686926"/>
    <n v="123.11687368143799"/>
  </r>
  <r>
    <x v="3"/>
    <x v="1405"/>
    <n v="39.063617481575399"/>
    <n v="39.340247441962497"/>
  </r>
  <r>
    <x v="3"/>
    <x v="1406"/>
    <n v="111.176659134719"/>
    <n v="109.729444703691"/>
  </r>
  <r>
    <x v="3"/>
    <x v="1407"/>
    <n v="28.066235436802199"/>
    <n v="27.2727251824269"/>
  </r>
  <r>
    <x v="3"/>
    <x v="1408"/>
    <n v="2.4199968313182501"/>
    <n v="2.3515768144787801"/>
  </r>
  <r>
    <x v="3"/>
    <x v="1409"/>
    <n v="6.7874467335024304"/>
    <n v="6.59554680462925"/>
  </r>
  <r>
    <x v="3"/>
    <x v="1410"/>
    <n v="1.6610629132952901"/>
    <n v="1.61410006151454"/>
  </r>
  <r>
    <x v="3"/>
    <x v="1411"/>
    <n v="0.45822425190821803"/>
    <n v="0.48478745683966901"/>
  </r>
  <r>
    <x v="3"/>
    <x v="1412"/>
    <n v="201.67594891987099"/>
    <n v="200.37120501663799"/>
  </r>
  <r>
    <x v="3"/>
    <x v="1413"/>
    <n v="31.001734550109202"/>
    <n v="30.5349737819197"/>
  </r>
  <r>
    <x v="3"/>
    <x v="1414"/>
    <n v="0.80189244160736395"/>
    <n v="0.83745847171962395"/>
  </r>
  <r>
    <x v="3"/>
    <x v="1415"/>
    <n v="45.550354548963099"/>
    <n v="46.032492997806699"/>
  </r>
  <r>
    <x v="3"/>
    <x v="1416"/>
    <n v="25.359848443817398"/>
    <n v="27.277974849766"/>
  </r>
  <r>
    <x v="3"/>
    <x v="1417"/>
    <n v="63.492697910984297"/>
    <n v="62.409807318810202"/>
  </r>
  <r>
    <x v="3"/>
    <x v="1418"/>
    <n v="0.48686326797247398"/>
    <n v="0.47309829416667998"/>
  </r>
  <r>
    <x v="3"/>
    <x v="1419"/>
    <n v="10.095253053596799"/>
    <n v="12.1661834806212"/>
  </r>
  <r>
    <x v="3"/>
    <x v="1420"/>
    <n v="1.18851915489091"/>
    <n v="1.1980747585462199"/>
  </r>
  <r>
    <x v="3"/>
    <x v="1421"/>
    <n v="897.58971209907497"/>
    <n v="883.19276061387097"/>
  </r>
  <r>
    <x v="3"/>
    <x v="1422"/>
    <n v="14.505661477317499"/>
    <n v="14.095546228528001"/>
  </r>
  <r>
    <x v="3"/>
    <x v="1423"/>
    <n v="26.705882186549701"/>
    <n v="26.914529016740001"/>
  </r>
  <r>
    <x v="3"/>
    <x v="1424"/>
    <n v="11.7706354744123"/>
    <n v="11.9439607842104"/>
  </r>
  <r>
    <x v="3"/>
    <x v="1425"/>
    <n v="5.7707616739730803"/>
    <n v="5.6076062492220702"/>
  </r>
  <r>
    <x v="3"/>
    <x v="1426"/>
    <n v="16.753824211226199"/>
    <n v="16.280147171726401"/>
  </r>
  <r>
    <x v="3"/>
    <x v="1427"/>
    <n v="9.4079166752225198"/>
    <n v="9.1419287991175402"/>
  </r>
  <r>
    <x v="3"/>
    <x v="1428"/>
    <n v="39.478883215019103"/>
    <n v="39.207846485932599"/>
  </r>
  <r>
    <x v="3"/>
    <x v="1429"/>
    <n v="9.0785679950914702"/>
    <n v="9.0263857954953899"/>
  </r>
  <r>
    <x v="3"/>
    <x v="1430"/>
    <n v="664.06717776220501"/>
    <n v="649.75950131573495"/>
  </r>
  <r>
    <x v="3"/>
    <x v="1431"/>
    <n v="6.84472476460697"/>
    <n v="6.9215949882288497"/>
  </r>
  <r>
    <x v="3"/>
    <x v="1432"/>
    <n v="9.2504020904530293"/>
    <n v="8.9888675881718996"/>
  </r>
  <r>
    <x v="3"/>
    <x v="1433"/>
    <n v="10.1382115761573"/>
    <n v="9.8515762393725499"/>
  </r>
  <r>
    <x v="3"/>
    <x v="1434"/>
    <n v="25.116416814950998"/>
    <n v="24.8154156517828"/>
  </r>
  <r>
    <x v="3"/>
    <x v="1435"/>
    <n v="34.567292011710002"/>
    <n v="33.854821980621097"/>
  </r>
  <r>
    <x v="3"/>
    <x v="1436"/>
    <n v="194.14388778610601"/>
    <n v="189.98236993790499"/>
  </r>
  <r>
    <x v="3"/>
    <x v="1437"/>
    <n v="8.26235604289203"/>
    <n v="8.0287563404988394"/>
  </r>
  <r>
    <x v="3"/>
    <x v="1438"/>
    <n v="73.043809672672097"/>
    <n v="73.255598845568201"/>
  </r>
  <r>
    <x v="3"/>
    <x v="1439"/>
    <n v="5.5130105304187396"/>
    <n v="5.3571424447890603"/>
  </r>
  <r>
    <x v="3"/>
    <x v="1440"/>
    <n v="80.361078191587495"/>
    <n v="78.089047810410605"/>
  </r>
  <r>
    <x v="3"/>
    <x v="1441"/>
    <n v="3.1646112397731301"/>
    <n v="3.0751389100933699"/>
  </r>
  <r>
    <x v="3"/>
    <x v="1442"/>
    <n v="2.5631919085676"/>
    <n v="2.6148252455267502"/>
  </r>
  <r>
    <x v="3"/>
    <x v="1443"/>
    <n v="2.3483992916696002"/>
    <n v="2.6231103667346898"/>
  </r>
  <r>
    <x v="3"/>
    <x v="1444"/>
    <n v="41.125626622842297"/>
    <n v="41.020641781382103"/>
  </r>
  <r>
    <x v="3"/>
    <x v="1445"/>
    <n v="3.00709665397966"/>
    <n v="2.9220776981526999"/>
  </r>
  <r>
    <x v="3"/>
    <x v="1446"/>
    <n v="368.22614502553199"/>
    <n v="371.57222644514798"/>
  </r>
  <r>
    <x v="3"/>
    <x v="1447"/>
    <n v="174.46888395373301"/>
    <n v="179.11965142067899"/>
  </r>
  <r>
    <x v="3"/>
    <x v="1448"/>
    <n v="298.91972688524601"/>
    <n v="302.99541045256802"/>
  </r>
  <r>
    <x v="3"/>
    <x v="1449"/>
    <n v="120.527297784981"/>
    <n v="121.004792551918"/>
  </r>
  <r>
    <x v="3"/>
    <x v="1450"/>
    <n v="27.965998881089298"/>
    <n v="31.0161350198082"/>
  </r>
  <r>
    <x v="3"/>
    <x v="1451"/>
    <n v="61.745717963832"/>
    <n v="64.441983753670002"/>
  </r>
  <r>
    <x v="3"/>
    <x v="1452"/>
    <n v="28.195111006531398"/>
    <n v="29.721227389181401"/>
  </r>
  <r>
    <x v="3"/>
    <x v="1453"/>
    <n v="2.6347894492402402"/>
    <n v="2.5602966498479001"/>
  </r>
  <r>
    <x v="3"/>
    <x v="1454"/>
    <n v="528.23232615762402"/>
    <n v="539.80475016847697"/>
  </r>
  <r>
    <x v="3"/>
    <x v="1455"/>
    <n v="24.500677975201398"/>
    <n v="26.543070318620501"/>
  </r>
  <r>
    <x v="3"/>
    <x v="1456"/>
    <n v="420.82169741571198"/>
    <n v="439.71759065686598"/>
  </r>
  <r>
    <x v="3"/>
    <x v="1457"/>
    <n v="121.38646825462099"/>
    <n v="130.77289938458301"/>
  </r>
  <r>
    <x v="3"/>
    <x v="1458"/>
    <n v="123.305282312494"/>
    <n v="127.103737945749"/>
  </r>
  <r>
    <x v="3"/>
    <x v="1459"/>
    <n v="12.687083977204701"/>
    <n v="13.615855249277701"/>
  </r>
  <r>
    <x v="3"/>
    <x v="1460"/>
    <n v="39.980065989487798"/>
    <n v="47.118807838214899"/>
  </r>
  <r>
    <x v="3"/>
    <x v="1461"/>
    <n v="930.98280435692004"/>
    <n v="924.05531326083201"/>
  </r>
  <r>
    <x v="3"/>
    <x v="1462"/>
    <n v="48.586090221055002"/>
    <n v="65.414894861216595"/>
  </r>
  <r>
    <x v="3"/>
    <x v="1463"/>
    <n v="53.7840715788628"/>
    <n v="55.639849808179001"/>
  </r>
  <r>
    <x v="3"/>
    <x v="1464"/>
    <n v="46.6099981351488"/>
    <n v="45.756026413230799"/>
  </r>
  <r>
    <x v="3"/>
    <x v="1465"/>
    <n v="60.371045198891501"/>
    <n v="64.128837380644697"/>
  </r>
  <r>
    <x v="3"/>
    <x v="1466"/>
    <n v="46.252010439977397"/>
    <n v="46.854892740496197"/>
  </r>
  <r>
    <x v="3"/>
    <x v="1467"/>
    <n v="67.559438160365403"/>
    <n v="70.680022006536504"/>
  </r>
  <r>
    <x v="3"/>
    <x v="1468"/>
    <n v="252.81091154095"/>
    <n v="273.78654421175298"/>
  </r>
  <r>
    <x v="3"/>
    <x v="1469"/>
    <n v="30.6867053734024"/>
    <n v="31.5865637438283"/>
  </r>
  <r>
    <x v="3"/>
    <x v="1470"/>
    <n v="852.88420879177897"/>
    <n v="856.81831538063398"/>
  </r>
  <r>
    <x v="3"/>
    <x v="1471"/>
    <n v="2.5918309256558398"/>
    <n v="2.7452639302534401"/>
  </r>
  <r>
    <x v="3"/>
    <x v="1472"/>
    <n v="48.9727169343385"/>
    <n v="50.913914113491799"/>
  </r>
  <r>
    <x v="3"/>
    <x v="1473"/>
    <n v="18.48648466929"/>
    <n v="18.6411810331434"/>
  </r>
  <r>
    <x v="3"/>
    <x v="1474"/>
    <n v="140.81804044481601"/>
    <n v="142.600261821609"/>
  </r>
  <r>
    <x v="3"/>
    <x v="1475"/>
    <n v="506.48099353105999"/>
    <n v="507.45315658835398"/>
  </r>
  <r>
    <x v="3"/>
    <x v="1476"/>
    <n v="30.2571201396064"/>
    <n v="31.230376028691101"/>
  </r>
  <r>
    <x v="3"/>
    <x v="1477"/>
    <n v="55.230341877308099"/>
    <n v="55.190288316910802"/>
  </r>
  <r>
    <x v="3"/>
    <x v="1478"/>
    <n v="45.092130297054901"/>
    <n v="43.817250811955901"/>
  </r>
  <r>
    <x v="3"/>
    <x v="1479"/>
    <n v="39.536161241003803"/>
    <n v="40.2452896404737"/>
  </r>
  <r>
    <x v="3"/>
    <x v="1480"/>
    <n v="3.4939599219521398"/>
    <n v="3.3951759923193898"/>
  </r>
  <r>
    <x v="3"/>
    <x v="1481"/>
    <n v="22.739378509265102"/>
    <n v="22.371022662902298"/>
  </r>
  <r>
    <x v="3"/>
    <x v="1482"/>
    <n v="3.5941964766410699"/>
    <n v="3.4925785818266299"/>
  </r>
  <r>
    <x v="3"/>
    <x v="1483"/>
    <n v="267.50272662626901"/>
    <n v="295.61953504621999"/>
  </r>
  <r>
    <x v="3"/>
    <x v="1484"/>
    <n v="0.91644850381643606"/>
    <n v="0.89053796490491299"/>
  </r>
  <r>
    <x v="3"/>
    <x v="1485"/>
    <n v="35.111433315906901"/>
    <n v="34.118735793479203"/>
  </r>
  <r>
    <x v="3"/>
    <x v="1486"/>
    <n v="122.159721686308"/>
    <n v="128.21034345762601"/>
  </r>
  <r>
    <x v="3"/>
    <x v="1487"/>
    <n v="20.963759529664902"/>
    <n v="21.096947927700999"/>
  </r>
  <r>
    <x v="3"/>
    <x v="1488"/>
    <n v="117.06197688114101"/>
    <n v="113.752310386616"/>
  </r>
  <r>
    <x v="3"/>
    <x v="1489"/>
    <n v="361.89692262073498"/>
    <n v="355.61621994321303"/>
  </r>
  <r>
    <x v="3"/>
    <x v="1490"/>
    <n v="122.131082670244"/>
    <n v="119.972943063169"/>
  </r>
  <r>
    <x v="3"/>
    <x v="1491"/>
    <n v="378.47891268540099"/>
    <n v="368.685629933558"/>
  </r>
  <r>
    <x v="3"/>
    <x v="1492"/>
    <n v="58.480870159130099"/>
    <n v="62.0379558398946"/>
  </r>
  <r>
    <x v="3"/>
    <x v="1493"/>
    <n v="20.1045890569529"/>
    <n v="20.610801788521002"/>
  </r>
  <r>
    <x v="3"/>
    <x v="1494"/>
    <n v="19.202460059632699"/>
    <n v="19.6825025482709"/>
  </r>
  <r>
    <x v="3"/>
    <x v="1495"/>
    <n v="2.92117960885883"/>
    <n v="2.8385897659951098"/>
  </r>
  <r>
    <x v="3"/>
    <x v="1496"/>
    <n v="1.4033117717889101"/>
    <n v="1.36363625907159"/>
  </r>
  <r>
    <x v="3"/>
    <x v="1497"/>
    <n v="514.64311304998296"/>
    <n v="507.58173944695602"/>
  </r>
  <r>
    <x v="3"/>
    <x v="1498"/>
    <n v="2.62046994069612"/>
    <n v="2.5463819934932701"/>
  </r>
  <r>
    <x v="3"/>
    <x v="1499"/>
    <n v="126.928117787792"/>
    <n v="149.05549747928401"/>
  </r>
  <r>
    <x v="3"/>
    <x v="1500"/>
    <n v="99.806969897494099"/>
    <n v="104.404161114323"/>
  </r>
  <r>
    <x v="3"/>
    <x v="1501"/>
    <n v="157.54322565021701"/>
    <n v="154.221112649633"/>
  </r>
  <r>
    <x v="3"/>
    <x v="1502"/>
    <n v="0.87348998023203905"/>
    <n v="0.848793997831089"/>
  </r>
  <r>
    <x v="3"/>
    <x v="1503"/>
    <n v="3.4080428747833502"/>
    <n v="3.3116880581717498"/>
  </r>
  <r>
    <x v="3"/>
    <x v="1504"/>
    <n v="16.009209803795301"/>
    <n v="16.186800746611301"/>
  </r>
  <r>
    <x v="3"/>
    <x v="1505"/>
    <n v="2075.7701813234698"/>
    <n v="2048.6135120576701"/>
  </r>
  <r>
    <x v="3"/>
    <x v="1506"/>
    <n v="34.581611521278099"/>
    <n v="41.278308096592397"/>
  </r>
  <r>
    <x v="3"/>
    <x v="1507"/>
    <n v="20.863522973952001"/>
    <n v="20.273653361424"/>
  </r>
  <r>
    <x v="3"/>
    <x v="1508"/>
    <n v="52.853303573670097"/>
    <n v="54.971049948165998"/>
  </r>
  <r>
    <x v="3"/>
    <x v="1509"/>
    <n v="69.879198441090594"/>
    <n v="67.903519848377698"/>
  </r>
  <r>
    <x v="3"/>
    <x v="1510"/>
    <n v="28.581737714695102"/>
    <n v="27.773652782337699"/>
  </r>
  <r>
    <x v="3"/>
    <x v="1511"/>
    <n v="151.05648859102101"/>
    <n v="156.903620997758"/>
  </r>
  <r>
    <x v="3"/>
    <x v="1512"/>
    <n v="4.2385743324549701"/>
    <n v="4.0896260549594601"/>
  </r>
  <r>
    <x v="3"/>
    <x v="1513"/>
    <n v="1707.8304256547599"/>
    <n v="1666.6601887915799"/>
  </r>
  <r>
    <x v="3"/>
    <x v="1514"/>
    <n v="14.348146893572"/>
    <n v="13.942485018577401"/>
  </r>
  <r>
    <x v="3"/>
    <x v="1515"/>
    <n v="33.479009411508102"/>
    <n v="35.164429158236501"/>
  </r>
  <r>
    <x v="3"/>
    <x v="1516"/>
    <n v="28.1378329754269"/>
    <n v="30.0482739918289"/>
  </r>
  <r>
    <x v="3"/>
    <x v="1517"/>
    <n v="150.42643021507999"/>
    <n v="157.56568951013401"/>
  </r>
  <r>
    <x v="3"/>
    <x v="1518"/>
    <n v="520.37091619013097"/>
    <n v="512.32818329796396"/>
  </r>
  <r>
    <x v="3"/>
    <x v="1519"/>
    <n v="11.226494175335301"/>
    <n v="11.038045095127099"/>
  </r>
  <r>
    <x v="3"/>
    <x v="1520"/>
    <n v="128.33142957596499"/>
    <n v="129.75166418373101"/>
  </r>
  <r>
    <x v="3"/>
    <x v="1521"/>
    <n v="14.018798205249"/>
    <n v="15.629570441514099"/>
  </r>
  <r>
    <x v="3"/>
    <x v="1522"/>
    <n v="11.5415233479462"/>
    <n v="11.2152124984441"/>
  </r>
  <r>
    <x v="3"/>
    <x v="1523"/>
    <n v="2.92117960681087"/>
    <n v="2.8385897640050599"/>
  </r>
  <r>
    <x v="3"/>
    <x v="1524"/>
    <n v="16.381517010582701"/>
    <n v="17.018643649509499"/>
  </r>
  <r>
    <x v="3"/>
    <x v="1525"/>
    <n v="1.7469799604640801"/>
    <n v="1.69758799566218"/>
  </r>
  <r>
    <x v="3"/>
    <x v="1526"/>
    <n v="144.770224613556"/>
    <n v="167.88043289904201"/>
  </r>
  <r>
    <x v="3"/>
    <x v="1527"/>
    <n v="4.2672133464712703"/>
    <n v="4.2599230233878904"/>
  </r>
  <r>
    <x v="3"/>
    <x v="1528"/>
    <n v="11.8851915386693"/>
    <n v="11.549164237024801"/>
  </r>
  <r>
    <x v="3"/>
    <x v="1529"/>
    <n v="51.306796720535999"/>
    <n v="50.616422044134602"/>
  </r>
  <r>
    <x v="3"/>
    <x v="1530"/>
    <n v="39.922787958383203"/>
    <n v="39.014791585117102"/>
  </r>
  <r>
    <x v="3"/>
    <x v="1531"/>
    <n v="164.47386744868101"/>
    <n v="162.36390805547401"/>
  </r>
  <r>
    <x v="3"/>
    <x v="1532"/>
    <n v="1040.5270397654101"/>
    <n v="1048.70110991462"/>
  </r>
  <r>
    <x v="3"/>
    <x v="1533"/>
    <n v="1738.6316877191"/>
    <n v="1698.08939251378"/>
  </r>
  <r>
    <x v="3"/>
    <x v="1534"/>
    <n v="965.707611160243"/>
    <n v="953.492217332054"/>
  </r>
  <r>
    <x v="3"/>
    <x v="1535"/>
    <n v="2255.27953189665"/>
    <n v="2235.7189749065801"/>
  </r>
  <r>
    <x v="3"/>
    <x v="1536"/>
    <n v="484.55782704464798"/>
    <n v="480.327215537592"/>
  </r>
  <r>
    <x v="3"/>
    <x v="1537"/>
    <n v="2951.9951874273502"/>
    <n v="2974.8404524888701"/>
  </r>
  <r>
    <x v="3"/>
    <x v="1538"/>
    <n v="526.00086937690401"/>
    <n v="524.49095280694098"/>
  </r>
  <r>
    <x v="3"/>
    <x v="1539"/>
    <n v="303.51628896099999"/>
    <n v="296.53165399808802"/>
  </r>
  <r>
    <x v="3"/>
    <x v="1540"/>
    <n v="363.74413904373102"/>
    <n v="360.48134238204"/>
  </r>
  <r>
    <x v="3"/>
    <x v="1541"/>
    <n v="771.82147447366003"/>
    <n v="778.28885133359904"/>
  </r>
  <r>
    <x v="3"/>
    <x v="1542"/>
    <n v="579.72527629160595"/>
    <n v="579.34805621982696"/>
  </r>
  <r>
    <x v="3"/>
    <x v="1543"/>
    <n v="1561.7141679609899"/>
    <n v="1547.9682339861799"/>
  </r>
  <r>
    <x v="3"/>
    <x v="1544"/>
    <n v="1061.10417256746"/>
    <n v="1057.77694724445"/>
  </r>
  <r>
    <x v="3"/>
    <x v="1545"/>
    <n v="719.98485607318105"/>
    <n v="777.12696355446701"/>
  </r>
  <r>
    <x v="3"/>
    <x v="1546"/>
    <n v="1029.314865115"/>
    <n v="1120.28297490194"/>
  </r>
  <r>
    <x v="3"/>
    <x v="1547"/>
    <n v="434.32499333282902"/>
    <n v="432.57096111414302"/>
  </r>
  <r>
    <x v="3"/>
    <x v="1548"/>
    <n v="490.75817390941103"/>
    <n v="482.097384290278"/>
  </r>
  <r>
    <x v="3"/>
    <x v="1549"/>
    <n v="659.81428384338096"/>
    <n v="667.14935854819703"/>
  </r>
  <r>
    <x v="3"/>
    <x v="1550"/>
    <n v="978.56652918468296"/>
    <n v="986.86248345419801"/>
  </r>
  <r>
    <x v="3"/>
    <x v="1551"/>
    <n v="1377.4650599593599"/>
    <n v="1387.7760163569501"/>
  </r>
  <r>
    <x v="3"/>
    <x v="1552"/>
    <n v="381.85831652364101"/>
    <n v="381.45340251922698"/>
  </r>
  <r>
    <x v="3"/>
    <x v="1553"/>
    <n v="329.93578094492398"/>
    <n v="329.48136561891801"/>
  </r>
  <r>
    <x v="3"/>
    <x v="1554"/>
    <n v="783.46323442135099"/>
    <n v="782.11190108309302"/>
  </r>
  <r>
    <x v="3"/>
    <x v="1555"/>
    <n v="894.66375934800703"/>
    <n v="888.98658703251397"/>
  </r>
  <r>
    <x v="3"/>
    <x v="1556"/>
    <n v="762.41355782199003"/>
    <n v="753.65304302538595"/>
  </r>
  <r>
    <x v="3"/>
    <x v="1557"/>
    <n v="188.917267382538"/>
    <n v="183.57605269650901"/>
  </r>
  <r>
    <x v="3"/>
    <x v="1558"/>
    <n v="485.47427545426001"/>
    <n v="478.52373741621699"/>
  </r>
  <r>
    <x v="3"/>
    <x v="1559"/>
    <n v="295.98422776477099"/>
    <n v="288.60597517718202"/>
  </r>
  <r>
    <x v="3"/>
    <x v="1560"/>
    <n v="246.29553546671301"/>
    <n v="239.33207813237399"/>
  </r>
  <r>
    <x v="3"/>
    <x v="1561"/>
    <n v="636.61668109244897"/>
    <n v="638.64347583000097"/>
  </r>
  <r>
    <x v="3"/>
    <x v="1562"/>
    <n v="666.043269745712"/>
    <n v="650.32036931523396"/>
  </r>
  <r>
    <x v="3"/>
    <x v="1563"/>
    <n v="477.62718515197901"/>
    <n v="482.340047945192"/>
  </r>
  <r>
    <x v="3"/>
    <x v="1564"/>
    <n v="639.41307640495995"/>
    <n v="632.93417767558299"/>
  </r>
  <r>
    <x v="3"/>
    <x v="1565"/>
    <n v="516.73376123496098"/>
    <n v="506.13337045787898"/>
  </r>
  <r>
    <x v="3"/>
    <x v="1566"/>
    <n v="587.83011777225602"/>
    <n v="584.86381754487002"/>
  </r>
  <r>
    <x v="3"/>
    <x v="1567"/>
    <n v="248.357544601836"/>
    <n v="249.21282260094"/>
  </r>
  <r>
    <x v="3"/>
    <x v="1568"/>
    <n v="536.72379416519505"/>
    <n v="530.42903640210102"/>
  </r>
  <r>
    <x v="3"/>
    <x v="1569"/>
    <n v="419.18927350619299"/>
    <n v="410.68555355097698"/>
  </r>
  <r>
    <x v="3"/>
    <x v="1570"/>
    <n v="589.433902700526"/>
    <n v="577.25743951722905"/>
  </r>
  <r>
    <x v="3"/>
    <x v="1571"/>
    <n v="349.524867666641"/>
    <n v="347.47397632043402"/>
  </r>
  <r>
    <x v="3"/>
    <x v="1572"/>
    <n v="1021.6396089388101"/>
    <n v="1004.67423130646"/>
  </r>
  <r>
    <x v="3"/>
    <x v="1573"/>
    <n v="557.31524649114294"/>
    <n v="561.32220848523298"/>
  </r>
  <r>
    <x v="3"/>
    <x v="1574"/>
    <n v="100.15063808821699"/>
    <n v="100.86155191249701"/>
  </r>
  <r>
    <x v="3"/>
    <x v="1575"/>
    <n v="1138.7159051738699"/>
    <n v="1121.18898660324"/>
  </r>
  <r>
    <x v="3"/>
    <x v="1576"/>
    <n v="230.558396298633"/>
    <n v="225.28060477614099"/>
  </r>
  <r>
    <x v="3"/>
    <x v="1577"/>
    <n v="163.299667817694"/>
    <n v="161.14580415878501"/>
  </r>
  <r>
    <x v="3"/>
    <x v="1578"/>
    <n v="195.80495066970599"/>
    <n v="193.56983465582499"/>
  </r>
  <r>
    <x v="3"/>
    <x v="1579"/>
    <n v="169.87232191586699"/>
    <n v="168.935239947371"/>
  </r>
  <r>
    <x v="3"/>
    <x v="1580"/>
    <n v="119.12398603469499"/>
    <n v="123.12082836507901"/>
  </r>
  <r>
    <x v="3"/>
    <x v="1581"/>
    <n v="70.265825144134396"/>
    <n v="72.936836679612497"/>
  </r>
  <r>
    <x v="3"/>
    <x v="1582"/>
    <n v="36.199715909965001"/>
    <n v="37.714494486893102"/>
  </r>
  <r>
    <x v="3"/>
    <x v="1583"/>
    <n v="2.1336066737476198"/>
    <n v="2.3831917358750001"/>
  </r>
  <r>
    <x v="3"/>
    <x v="1584"/>
    <n v="322.27484423938103"/>
    <n v="321.86842169966701"/>
  </r>
  <r>
    <x v="3"/>
    <x v="1585"/>
    <n v="88.022014905321896"/>
    <n v="92.9343099199546"/>
  </r>
  <r>
    <x v="3"/>
    <x v="1586"/>
    <n v="13.2312252773057"/>
    <n v="12.8571418716729"/>
  </r>
  <r>
    <x v="3"/>
    <x v="1587"/>
    <n v="21.1642326400667"/>
    <n v="21.7138521935399"/>
  </r>
  <r>
    <x v="3"/>
    <x v="1588"/>
    <n v="91.7021284332276"/>
    <n v="95.899578429460107"/>
  </r>
  <r>
    <x v="3"/>
    <x v="1589"/>
    <n v="554.89524967518503"/>
    <n v="553.31253634848701"/>
  </r>
  <r>
    <x v="3"/>
    <x v="1590"/>
    <n v="16.911338800091599"/>
    <n v="17.321334099126599"/>
  </r>
  <r>
    <x v="3"/>
    <x v="1591"/>
    <n v="154.29269736020299"/>
    <n v="174.596402098618"/>
  </r>
  <r>
    <x v="3"/>
    <x v="1592"/>
    <n v="120.11203206280101"/>
    <n v="116.716132055823"/>
  </r>
  <r>
    <x v="3"/>
    <x v="1593"/>
    <n v="436.630434108082"/>
    <n v="429.45321727285"/>
  </r>
  <r>
    <x v="3"/>
    <x v="1594"/>
    <n v="42.657813959240499"/>
    <n v="46.968127672039799"/>
  </r>
  <r>
    <x v="3"/>
    <x v="1595"/>
    <n v="106.89512628789601"/>
    <n v="109.970756534461"/>
  </r>
  <r>
    <x v="3"/>
    <x v="1596"/>
    <n v="41.111307111226203"/>
    <n v="41.085860638167397"/>
  </r>
  <r>
    <x v="3"/>
    <x v="1597"/>
    <n v="46.4811225684915"/>
    <n v="47.958536700513598"/>
  </r>
  <r>
    <x v="3"/>
    <x v="1598"/>
    <n v="8.0189244109537601"/>
    <n v="7.7922071954055596"/>
  </r>
  <r>
    <x v="3"/>
    <x v="1599"/>
    <n v="60.528559789804902"/>
    <n v="60.2224377252046"/>
  </r>
  <r>
    <x v="3"/>
    <x v="1600"/>
    <n v="189.87667445397099"/>
    <n v="193.166000429501"/>
  </r>
  <r>
    <x v="3"/>
    <x v="1601"/>
    <n v="36.314271972174097"/>
    <n v="40.3744896203157"/>
  </r>
  <r>
    <x v="3"/>
    <x v="1602"/>
    <n v="452.26733672761702"/>
    <n v="443.48604218680498"/>
  </r>
  <r>
    <x v="3"/>
    <x v="1603"/>
    <n v="132.212016217344"/>
    <n v="131.89132419502101"/>
  </r>
  <r>
    <x v="3"/>
    <x v="1604"/>
    <n v="2.24816273595669"/>
    <n v="2.5111483382376698"/>
  </r>
  <r>
    <x v="3"/>
    <x v="1605"/>
    <n v="8.7492193118884902"/>
    <n v="8.8138425908637306"/>
  </r>
  <r>
    <x v="3"/>
    <x v="1606"/>
    <n v="32.748714504429401"/>
    <n v="36.037705453588202"/>
  </r>
  <r>
    <x v="3"/>
    <x v="1607"/>
    <n v="13.3314618319947"/>
    <n v="12.954544461180101"/>
  </r>
  <r>
    <x v="3"/>
    <x v="1608"/>
    <n v="412.70253648590801"/>
    <n v="405.90828866161303"/>
  </r>
  <r>
    <x v="3"/>
    <x v="1609"/>
    <n v="19.374294156018198"/>
    <n v="18.826529169199802"/>
  </r>
  <r>
    <x v="3"/>
    <x v="1610"/>
    <n v="7.0738368900490798"/>
    <n v="7.18790779264436"/>
  </r>
  <r>
    <x v="3"/>
    <x v="1611"/>
    <n v="49.430941186246798"/>
    <n v="47.645165459622604"/>
  </r>
  <r>
    <x v="3"/>
    <x v="1612"/>
    <n v="52.022772117022498"/>
    <n v="51.847283446882599"/>
  </r>
  <r>
    <x v="3"/>
    <x v="1613"/>
    <n v="11.8422330140609"/>
    <n v="12.367467065563201"/>
  </r>
  <r>
    <x v="3"/>
    <x v="1614"/>
    <n v="1.7183409454237999"/>
    <n v="1.66975868494298"/>
  </r>
  <r>
    <x v="3"/>
    <x v="1615"/>
    <n v="29.526825239695601"/>
    <n v="30.540490537170001"/>
  </r>
  <r>
    <x v="3"/>
    <x v="1616"/>
    <n v="19.216779566128899"/>
    <n v="20.223008130599698"/>
  </r>
  <r>
    <x v="3"/>
    <x v="1617"/>
    <n v="2.07632864161911"/>
    <n v="2.3192134335498999"/>
  </r>
  <r>
    <x v="3"/>
    <x v="1618"/>
    <n v="29.140198529484"/>
    <n v="28.566603013720599"/>
  </r>
  <r>
    <x v="3"/>
    <x v="1619"/>
    <n v="172.57870890577999"/>
    <n v="170.634197244869"/>
  </r>
  <r>
    <x v="3"/>
    <x v="1620"/>
    <n v="200.530388286517"/>
    <n v="196.55487531095599"/>
  </r>
  <r>
    <x v="3"/>
    <x v="1621"/>
    <n v="153.70559753754199"/>
    <n v="149.359914338398"/>
  </r>
  <r>
    <x v="3"/>
    <x v="1622"/>
    <n v="108.31275756822799"/>
    <n v="107.42293187816"/>
  </r>
  <r>
    <x v="3"/>
    <x v="1623"/>
    <n v="10.7682699224031"/>
    <n v="10.4638210901203"/>
  </r>
  <r>
    <x v="3"/>
    <x v="1624"/>
    <n v="35.383503959813503"/>
    <n v="34.652772563365097"/>
  </r>
  <r>
    <x v="3"/>
    <x v="1625"/>
    <n v="8.5057876779022497"/>
    <n v="8.2653054885772104"/>
  </r>
  <r>
    <x v="3"/>
    <x v="1626"/>
    <n v="3.78035007849879"/>
    <n v="3.6734691054815198"/>
  </r>
  <r>
    <x v="3"/>
    <x v="1627"/>
    <n v="548.43715165253298"/>
    <n v="546.92483877572795"/>
  </r>
  <r>
    <x v="3"/>
    <x v="1628"/>
    <n v="44.9202962047653"/>
    <n v="43.650274945650601"/>
  </r>
  <r>
    <x v="3"/>
    <x v="1629"/>
    <n v="100.86661347344"/>
    <n v="98.979570872138794"/>
  </r>
  <r>
    <x v="3"/>
    <x v="1630"/>
    <n v="32.906229100462603"/>
    <n v="36.543889214842103"/>
  </r>
  <r>
    <x v="3"/>
    <x v="1631"/>
    <n v="64.366187900432195"/>
    <n v="62.546377393638402"/>
  </r>
  <r>
    <x v="3"/>
    <x v="1632"/>
    <n v="11.684718426219501"/>
    <n v="11.3626787337731"/>
  </r>
  <r>
    <x v="3"/>
    <x v="1633"/>
    <n v="40.123261063665197"/>
    <n v="40.984396619132198"/>
  </r>
  <r>
    <x v="3"/>
    <x v="1634"/>
    <n v="26.677243172533402"/>
    <n v="27.211513833739701"/>
  </r>
  <r>
    <x v="3"/>
    <x v="1635"/>
    <n v="1272.975611112"/>
    <n v="1271.6584790378899"/>
  </r>
  <r>
    <x v="3"/>
    <x v="1636"/>
    <n v="25.803753191277401"/>
    <n v="25.074209579888802"/>
  </r>
  <r>
    <x v="3"/>
    <x v="1637"/>
    <n v="52.953540120167098"/>
    <n v="52.176049010107199"/>
  </r>
  <r>
    <x v="3"/>
    <x v="1638"/>
    <n v="44.361835396120199"/>
    <n v="46.107020907583497"/>
  </r>
  <r>
    <x v="3"/>
    <x v="1639"/>
    <n v="8.9496924233142998"/>
    <n v="9.0180074105897994"/>
  </r>
  <r>
    <x v="3"/>
    <x v="1640"/>
    <n v="92.002838100366404"/>
    <n v="90.711192953911805"/>
  </r>
  <r>
    <x v="3"/>
    <x v="1641"/>
    <n v="21.3933447655088"/>
    <n v="21.2641039277168"/>
  </r>
  <r>
    <x v="3"/>
    <x v="1642"/>
    <n v="80.375397705251402"/>
    <n v="82.277361312097"/>
  </r>
  <r>
    <x v="3"/>
    <x v="1643"/>
    <n v="18.529443191850401"/>
    <n v="18.182964863331598"/>
  </r>
  <r>
    <x v="3"/>
    <x v="1644"/>
    <n v="1120.2007815796501"/>
    <n v="1097.4053894934"/>
  </r>
  <r>
    <x v="3"/>
    <x v="1645"/>
    <n v="5.4700520099062802"/>
    <n v="5.3153984807003196"/>
  </r>
  <r>
    <x v="3"/>
    <x v="1646"/>
    <n v="22.710739492176899"/>
    <n v="22.528276780855801"/>
  </r>
  <r>
    <x v="3"/>
    <x v="1647"/>
    <n v="25.8610312223819"/>
    <n v="25.1298682023222"/>
  </r>
  <r>
    <x v="3"/>
    <x v="1648"/>
    <n v="67.459201601580602"/>
    <n v="67.837792525339594"/>
  </r>
  <r>
    <x v="3"/>
    <x v="1649"/>
    <n v="66.6573091558773"/>
    <n v="66.467856858445202"/>
  </r>
  <r>
    <x v="3"/>
    <x v="1650"/>
    <n v="124.407884413049"/>
    <n v="126.108274035524"/>
  </r>
  <r>
    <x v="3"/>
    <x v="1651"/>
    <n v="517.06310983010098"/>
    <n v="514.34359274409405"/>
  </r>
  <r>
    <x v="3"/>
    <x v="1652"/>
    <n v="6.75880771743818"/>
    <n v="6.5677174929150404"/>
  </r>
  <r>
    <x v="3"/>
    <x v="1653"/>
    <n v="10.5534773024331"/>
    <n v="10.638326457680201"/>
  </r>
  <r>
    <x v="3"/>
    <x v="1654"/>
    <n v="160.92262949869701"/>
    <n v="159.84124119070199"/>
  </r>
  <r>
    <x v="3"/>
    <x v="1655"/>
    <n v="16.481753563223702"/>
    <n v="16.874775551552499"/>
  </r>
  <r>
    <x v="3"/>
    <x v="1656"/>
    <n v="0.48686326797247398"/>
    <n v="0.47309829416667998"/>
  </r>
  <r>
    <x v="3"/>
    <x v="1657"/>
    <n v="1.0882825981540201"/>
    <n v="1.0575138332002101"/>
  </r>
  <r>
    <x v="3"/>
    <x v="1658"/>
    <n v="6.4294590362831396"/>
    <n v="6.2476804116840396"/>
  </r>
  <r>
    <x v="3"/>
    <x v="1659"/>
    <n v="158.101686465006"/>
    <n v="161.67519423045101"/>
  </r>
  <r>
    <x v="3"/>
    <x v="1660"/>
    <n v="21.149913132546601"/>
    <n v="20.551946476576202"/>
  </r>
  <r>
    <x v="3"/>
    <x v="1661"/>
    <n v="100.795015930719"/>
    <n v="98.517239419914304"/>
  </r>
  <r>
    <x v="3"/>
    <x v="1662"/>
    <n v="147.33341653031499"/>
    <n v="144.38766889230001"/>
  </r>
  <r>
    <x v="3"/>
    <x v="1663"/>
    <n v="57.8794508340685"/>
    <n v="56.243038360516003"/>
  </r>
  <r>
    <x v="3"/>
    <x v="1664"/>
    <n v="155.73896768220001"/>
    <n v="152.67229987624401"/>
  </r>
  <r>
    <x v="3"/>
    <x v="1665"/>
    <n v="15.3361929349891"/>
    <n v="14.902596260280299"/>
  </r>
  <r>
    <x v="3"/>
    <x v="1666"/>
    <n v="141.83472549512899"/>
    <n v="141.97643027165199"/>
  </r>
  <r>
    <x v="3"/>
    <x v="1667"/>
    <n v="9.4222361817186808"/>
    <n v="10.139408711819399"/>
  </r>
  <r>
    <x v="3"/>
    <x v="1668"/>
    <n v="5.9139567522464098"/>
    <n v="5.7467528058031396"/>
  </r>
  <r>
    <x v="3"/>
    <x v="1669"/>
    <n v="398.78397482818099"/>
    <n v="393.43611311472699"/>
  </r>
  <r>
    <x v="3"/>
    <x v="1670"/>
    <n v="30.428954229848099"/>
    <n v="29.5686433675071"/>
  </r>
  <r>
    <x v="3"/>
    <x v="1671"/>
    <n v="72.786058520925906"/>
    <n v="70.728194938117795"/>
  </r>
  <r>
    <x v="3"/>
    <x v="1672"/>
    <n v="18.686957777643901"/>
    <n v="18.507220236985301"/>
  </r>
  <r>
    <x v="3"/>
    <x v="1673"/>
    <n v="182.344613287437"/>
    <n v="186.336127584454"/>
  </r>
  <r>
    <x v="3"/>
    <x v="1674"/>
    <n v="45.507396027426701"/>
    <n v="46.021317987882902"/>
  </r>
  <r>
    <x v="3"/>
    <x v="1675"/>
    <n v="9.5940702760562804"/>
    <n v="9.3228193217774198"/>
  </r>
  <r>
    <x v="3"/>
    <x v="1676"/>
    <n v="55.301939417980599"/>
    <n v="56.578262244042698"/>
  </r>
  <r>
    <x v="3"/>
    <x v="1677"/>
    <n v="0.90212899629629595"/>
    <n v="0.87662330954531398"/>
  </r>
  <r>
    <x v="3"/>
    <x v="1678"/>
    <n v="593.17129421857703"/>
    <n v="581.629393551916"/>
  </r>
  <r>
    <x v="3"/>
    <x v="1679"/>
    <n v="8.3625926016768801"/>
    <n v="8.1261589339861899"/>
  </r>
  <r>
    <x v="3"/>
    <x v="1680"/>
    <n v="39.1495345328401"/>
    <n v="38.604940324344099"/>
  </r>
  <r>
    <x v="3"/>
    <x v="1681"/>
    <n v="75.907711248378305"/>
    <n v="78.147410226434303"/>
  </r>
  <r>
    <x v="3"/>
    <x v="1682"/>
    <n v="9.7086263392893208"/>
    <n v="9.4341365676392908"/>
  </r>
  <r>
    <x v="3"/>
    <x v="1683"/>
    <n v="2.1192871652035001"/>
    <n v="2.0593690439669898"/>
  </r>
  <r>
    <x v="3"/>
    <x v="1684"/>
    <n v="12.2861377564011"/>
    <n v="11.9387745940587"/>
  </r>
  <r>
    <x v="3"/>
    <x v="1685"/>
    <n v="34.4097774218206"/>
    <n v="34.2293670621874"/>
  </r>
  <r>
    <x v="3"/>
    <x v="1686"/>
    <n v="55.488093008574701"/>
    <n v="54.885948607777898"/>
  </r>
  <r>
    <x v="3"/>
    <x v="1687"/>
    <n v="831.30471020118398"/>
    <n v="816.03907032349605"/>
  </r>
  <r>
    <x v="3"/>
    <x v="1688"/>
    <n v="9.5797507705840808"/>
    <n v="9.3089046684078607"/>
  </r>
  <r>
    <x v="3"/>
    <x v="1689"/>
    <n v="7.9902853948894998"/>
    <n v="7.7643778836913304"/>
  </r>
  <r>
    <x v="3"/>
    <x v="1690"/>
    <n v="1.04532407456962"/>
    <n v="1.0157698661263801"/>
  </r>
  <r>
    <x v="3"/>
    <x v="1691"/>
    <n v="5.39845446923366"/>
    <n v="5.2458252009172597"/>
  </r>
  <r>
    <x v="3"/>
    <x v="1692"/>
    <n v="44.247279332887103"/>
    <n v="44.0227264984455"/>
  </r>
  <r>
    <x v="3"/>
    <x v="1693"/>
    <n v="27.192745456570101"/>
    <n v="26.714011562297699"/>
  </r>
  <r>
    <x v="3"/>
    <x v="1694"/>
    <n v="468.56293675349298"/>
    <n v="456.34566710668003"/>
  </r>
  <r>
    <x v="3"/>
    <x v="1695"/>
    <n v="23.011449157267698"/>
    <n v="22.677831481576899"/>
  </r>
  <r>
    <x v="3"/>
    <x v="1696"/>
    <n v="15.3361929349891"/>
    <n v="14.902596260280299"/>
  </r>
  <r>
    <x v="3"/>
    <x v="1697"/>
    <n v="59.497555225827298"/>
    <n v="57.815394456946798"/>
  </r>
  <r>
    <x v="3"/>
    <x v="1698"/>
    <n v="15.894653742610201"/>
    <n v="16.085883101285901"/>
  </r>
  <r>
    <x v="3"/>
    <x v="1699"/>
    <n v="7.4031855722280904"/>
    <n v="7.8324123484185204"/>
  </r>
  <r>
    <x v="3"/>
    <x v="1700"/>
    <n v="40.080302543152698"/>
    <n v="38.947121317688001"/>
  </r>
  <r>
    <x v="3"/>
    <x v="1701"/>
    <n v="19.317016125937698"/>
    <n v="19.479576753250701"/>
  </r>
  <r>
    <x v="3"/>
    <x v="1702"/>
    <n v="1.33171423214026"/>
    <n v="1.3918192062035799"/>
  </r>
  <r>
    <x v="3"/>
    <x v="1703"/>
    <n v="19.1451820316001"/>
    <n v="18.603894679466102"/>
  </r>
  <r>
    <x v="3"/>
    <x v="1704"/>
    <n v="128.80397334051301"/>
    <n v="129.223717936453"/>
  </r>
  <r>
    <x v="3"/>
    <x v="1705"/>
    <n v="217.37012956641601"/>
    <n v="213.41335610085099"/>
  </r>
  <r>
    <x v="3"/>
    <x v="1706"/>
    <n v="81.4779998068297"/>
    <n v="79.174390956319996"/>
  </r>
  <r>
    <x v="3"/>
    <x v="1707"/>
    <n v="198.39678160560101"/>
    <n v="193.41222399943001"/>
  </r>
  <r>
    <x v="3"/>
    <x v="1708"/>
    <n v="62.103705654907301"/>
    <n v="60.3478617911003"/>
  </r>
  <r>
    <x v="3"/>
    <x v="1709"/>
    <n v="110.38908621701501"/>
    <n v="111.511983658161"/>
  </r>
  <r>
    <x v="3"/>
    <x v="1710"/>
    <n v="12.1286231706076"/>
    <n v="11.7857133821181"/>
  </r>
  <r>
    <x v="3"/>
    <x v="1711"/>
    <n v="21.436303290117198"/>
    <n v="20.830239590733299"/>
  </r>
  <r>
    <x v="3"/>
    <x v="1712"/>
    <n v="550.29868764858395"/>
    <n v="545.349579583788"/>
  </r>
  <r>
    <x v="3"/>
    <x v="1713"/>
    <n v="35.426462483397898"/>
    <n v="34.520534519650703"/>
  </r>
  <r>
    <x v="3"/>
    <x v="1714"/>
    <n v="103.286610301686"/>
    <n v="104.717950263734"/>
  </r>
  <r>
    <x v="3"/>
    <x v="1715"/>
    <n v="106.40826301173099"/>
    <n v="103.39980653240799"/>
  </r>
  <r>
    <x v="3"/>
    <x v="1716"/>
    <n v="194.30140234834801"/>
    <n v="192.884605860633"/>
  </r>
  <r>
    <x v="3"/>
    <x v="1717"/>
    <n v="207.990851897017"/>
    <n v="202.61662657445001"/>
  </r>
  <r>
    <x v="3"/>
    <x v="1718"/>
    <n v="124.092855245558"/>
    <n v="120.510974435633"/>
  </r>
  <r>
    <x v="3"/>
    <x v="1719"/>
    <n v="92.962245123671295"/>
    <n v="96.547364804729696"/>
  </r>
  <r>
    <x v="3"/>
    <x v="1720"/>
    <n v="60.585837814765597"/>
    <n v="58.872908281191798"/>
  </r>
  <r>
    <x v="3"/>
    <x v="1721"/>
    <n v="521.50215731698904"/>
    <n v="519.18714030996603"/>
  </r>
  <r>
    <x v="3"/>
    <x v="1722"/>
    <n v="54.729159102839397"/>
    <n v="54.304624092154398"/>
  </r>
  <r>
    <x v="3"/>
    <x v="1723"/>
    <n v="63.592934466697301"/>
    <n v="63.344063950539898"/>
  </r>
  <r>
    <x v="3"/>
    <x v="1724"/>
    <n v="103.04317865746"/>
    <n v="100.737198991086"/>
  </r>
  <r>
    <x v="3"/>
    <x v="1725"/>
    <n v="23.455353901655698"/>
    <n v="22.792206046188099"/>
  </r>
  <r>
    <x v="3"/>
    <x v="1726"/>
    <n v="66.872101777895196"/>
    <n v="64.981442141269895"/>
  </r>
  <r>
    <x v="3"/>
    <x v="1727"/>
    <n v="35.512379530566697"/>
    <n v="34.508346147528101"/>
  </r>
  <r>
    <x v="3"/>
    <x v="1728"/>
    <n v="109.959500980147"/>
    <n v="109.26334801563701"/>
  </r>
  <r>
    <x v="3"/>
    <x v="1729"/>
    <n v="345.80179567966098"/>
    <n v="348.08391239608801"/>
  </r>
  <r>
    <x v="3"/>
    <x v="1730"/>
    <n v="524.49493438972297"/>
    <n v="512.92639323200206"/>
  </r>
  <r>
    <x v="3"/>
    <x v="1731"/>
    <n v="87.449234594276604"/>
    <n v="85.448052766611696"/>
  </r>
  <r>
    <x v="3"/>
    <x v="1732"/>
    <n v="57.9224093545809"/>
    <n v="56.284782324604699"/>
  </r>
  <r>
    <x v="3"/>
    <x v="1733"/>
    <n v="16.1667243906127"/>
    <n v="16.8598418849352"/>
  </r>
  <r>
    <x v="3"/>
    <x v="1734"/>
    <n v="68.146537977906902"/>
    <n v="66.219846498124795"/>
  </r>
  <r>
    <x v="3"/>
    <x v="1735"/>
    <n v="125.725279139717"/>
    <n v="126.58495999484001"/>
  </r>
  <r>
    <x v="3"/>
    <x v="1736"/>
    <n v="137.40999756286399"/>
    <n v="133.52503613419901"/>
  </r>
  <r>
    <x v="3"/>
    <x v="1737"/>
    <n v="1449.96472860636"/>
    <n v="1418.83357220883"/>
  </r>
  <r>
    <x v="3"/>
    <x v="1738"/>
    <n v="43.860652622675502"/>
    <n v="42.620590424164597"/>
  </r>
  <r>
    <x v="3"/>
    <x v="1739"/>
    <n v="137.38135857649601"/>
    <n v="137.059069340109"/>
  </r>
  <r>
    <x v="3"/>
    <x v="1740"/>
    <n v="64.137075771918006"/>
    <n v="63.833764603155601"/>
  </r>
  <r>
    <x v="3"/>
    <x v="1741"/>
    <n v="38.190127506463298"/>
    <n v="38.728564295132301"/>
  </r>
  <r>
    <x v="3"/>
    <x v="1742"/>
    <n v="2.5488724020714399"/>
    <n v="2.4768087157002401"/>
  </r>
  <r>
    <x v="3"/>
    <x v="1743"/>
    <n v="43.345150332494903"/>
    <n v="42.119662812313599"/>
  </r>
  <r>
    <x v="3"/>
    <x v="1744"/>
    <n v="26.920674804471702"/>
    <n v="26.159552723808201"/>
  </r>
  <r>
    <x v="3"/>
    <x v="1745"/>
    <n v="171.79113596350101"/>
    <n v="166.934124473493"/>
  </r>
  <r>
    <x v="3"/>
    <x v="1746"/>
    <n v="25.989906794159101"/>
    <n v="25.255100104538698"/>
  </r>
  <r>
    <x v="3"/>
    <x v="1747"/>
    <n v="53.769752075438603"/>
    <n v="52.249532174798503"/>
  </r>
  <r>
    <x v="3"/>
    <x v="1748"/>
    <n v="344.72783260541098"/>
    <n v="337.71755581824999"/>
  </r>
  <r>
    <x v="3"/>
    <x v="1749"/>
    <n v="141.26194518715599"/>
    <n v="140.02733961771901"/>
  </r>
  <r>
    <x v="3"/>
    <x v="1750"/>
    <n v="226.505975577252"/>
    <n v="220.10202394282101"/>
  </r>
  <r>
    <x v="3"/>
    <x v="1751"/>
    <n v="88.179529495211298"/>
    <n v="85.686449828791595"/>
  </r>
  <r>
    <x v="3"/>
    <x v="1752"/>
    <n v="35.583977069191398"/>
    <n v="35.303291421109002"/>
  </r>
  <r>
    <x v="3"/>
    <x v="1753"/>
    <n v="62.533290891775302"/>
    <n v="62.694135639097901"/>
  </r>
  <r>
    <x v="3"/>
    <x v="1754"/>
    <n v="140.517330774605"/>
    <n v="136.54451642484401"/>
  </r>
  <r>
    <x v="3"/>
    <x v="1755"/>
    <n v="54.514366481845499"/>
    <n v="54.128143009264399"/>
  </r>
  <r>
    <x v="3"/>
    <x v="1756"/>
    <n v="427.27979540150199"/>
    <n v="419.85620425168798"/>
  </r>
  <r>
    <x v="3"/>
    <x v="1757"/>
    <n v="207.060083857009"/>
    <n v="201.205921470953"/>
  </r>
  <r>
    <x v="3"/>
    <x v="1758"/>
    <n v="30.901497994396301"/>
    <n v="31.2717444612272"/>
  </r>
  <r>
    <x v="3"/>
    <x v="1759"/>
    <n v="79.100961504215604"/>
    <n v="81.196903398652793"/>
  </r>
  <r>
    <x v="3"/>
    <x v="1760"/>
    <n v="151.11376660369399"/>
    <n v="148.69457010173701"/>
  </r>
  <r>
    <x v="3"/>
    <x v="1761"/>
    <n v="95.711590641264493"/>
    <n v="104.81420052435"/>
  </r>
  <r>
    <x v="3"/>
    <x v="1762"/>
    <n v="45.521715527779001"/>
    <n v="45.237047256337902"/>
  </r>
  <r>
    <x v="3"/>
    <x v="1763"/>
    <n v="25.703516635564501"/>
    <n v="24.9768069893865"/>
  </r>
  <r>
    <x v="3"/>
    <x v="1764"/>
    <n v="945.51710505816698"/>
    <n v="949.12952680106605"/>
  </r>
  <r>
    <x v="3"/>
    <x v="1765"/>
    <n v="164.330672371432"/>
    <n v="183.52437279552399"/>
  </r>
  <r>
    <x v="3"/>
    <x v="1766"/>
    <n v="270.18047457451797"/>
    <n v="265.40958643557798"/>
  </r>
  <r>
    <x v="3"/>
    <x v="1767"/>
    <n v="33.980192197240399"/>
    <n v="34.509740462897"/>
  </r>
  <r>
    <x v="3"/>
    <x v="1768"/>
    <n v="213.231791766122"/>
    <n v="215.205332013673"/>
  </r>
  <r>
    <x v="3"/>
    <x v="1769"/>
    <n v="8.1477999806829704"/>
    <n v="7.917439095632"/>
  </r>
  <r>
    <x v="3"/>
    <x v="1770"/>
    <n v="322.37508081557303"/>
    <n v="314.92457966020299"/>
  </r>
  <r>
    <x v="3"/>
    <x v="1771"/>
    <n v="110.44636424095199"/>
    <n v="108.48076906601401"/>
  </r>
  <r>
    <x v="3"/>
    <x v="1772"/>
    <n v="4.9115912012611798"/>
    <n v="5.6016636893382197"/>
  </r>
  <r>
    <x v="3"/>
    <x v="1773"/>
    <n v="753.99368730799097"/>
    <n v="751.70843861155902"/>
  </r>
  <r>
    <x v="3"/>
    <x v="1774"/>
    <n v="15.4937075207826"/>
    <n v="15.055657472221"/>
  </r>
  <r>
    <x v="3"/>
    <x v="1775"/>
    <n v="7.5177416354611397"/>
    <n v="7.3051942458792798"/>
  </r>
  <r>
    <x v="3"/>
    <x v="1776"/>
    <n v="4.2528938409990804"/>
    <n v="4.1326527462786604"/>
  </r>
  <r>
    <x v="3"/>
    <x v="1777"/>
    <n v="0.44390474438807798"/>
    <n v="0.43135432709285698"/>
  </r>
  <r>
    <x v="3"/>
    <x v="1778"/>
    <n v="39.779592877037999"/>
    <n v="38.654913547176299"/>
  </r>
  <r>
    <x v="3"/>
    <x v="1779"/>
    <n v="19.574767265396101"/>
    <n v="19.530914675056"/>
  </r>
  <r>
    <x v="3"/>
    <x v="1780"/>
    <n v="461.10247303649999"/>
    <n v="452.18644860396603"/>
  </r>
  <r>
    <x v="3"/>
    <x v="1781"/>
    <n v="36.930010809875803"/>
    <n v="36.8703230566882"/>
  </r>
  <r>
    <x v="3"/>
    <x v="1782"/>
    <n v="19.3170161269617"/>
    <n v="19.152535814012499"/>
  </r>
  <r>
    <x v="3"/>
    <x v="1783"/>
    <n v="9.9520579732755596"/>
    <n v="9.6706857147226195"/>
  </r>
  <r>
    <x v="3"/>
    <x v="1784"/>
    <n v="41.011070558585303"/>
    <n v="39.851573941932699"/>
  </r>
  <r>
    <x v="3"/>
    <x v="1785"/>
    <n v="58.051284919190302"/>
    <n v="56.410014219856102"/>
  </r>
  <r>
    <x v="3"/>
    <x v="1786"/>
    <n v="12.372054803569799"/>
    <n v="12.606719964225499"/>
  </r>
  <r>
    <x v="3"/>
    <x v="1787"/>
    <n v="97.902475335876801"/>
    <n v="99.501812438380597"/>
  </r>
  <r>
    <x v="3"/>
    <x v="1788"/>
    <n v="16.238321929237401"/>
    <n v="17.648647888364302"/>
  </r>
  <r>
    <x v="3"/>
    <x v="1789"/>
    <n v="51.965494080798003"/>
    <n v="50.496285553717797"/>
  </r>
  <r>
    <x v="3"/>
    <x v="1790"/>
    <n v="47.411890574708202"/>
    <n v="46.071425037922403"/>
  </r>
  <r>
    <x v="3"/>
    <x v="1791"/>
    <n v="186.697743698485"/>
    <n v="182.193188241282"/>
  </r>
  <r>
    <x v="3"/>
    <x v="1792"/>
    <n v="67.774230772143497"/>
    <n v="68.026728390752197"/>
  </r>
  <r>
    <x v="3"/>
    <x v="1793"/>
    <n v="166.850905772799"/>
    <n v="163.00796930093099"/>
  </r>
  <r>
    <x v="3"/>
    <x v="1794"/>
    <n v="50.418987225615901"/>
    <n v="50.396524122638901"/>
  </r>
  <r>
    <x v="3"/>
    <x v="1795"/>
    <n v="26.591326124340601"/>
    <n v="26.2159811094063"/>
  </r>
  <r>
    <x v="3"/>
    <x v="1796"/>
    <n v="23.841980612891302"/>
    <n v="24.484490919898199"/>
  </r>
  <r>
    <x v="3"/>
    <x v="1797"/>
    <n v="108.284118549092"/>
    <n v="109.38051519641"/>
  </r>
  <r>
    <x v="3"/>
    <x v="1798"/>
    <n v="20.519854788348699"/>
    <n v="19.939701627818501"/>
  </r>
  <r>
    <x v="3"/>
    <x v="1799"/>
    <n v="235.384070466037"/>
    <n v="238.93136825078901"/>
  </r>
  <r>
    <x v="3"/>
    <x v="1800"/>
    <n v="127.042673869457"/>
    <n v="134.35973257176701"/>
  </r>
  <r>
    <x v="3"/>
    <x v="1801"/>
    <n v="2.3627187991897398"/>
    <n v="2.2959181910503301"/>
  </r>
  <r>
    <x v="3"/>
    <x v="1802"/>
    <n v="12.38637431109"/>
    <n v="12.5218384338402"/>
  </r>
  <r>
    <x v="3"/>
    <x v="1803"/>
    <n v="46.137454379816397"/>
    <n v="48.831906353689"/>
  </r>
  <r>
    <x v="3"/>
    <x v="1804"/>
    <n v="95.597034591343103"/>
    <n v="95.747974505954801"/>
  </r>
  <r>
    <x v="3"/>
    <x v="1805"/>
    <n v="31.4885978160337"/>
    <n v="30.598327892973199"/>
  </r>
  <r>
    <x v="3"/>
    <x v="1806"/>
    <n v="31.3883612654407"/>
    <n v="40.926527228239699"/>
  </r>
  <r>
    <x v="3"/>
    <x v="1807"/>
    <n v="8.2480365363958796"/>
    <n v="8.1874750213804095"/>
  </r>
  <r>
    <x v="3"/>
    <x v="1808"/>
    <n v="542.13656812454099"/>
    <n v="538.09874534262099"/>
  </r>
  <r>
    <x v="3"/>
    <x v="1809"/>
    <n v="222.55379138905599"/>
    <n v="245.589394514898"/>
  </r>
  <r>
    <x v="3"/>
    <x v="1810"/>
    <n v="111.80671749632501"/>
    <n v="114.551251455958"/>
  </r>
  <r>
    <x v="3"/>
    <x v="1811"/>
    <n v="12.085664648047199"/>
    <n v="13.2844966082605"/>
  </r>
  <r>
    <x v="3"/>
    <x v="1812"/>
    <n v="122.345875294309"/>
    <n v="122.969641388357"/>
  </r>
  <r>
    <x v="3"/>
    <x v="1813"/>
    <n v="4.1383377757180799"/>
    <n v="4.2563664246540096"/>
  </r>
  <r>
    <x v="3"/>
    <x v="1814"/>
    <n v="109.171928039916"/>
    <n v="106.96325028901001"/>
  </r>
  <r>
    <x v="3"/>
    <x v="1815"/>
    <n v="63.865005120843598"/>
    <n v="67.429457118873401"/>
  </r>
  <r>
    <x v="3"/>
    <x v="1816"/>
    <n v="6.8017662399985896"/>
    <n v="6.6094614589938301"/>
  </r>
  <r>
    <x v="3"/>
    <x v="1817"/>
    <n v="435.08392727133099"/>
    <n v="423.74983047972898"/>
  </r>
  <r>
    <x v="3"/>
    <x v="1818"/>
    <n v="11.913830552685599"/>
    <n v="11.576993546749"/>
  </r>
  <r>
    <x v="3"/>
    <x v="1819"/>
    <n v="3.09301370114845"/>
    <n v="3.0055656323003501"/>
  </r>
  <r>
    <x v="3"/>
    <x v="1820"/>
    <n v="18.7299163012283"/>
    <n v="19.467040760204402"/>
  </r>
  <r>
    <x v="3"/>
    <x v="1821"/>
    <n v="5.7994006900373396"/>
    <n v="5.6354355609362896"/>
  </r>
  <r>
    <x v="3"/>
    <x v="1822"/>
    <n v="222.85450106643401"/>
    <n v="220.48030957013199"/>
  </r>
  <r>
    <x v="3"/>
    <x v="1823"/>
    <n v="11.4269672867611"/>
    <n v="11.709191137721"/>
  </r>
  <r>
    <x v="3"/>
    <x v="1824"/>
    <n v="9.0928875005636591"/>
    <n v="8.83580637225114"/>
  </r>
  <r>
    <x v="3"/>
    <x v="1825"/>
    <n v="7.9473268702811204"/>
    <n v="7.7226339156224704"/>
  </r>
  <r>
    <x v="3"/>
    <x v="1826"/>
    <n v="8.89241439118579"/>
    <n v="8.6410011932366402"/>
  </r>
  <r>
    <x v="3"/>
    <x v="1827"/>
    <n v="96.642358645433205"/>
    <n v="94.249038257709103"/>
  </r>
  <r>
    <x v="3"/>
    <x v="1828"/>
    <n v="92.088755150607099"/>
    <n v="97.588966917838206"/>
  </r>
  <r>
    <x v="3"/>
    <x v="1829"/>
    <n v="14.0903957479697"/>
    <n v="13.6920212121543"/>
  </r>
  <r>
    <x v="3"/>
    <x v="1830"/>
    <n v="23.8992586439959"/>
    <n v="23.223560371290901"/>
  </r>
  <r>
    <x v="3"/>
    <x v="1831"/>
    <n v="7.2313514768665401"/>
    <n v="7.0269011307270901"/>
  </r>
  <r>
    <x v="3"/>
    <x v="1832"/>
    <n v="87.033968862880698"/>
    <n v="85.276940204114098"/>
  </r>
  <r>
    <x v="3"/>
    <x v="1833"/>
    <n v="146.51720457914001"/>
    <n v="146.225901823512"/>
  </r>
  <r>
    <x v="3"/>
    <x v="1834"/>
    <n v="67.401923567404197"/>
    <n v="65.496284400520295"/>
  </r>
  <r>
    <x v="3"/>
    <x v="1835"/>
    <n v="111.03346406156599"/>
    <n v="108.62696632858"/>
  </r>
  <r>
    <x v="3"/>
    <x v="1836"/>
    <n v="1.9188140568496199"/>
    <n v="1.8645638659475301"/>
  </r>
  <r>
    <x v="3"/>
    <x v="1837"/>
    <n v="97.487209616768794"/>
    <n v="96.929598186046405"/>
  </r>
  <r>
    <x v="3"/>
    <x v="1838"/>
    <n v="1.4319507878531701"/>
    <n v="1.3914655707858199"/>
  </r>
  <r>
    <x v="3"/>
    <x v="1839"/>
    <n v="1.6610629132952901"/>
    <n v="1.8241719513493599"/>
  </r>
  <r>
    <x v="3"/>
    <x v="1840"/>
    <n v="402.93663209401097"/>
    <n v="397.50282453793602"/>
  </r>
  <r>
    <x v="3"/>
    <x v="1841"/>
    <n v="10.2814066534066"/>
    <n v="9.9907227949585806"/>
  </r>
  <r>
    <x v="3"/>
    <x v="1842"/>
    <n v="21.593817873862701"/>
    <n v="21.802789163079101"/>
  </r>
  <r>
    <x v="3"/>
    <x v="1843"/>
    <n v="17.598675179489899"/>
    <n v="17.7707457984495"/>
  </r>
  <r>
    <x v="3"/>
    <x v="1844"/>
    <n v="89.940828966267304"/>
    <n v="90.905159303792303"/>
  </r>
  <r>
    <x v="3"/>
    <x v="1845"/>
    <n v="36.328591483790099"/>
    <n v="36.416587427856598"/>
  </r>
  <r>
    <x v="3"/>
    <x v="1846"/>
    <n v="10.109572560093"/>
    <n v="9.8237469276583305"/>
  </r>
  <r>
    <x v="3"/>
    <x v="1847"/>
    <n v="26.233338426097401"/>
    <n v="27.2169426418223"/>
  </r>
  <r>
    <x v="3"/>
    <x v="1848"/>
    <n v="5.8853177372061403"/>
    <n v="6.0773629902727997"/>
  </r>
  <r>
    <x v="3"/>
    <x v="1849"/>
    <n v="692.76347154525195"/>
    <n v="679.51842872885004"/>
  </r>
  <r>
    <x v="3"/>
    <x v="1850"/>
    <n v="8.7348998043683501"/>
    <n v="8.4879399803009505"/>
  </r>
  <r>
    <x v="3"/>
    <x v="1851"/>
    <n v="14.147673781122201"/>
    <n v="14.1553440980512"/>
  </r>
  <r>
    <x v="3"/>
    <x v="1852"/>
    <n v="43.330830831118597"/>
    <n v="44.108805322761299"/>
  </r>
  <r>
    <x v="3"/>
    <x v="1853"/>
    <n v="7.0881563985931999"/>
    <n v="6.88775457414601"/>
  </r>
  <r>
    <x v="3"/>
    <x v="1854"/>
    <n v="4.4247279332887199"/>
    <n v="4.2996286125839003"/>
  </r>
  <r>
    <x v="3"/>
    <x v="1855"/>
    <n v="8.7778583269287598"/>
    <n v="8.6565590481405508"/>
  </r>
  <r>
    <x v="3"/>
    <x v="1856"/>
    <n v="20.906481499584299"/>
    <n v="22.724984304713299"/>
  </r>
  <r>
    <x v="3"/>
    <x v="1857"/>
    <n v="74.275287366506802"/>
    <n v="74.197315238202506"/>
  </r>
  <r>
    <x v="3"/>
    <x v="1858"/>
    <n v="950.95851803767596"/>
    <n v="934.49338814707005"/>
  </r>
  <r>
    <x v="3"/>
    <x v="1859"/>
    <n v="4.9975082494539498"/>
    <n v="4.8562148418932498"/>
  </r>
  <r>
    <x v="3"/>
    <x v="1860"/>
    <n v="0.71597539341459404"/>
    <n v="0.69573278489539503"/>
  </r>
  <r>
    <x v="3"/>
    <x v="1861"/>
    <n v="1.33171423214026"/>
    <n v="1.2940629802835399"/>
  </r>
  <r>
    <x v="3"/>
    <x v="1862"/>
    <n v="25.903989744942301"/>
    <n v="25.171612168401001"/>
  </r>
  <r>
    <x v="3"/>
    <x v="1863"/>
    <n v="19.417252679602601"/>
    <n v="18.868273136273601"/>
  </r>
  <r>
    <x v="3"/>
    <x v="1864"/>
    <n v="461.83276801218398"/>
    <n v="464.940853336933"/>
  </r>
  <r>
    <x v="3"/>
    <x v="1865"/>
    <n v="2.4199968313182501"/>
    <n v="2.3515768144787699"/>
  </r>
  <r>
    <x v="3"/>
    <x v="1866"/>
    <n v="6.3292224815942104"/>
    <n v="6.7784135720314804"/>
  </r>
  <r>
    <x v="3"/>
    <x v="1867"/>
    <n v="42.514618884039102"/>
    <n v="42.334893322823497"/>
  </r>
  <r>
    <x v="3"/>
    <x v="1868"/>
    <n v="55.330578443260698"/>
    <n v="55.867957000266003"/>
  </r>
  <r>
    <x v="3"/>
    <x v="1869"/>
    <n v="9.3076801184856404"/>
    <n v="9.3197689147350999"/>
  </r>
  <r>
    <x v="3"/>
    <x v="1870"/>
    <n v="1.8901750387374101"/>
    <n v="1.9469702963595099"/>
  </r>
  <r>
    <x v="3"/>
    <x v="1871"/>
    <n v="2.5488724020714399"/>
    <n v="2.4768087157002499"/>
  </r>
  <r>
    <x v="3"/>
    <x v="1872"/>
    <n v="4.6681595662509601"/>
    <n v="6.1768743244400799"/>
  </r>
  <r>
    <x v="3"/>
    <x v="1873"/>
    <n v="9.35063864309401"/>
    <n v="9.0862701756890996"/>
  </r>
  <r>
    <x v="3"/>
    <x v="1874"/>
    <n v="258.48143664180202"/>
    <n v="253.18692713607501"/>
  </r>
  <r>
    <x v="3"/>
    <x v="1875"/>
    <n v="63.779088077770702"/>
    <n v="62.911840375574002"/>
  </r>
  <r>
    <x v="3"/>
    <x v="1876"/>
    <n v="233.53685392938101"/>
    <n v="235.14611704085601"/>
  </r>
  <r>
    <x v="3"/>
    <x v="1877"/>
    <n v="26.061504332783802"/>
    <n v="26.1366740338092"/>
  </r>
  <r>
    <x v="3"/>
    <x v="1878"/>
    <n v="38.4192396308814"/>
    <n v="43.142978210674201"/>
  </r>
  <r>
    <x v="3"/>
    <x v="1879"/>
    <n v="23.999495200732799"/>
    <n v="25.2640575220077"/>
  </r>
  <r>
    <x v="3"/>
    <x v="1880"/>
    <n v="144.58407101886601"/>
    <n v="151.27753109241999"/>
  </r>
  <r>
    <x v="3"/>
    <x v="1881"/>
    <n v="10.610755334561601"/>
    <n v="10.3107598761896"/>
  </r>
  <r>
    <x v="3"/>
    <x v="1882"/>
    <n v="287.06317438721697"/>
    <n v="281.093654338124"/>
  </r>
  <r>
    <x v="3"/>
    <x v="1883"/>
    <n v="153.390568364931"/>
    <n v="155.286126880122"/>
  </r>
  <r>
    <x v="3"/>
    <x v="1884"/>
    <n v="11.613120886570799"/>
    <n v="12.604831161822601"/>
  </r>
  <r>
    <x v="3"/>
    <x v="1885"/>
    <n v="70.566534811273101"/>
    <n v="76.3106967304698"/>
  </r>
  <r>
    <x v="3"/>
    <x v="1886"/>
    <n v="152.53139788095501"/>
    <n v="151.89438027336001"/>
  </r>
  <r>
    <x v="3"/>
    <x v="1887"/>
    <n v="67.373284550315901"/>
    <n v="80.591273583360802"/>
  </r>
  <r>
    <x v="3"/>
    <x v="1888"/>
    <n v="30.9158175019165"/>
    <n v="40.332648188956"/>
  </r>
  <r>
    <x v="3"/>
    <x v="1889"/>
    <n v="7.7898122855116396"/>
    <n v="8.3141839577458896"/>
  </r>
  <r>
    <x v="3"/>
    <x v="1890"/>
    <n v="1176.60532313198"/>
    <n v="1152.8375264439201"/>
  </r>
  <r>
    <x v="3"/>
    <x v="1891"/>
    <n v="223.71367151354599"/>
    <n v="234.901497299011"/>
  </r>
  <r>
    <x v="3"/>
    <x v="1892"/>
    <n v="99.606496771732594"/>
    <n v="100.68269194554"/>
  </r>
  <r>
    <x v="3"/>
    <x v="1893"/>
    <n v="4.0094622039409202"/>
    <n v="4.0416979752654001"/>
  </r>
  <r>
    <x v="3"/>
    <x v="1894"/>
    <n v="236.028448324923"/>
    <n v="250.91388002665499"/>
  </r>
  <r>
    <x v="3"/>
    <x v="1895"/>
    <n v="1.21715816993119"/>
    <n v="1.1827457354166999"/>
  </r>
  <r>
    <x v="3"/>
    <x v="1896"/>
    <n v="147.362055542284"/>
    <n v="145.95740907310599"/>
  </r>
  <r>
    <x v="3"/>
    <x v="1897"/>
    <n v="81.578236359470694"/>
    <n v="86.840533620602201"/>
  </r>
  <r>
    <x v="3"/>
    <x v="1898"/>
    <n v="0.93076801236055295"/>
    <n v="0.90445262125953896"/>
  </r>
  <r>
    <x v="3"/>
    <x v="1899"/>
    <n v="882.840619022586"/>
    <n v="872.73054632297999"/>
  </r>
  <r>
    <x v="3"/>
    <x v="1900"/>
    <n v="20.7060083891825"/>
    <n v="20.285599113476898"/>
  </r>
  <r>
    <x v="3"/>
    <x v="1901"/>
    <n v="3.2648477954860402"/>
    <n v="3.3430949160432601"/>
  </r>
  <r>
    <x v="3"/>
    <x v="1902"/>
    <n v="10.381643210143499"/>
    <n v="10.0881253864559"/>
  </r>
  <r>
    <x v="3"/>
    <x v="1903"/>
    <n v="14.634537048070699"/>
    <n v="16.7282208207175"/>
  </r>
  <r>
    <x v="3"/>
    <x v="1904"/>
    <n v="13.6321714960614"/>
    <n v="13.789611271684"/>
  </r>
  <r>
    <x v="3"/>
    <x v="1905"/>
    <n v="332.04074861591897"/>
    <n v="328.57508575336698"/>
  </r>
  <r>
    <x v="3"/>
    <x v="1906"/>
    <n v="19.388613663538401"/>
    <n v="23.187608895836199"/>
  </r>
  <r>
    <x v="3"/>
    <x v="1907"/>
    <n v="10.9830625393011"/>
    <n v="10.672540924494401"/>
  </r>
  <r>
    <x v="3"/>
    <x v="1908"/>
    <n v="22.309793269325301"/>
    <n v="21.6790335875694"/>
  </r>
  <r>
    <x v="3"/>
    <x v="1909"/>
    <n v="92.360825805777594"/>
    <n v="91.378106431630201"/>
  </r>
  <r>
    <x v="3"/>
    <x v="1910"/>
    <n v="64.623939041938499"/>
    <n v="62.796841196081402"/>
  </r>
  <r>
    <x v="3"/>
    <x v="1911"/>
    <n v="2.5202333860071899"/>
    <n v="2.44897940398603"/>
  </r>
  <r>
    <x v="3"/>
    <x v="1912"/>
    <n v="11.2694526978957"/>
    <n v="15.779234695282399"/>
  </r>
  <r>
    <x v="3"/>
    <x v="1913"/>
    <n v="29.927771460499301"/>
    <n v="30.441897908678499"/>
  </r>
  <r>
    <x v="3"/>
    <x v="1914"/>
    <n v="14.9495662206816"/>
    <n v="14.8513680280253"/>
  </r>
  <r>
    <x v="3"/>
    <x v="1915"/>
    <n v="282.92483665450601"/>
    <n v="312.54038216405598"/>
  </r>
  <r>
    <x v="3"/>
    <x v="1916"/>
    <n v="103.859390623995"/>
    <n v="102.42927567826101"/>
  </r>
  <r>
    <x v="3"/>
    <x v="1917"/>
    <n v="312.20823021515997"/>
    <n v="305.22820703450202"/>
  </r>
  <r>
    <x v="3"/>
    <x v="1918"/>
    <n v="51.636145391451201"/>
    <n v="51.263942472292001"/>
  </r>
  <r>
    <x v="3"/>
    <x v="1919"/>
    <n v="21.9374860656098"/>
    <n v="21.317252540259599"/>
  </r>
  <r>
    <x v="3"/>
    <x v="1920"/>
    <n v="36.113798865868098"/>
    <n v="36.459124015366598"/>
  </r>
  <r>
    <x v="3"/>
    <x v="1921"/>
    <n v="15.5366660392471"/>
    <n v="15.332432360546999"/>
  </r>
  <r>
    <x v="3"/>
    <x v="1922"/>
    <n v="0.54414129907701003"/>
    <n v="0.52875691660010304"/>
  </r>
  <r>
    <x v="3"/>
    <x v="1923"/>
    <n v="372.779748550053"/>
    <n v="384.52685078569402"/>
  </r>
  <r>
    <x v="3"/>
    <x v="1924"/>
    <n v="59.783945369062202"/>
    <n v="59.312312510150697"/>
  </r>
  <r>
    <x v="3"/>
    <x v="1925"/>
    <n v="346.775522200247"/>
    <n v="356.92650657910599"/>
  </r>
  <r>
    <x v="3"/>
    <x v="1926"/>
    <n v="80.747704911014907"/>
    <n v="95.267731032700496"/>
  </r>
  <r>
    <x v="3"/>
    <x v="1927"/>
    <n v="148.46465764795801"/>
    <n v="146.08455217976001"/>
  </r>
  <r>
    <x v="3"/>
    <x v="1928"/>
    <n v="1.90449454728152"/>
    <n v="2.1272785288621598"/>
  </r>
  <r>
    <x v="3"/>
    <x v="1929"/>
    <n v="44.3331963821038"/>
    <n v="46.993748402704398"/>
  </r>
  <r>
    <x v="3"/>
    <x v="1930"/>
    <n v="14.5772590190141"/>
    <n v="16.8573020548084"/>
  </r>
  <r>
    <x v="3"/>
    <x v="1931"/>
    <n v="1732.96116294797"/>
    <n v="1715.7074830613201"/>
  </r>
  <r>
    <x v="3"/>
    <x v="1932"/>
    <n v="10.2957261609267"/>
    <n v="10.0046374503181"/>
  </r>
  <r>
    <x v="3"/>
    <x v="1933"/>
    <n v="41.898880041217602"/>
    <n v="44.689009139216601"/>
  </r>
  <r>
    <x v="3"/>
    <x v="1934"/>
    <n v="26.820438243638801"/>
    <n v="26.340166061744402"/>
  </r>
  <r>
    <x v="3"/>
    <x v="1935"/>
    <n v="14.577259016966099"/>
    <n v="14.6882193121789"/>
  </r>
  <r>
    <x v="3"/>
    <x v="1936"/>
    <n v="90.298816663486605"/>
    <n v="89.177635598179094"/>
  </r>
  <r>
    <x v="3"/>
    <x v="1937"/>
    <n v="31.8752245293173"/>
    <n v="34.9251428866732"/>
  </r>
  <r>
    <x v="3"/>
    <x v="1938"/>
    <n v="123.362560335407"/>
    <n v="135.00189505417899"/>
  </r>
  <r>
    <x v="3"/>
    <x v="1939"/>
    <n v="29.312032619725699"/>
    <n v="28.987474066868401"/>
  </r>
  <r>
    <x v="3"/>
    <x v="1940"/>
    <n v="1318.7264387570301"/>
    <n v="1313.23883423693"/>
  </r>
  <r>
    <x v="3"/>
    <x v="1941"/>
    <n v="17.7132312376031"/>
    <n v="17.2124291027101"/>
  </r>
  <r>
    <x v="3"/>
    <x v="1942"/>
    <n v="61.416369274485099"/>
    <n v="59.679958314934098"/>
  </r>
  <r>
    <x v="3"/>
    <x v="1943"/>
    <n v="39.4645637044271"/>
    <n v="38.3487911222999"/>
  </r>
  <r>
    <x v="3"/>
    <x v="1944"/>
    <n v="45.163727838751498"/>
    <n v="55.707635674202699"/>
  </r>
  <r>
    <x v="3"/>
    <x v="1945"/>
    <n v="269.96568195147597"/>
    <n v="299.41859272540103"/>
  </r>
  <r>
    <x v="3"/>
    <x v="1946"/>
    <n v="137.82526327685301"/>
    <n v="148.87082980844099"/>
  </r>
  <r>
    <x v="3"/>
    <x v="1947"/>
    <n v="472.62967690866799"/>
    <n v="463.250850928597"/>
  </r>
  <r>
    <x v="3"/>
    <x v="1948"/>
    <n v="7.5177416364851197"/>
    <n v="7.9499693543735201"/>
  </r>
  <r>
    <x v="3"/>
    <x v="1949"/>
    <n v="154.550448490446"/>
    <n v="158.77076746490101"/>
  </r>
  <r>
    <x v="3"/>
    <x v="1950"/>
    <n v="18.185775002151299"/>
    <n v="17.671612745497299"/>
  </r>
  <r>
    <x v="3"/>
    <x v="1951"/>
    <n v="177.89124635139601"/>
    <n v="172.86176783578699"/>
  </r>
  <r>
    <x v="3"/>
    <x v="1952"/>
    <n v="0.28639015757063302"/>
    <n v="0.27829311415716301"/>
  </r>
  <r>
    <x v="3"/>
    <x v="1953"/>
    <n v="1.6610629132952901"/>
    <n v="2.4898092715437401"/>
  </r>
  <r>
    <x v="3"/>
    <x v="1954"/>
    <n v="5.3841349606895399"/>
    <n v="5.2319105445626297"/>
  </r>
  <r>
    <x v="3"/>
    <x v="1955"/>
    <n v="1.5465068510862201"/>
    <n v="1.46089560625033"/>
  </r>
  <r>
    <x v="3"/>
    <x v="1956"/>
    <n v="14.219271319746801"/>
    <n v="13.8172531143708"/>
  </r>
  <r>
    <x v="3"/>
    <x v="1957"/>
    <n v="129.92089495473101"/>
    <n v="126.24767121097899"/>
  </r>
  <r>
    <x v="3"/>
    <x v="1958"/>
    <n v="56.719570698313703"/>
    <n v="55.115951250517803"/>
  </r>
  <r>
    <x v="3"/>
    <x v="1959"/>
    <n v="111.11938111692599"/>
    <n v="113.55991237851001"/>
  </r>
  <r>
    <x v="3"/>
    <x v="1960"/>
    <n v="29.741617857617602"/>
    <n v="29.2402867905333"/>
  </r>
  <r>
    <x v="3"/>
    <x v="1961"/>
    <n v="8.4341901382535998"/>
    <n v="8.1957322097891598"/>
  </r>
  <r>
    <x v="3"/>
    <x v="1962"/>
    <n v="17.269326498334902"/>
    <n v="16.781074780592402"/>
  </r>
  <r>
    <x v="3"/>
    <x v="1963"/>
    <n v="105.49181451508301"/>
    <n v="107.66205885955701"/>
  </r>
  <r>
    <x v="3"/>
    <x v="1964"/>
    <n v="95.826146694257801"/>
    <n v="93.591071050531795"/>
  </r>
  <r>
    <x v="3"/>
    <x v="1965"/>
    <n v="232.39129330421801"/>
    <n v="229.677917094794"/>
  </r>
  <r>
    <x v="3"/>
    <x v="1966"/>
    <n v="2.5775114171117202"/>
    <n v="2.5046380264194399"/>
  </r>
  <r>
    <x v="3"/>
    <x v="1967"/>
    <n v="57.521463131729298"/>
    <n v="62.265862011424801"/>
  </r>
  <r>
    <x v="3"/>
    <x v="1968"/>
    <n v="68.132218468338806"/>
    <n v="66.493099420915797"/>
  </r>
  <r>
    <x v="3"/>
    <x v="1969"/>
    <n v="36.715218190929797"/>
    <n v="43.987607503479602"/>
  </r>
  <r>
    <x v="3"/>
    <x v="1970"/>
    <n v="1071.9010814537"/>
    <n v="1052.5865612116399"/>
  </r>
  <r>
    <x v="3"/>
    <x v="1971"/>
    <n v="36.113798856652302"/>
    <n v="39.919783636844301"/>
  </r>
  <r>
    <x v="3"/>
    <x v="1972"/>
    <n v="59.941459964071498"/>
    <n v="59.271733206861597"/>
  </r>
  <r>
    <x v="3"/>
    <x v="1973"/>
    <n v="18.013940906789699"/>
    <n v="18.244048330002801"/>
  </r>
  <r>
    <x v="3"/>
    <x v="1974"/>
    <n v="50.605140829521602"/>
    <n v="51.636869619721999"/>
  </r>
  <r>
    <x v="3"/>
    <x v="1975"/>
    <n v="1.2744362020597"/>
    <n v="1.2384043588451501"/>
  </r>
  <r>
    <x v="3"/>
    <x v="1976"/>
    <n v="79.673741815260996"/>
    <n v="78.1927191571273"/>
  </r>
  <r>
    <x v="3"/>
    <x v="1977"/>
    <n v="27.264342993146901"/>
    <n v="29.141242240177501"/>
  </r>
  <r>
    <x v="3"/>
    <x v="1978"/>
    <n v="4.1383377757180702"/>
    <n v="3.9485554110434302"/>
  </r>
  <r>
    <x v="3"/>
    <x v="1979"/>
    <n v="741.55003481015103"/>
    <n v="726.68832692452497"/>
  </r>
  <r>
    <x v="3"/>
    <x v="1980"/>
    <n v="6.10011035512811"/>
    <n v="5.9276433304530496"/>
  </r>
  <r>
    <x v="3"/>
    <x v="1981"/>
    <n v="0.40094622080368197"/>
    <n v="0.38961036001903399"/>
  </r>
  <r>
    <x v="3"/>
    <x v="1982"/>
    <n v="3.9092256502759599"/>
    <n v="3.7987010076980199"/>
  </r>
  <r>
    <x v="3"/>
    <x v="1983"/>
    <n v="1.15988013780267"/>
    <n v="1.12708711198825"/>
  </r>
  <r>
    <x v="3"/>
    <x v="1984"/>
    <n v="275.47869248803897"/>
    <n v="268.84432579038599"/>
  </r>
  <r>
    <x v="3"/>
    <x v="1985"/>
    <n v="2.8352625596420702"/>
    <n v="2.78422070569819"/>
  </r>
  <r>
    <x v="3"/>
    <x v="1986"/>
    <n v="3.80898909558702"/>
    <n v="3.70129841819077"/>
  </r>
  <r>
    <x v="3"/>
    <x v="1987"/>
    <n v="0.83053145664764305"/>
    <n v="0.807050030757266"/>
  </r>
  <r>
    <x v="3"/>
    <x v="1988"/>
    <n v="37.832139805148103"/>
    <n v="37.903470375264497"/>
  </r>
  <r>
    <x v="3"/>
    <x v="1989"/>
    <n v="23.598548976857099"/>
    <n v="22.931352599784098"/>
  </r>
  <r>
    <x v="3"/>
    <x v="1990"/>
    <n v="1.73266045294394"/>
    <n v="1.93534362417441"/>
  </r>
  <r>
    <x v="3"/>
    <x v="1991"/>
    <n v="20.5628133078372"/>
    <n v="19.981445590912202"/>
  </r>
  <r>
    <x v="3"/>
    <x v="1992"/>
    <n v="3.6371550002254698"/>
    <n v="3.5343225489004602"/>
  </r>
  <r>
    <x v="3"/>
    <x v="1993"/>
    <n v="10.7539504159069"/>
    <n v="10.4499064357557"/>
  </r>
  <r>
    <x v="3"/>
    <x v="1994"/>
    <n v="114.885411683809"/>
    <n v="111.63728271922101"/>
  </r>
  <r>
    <x v="3"/>
    <x v="1995"/>
    <n v="30.185522602005701"/>
    <n v="29.518247039661201"/>
  </r>
  <r>
    <x v="3"/>
    <x v="1996"/>
    <n v="39.3786466582822"/>
    <n v="38.265303189147197"/>
  </r>
  <r>
    <x v="3"/>
    <x v="1997"/>
    <n v="95.453839492590205"/>
    <n v="92.755094923607402"/>
  </r>
  <r>
    <x v="3"/>
    <x v="1998"/>
    <n v="353.23362021470803"/>
    <n v="345.15601316056097"/>
  </r>
  <r>
    <x v="3"/>
    <x v="1999"/>
    <n v="65.024885272981905"/>
    <n v="64.005939928445699"/>
  </r>
  <r>
    <x v="3"/>
    <x v="2000"/>
    <n v="218.08610494959001"/>
    <n v="217.02640925863801"/>
  </r>
  <r>
    <x v="3"/>
    <x v="2001"/>
    <n v="38.447878647969702"/>
    <n v="39.051087761386498"/>
  </r>
  <r>
    <x v="3"/>
    <x v="2002"/>
    <n v="93.792776568031101"/>
    <n v="91.751242111365499"/>
  </r>
  <r>
    <x v="3"/>
    <x v="2003"/>
    <n v="55.745844155200899"/>
    <n v="55.465475298502099"/>
  </r>
  <r>
    <x v="3"/>
    <x v="2004"/>
    <n v="12.057025630958901"/>
    <n v="11.71614010333"/>
  </r>
  <r>
    <x v="3"/>
    <x v="2005"/>
    <n v="833.309441329778"/>
    <n v="821.99005547960996"/>
  </r>
  <r>
    <x v="3"/>
    <x v="2006"/>
    <n v="103.630278494457"/>
    <n v="101.734776734107"/>
  </r>
  <r>
    <x v="3"/>
    <x v="2007"/>
    <n v="11.2264941763592"/>
    <n v="11.717138878586599"/>
  </r>
  <r>
    <x v="3"/>
    <x v="2008"/>
    <n v="16.739504702682101"/>
    <n v="16.266232515371801"/>
  </r>
  <r>
    <x v="3"/>
    <x v="2009"/>
    <n v="80.704746383334495"/>
    <n v="82.763375982799005"/>
  </r>
  <r>
    <x v="3"/>
    <x v="2010"/>
    <n v="121.57262186467"/>
    <n v="119.427577050819"/>
  </r>
  <r>
    <x v="3"/>
    <x v="2011"/>
    <n v="14.004478700800901"/>
    <n v="13.6085332780067"/>
  </r>
  <r>
    <x v="3"/>
    <x v="2012"/>
    <n v="20.763286418239101"/>
    <n v="20.8730238708557"/>
  </r>
  <r>
    <x v="3"/>
    <x v="2013"/>
    <n v="15.765778170833"/>
    <n v="15.3200359310185"/>
  </r>
  <r>
    <x v="3"/>
    <x v="2014"/>
    <n v="2007.0079044628101"/>
    <n v="1988.20575768752"/>
  </r>
  <r>
    <x v="3"/>
    <x v="2015"/>
    <n v="29.612742286864499"/>
    <n v="31.840255506431099"/>
  </r>
  <r>
    <x v="3"/>
    <x v="2016"/>
    <n v="136.32171495447"/>
    <n v="135.78742078695001"/>
  </r>
  <r>
    <x v="3"/>
    <x v="2017"/>
    <n v="58.6670237691796"/>
    <n v="57.9198692353933"/>
  </r>
  <r>
    <x v="3"/>
    <x v="2018"/>
    <n v="43.445386893327701"/>
    <n v="43.980317334556801"/>
  </r>
  <r>
    <x v="3"/>
    <x v="2019"/>
    <n v="0.94508751988069195"/>
    <n v="0.91836727661913697"/>
  </r>
  <r>
    <x v="3"/>
    <x v="2020"/>
    <n v="54.5859640214941"/>
    <n v="53.709801791466099"/>
  </r>
  <r>
    <x v="3"/>
    <x v="2021"/>
    <n v="39.006339457638703"/>
    <n v="39.216935529402498"/>
  </r>
  <r>
    <x v="3"/>
    <x v="2022"/>
    <n v="31.474278315681399"/>
    <n v="31.289161099353201"/>
  </r>
  <r>
    <x v="3"/>
    <x v="2023"/>
    <n v="1567.3560538983299"/>
    <n v="1532.2811948921201"/>
  </r>
  <r>
    <x v="3"/>
    <x v="2024"/>
    <n v="12.286137755377"/>
    <n v="11.9387745930637"/>
  </r>
  <r>
    <x v="3"/>
    <x v="2025"/>
    <n v="9.2933606109654896"/>
    <n v="9.03061155226065"/>
  </r>
  <r>
    <x v="3"/>
    <x v="2026"/>
    <n v="2.1479261812677599"/>
    <n v="2.0871983556812199"/>
  </r>
  <r>
    <x v="3"/>
    <x v="2027"/>
    <n v="24.915943703525201"/>
    <n v="24.211500926698001"/>
  </r>
  <r>
    <x v="3"/>
    <x v="2028"/>
    <n v="15.0784417934827"/>
    <n v="14.9610005335658"/>
  </r>
  <r>
    <x v="3"/>
    <x v="2029"/>
    <n v="937.14019293770798"/>
    <n v="927.417197425278"/>
  </r>
  <r>
    <x v="3"/>
    <x v="2030"/>
    <n v="30.3000786652388"/>
    <n v="29.761639186557101"/>
  </r>
  <r>
    <x v="3"/>
    <x v="2031"/>
    <n v="33.049424176687999"/>
    <n v="32.740041237201801"/>
  </r>
  <r>
    <x v="3"/>
    <x v="2032"/>
    <n v="20.0329915173043"/>
    <n v="20.365128641687601"/>
  </r>
  <r>
    <x v="3"/>
    <x v="2033"/>
    <n v="103.472763904568"/>
    <n v="100.547302120008"/>
  </r>
  <r>
    <x v="3"/>
    <x v="2034"/>
    <n v="36.199715906893097"/>
    <n v="35.176249619714199"/>
  </r>
  <r>
    <x v="3"/>
    <x v="2035"/>
    <n v="13.088030198008401"/>
    <n v="12.7179953140968"/>
  </r>
  <r>
    <x v="3"/>
    <x v="2036"/>
    <n v="4.3817694097043196"/>
    <n v="4.2578846455100798"/>
  </r>
  <r>
    <x v="3"/>
    <x v="2037"/>
    <n v="9.5940702770802506"/>
    <n v="10.329500458259799"/>
  </r>
  <r>
    <x v="3"/>
    <x v="2038"/>
    <n v="12.0427061234388"/>
    <n v="11.702225447970401"/>
  </r>
  <r>
    <x v="3"/>
    <x v="2039"/>
    <n v="7.1167954126095001"/>
    <n v="7.13397545245292"/>
  </r>
  <r>
    <x v="4"/>
    <x v="2040"/>
    <n v="9.9169012431397494"/>
    <n v="9.8891709481086796"/>
  </r>
  <r>
    <x v="4"/>
    <x v="2041"/>
    <n v="17.328340210145701"/>
    <n v="17.279885559378801"/>
  </r>
  <r>
    <x v="4"/>
    <x v="2042"/>
    <n v="37.866033382858603"/>
    <n v="37.734069821676002"/>
  </r>
  <r>
    <x v="4"/>
    <x v="2043"/>
    <n v="21.290919183834902"/>
    <n v="21.191886976237399"/>
  </r>
  <r>
    <x v="4"/>
    <x v="2044"/>
    <n v="53.409016191326899"/>
    <n v="53.232746449637602"/>
  </r>
  <r>
    <x v="4"/>
    <x v="2045"/>
    <n v="24.938901117420301"/>
    <n v="24.855761259064501"/>
  </r>
  <r>
    <x v="4"/>
    <x v="2046"/>
    <n v="63.430445813520102"/>
    <n v="63.226717418974602"/>
  </r>
  <r>
    <x v="4"/>
    <x v="2047"/>
    <n v="10.0060150420575"/>
    <n v="9.9780355611290794"/>
  </r>
  <r>
    <x v="4"/>
    <x v="2048"/>
    <n v="346.51370357366102"/>
    <n v="345.40717795663198"/>
  </r>
  <r>
    <x v="4"/>
    <x v="2049"/>
    <n v="590.29545930909501"/>
    <n v="587.70461575445995"/>
  </r>
  <r>
    <x v="4"/>
    <x v="2050"/>
    <n v="137.06796718676901"/>
    <n v="136.58732171216499"/>
  </r>
  <r>
    <x v="4"/>
    <x v="2051"/>
    <n v="23.427171462609198"/>
    <n v="23.361662856596698"/>
  </r>
  <r>
    <x v="4"/>
    <x v="2052"/>
    <n v="7.8346451815256799"/>
    <n v="7.81273742858746"/>
  </r>
  <r>
    <x v="4"/>
    <x v="2053"/>
    <n v="43.383291689521698"/>
    <n v="43.243588524053301"/>
  </r>
  <r>
    <x v="4"/>
    <x v="2054"/>
    <n v="23.3362067283825"/>
    <n v="23.255381080269501"/>
  </r>
  <r>
    <x v="4"/>
    <x v="2055"/>
    <n v="69.511701217727406"/>
    <n v="69.284581470000902"/>
  </r>
  <r>
    <x v="4"/>
    <x v="2056"/>
    <n v="50.033413186913897"/>
    <n v="49.8935064484008"/>
  </r>
  <r>
    <x v="4"/>
    <x v="2057"/>
    <n v="29.563980379790401"/>
    <n v="29.445060489729499"/>
  </r>
  <r>
    <x v="4"/>
    <x v="2058"/>
    <n v="5.0766599063908897"/>
    <n v="5.0624642142563099"/>
  </r>
  <r>
    <x v="4"/>
    <x v="2059"/>
    <n v="41.962073968735801"/>
    <n v="41.844736842678103"/>
  </r>
  <r>
    <x v="4"/>
    <x v="2060"/>
    <n v="1.0916372175576601"/>
    <n v="1.0885847093832199"/>
  </r>
  <r>
    <x v="4"/>
    <x v="2061"/>
    <n v="1.0916372175576601"/>
    <n v="1.0885847093832199"/>
  </r>
  <r>
    <x v="4"/>
    <x v="2062"/>
    <n v="15.7522457768456"/>
    <n v="15.7081983055555"/>
  </r>
  <r>
    <x v="4"/>
    <x v="2063"/>
    <n v="10.090792716034301"/>
    <n v="10.0625761741678"/>
  </r>
  <r>
    <x v="4"/>
    <x v="2064"/>
    <n v="20.377945066231"/>
    <n v="20.255756150964999"/>
  </r>
  <r>
    <x v="4"/>
    <x v="2065"/>
    <n v="1.4010941058858399"/>
    <n v="1.3971762738968001"/>
  </r>
  <r>
    <x v="4"/>
    <x v="2066"/>
    <n v="3.9070717690576999"/>
    <n v="3.8961465566141"/>
  </r>
  <r>
    <x v="4"/>
    <x v="2067"/>
    <n v="1.46696367025523"/>
    <n v="1.4628616494345399"/>
  </r>
  <r>
    <x v="4"/>
    <x v="2068"/>
    <n v="3.7108458615461202"/>
    <n v="3.6904635882883698"/>
  </r>
  <r>
    <x v="4"/>
    <x v="2069"/>
    <n v="57.090585824049903"/>
    <n v="56.930945352739101"/>
  </r>
  <r>
    <x v="4"/>
    <x v="2070"/>
    <n v="22.473177897587199"/>
    <n v="22.396131483243"/>
  </r>
  <r>
    <x v="4"/>
    <x v="2071"/>
    <n v="3.81875724398627"/>
    <n v="3.80807898245765"/>
  </r>
  <r>
    <x v="4"/>
    <x v="2072"/>
    <n v="23.000199334390899"/>
    <n v="22.9358846560777"/>
  </r>
  <r>
    <x v="4"/>
    <x v="2073"/>
    <n v="34.390574471951197"/>
    <n v="34.294409273466897"/>
  </r>
  <r>
    <x v="4"/>
    <x v="2074"/>
    <n v="16.204524625480801"/>
    <n v="17.481206078327801"/>
  </r>
  <r>
    <x v="4"/>
    <x v="2075"/>
    <n v="21.0699337314202"/>
    <n v="21.011016589428799"/>
  </r>
  <r>
    <x v="4"/>
    <x v="2076"/>
    <n v="9.0121645784972007"/>
    <n v="8.98696416795533"/>
  </r>
  <r>
    <x v="4"/>
    <x v="2077"/>
    <n v="13.5634980233674"/>
    <n v="13.5255708732809"/>
  </r>
  <r>
    <x v="4"/>
    <x v="2078"/>
    <n v="28.3829803248417"/>
    <n v="28.303613958375799"/>
  </r>
  <r>
    <x v="4"/>
    <x v="2079"/>
    <n v="17.162505953266599"/>
    <n v="17.114515019214998"/>
  </r>
  <r>
    <x v="4"/>
    <x v="2080"/>
    <n v="3.0348797387331898"/>
    <n v="3.0263934073202301"/>
  </r>
  <r>
    <x v="4"/>
    <x v="2081"/>
    <n v="18.007134737698401"/>
    <n v="17.917284865315999"/>
  </r>
  <r>
    <x v="4"/>
    <x v="2082"/>
    <n v="81.096446567952"/>
    <n v="80.957697200797298"/>
  </r>
  <r>
    <x v="4"/>
    <x v="2083"/>
    <n v="123.094815010346"/>
    <n v="122.63804915438401"/>
  </r>
  <r>
    <x v="4"/>
    <x v="2084"/>
    <n v="35.456794138440102"/>
    <n v="35.270203253226398"/>
  </r>
  <r>
    <x v="4"/>
    <x v="2085"/>
    <n v="17.291555703815"/>
    <n v="17.243203912317199"/>
  </r>
  <r>
    <x v="4"/>
    <x v="2086"/>
    <n v="29.9211031498272"/>
    <n v="29.8374357826067"/>
  </r>
  <r>
    <x v="4"/>
    <x v="2087"/>
    <n v="12.012566194722099"/>
    <n v="11.9789758627733"/>
  </r>
  <r>
    <x v="4"/>
    <x v="2088"/>
    <n v="219.84089536705901"/>
    <n v="218.97938742463899"/>
  </r>
  <r>
    <x v="4"/>
    <x v="2089"/>
    <n v="66.401805149693899"/>
    <n v="66.101697848110106"/>
  </r>
  <r>
    <x v="4"/>
    <x v="2090"/>
    <n v="23.832093350860401"/>
    <n v="23.765452475487699"/>
  </r>
  <r>
    <x v="4"/>
    <x v="2091"/>
    <n v="34.446639459535398"/>
    <n v="34.3474451107516"/>
  </r>
  <r>
    <x v="4"/>
    <x v="2092"/>
    <n v="10.0465779711576"/>
    <n v="10.0184850654845"/>
  </r>
  <r>
    <x v="4"/>
    <x v="2093"/>
    <n v="31.388993704136301"/>
    <n v="31.301221724280602"/>
  </r>
  <r>
    <x v="4"/>
    <x v="2094"/>
    <n v="10.4269839166256"/>
    <n v="10.3978272946927"/>
  </r>
  <r>
    <x v="4"/>
    <x v="2095"/>
    <n v="13.026341119254999"/>
    <n v="12.989916002824399"/>
  </r>
  <r>
    <x v="4"/>
    <x v="2096"/>
    <n v="6.98650622670442"/>
    <n v="6.9669700959965599"/>
  </r>
  <r>
    <x v="4"/>
    <x v="2097"/>
    <n v="13.139894357928"/>
    <n v="13.1031517164225"/>
  </r>
  <r>
    <x v="4"/>
    <x v="2098"/>
    <n v="38.851565154907199"/>
    <n v="38.670702151826298"/>
  </r>
  <r>
    <x v="4"/>
    <x v="2099"/>
    <n v="6.2096512804370301"/>
    <n v="6.1749721592757298"/>
  </r>
  <r>
    <x v="4"/>
    <x v="2100"/>
    <n v="14.164562263034201"/>
    <n v="14.1249543773742"/>
  </r>
  <r>
    <x v="4"/>
    <x v="2101"/>
    <n v="3.1547954724901501"/>
    <n v="3.1459738247727902"/>
  </r>
  <r>
    <x v="4"/>
    <x v="2102"/>
    <n v="6.6326119475392096"/>
    <n v="6.6140653994167202"/>
  </r>
  <r>
    <x v="4"/>
    <x v="2103"/>
    <n v="17.355275633641799"/>
    <n v="17.3067456642626"/>
  </r>
  <r>
    <x v="4"/>
    <x v="2104"/>
    <n v="60.159385534457002"/>
    <n v="59.9881199099162"/>
  </r>
  <r>
    <x v="4"/>
    <x v="2105"/>
    <n v="28.279620623119101"/>
    <n v="28.200543277886101"/>
  </r>
  <r>
    <x v="4"/>
    <x v="2106"/>
    <n v="34.402164644099699"/>
    <n v="34.305967036409598"/>
  </r>
  <r>
    <x v="4"/>
    <x v="2107"/>
    <n v="45.193251516757599"/>
    <n v="45.060509260113903"/>
  </r>
  <r>
    <x v="4"/>
    <x v="2108"/>
    <n v="10.4934957686764"/>
    <n v="10.49191330166"/>
  </r>
  <r>
    <x v="4"/>
    <x v="2109"/>
    <n v="130.855557542128"/>
    <n v="130.41547589707301"/>
  </r>
  <r>
    <x v="4"/>
    <x v="2110"/>
    <n v="170.075328622857"/>
    <n v="169.259192178609"/>
  </r>
  <r>
    <x v="4"/>
    <x v="2111"/>
    <n v="73.532386479465899"/>
    <n v="73.288027047617106"/>
  </r>
  <r>
    <x v="4"/>
    <x v="2112"/>
    <n v="10.825785132544301"/>
    <n v="10.795513356279899"/>
  </r>
  <r>
    <x v="4"/>
    <x v="2113"/>
    <n v="9.39229096768182"/>
    <n v="9.3660276225938901"/>
  </r>
  <r>
    <x v="4"/>
    <x v="2114"/>
    <n v="14.310424958069699"/>
    <n v="14.270409201496401"/>
  </r>
  <r>
    <x v="4"/>
    <x v="2115"/>
    <n v="249.30639471049"/>
    <n v="248.38126600574699"/>
  </r>
  <r>
    <x v="4"/>
    <x v="2116"/>
    <n v="51.876256846350699"/>
    <n v="51.684106222154398"/>
  </r>
  <r>
    <x v="4"/>
    <x v="2117"/>
    <n v="14.756975178412899"/>
    <n v="14.715710748584399"/>
  </r>
  <r>
    <x v="4"/>
    <x v="2118"/>
    <n v="19.823922755730099"/>
    <n v="19.7684897920238"/>
  </r>
  <r>
    <x v="4"/>
    <x v="2119"/>
    <n v="6.9851393855610402"/>
    <n v="6.96560707690477"/>
  </r>
  <r>
    <x v="4"/>
    <x v="2120"/>
    <n v="59.302406812564399"/>
    <n v="59.136581501144398"/>
  </r>
  <r>
    <x v="4"/>
    <x v="2121"/>
    <n v="4.83599096646115"/>
    <n v="4.8224682487311199"/>
  </r>
  <r>
    <x v="4"/>
    <x v="2122"/>
    <n v="99.207433397981603"/>
    <n v="98.930023012423405"/>
  </r>
  <r>
    <x v="4"/>
    <x v="2123"/>
    <n v="10.695266240253799"/>
    <n v="10.6653594295469"/>
  </r>
  <r>
    <x v="4"/>
    <x v="2124"/>
    <n v="18.484404193720099"/>
    <n v="18.432716880395301"/>
  </r>
  <r>
    <x v="4"/>
    <x v="2125"/>
    <n v="7.12635692080074"/>
    <n v="7.1064297303341402"/>
  </r>
  <r>
    <x v="4"/>
    <x v="2126"/>
    <n v="34.0763500076296"/>
    <n v="33.981063464371204"/>
  </r>
  <r>
    <x v="4"/>
    <x v="2127"/>
    <n v="47.417405575846203"/>
    <n v="47.273610491623501"/>
  </r>
  <r>
    <x v="4"/>
    <x v="2128"/>
    <n v="49.041815000177202"/>
    <n v="48.904681034085201"/>
  </r>
  <r>
    <x v="4"/>
    <x v="2129"/>
    <n v="14.6873168491031"/>
    <n v="14.6462472025013"/>
  </r>
  <r>
    <x v="4"/>
    <x v="2130"/>
    <n v="119.502504147056"/>
    <n v="119.217151044964"/>
  </r>
  <r>
    <x v="4"/>
    <x v="2131"/>
    <n v="23.702039491658098"/>
    <n v="23.635762281486599"/>
  </r>
  <r>
    <x v="4"/>
    <x v="2132"/>
    <n v="43.6055517703007"/>
    <n v="43.483619042935899"/>
  </r>
  <r>
    <x v="4"/>
    <x v="2133"/>
    <n v="26.1822540962152"/>
    <n v="26.0687104357756"/>
  </r>
  <r>
    <x v="4"/>
    <x v="2134"/>
    <n v="45.5304213788475"/>
    <n v="45.403106203797499"/>
  </r>
  <r>
    <x v="4"/>
    <x v="2135"/>
    <n v="1.7646285219723099"/>
    <n v="1.7596941510095701"/>
  </r>
  <r>
    <x v="4"/>
    <x v="2136"/>
    <n v="30.612096940521901"/>
    <n v="30.5264973707705"/>
  </r>
  <r>
    <x v="4"/>
    <x v="2137"/>
    <n v="501.84838326596298"/>
    <n v="500.20157969524899"/>
  </r>
  <r>
    <x v="4"/>
    <x v="2138"/>
    <n v="122.543307172646"/>
    <n v="122.036795143801"/>
  </r>
  <r>
    <x v="4"/>
    <x v="2139"/>
    <n v="20.329173310172099"/>
    <n v="20.272327531454799"/>
  </r>
  <r>
    <x v="4"/>
    <x v="2140"/>
    <n v="71.041956642760297"/>
    <n v="70.843304425803794"/>
  </r>
  <r>
    <x v="4"/>
    <x v="2141"/>
    <n v="96.009034300961801"/>
    <n v="95.674436376460903"/>
  </r>
  <r>
    <x v="4"/>
    <x v="2142"/>
    <n v="17.549700908487399"/>
    <n v="17.500627274297901"/>
  </r>
  <r>
    <x v="4"/>
    <x v="2143"/>
    <n v="120.56998611514101"/>
    <n v="120.232840347034"/>
  </r>
  <r>
    <x v="4"/>
    <x v="2144"/>
    <n v="46.303785518186402"/>
    <n v="46.174307811189699"/>
  </r>
  <r>
    <x v="4"/>
    <x v="2145"/>
    <n v="4.29170917001538E-2"/>
    <n v="4.2797084090363001E-2"/>
  </r>
  <r>
    <x v="4"/>
    <x v="2146"/>
    <n v="14.164562263034201"/>
    <n v="14.0854572459032"/>
  </r>
  <r>
    <x v="4"/>
    <x v="2147"/>
    <n v="14.164562263034201"/>
    <n v="14.1249543773742"/>
  </r>
  <r>
    <x v="4"/>
    <x v="2148"/>
    <n v="14.164562263034201"/>
    <n v="14.1249543773742"/>
  </r>
  <r>
    <x v="4"/>
    <x v="2149"/>
    <n v="0.38134899339408801"/>
    <n v="0.38028264012129198"/>
  </r>
  <r>
    <x v="4"/>
    <x v="2150"/>
    <n v="23.466583972010799"/>
    <n v="23.4009651581333"/>
  </r>
  <r>
    <x v="4"/>
    <x v="2151"/>
    <n v="7.12635692080074"/>
    <n v="7.1064297303341402"/>
  </r>
  <r>
    <x v="4"/>
    <x v="2152"/>
    <n v="19.5680911123948"/>
    <n v="19.513373522047001"/>
  </r>
  <r>
    <x v="4"/>
    <x v="2153"/>
    <n v="13.6755642403725"/>
    <n v="13.637323723319399"/>
  </r>
  <r>
    <x v="4"/>
    <x v="2154"/>
    <n v="12.2498767924415"/>
    <n v="12.215622876906799"/>
  </r>
  <r>
    <x v="4"/>
    <x v="2155"/>
    <n v="22.748815137885099"/>
    <n v="22.685203396685498"/>
  </r>
  <r>
    <x v="4"/>
    <x v="2156"/>
    <n v="14.2031487458363"/>
    <n v="14.163432962101499"/>
  </r>
  <r>
    <x v="4"/>
    <x v="2157"/>
    <n v="36.309805113828801"/>
    <n v="36.157649251727499"/>
  </r>
  <r>
    <x v="4"/>
    <x v="2158"/>
    <n v="15.839718774068899"/>
    <n v="15.7512584883429"/>
  </r>
  <r>
    <x v="4"/>
    <x v="2159"/>
    <n v="18.198489458653398"/>
    <n v="18.147601639017498"/>
  </r>
  <r>
    <x v="4"/>
    <x v="2160"/>
    <n v="14.459368816617999"/>
    <n v="14.3786173894506"/>
  </r>
  <r>
    <x v="4"/>
    <x v="2161"/>
    <n v="20.106682017355499"/>
    <n v="20.050458383503798"/>
  </r>
  <r>
    <x v="4"/>
    <x v="2162"/>
    <n v="6.4914923649070504"/>
    <n v="6.4616354251569801"/>
  </r>
  <r>
    <x v="4"/>
    <x v="2163"/>
    <n v="14.164562263034201"/>
    <n v="14.1249543773742"/>
  </r>
  <r>
    <x v="4"/>
    <x v="2164"/>
    <n v="7.4066407705886297"/>
    <n v="7.3859298318869202"/>
  </r>
  <r>
    <x v="4"/>
    <x v="2165"/>
    <n v="11.0907614175762"/>
    <n v="11.059748697101501"/>
  </r>
  <r>
    <x v="4"/>
    <x v="2166"/>
    <n v="34.966862100058499"/>
    <n v="34.922565174603498"/>
  </r>
  <r>
    <x v="4"/>
    <x v="2167"/>
    <n v="19.222749518270401"/>
    <n v="19.168997594924502"/>
  </r>
  <r>
    <x v="4"/>
    <x v="2168"/>
    <n v="50.642278199547398"/>
    <n v="50.5006689124235"/>
  </r>
  <r>
    <x v="4"/>
    <x v="2169"/>
    <n v="42.124765314734603"/>
    <n v="42.006973260376903"/>
  </r>
  <r>
    <x v="4"/>
    <x v="2170"/>
    <n v="19.136635871375798"/>
    <n v="19.083124744703799"/>
  </r>
  <r>
    <x v="4"/>
    <x v="2171"/>
    <n v="117.88234925651599"/>
    <n v="117.445461930934"/>
  </r>
  <r>
    <x v="4"/>
    <x v="2172"/>
    <n v="17.453926585517401"/>
    <n v="17.369728969216599"/>
  </r>
  <r>
    <x v="4"/>
    <x v="2173"/>
    <n v="3.8052119375731399"/>
    <n v="3.7945715523260199"/>
  </r>
  <r>
    <x v="4"/>
    <x v="2174"/>
    <n v="6.3005981653036001"/>
    <n v="6.2829800160740801"/>
  </r>
  <r>
    <x v="4"/>
    <x v="2175"/>
    <n v="7.2216360694874497"/>
    <n v="7.2014424531647698"/>
  </r>
  <r>
    <x v="4"/>
    <x v="2176"/>
    <n v="10.5258812051724"/>
    <n v="10.437828388706199"/>
  </r>
  <r>
    <x v="4"/>
    <x v="2177"/>
    <n v="42.033097966770598"/>
    <n v="41.915562238713001"/>
  </r>
  <r>
    <x v="4"/>
    <x v="2178"/>
    <n v="14.183312038304599"/>
    <n v="14.138194278440899"/>
  </r>
  <r>
    <x v="4"/>
    <x v="2179"/>
    <n v="14.041727349444701"/>
    <n v="13.9817045570774"/>
  </r>
  <r>
    <x v="4"/>
    <x v="2180"/>
    <n v="7.12635692080074"/>
    <n v="7.1064297303341402"/>
  </r>
  <r>
    <x v="4"/>
    <x v="2181"/>
    <n v="45.214799619979097"/>
    <n v="45.0883670073624"/>
  </r>
  <r>
    <x v="4"/>
    <x v="2182"/>
    <n v="30.348600488726898"/>
    <n v="30.248388653008501"/>
  </r>
  <r>
    <x v="4"/>
    <x v="2183"/>
    <n v="2.34768686290115"/>
    <n v="2.3411221056496001"/>
  </r>
  <r>
    <x v="4"/>
    <x v="2184"/>
    <n v="2.5344166695641399"/>
    <n v="2.5226183750015401"/>
  </r>
  <r>
    <x v="4"/>
    <x v="2185"/>
    <n v="12.456825096928201"/>
    <n v="12.4219924988596"/>
  </r>
  <r>
    <x v="4"/>
    <x v="2186"/>
    <n v="44.4579247710667"/>
    <n v="44.333608581952298"/>
  </r>
  <r>
    <x v="4"/>
    <x v="2187"/>
    <n v="129.32238919234399"/>
    <n v="128.89898332909499"/>
  </r>
  <r>
    <x v="4"/>
    <x v="2188"/>
    <n v="166.383742068077"/>
    <n v="166.14691246786799"/>
  </r>
  <r>
    <x v="4"/>
    <x v="2189"/>
    <n v="279.88220005818403"/>
    <n v="278.89853687775701"/>
  </r>
  <r>
    <x v="4"/>
    <x v="2190"/>
    <n v="362.24626410982199"/>
    <n v="377.55118389888099"/>
  </r>
  <r>
    <x v="4"/>
    <x v="2191"/>
    <n v="90.244720532349803"/>
    <n v="89.976467318616201"/>
  </r>
  <r>
    <x v="4"/>
    <x v="2192"/>
    <n v="26.7083647080402"/>
    <n v="26.604046055522801"/>
  </r>
  <r>
    <x v="4"/>
    <x v="2193"/>
    <n v="37.627406139658198"/>
    <n v="37.4817745709571"/>
  </r>
  <r>
    <x v="4"/>
    <x v="2194"/>
    <n v="66.756181258969093"/>
    <n v="66.569513210546305"/>
  </r>
  <r>
    <x v="4"/>
    <x v="2195"/>
    <n v="1017.5769737125499"/>
    <n v="1013.24265395805"/>
  </r>
  <r>
    <x v="4"/>
    <x v="2196"/>
    <n v="211.42062558453401"/>
    <n v="210.43873307340399"/>
  </r>
  <r>
    <x v="4"/>
    <x v="2197"/>
    <n v="7.12635692080074"/>
    <n v="7.1064297303341402"/>
  </r>
  <r>
    <x v="4"/>
    <x v="2198"/>
    <n v="49.778348065033498"/>
    <n v="49.573543179231798"/>
  </r>
  <r>
    <x v="4"/>
    <x v="2199"/>
    <n v="43.885148425727103"/>
    <n v="43.751324742553003"/>
  </r>
  <r>
    <x v="4"/>
    <x v="2200"/>
    <n v="49.075567615132499"/>
    <n v="48.938339267746599"/>
  </r>
  <r>
    <x v="4"/>
    <x v="2201"/>
    <n v="46.754245093358598"/>
    <n v="46.608787245808301"/>
  </r>
  <r>
    <x v="4"/>
    <x v="2202"/>
    <n v="6.7746723904564403"/>
    <n v="6.7368377884721298"/>
  </r>
  <r>
    <x v="4"/>
    <x v="2203"/>
    <n v="19.7886561469344"/>
    <n v="19.733321798051801"/>
  </r>
  <r>
    <x v="4"/>
    <x v="2204"/>
    <n v="7.9512338069964104"/>
    <n v="7.9290000412339898"/>
  </r>
  <r>
    <x v="4"/>
    <x v="2205"/>
    <n v="3.95104536908975"/>
    <n v="3.9399971947578898"/>
  </r>
  <r>
    <x v="4"/>
    <x v="2206"/>
    <n v="19.500093172025998"/>
    <n v="19.445565722015601"/>
  </r>
  <r>
    <x v="4"/>
    <x v="2207"/>
    <n v="9.7343371677644495"/>
    <n v="9.7071173704733607"/>
  </r>
  <r>
    <x v="4"/>
    <x v="2208"/>
    <n v="60.559000544088398"/>
    <n v="60.3896614621816"/>
  </r>
  <r>
    <x v="4"/>
    <x v="2209"/>
    <n v="12.3838372064233"/>
    <n v="12.349208701920601"/>
  </r>
  <r>
    <x v="4"/>
    <x v="2210"/>
    <n v="56.366417270010999"/>
    <n v="56.136269265486398"/>
  </r>
  <r>
    <x v="4"/>
    <x v="2211"/>
    <n v="20.051683068096001"/>
    <n v="19.980188135475199"/>
  </r>
  <r>
    <x v="4"/>
    <x v="2212"/>
    <n v="46.297980862820403"/>
    <n v="46.232287196290599"/>
  </r>
  <r>
    <x v="4"/>
    <x v="2213"/>
    <n v="20.277950733587499"/>
    <n v="20.221248186825999"/>
  </r>
  <r>
    <x v="4"/>
    <x v="2214"/>
    <n v="35.6856964234156"/>
    <n v="35.585909719288203"/>
  </r>
  <r>
    <x v="4"/>
    <x v="2215"/>
    <n v="160.79512475301701"/>
    <n v="160.12006056069399"/>
  </r>
  <r>
    <x v="4"/>
    <x v="2216"/>
    <n v="57.335820400187302"/>
    <n v="57.175494187738103"/>
  </r>
  <r>
    <x v="4"/>
    <x v="2217"/>
    <n v="29.9054885500958"/>
    <n v="29.8218648454516"/>
  </r>
  <r>
    <x v="4"/>
    <x v="2218"/>
    <n v="12.8981899498821"/>
    <n v="12.8467308317702"/>
  </r>
  <r>
    <x v="4"/>
    <x v="2219"/>
    <n v="22.873849652436"/>
    <n v="22.809888281458601"/>
  </r>
  <r>
    <x v="4"/>
    <x v="2220"/>
    <n v="170.25335696415101"/>
    <n v="169.59088868721699"/>
  </r>
  <r>
    <x v="4"/>
    <x v="2221"/>
    <n v="29.015037709431098"/>
    <n v="28.901033212823101"/>
  </r>
  <r>
    <x v="4"/>
    <x v="2222"/>
    <n v="31.201147878538499"/>
    <n v="31.113901165602002"/>
  </r>
  <r>
    <x v="4"/>
    <x v="2223"/>
    <n v="2.5318229832007102"/>
    <n v="2.5247433323532098"/>
  </r>
  <r>
    <x v="4"/>
    <x v="2224"/>
    <n v="1.1246604234486099"/>
    <n v="1.12151557360214"/>
  </r>
  <r>
    <x v="4"/>
    <x v="2225"/>
    <n v="7.12635692080074"/>
    <n v="7.1064297303341402"/>
  </r>
  <r>
    <x v="4"/>
    <x v="2226"/>
    <n v="92.002750397717605"/>
    <n v="91.745486223188905"/>
  </r>
  <r>
    <x v="4"/>
    <x v="2227"/>
    <n v="1.68351303105078"/>
    <n v="1.67880548058768"/>
  </r>
  <r>
    <x v="4"/>
    <x v="2228"/>
    <n v="11.0500691021749"/>
    <n v="11.019170168243299"/>
  </r>
  <r>
    <x v="4"/>
    <x v="2229"/>
    <n v="37.8557035331687"/>
    <n v="37.749848911664898"/>
  </r>
  <r>
    <x v="4"/>
    <x v="2230"/>
    <n v="26.527302816082202"/>
    <n v="26.4531254177767"/>
  </r>
  <r>
    <x v="4"/>
    <x v="2231"/>
    <n v="23.773225765931802"/>
    <n v="23.673604309688699"/>
  </r>
  <r>
    <x v="4"/>
    <x v="2232"/>
    <n v="3.4351125822807802"/>
    <n v="3.4207177785980498"/>
  </r>
  <r>
    <x v="4"/>
    <x v="2233"/>
    <n v="18.5454590048105"/>
    <n v="18.4936009659855"/>
  </r>
  <r>
    <x v="4"/>
    <x v="2234"/>
    <n v="45.942688655958698"/>
    <n v="45.802122669538001"/>
  </r>
  <r>
    <x v="4"/>
    <x v="2235"/>
    <n v="41.131043198236902"/>
    <n v="40.968683897941098"/>
  </r>
  <r>
    <x v="4"/>
    <x v="2236"/>
    <n v="200.62134205121501"/>
    <n v="200.452541951021"/>
  </r>
  <r>
    <x v="4"/>
    <x v="2237"/>
    <n v="5.4123959182785404"/>
    <n v="5.3972614189063002"/>
  </r>
  <r>
    <x v="4"/>
    <x v="2238"/>
    <n v="140.42140033506701"/>
    <n v="139.93605458790501"/>
  </r>
  <r>
    <x v="4"/>
    <x v="2239"/>
    <n v="111.14479971442999"/>
    <n v="110.722213705047"/>
  </r>
  <r>
    <x v="4"/>
    <x v="2240"/>
    <n v="49.523104068570198"/>
    <n v="49.384624290159003"/>
  </r>
  <r>
    <x v="4"/>
    <x v="2241"/>
    <n v="29.846495732545701"/>
    <n v="29.763036987518898"/>
  </r>
  <r>
    <x v="4"/>
    <x v="2242"/>
    <n v="8.3842746205080392"/>
    <n v="8.3577062133914204"/>
  </r>
  <r>
    <x v="4"/>
    <x v="2243"/>
    <n v="33.384439311536902"/>
    <n v="33.291087534720901"/>
  </r>
  <r>
    <x v="4"/>
    <x v="2244"/>
    <n v="495.06849927607402"/>
    <n v="493.25759880313302"/>
  </r>
  <r>
    <x v="4"/>
    <x v="2245"/>
    <n v="130.87281104519701"/>
    <n v="130.33491645960601"/>
  </r>
  <r>
    <x v="4"/>
    <x v="2246"/>
    <n v="4.6421969166453199"/>
    <n v="4.6162715784811503"/>
  </r>
  <r>
    <x v="4"/>
    <x v="2247"/>
    <n v="71.929917517880199"/>
    <n v="71.728782326006495"/>
  </r>
  <r>
    <x v="4"/>
    <x v="2248"/>
    <n v="81.362567908377002"/>
    <n v="81.135056515728493"/>
  </r>
  <r>
    <x v="4"/>
    <x v="2249"/>
    <n v="28.242682248339399"/>
    <n v="28.163708192632502"/>
  </r>
  <r>
    <x v="4"/>
    <x v="2250"/>
    <n v="56.973758455336302"/>
    <n v="56.807396001138798"/>
  </r>
  <r>
    <x v="4"/>
    <x v="2251"/>
    <n v="27.710497779043902"/>
    <n v="27.619182788422901"/>
  </r>
  <r>
    <x v="4"/>
    <x v="2252"/>
    <n v="36.263949694979203"/>
    <n v="36.205741309714902"/>
  </r>
  <r>
    <x v="4"/>
    <x v="2253"/>
    <n v="9.6170100191502197"/>
    <n v="9.5756000962773804"/>
  </r>
  <r>
    <x v="4"/>
    <x v="2254"/>
    <n v="45.797164540939399"/>
    <n v="45.706865061311397"/>
  </r>
  <r>
    <x v="4"/>
    <x v="2255"/>
    <n v="42.295268759436297"/>
    <n v="42.176999932071702"/>
  </r>
  <r>
    <x v="4"/>
    <x v="2256"/>
    <n v="146.48727637098901"/>
    <n v="146.16164561486599"/>
  </r>
  <r>
    <x v="4"/>
    <x v="2257"/>
    <n v="3.2937539540223502"/>
    <n v="3.29300891243743"/>
  </r>
  <r>
    <x v="4"/>
    <x v="2258"/>
    <n v="47.269012646952099"/>
    <n v="47.1890510669636"/>
  </r>
  <r>
    <x v="4"/>
    <x v="2259"/>
    <n v="100.838678547588"/>
    <n v="100.554123664578"/>
  </r>
  <r>
    <x v="4"/>
    <x v="2260"/>
    <n v="48.461594981512398"/>
    <n v="48.363629275610101"/>
  </r>
  <r>
    <x v="4"/>
    <x v="2261"/>
    <n v="246.76034758627199"/>
    <n v="246.06774400374201"/>
  </r>
  <r>
    <x v="4"/>
    <x v="2262"/>
    <n v="533.12701962164397"/>
    <n v="531.92108523216098"/>
  </r>
  <r>
    <x v="4"/>
    <x v="2263"/>
    <n v="662.77411873760798"/>
    <n v="661.11708106147501"/>
  </r>
  <r>
    <x v="4"/>
    <x v="2264"/>
    <n v="233.13427333920799"/>
    <n v="232.60461638152501"/>
  </r>
  <r>
    <x v="4"/>
    <x v="2265"/>
    <n v="68.537941359049199"/>
    <n v="68.492446981288793"/>
  </r>
  <r>
    <x v="4"/>
    <x v="2266"/>
    <n v="6.1265879637620202"/>
    <n v="6.1094563933648196"/>
  </r>
  <r>
    <x v="4"/>
    <x v="2267"/>
    <n v="127.736369357668"/>
    <n v="127.532783126802"/>
  </r>
  <r>
    <x v="4"/>
    <x v="2268"/>
    <n v="376.67374374822299"/>
    <n v="405.54691985184002"/>
  </r>
  <r>
    <x v="4"/>
    <x v="2269"/>
    <n v="379.78670588242602"/>
    <n v="379.18516301818602"/>
  </r>
  <r>
    <x v="4"/>
    <x v="2270"/>
    <n v="7.12635692080074"/>
    <n v="7.1252822336781003"/>
  </r>
  <r>
    <x v="4"/>
    <x v="2271"/>
    <n v="87.615519774852004"/>
    <n v="87.419303359250804"/>
  </r>
  <r>
    <x v="4"/>
    <x v="2272"/>
    <n v="85.714031360933902"/>
    <n v="85.548020276753206"/>
  </r>
  <r>
    <x v="4"/>
    <x v="2273"/>
    <n v="12.802388902541299"/>
    <n v="12.794732586076901"/>
  </r>
  <r>
    <x v="4"/>
    <x v="2274"/>
    <n v="196.99616511229399"/>
    <n v="196.912322336675"/>
  </r>
  <r>
    <x v="4"/>
    <x v="2275"/>
    <n v="50.746082652830502"/>
    <n v="50.676877801572303"/>
  </r>
  <r>
    <x v="4"/>
    <x v="2276"/>
    <n v="0.21213304200130201"/>
    <n v="0.21153986156153501"/>
  </r>
  <r>
    <x v="4"/>
    <x v="2277"/>
    <n v="13.712998842865501"/>
    <n v="13.674653648701501"/>
  </r>
  <r>
    <x v="4"/>
    <x v="2278"/>
    <n v="11.0321790556198"/>
    <n v="11.0013301470195"/>
  </r>
  <r>
    <x v="4"/>
    <x v="2279"/>
    <n v="48.413882359172803"/>
    <n v="48.278504259854898"/>
  </r>
  <r>
    <x v="4"/>
    <x v="2280"/>
    <n v="17.204727300902501"/>
    <n v="17.132631069416799"/>
  </r>
  <r>
    <x v="4"/>
    <x v="2281"/>
    <n v="17.570460572362101"/>
    <n v="17.5213288886277"/>
  </r>
  <r>
    <x v="4"/>
    <x v="2282"/>
    <n v="243.766080052051"/>
    <n v="242.97384928958201"/>
  </r>
  <r>
    <x v="4"/>
    <x v="2283"/>
    <n v="1.29487078757345"/>
    <n v="1.2912499842513101"/>
  </r>
  <r>
    <x v="4"/>
    <x v="2284"/>
    <n v="39.633163526878"/>
    <n v="39.480855446788098"/>
  </r>
  <r>
    <x v="4"/>
    <x v="2285"/>
    <n v="15.8877241800599"/>
    <n v="15.843297875099999"/>
  </r>
  <r>
    <x v="4"/>
    <x v="2286"/>
    <n v="109.280633779854"/>
    <n v="108.92451331067799"/>
  </r>
  <r>
    <x v="4"/>
    <x v="2287"/>
    <n v="64.798539260190296"/>
    <n v="64.617345299777398"/>
  </r>
  <r>
    <x v="4"/>
    <x v="2288"/>
    <n v="34.487821704994801"/>
    <n v="34.3913845773669"/>
  </r>
  <r>
    <x v="4"/>
    <x v="2289"/>
    <n v="18.358871795442301"/>
    <n v="18.3075355041106"/>
  </r>
  <r>
    <x v="4"/>
    <x v="2290"/>
    <n v="16.538404228590601"/>
    <n v="16.492158449051399"/>
  </r>
  <r>
    <x v="4"/>
    <x v="2291"/>
    <n v="200.54730899230501"/>
    <n v="199.836076410271"/>
  </r>
  <r>
    <x v="4"/>
    <x v="2292"/>
    <n v="29.478868723773399"/>
    <n v="29.396437961698702"/>
  </r>
  <r>
    <x v="4"/>
    <x v="2293"/>
    <n v="138.687707542266"/>
    <n v="138.129840074908"/>
  </r>
  <r>
    <x v="4"/>
    <x v="2294"/>
    <n v="536.32919244411801"/>
    <n v="535.37349397850596"/>
  </r>
  <r>
    <x v="4"/>
    <x v="2295"/>
    <n v="6.6085938218931197"/>
    <n v="6.5716867210745598"/>
  </r>
  <r>
    <x v="4"/>
    <x v="2296"/>
    <n v="273.85459412130803"/>
    <n v="272.71453561779202"/>
  </r>
  <r>
    <x v="4"/>
    <x v="2297"/>
    <n v="168.907800401678"/>
    <n v="168.16480916452301"/>
  </r>
  <r>
    <x v="4"/>
    <x v="2298"/>
    <n v="23.208114487769901"/>
    <n v="23.126870390289799"/>
  </r>
  <r>
    <x v="4"/>
    <x v="2299"/>
    <n v="38.887625168907597"/>
    <n v="38.778885019888001"/>
  </r>
  <r>
    <x v="4"/>
    <x v="2300"/>
    <n v="171.19556635780799"/>
    <n v="170.67100602114101"/>
  </r>
  <r>
    <x v="4"/>
    <x v="2301"/>
    <n v="2190.9004997764"/>
    <n v="2183.0381665843702"/>
  </r>
  <r>
    <x v="4"/>
    <x v="2302"/>
    <n v="194.84907282464201"/>
    <n v="213.35416553512999"/>
  </r>
  <r>
    <x v="4"/>
    <x v="2303"/>
    <n v="150.13796997290399"/>
    <n v="149.67243801776999"/>
  </r>
  <r>
    <x v="4"/>
    <x v="2304"/>
    <n v="38.725643253920502"/>
    <n v="38.601551490097101"/>
  </r>
  <r>
    <x v="4"/>
    <x v="2305"/>
    <n v="20.186772406347799"/>
    <n v="20.117958515677699"/>
  </r>
  <r>
    <x v="4"/>
    <x v="2306"/>
    <n v="55.607599359250003"/>
    <n v="55.452105712757501"/>
  </r>
  <r>
    <x v="4"/>
    <x v="2307"/>
    <n v="14.7473387759826"/>
    <n v="14.674881821739"/>
  </r>
  <r>
    <x v="4"/>
    <x v="2308"/>
    <n v="591.955443293082"/>
    <n v="589.84551542714496"/>
  </r>
  <r>
    <x v="4"/>
    <x v="2309"/>
    <n v="59.807575595737397"/>
    <n v="59.564373857062499"/>
  </r>
  <r>
    <x v="4"/>
    <x v="2310"/>
    <n v="108.79691080039601"/>
    <n v="108.329228248669"/>
  </r>
  <r>
    <x v="4"/>
    <x v="2311"/>
    <n v="6.89686746599856"/>
    <n v="6.8631583269570102"/>
  </r>
  <r>
    <x v="4"/>
    <x v="2312"/>
    <n v="255.060182345399"/>
    <n v="253.99250704692901"/>
  </r>
  <r>
    <x v="4"/>
    <x v="2313"/>
    <n v="29.987105024994001"/>
    <n v="29.9032530989656"/>
  </r>
  <r>
    <x v="4"/>
    <x v="2314"/>
    <n v="1.0916372175576601"/>
    <n v="1.0885847093832199"/>
  </r>
  <r>
    <x v="4"/>
    <x v="2315"/>
    <n v="32.5442186804529"/>
    <n v="32.433344915387998"/>
  </r>
  <r>
    <x v="4"/>
    <x v="2316"/>
    <n v="13.655635933561999"/>
    <n v="13.598412132676801"/>
  </r>
  <r>
    <x v="4"/>
    <x v="2317"/>
    <n v="45.992726491770902"/>
    <n v="45.829806661357303"/>
  </r>
  <r>
    <x v="4"/>
    <x v="2318"/>
    <n v="433.46954220421298"/>
    <n v="439.057884571177"/>
  </r>
  <r>
    <x v="4"/>
    <x v="2319"/>
    <n v="61.563265320585003"/>
    <n v="61.285717737918702"/>
  </r>
  <r>
    <x v="4"/>
    <x v="2320"/>
    <n v="71.619965656129807"/>
    <n v="71.419697172148204"/>
  </r>
  <r>
    <x v="4"/>
    <x v="2321"/>
    <n v="747.66939278976702"/>
    <n v="746.56954023287699"/>
  </r>
  <r>
    <x v="4"/>
    <x v="2322"/>
    <n v="30.122329015605001"/>
    <n v="29.996101707981101"/>
  </r>
  <r>
    <x v="4"/>
    <x v="2323"/>
    <n v="261.49753016257199"/>
    <n v="260.562155854607"/>
  </r>
  <r>
    <x v="4"/>
    <x v="2324"/>
    <n v="250.066841327605"/>
    <n v="249.26148412276601"/>
  </r>
  <r>
    <x v="4"/>
    <x v="2325"/>
    <n v="18.322824405134799"/>
    <n v="18.271588911899698"/>
  </r>
  <r>
    <x v="4"/>
    <x v="2326"/>
    <n v="103.06073654204801"/>
    <n v="102.691579819856"/>
  </r>
  <r>
    <x v="4"/>
    <x v="2327"/>
    <n v="197.14182647121899"/>
    <n v="196.52898851004699"/>
  </r>
  <r>
    <x v="4"/>
    <x v="2328"/>
    <n v="2121.0863898729799"/>
    <n v="2113.0003620492598"/>
  </r>
  <r>
    <x v="4"/>
    <x v="2329"/>
    <n v="639.05521885454402"/>
    <n v="636.272288015659"/>
  </r>
  <r>
    <x v="4"/>
    <x v="2330"/>
    <n v="225.98318130871101"/>
    <n v="225.14992052879001"/>
  </r>
  <r>
    <x v="4"/>
    <x v="2331"/>
    <n v="75.024464848968407"/>
    <n v="74.745588335563596"/>
  </r>
  <r>
    <x v="4"/>
    <x v="2332"/>
    <n v="38.726638276877701"/>
    <n v="38.554329510239299"/>
  </r>
  <r>
    <x v="4"/>
    <x v="2333"/>
    <n v="181.7008419313"/>
    <n v="181.087004152791"/>
  </r>
  <r>
    <x v="4"/>
    <x v="2334"/>
    <n v="210.08890462100999"/>
    <n v="209.13211533328499"/>
  </r>
  <r>
    <x v="4"/>
    <x v="2335"/>
    <n v="108.98202481259"/>
    <n v="108.677282068154"/>
  </r>
  <r>
    <x v="4"/>
    <x v="2336"/>
    <n v="20.407500302243999"/>
    <n v="20.3242045086829"/>
  </r>
  <r>
    <x v="4"/>
    <x v="2337"/>
    <n v="42.270967684698299"/>
    <n v="42.152766809605801"/>
  </r>
  <r>
    <x v="4"/>
    <x v="2338"/>
    <n v="7.12635692080074"/>
    <n v="7.1064297303341402"/>
  </r>
  <r>
    <x v="4"/>
    <x v="2339"/>
    <n v="67.343808722794904"/>
    <n v="67.088180998670495"/>
  </r>
  <r>
    <x v="4"/>
    <x v="2340"/>
    <n v="53.314813650196498"/>
    <n v="53.165731242718699"/>
  </r>
  <r>
    <x v="4"/>
    <x v="2341"/>
    <n v="16.293129266242499"/>
    <n v="16.247569340772301"/>
  </r>
  <r>
    <x v="4"/>
    <x v="2342"/>
    <n v="15.7394730952311"/>
    <n v="15.6954613397579"/>
  </r>
  <r>
    <x v="4"/>
    <x v="2343"/>
    <n v="128.140992590351"/>
    <n v="127.631960088081"/>
  </r>
  <r>
    <x v="4"/>
    <x v="2344"/>
    <n v="28.446601570664001"/>
    <n v="28.347185833524598"/>
  </r>
  <r>
    <x v="4"/>
    <x v="2345"/>
    <n v="57.733304797054899"/>
    <n v="57.5583374883809"/>
  </r>
  <r>
    <x v="4"/>
    <x v="2346"/>
    <n v="437.896792426503"/>
    <n v="436.93572016226301"/>
  </r>
  <r>
    <x v="4"/>
    <x v="2347"/>
    <n v="168.804076867096"/>
    <n v="168.29169782867299"/>
  </r>
  <r>
    <x v="4"/>
    <x v="2348"/>
    <n v="201.94662156917599"/>
    <n v="201.24293514783099"/>
  </r>
  <r>
    <x v="4"/>
    <x v="2349"/>
    <n v="26.090284838512499"/>
    <n v="26.017329458774601"/>
  </r>
  <r>
    <x v="4"/>
    <x v="2350"/>
    <n v="73.889088360040503"/>
    <n v="73.682474805103794"/>
  </r>
  <r>
    <x v="4"/>
    <x v="2351"/>
    <n v="40.312289246246102"/>
    <n v="40.199565357324701"/>
  </r>
  <r>
    <x v="4"/>
    <x v="2352"/>
    <n v="933.96447402578406"/>
    <n v="930.41547636247299"/>
  </r>
  <r>
    <x v="4"/>
    <x v="2353"/>
    <n v="267.56019203972801"/>
    <n v="266.71491833351001"/>
  </r>
  <r>
    <x v="4"/>
    <x v="2354"/>
    <n v="224.62693932738199"/>
    <n v="223.88159825371801"/>
  </r>
  <r>
    <x v="4"/>
    <x v="2355"/>
    <n v="33.914614255743302"/>
    <n v="33.793917439133502"/>
  </r>
  <r>
    <x v="4"/>
    <x v="2356"/>
    <n v="72.646978716737493"/>
    <n v="72.347439522422604"/>
  </r>
  <r>
    <x v="4"/>
    <x v="2357"/>
    <n v="142.322638116722"/>
    <n v="141.885169013179"/>
  </r>
  <r>
    <x v="4"/>
    <x v="2358"/>
    <n v="97.388414040727795"/>
    <n v="97.064752274015902"/>
  </r>
  <r>
    <x v="4"/>
    <x v="2359"/>
    <n v="21.7794436979372"/>
    <n v="21.718542577259601"/>
  </r>
  <r>
    <x v="4"/>
    <x v="2360"/>
    <n v="1.6410007588214801"/>
    <n v="1.6364120839851899"/>
  </r>
  <r>
    <x v="4"/>
    <x v="2361"/>
    <n v="15.6842432417757"/>
    <n v="15.640385923670999"/>
  </r>
  <r>
    <x v="4"/>
    <x v="2362"/>
    <n v="11.5300823665102"/>
    <n v="11.497841187747101"/>
  </r>
  <r>
    <x v="4"/>
    <x v="2363"/>
    <n v="1.0916372175576601"/>
    <n v="1.0885847093832199"/>
  </r>
  <r>
    <x v="4"/>
    <x v="2364"/>
    <n v="18.7849945021838"/>
    <n v="18.7324666583613"/>
  </r>
  <r>
    <x v="4"/>
    <x v="2365"/>
    <n v="4.2964476178528903"/>
    <n v="4.2844336069126303"/>
  </r>
  <r>
    <x v="4"/>
    <x v="2366"/>
    <n v="16.542891931725801"/>
    <n v="16.453548598168801"/>
  </r>
  <r>
    <x v="4"/>
    <x v="2367"/>
    <n v="77.004163201974606"/>
    <n v="76.877268061591906"/>
  </r>
  <r>
    <x v="4"/>
    <x v="2368"/>
    <n v="4.2722130183632796"/>
    <n v="4.2483539341410399"/>
  </r>
  <r>
    <x v="4"/>
    <x v="2369"/>
    <n v="39.549035627030499"/>
    <n v="39.438445998350801"/>
  </r>
  <r>
    <x v="4"/>
    <x v="2370"/>
    <n v="102.41594338082299"/>
    <n v="102.061105926867"/>
  </r>
  <r>
    <x v="4"/>
    <x v="2371"/>
    <n v="49.939109194478597"/>
    <n v="49.7994661550252"/>
  </r>
  <r>
    <x v="4"/>
    <x v="2372"/>
    <n v="20.5609050413094"/>
    <n v="20.513666652207501"/>
  </r>
  <r>
    <x v="4"/>
    <x v="2373"/>
    <n v="57.382188196431201"/>
    <n v="57.177642354663"/>
  </r>
  <r>
    <x v="4"/>
    <x v="2374"/>
    <n v="274.941472312575"/>
    <n v="274.022897916597"/>
  </r>
  <r>
    <x v="4"/>
    <x v="2375"/>
    <n v="42.018468090399303"/>
    <n v="41.862664374843703"/>
  </r>
  <r>
    <x v="4"/>
    <x v="2376"/>
    <n v="18.2943040281043"/>
    <n v="18.243148285433399"/>
  </r>
  <r>
    <x v="4"/>
    <x v="2377"/>
    <n v="21.127768416854899"/>
    <n v="21.068689553691598"/>
  </r>
  <r>
    <x v="4"/>
    <x v="2378"/>
    <n v="17.820907197685798"/>
    <n v="17.771075198536401"/>
  </r>
  <r>
    <x v="4"/>
    <x v="2379"/>
    <n v="3.0613014017307001"/>
    <n v="3.0527411883164799"/>
  </r>
  <r>
    <x v="4"/>
    <x v="2380"/>
    <n v="11.7216776035267"/>
    <n v="11.6889006734923"/>
  </r>
  <r>
    <x v="4"/>
    <x v="2381"/>
    <n v="5.9213655977563402"/>
    <n v="5.9048078837097098"/>
  </r>
  <r>
    <x v="4"/>
    <x v="2382"/>
    <n v="8.1533990899147302"/>
    <n v="8.1306000162196295"/>
  </r>
  <r>
    <x v="4"/>
    <x v="2383"/>
    <n v="21.037165266715501"/>
    <n v="20.966424560882899"/>
  </r>
  <r>
    <x v="4"/>
    <x v="2384"/>
    <n v="39.506531916511904"/>
    <n v="39.396061139518203"/>
  </r>
  <r>
    <x v="4"/>
    <x v="2385"/>
    <n v="8.0348531228888902"/>
    <n v="8.0123855352658708"/>
  </r>
  <r>
    <x v="4"/>
    <x v="2386"/>
    <n v="22.6265230518183"/>
    <n v="22.544517468402699"/>
  </r>
  <r>
    <x v="4"/>
    <x v="2387"/>
    <n v="33.2721877869308"/>
    <n v="33.152491188152297"/>
  </r>
  <r>
    <x v="4"/>
    <x v="2388"/>
    <n v="115.181496885998"/>
    <n v="114.808068602582"/>
  </r>
  <r>
    <x v="4"/>
    <x v="2389"/>
    <n v="66.3435964507905"/>
    <n v="66.062542389810105"/>
  </r>
  <r>
    <x v="4"/>
    <x v="2390"/>
    <n v="18.017828056732998"/>
    <n v="17.8812883510865"/>
  </r>
  <r>
    <x v="4"/>
    <x v="2391"/>
    <n v="119.79393944981901"/>
    <n v="119.396839548351"/>
  </r>
  <r>
    <x v="4"/>
    <x v="2392"/>
    <n v="41.458667543244701"/>
    <n v="41.264562127083003"/>
  </r>
  <r>
    <x v="4"/>
    <x v="2393"/>
    <n v="18.127292895698801"/>
    <n v="18.058455468653001"/>
  </r>
  <r>
    <x v="4"/>
    <x v="2394"/>
    <n v="10.2871204853063"/>
    <n v="10.2583549587488"/>
  </r>
  <r>
    <x v="4"/>
    <x v="2395"/>
    <n v="14.164562263034201"/>
    <n v="14.1249543773742"/>
  </r>
  <r>
    <x v="4"/>
    <x v="2396"/>
    <n v="38.703682741074502"/>
    <n v="38.563212514429402"/>
  </r>
  <r>
    <x v="4"/>
    <x v="2397"/>
    <n v="29.152429909883502"/>
    <n v="29.070911957606501"/>
  </r>
  <r>
    <x v="4"/>
    <x v="2398"/>
    <n v="8.8609775200887704"/>
    <n v="8.8361998687971699"/>
  </r>
  <r>
    <x v="4"/>
    <x v="2399"/>
    <n v="1.0916372175576601"/>
    <n v="1.0885847093832199"/>
  </r>
  <r>
    <x v="4"/>
    <x v="2400"/>
    <n v="46.578605406034001"/>
    <n v="46.448359229493803"/>
  </r>
  <r>
    <x v="4"/>
    <x v="2401"/>
    <n v="29.749981652881999"/>
    <n v="29.666792786906999"/>
  </r>
  <r>
    <x v="4"/>
    <x v="2402"/>
    <n v="9.3283353228139401"/>
    <n v="9.3022508147293994"/>
  </r>
  <r>
    <x v="4"/>
    <x v="2403"/>
    <n v="21.290919183834902"/>
    <n v="21.231384107708301"/>
  </r>
  <r>
    <x v="4"/>
    <x v="2404"/>
    <n v="36.929792048467803"/>
    <n v="36.823793103914198"/>
  </r>
  <r>
    <x v="4"/>
    <x v="2405"/>
    <n v="61.5016712243347"/>
    <n v="61.329696184335802"/>
  </r>
  <r>
    <x v="4"/>
    <x v="2406"/>
    <n v="13.226329131742901"/>
    <n v="13.1893447956071"/>
  </r>
  <r>
    <x v="4"/>
    <x v="2407"/>
    <n v="60.364500928748299"/>
    <n v="60.245542379111399"/>
  </r>
  <r>
    <x v="4"/>
    <x v="2408"/>
    <n v="7.12635692080074"/>
    <n v="7.1064297303341402"/>
  </r>
  <r>
    <x v="4"/>
    <x v="2409"/>
    <n v="169.08507616718299"/>
    <n v="168.428876296411"/>
  </r>
  <r>
    <x v="4"/>
    <x v="2410"/>
    <n v="229.02229933003301"/>
    <n v="228.312662989269"/>
  </r>
  <r>
    <x v="4"/>
    <x v="2411"/>
    <n v="23.968569519224602"/>
    <n v="23.8650729105971"/>
  </r>
  <r>
    <x v="4"/>
    <x v="2412"/>
    <n v="21.835177214246901"/>
    <n v="21.7741202478255"/>
  </r>
  <r>
    <x v="4"/>
    <x v="2413"/>
    <n v="32.057377723108402"/>
    <n v="31.9677367636606"/>
  </r>
  <r>
    <x v="4"/>
    <x v="2414"/>
    <n v="326.83161919454699"/>
    <n v="325.59716853817997"/>
  </r>
  <r>
    <x v="4"/>
    <x v="2415"/>
    <n v="146.92512361513801"/>
    <n v="146.32602961848201"/>
  </r>
  <r>
    <x v="4"/>
    <x v="2416"/>
    <n v="62.785547242714102"/>
    <n v="62.6099821436936"/>
  </r>
  <r>
    <x v="4"/>
    <x v="2417"/>
    <n v="27.7337410311188"/>
    <n v="27.650909498851998"/>
  </r>
  <r>
    <x v="4"/>
    <x v="2418"/>
    <n v="50.491874078634503"/>
    <n v="50.350685361459199"/>
  </r>
  <r>
    <x v="4"/>
    <x v="2419"/>
    <n v="94.424583105302005"/>
    <n v="93.983343013117107"/>
  </r>
  <r>
    <x v="4"/>
    <x v="2420"/>
    <n v="19.9788885851403"/>
    <n v="19.923022295734398"/>
  </r>
  <r>
    <x v="4"/>
    <x v="2421"/>
    <n v="20.040545379574201"/>
    <n v="19.9845066813625"/>
  </r>
  <r>
    <x v="4"/>
    <x v="2422"/>
    <n v="6.7823084702995002"/>
    <n v="6.7617418507898304"/>
  </r>
  <r>
    <x v="4"/>
    <x v="2423"/>
    <n v="160.98642611365301"/>
    <n v="160.46770519630201"/>
  </r>
  <r>
    <x v="4"/>
    <x v="2424"/>
    <n v="6.5587013746922"/>
    <n v="6.5403615002009898"/>
  </r>
  <r>
    <x v="4"/>
    <x v="2425"/>
    <n v="123.727513147775"/>
    <n v="123.239404215856"/>
  </r>
  <r>
    <x v="4"/>
    <x v="2426"/>
    <n v="406.46490617612898"/>
    <n v="404.91438084273199"/>
  </r>
  <r>
    <x v="4"/>
    <x v="2427"/>
    <n v="18.976278983925301"/>
    <n v="18.909799040621198"/>
  </r>
  <r>
    <x v="4"/>
    <x v="2428"/>
    <n v="15.5832899975341"/>
    <n v="15.5179883822675"/>
  </r>
  <r>
    <x v="4"/>
    <x v="2429"/>
    <n v="81.702269842642707"/>
    <n v="81.342326775688406"/>
  </r>
  <r>
    <x v="4"/>
    <x v="2430"/>
    <n v="1071.5089713692801"/>
    <n v="1121.9884515562601"/>
  </r>
  <r>
    <x v="4"/>
    <x v="2431"/>
    <n v="202.14485827135101"/>
    <n v="201.349919435521"/>
  </r>
  <r>
    <x v="4"/>
    <x v="2432"/>
    <n v="530.00229863223501"/>
    <n v="528.10076054451304"/>
  </r>
  <r>
    <x v="4"/>
    <x v="2433"/>
    <n v="436.22853094284397"/>
    <n v="435.07165181412"/>
  </r>
  <r>
    <x v="4"/>
    <x v="2434"/>
    <n v="20.460982751264002"/>
    <n v="20.392357524984298"/>
  </r>
  <r>
    <x v="4"/>
    <x v="2435"/>
    <n v="1915.69480624569"/>
    <n v="1908.4357065767899"/>
  </r>
  <r>
    <x v="4"/>
    <x v="2436"/>
    <n v="2082.2784253089399"/>
    <n v="2073.89439391728"/>
  </r>
  <r>
    <x v="4"/>
    <x v="2437"/>
    <n v="1011.6104776926099"/>
    <n v="1007.96609085531"/>
  </r>
  <r>
    <x v="4"/>
    <x v="2438"/>
    <n v="216.452708384716"/>
    <n v="234.220874074177"/>
  </r>
  <r>
    <x v="4"/>
    <x v="2439"/>
    <n v="76.923457809681494"/>
    <n v="76.601092681392998"/>
  </r>
  <r>
    <x v="4"/>
    <x v="2440"/>
    <n v="344.858253948293"/>
    <n v="343.38171297051002"/>
  </r>
  <r>
    <x v="4"/>
    <x v="2441"/>
    <n v="1381.2346030696999"/>
    <n v="1387.79826797295"/>
  </r>
  <r>
    <x v="4"/>
    <x v="2442"/>
    <n v="10.5295967769291"/>
    <n v="10.4903661478695"/>
  </r>
  <r>
    <x v="4"/>
    <x v="2443"/>
    <n v="538.42488465606402"/>
    <n v="536.21693603181996"/>
  </r>
  <r>
    <x v="4"/>
    <x v="2444"/>
    <n v="213.79078723494101"/>
    <n v="213.074324029314"/>
  </r>
  <r>
    <x v="4"/>
    <x v="2445"/>
    <n v="73.942084084049299"/>
    <n v="73.638913216677196"/>
  </r>
  <r>
    <x v="4"/>
    <x v="2446"/>
    <n v="1437.9429882934201"/>
    <n v="1432.6372453804099"/>
  </r>
  <r>
    <x v="4"/>
    <x v="2447"/>
    <n v="360.94398017110001"/>
    <n v="360.90176946068698"/>
  </r>
  <r>
    <x v="4"/>
    <x v="2448"/>
    <n v="67.017070794849403"/>
    <n v="66.800751162123106"/>
  </r>
  <r>
    <x v="4"/>
    <x v="2449"/>
    <n v="11.471976848064999"/>
    <n v="11.430502328258701"/>
  </r>
  <r>
    <x v="4"/>
    <x v="2450"/>
    <n v="27.932351746761999"/>
    <n v="27.797031504699198"/>
  </r>
  <r>
    <x v="4"/>
    <x v="2451"/>
    <n v="3.5675740200754702"/>
    <n v="3.5575981336875402"/>
  </r>
  <r>
    <x v="4"/>
    <x v="2452"/>
    <n v="44.5413009029363"/>
    <n v="44.3596561216469"/>
  </r>
  <r>
    <x v="4"/>
    <x v="2453"/>
    <n v="155.82734073748799"/>
    <n v="155.30729617754599"/>
  </r>
  <r>
    <x v="4"/>
    <x v="2454"/>
    <n v="14.164562263034201"/>
    <n v="14.1249543773742"/>
  </r>
  <r>
    <x v="4"/>
    <x v="2455"/>
    <n v="36.453821002127199"/>
    <n v="36.351886417259003"/>
  </r>
  <r>
    <x v="4"/>
    <x v="2456"/>
    <n v="12.305738227892"/>
    <n v="12.244637712602101"/>
  </r>
  <r>
    <x v="4"/>
    <x v="2457"/>
    <n v="145.93548013801799"/>
    <n v="145.333549744538"/>
  </r>
  <r>
    <x v="4"/>
    <x v="2458"/>
    <n v="60.298644513149199"/>
    <n v="60.076874133374403"/>
  </r>
  <r>
    <x v="4"/>
    <x v="2459"/>
    <n v="147.841393099492"/>
    <n v="147.291733439578"/>
  </r>
  <r>
    <x v="4"/>
    <x v="2460"/>
    <n v="270.321120959376"/>
    <n v="269.83838668830202"/>
  </r>
  <r>
    <x v="4"/>
    <x v="2461"/>
    <n v="8.6514420768786806"/>
    <n v="8.6272503424493401"/>
  </r>
  <r>
    <x v="4"/>
    <x v="2462"/>
    <n v="215.16476588561301"/>
    <n v="214.248786163034"/>
  </r>
  <r>
    <x v="4"/>
    <x v="2463"/>
    <n v="719.21940674419102"/>
    <n v="721.06459114063603"/>
  </r>
  <r>
    <x v="4"/>
    <x v="2464"/>
    <n v="218.472128041818"/>
    <n v="217.60223713587101"/>
  </r>
  <r>
    <x v="4"/>
    <x v="2465"/>
    <n v="46.459319615724901"/>
    <n v="46.329406993999598"/>
  </r>
  <r>
    <x v="4"/>
    <x v="2466"/>
    <n v="38.0542263338086"/>
    <n v="37.919973204522101"/>
  </r>
  <r>
    <x v="4"/>
    <x v="2467"/>
    <n v="120.010257328942"/>
    <n v="127.64105596341101"/>
  </r>
  <r>
    <x v="4"/>
    <x v="2468"/>
    <n v="1438.8025584659999"/>
    <n v="1440.8553588014499"/>
  </r>
  <r>
    <x v="4"/>
    <x v="2469"/>
    <n v="110.45032829068499"/>
    <n v="110.09974287353501"/>
  </r>
  <r>
    <x v="4"/>
    <x v="2470"/>
    <n v="18.334227337484499"/>
    <n v="19.838728871884101"/>
  </r>
  <r>
    <x v="4"/>
    <x v="2471"/>
    <n v="23.678399713280299"/>
    <n v="23.6121886062203"/>
  </r>
  <r>
    <x v="4"/>
    <x v="2472"/>
    <n v="83.588647891701598"/>
    <n v="83.262721886837696"/>
  </r>
  <r>
    <x v="4"/>
    <x v="2473"/>
    <n v="20.973210667636"/>
    <n v="20.797762148540201"/>
  </r>
  <r>
    <x v="4"/>
    <x v="2474"/>
    <n v="21.152927372166602"/>
    <n v="21.064286249192001"/>
  </r>
  <r>
    <x v="4"/>
    <x v="2475"/>
    <n v="13.206761405805"/>
    <n v="13.1698317862385"/>
  </r>
  <r>
    <x v="4"/>
    <x v="2476"/>
    <n v="11.200670520140401"/>
    <n v="11.1989814079465"/>
  </r>
  <r>
    <x v="4"/>
    <x v="2477"/>
    <n v="16.881289546186299"/>
    <n v="16.834084968048099"/>
  </r>
  <r>
    <x v="4"/>
    <x v="2478"/>
    <n v="14.164562263034201"/>
    <n v="14.1249543773742"/>
  </r>
  <r>
    <x v="4"/>
    <x v="2479"/>
    <n v="48.971112108321499"/>
    <n v="48.800626189544303"/>
  </r>
  <r>
    <x v="4"/>
    <x v="2480"/>
    <n v="6.6036344201329502"/>
    <n v="6.5776802794226201"/>
  </r>
  <r>
    <x v="4"/>
    <x v="2481"/>
    <n v="15.4463420683216"/>
    <n v="15.403149985209801"/>
  </r>
  <r>
    <x v="4"/>
    <x v="2482"/>
    <n v="39.632811958562201"/>
    <n v="39.503941367451297"/>
  </r>
  <r>
    <x v="4"/>
    <x v="2483"/>
    <n v="71.488166878150196"/>
    <n v="71.239969280803095"/>
  </r>
  <r>
    <x v="4"/>
    <x v="2484"/>
    <n v="2.8466264191533499"/>
    <n v="2.8386664941212301"/>
  </r>
  <r>
    <x v="4"/>
    <x v="2485"/>
    <n v="75.184789765639707"/>
    <n v="74.974553084751903"/>
  </r>
  <r>
    <x v="4"/>
    <x v="2486"/>
    <n v="27.8346606944163"/>
    <n v="27.7357194356577"/>
  </r>
  <r>
    <x v="4"/>
    <x v="2487"/>
    <n v="73.419623542472806"/>
    <n v="73.214322736103398"/>
  </r>
  <r>
    <x v="4"/>
    <x v="2488"/>
    <n v="142.53844273422499"/>
    <n v="142.26443912234501"/>
  </r>
  <r>
    <x v="4"/>
    <x v="2489"/>
    <n v="149.77122320689401"/>
    <n v="149.30425788535101"/>
  </r>
  <r>
    <x v="4"/>
    <x v="2490"/>
    <n v="249.58975498062699"/>
    <n v="248.67732767674599"/>
  </r>
  <r>
    <x v="4"/>
    <x v="2491"/>
    <n v="104.624968935317"/>
    <n v="104.270444427802"/>
  </r>
  <r>
    <x v="4"/>
    <x v="2492"/>
    <n v="19.390963133828201"/>
    <n v="19.336740840447"/>
  </r>
  <r>
    <x v="4"/>
    <x v="2493"/>
    <n v="27.314033391618"/>
    <n v="27.225803139537099"/>
  </r>
  <r>
    <x v="4"/>
    <x v="2494"/>
    <n v="64.309703279065204"/>
    <n v="64.129876234148099"/>
  </r>
  <r>
    <x v="4"/>
    <x v="2495"/>
    <n v="614.95554001575601"/>
    <n v="612.08777194377001"/>
  </r>
  <r>
    <x v="4"/>
    <x v="2496"/>
    <n v="120.406232647612"/>
    <n v="119.997321048007"/>
  </r>
  <r>
    <x v="4"/>
    <x v="2497"/>
    <n v="40.005582932198898"/>
    <n v="39.766300164732399"/>
  </r>
  <r>
    <x v="4"/>
    <x v="2498"/>
    <n v="9.8485023673453007"/>
    <n v="9.8087543064959402"/>
  </r>
  <r>
    <x v="4"/>
    <x v="2499"/>
    <n v="73.888582547752506"/>
    <n v="73.608195192005496"/>
  </r>
  <r>
    <x v="4"/>
    <x v="2500"/>
    <n v="25.556400158441999"/>
    <n v="25.42584145456"/>
  </r>
  <r>
    <x v="4"/>
    <x v="2501"/>
    <n v="16.767510941192899"/>
    <n v="16.719041266019001"/>
  </r>
  <r>
    <x v="4"/>
    <x v="2502"/>
    <n v="8.8630180061925596"/>
    <n v="8.8382346491587906"/>
  </r>
  <r>
    <x v="4"/>
    <x v="2503"/>
    <n v="34.992886071976301"/>
    <n v="34.895036649966997"/>
  </r>
  <r>
    <x v="4"/>
    <x v="2504"/>
    <n v="26.100914260745899"/>
    <n v="26.027929158314599"/>
  </r>
  <r>
    <x v="4"/>
    <x v="2505"/>
    <n v="52.2238476257819"/>
    <n v="52.077815849643997"/>
  </r>
  <r>
    <x v="4"/>
    <x v="2506"/>
    <n v="14.164562263034201"/>
    <n v="14.1249543773742"/>
  </r>
  <r>
    <x v="4"/>
    <x v="2507"/>
    <n v="7.12635692080074"/>
    <n v="7.1064297303341402"/>
  </r>
  <r>
    <x v="4"/>
    <x v="2508"/>
    <n v="24.9969650204714"/>
    <n v="24.9157976673627"/>
  </r>
  <r>
    <x v="4"/>
    <x v="2509"/>
    <n v="2.68862640592975"/>
    <n v="2.68110829098267"/>
  </r>
  <r>
    <x v="4"/>
    <x v="2510"/>
    <n v="28.4353262245058"/>
    <n v="28.346112217282201"/>
  </r>
  <r>
    <x v="4"/>
    <x v="2511"/>
    <n v="73.143130845036097"/>
    <n v="73.119272409272398"/>
  </r>
  <r>
    <x v="4"/>
    <x v="2512"/>
    <n v="17.537439902344399"/>
    <n v="17.467758364032701"/>
  </r>
  <r>
    <x v="4"/>
    <x v="2513"/>
    <n v="184.25436545940201"/>
    <n v="183.360582991554"/>
  </r>
  <r>
    <x v="4"/>
    <x v="2514"/>
    <n v="62.688234261452401"/>
    <n v="62.422404515320999"/>
  </r>
  <r>
    <x v="4"/>
    <x v="2515"/>
    <n v="6.4814789579221701"/>
    <n v="6.4633550178592198"/>
  </r>
  <r>
    <x v="4"/>
    <x v="2516"/>
    <n v="19.7925312472792"/>
    <n v="19.737186062584701"/>
  </r>
  <r>
    <x v="4"/>
    <x v="2517"/>
    <n v="59.632409909300698"/>
    <n v="59.4656618213996"/>
  </r>
  <r>
    <x v="4"/>
    <x v="2518"/>
    <n v="231.019059254453"/>
    <n v="230.16016321500999"/>
  </r>
  <r>
    <x v="4"/>
    <x v="2519"/>
    <n v="124.333212395012"/>
    <n v="123.750594909431"/>
  </r>
  <r>
    <x v="4"/>
    <x v="2520"/>
    <n v="42.987581575381"/>
    <n v="42.867376857139803"/>
  </r>
  <r>
    <x v="4"/>
    <x v="2521"/>
    <n v="8.6634618377464605"/>
    <n v="8.6392364928669494"/>
  </r>
  <r>
    <x v="4"/>
    <x v="2522"/>
    <n v="22.7917032553502"/>
    <n v="22.724413257399799"/>
  </r>
  <r>
    <x v="4"/>
    <x v="2523"/>
    <n v="18.6829876424489"/>
    <n v="18.5985199844243"/>
  </r>
  <r>
    <x v="4"/>
    <x v="2524"/>
    <n v="8.11742941653565"/>
    <n v="8.0842791665752802"/>
  </r>
  <r>
    <x v="4"/>
    <x v="2525"/>
    <n v="10.3969517890693"/>
    <n v="10.348007676218501"/>
  </r>
  <r>
    <x v="4"/>
    <x v="2526"/>
    <n v="3.8866420983808201"/>
    <n v="3.8703551649394399"/>
  </r>
  <r>
    <x v="4"/>
    <x v="2527"/>
    <n v="7.12635692080074"/>
    <n v="7.1064297303341402"/>
  </r>
  <r>
    <x v="4"/>
    <x v="2528"/>
    <n v="1.0916372175576601"/>
    <n v="1.0885847093832199"/>
  </r>
  <r>
    <x v="4"/>
    <x v="2529"/>
    <n v="46.543196750128701"/>
    <n v="46.402003547626002"/>
  </r>
  <r>
    <x v="4"/>
    <x v="2530"/>
    <n v="7.12635692080074"/>
    <n v="7.0865582615952496"/>
  </r>
  <r>
    <x v="4"/>
    <x v="2531"/>
    <n v="12.5708310048062"/>
    <n v="12.5234279184019"/>
  </r>
  <r>
    <x v="4"/>
    <x v="2532"/>
    <n v="4.0161122275054097"/>
    <n v="3.9936833927375299"/>
  </r>
  <r>
    <x v="4"/>
    <x v="2533"/>
    <n v="49.0098739353516"/>
    <n v="48.831906755524699"/>
  </r>
  <r>
    <x v="4"/>
    <x v="2534"/>
    <n v="66.297222133106104"/>
    <n v="66.111837456540698"/>
  </r>
  <r>
    <x v="4"/>
    <x v="2535"/>
    <n v="53.1873797203164"/>
    <n v="53.024192601009403"/>
  </r>
  <r>
    <x v="4"/>
    <x v="2536"/>
    <n v="14.209894742899399"/>
    <n v="14.170160095561499"/>
  </r>
  <r>
    <x v="4"/>
    <x v="2537"/>
    <n v="8.9458062444800195"/>
    <n v="8.9207913894998097"/>
  </r>
  <r>
    <x v="4"/>
    <x v="2538"/>
    <n v="30.7247363489391"/>
    <n v="30.618950340686499"/>
  </r>
  <r>
    <x v="4"/>
    <x v="2539"/>
    <n v="87.856649578907394"/>
    <n v="103.00915316054601"/>
  </r>
  <r>
    <x v="4"/>
    <x v="2540"/>
    <n v="30.418253342384499"/>
    <n v="30.330155258006499"/>
  </r>
  <r>
    <x v="4"/>
    <x v="2541"/>
    <n v="19.4818803741945"/>
    <n v="19.4274038520137"/>
  </r>
  <r>
    <x v="4"/>
    <x v="2542"/>
    <n v="12.1394759171354"/>
    <n v="12.075615330055999"/>
  </r>
  <r>
    <x v="4"/>
    <x v="2543"/>
    <n v="26.556569118648099"/>
    <n v="26.4737705406583"/>
  </r>
  <r>
    <x v="4"/>
    <x v="2544"/>
    <n v="7.12635692080074"/>
    <n v="7.1064297303341402"/>
  </r>
  <r>
    <x v="4"/>
    <x v="2545"/>
    <n v="27.315951537938801"/>
    <n v="27.239568867926302"/>
  </r>
  <r>
    <x v="4"/>
    <x v="2546"/>
    <n v="19.565735727161002"/>
    <n v="19.511024723097201"/>
  </r>
  <r>
    <x v="4"/>
    <x v="2547"/>
    <n v="14.2527138416015"/>
    <n v="14.2128594606683"/>
  </r>
  <r>
    <x v="4"/>
    <x v="2548"/>
    <n v="10.366221115216099"/>
    <n v="10.332916729515199"/>
  </r>
  <r>
    <x v="4"/>
    <x v="2549"/>
    <n v="103.07070273135599"/>
    <n v="102.782489616622"/>
  </r>
  <r>
    <x v="4"/>
    <x v="2550"/>
    <n v="54.791589003795202"/>
    <n v="54.6383771394189"/>
  </r>
  <r>
    <x v="4"/>
    <x v="2551"/>
    <n v="60.7072779057169"/>
    <n v="60.537524200846299"/>
  </r>
  <r>
    <x v="4"/>
    <x v="2552"/>
    <n v="75.163672754321695"/>
    <n v="74.921851722251802"/>
  </r>
  <r>
    <x v="4"/>
    <x v="2553"/>
    <n v="220.28774309784299"/>
    <n v="220.087613133394"/>
  </r>
  <r>
    <x v="4"/>
    <x v="2554"/>
    <n v="10.927822762257399"/>
    <n v="10.897265661625401"/>
  </r>
  <r>
    <x v="4"/>
    <x v="2555"/>
    <n v="28.8569070315991"/>
    <n v="28.7762154399365"/>
  </r>
  <r>
    <x v="4"/>
    <x v="2556"/>
    <n v="388.187800269062"/>
    <n v="386.91072994458801"/>
  </r>
  <r>
    <x v="4"/>
    <x v="2557"/>
    <n v="122.715700936744"/>
    <n v="122.269335682217"/>
  </r>
  <r>
    <x v="4"/>
    <x v="2558"/>
    <n v="27.1241968225495"/>
    <n v="27.037537253188599"/>
  </r>
  <r>
    <x v="4"/>
    <x v="2559"/>
    <n v="19.239335099832601"/>
    <n v="19.185536798786799"/>
  </r>
  <r>
    <x v="4"/>
    <x v="2560"/>
    <n v="89.408448803927897"/>
    <n v="89.112179716574602"/>
  </r>
  <r>
    <x v="4"/>
    <x v="2561"/>
    <n v="1403.75782224503"/>
    <n v="1398.29471045124"/>
  </r>
  <r>
    <x v="4"/>
    <x v="2562"/>
    <n v="70.430976967274006"/>
    <n v="70.166289563786705"/>
  </r>
  <r>
    <x v="4"/>
    <x v="2563"/>
    <n v="43.908734432238802"/>
    <n v="43.785953925466103"/>
  </r>
  <r>
    <x v="4"/>
    <x v="2564"/>
    <n v="24.485661430447198"/>
    <n v="24.354592769079598"/>
  </r>
  <r>
    <x v="4"/>
    <x v="2565"/>
    <n v="27.3549896124998"/>
    <n v="27.2784977816417"/>
  </r>
  <r>
    <x v="4"/>
    <x v="2566"/>
    <n v="21.5655853920867"/>
    <n v="21.462379815477899"/>
  </r>
  <r>
    <x v="4"/>
    <x v="2567"/>
    <n v="7.12635692080074"/>
    <n v="7.1064297303341402"/>
  </r>
  <r>
    <x v="4"/>
    <x v="2568"/>
    <n v="7.12635692080074"/>
    <n v="7.0865582615952496"/>
  </r>
  <r>
    <x v="4"/>
    <x v="2569"/>
    <n v="92.674621035006098"/>
    <n v="92.350930982339193"/>
  </r>
  <r>
    <x v="4"/>
    <x v="2570"/>
    <n v="2.77232423346255"/>
    <n v="2.7645720771154401"/>
  </r>
  <r>
    <x v="4"/>
    <x v="2571"/>
    <n v="0.80245381063655297"/>
    <n v="0.80020993622738201"/>
  </r>
  <r>
    <x v="4"/>
    <x v="2572"/>
    <n v="14.164562263034201"/>
    <n v="14.1249543773742"/>
  </r>
  <r>
    <x v="4"/>
    <x v="2573"/>
    <n v="31.756566640842198"/>
    <n v="31.6282696977634"/>
  </r>
  <r>
    <x v="4"/>
    <x v="2574"/>
    <n v="17.002844965984401"/>
    <n v="16.955300486543301"/>
  </r>
  <r>
    <x v="4"/>
    <x v="2575"/>
    <n v="44.563150283838503"/>
    <n v="44.408025596196097"/>
  </r>
  <r>
    <x v="4"/>
    <x v="2576"/>
    <n v="25.024307561334702"/>
    <n v="24.984851265194401"/>
  </r>
  <r>
    <x v="4"/>
    <x v="2577"/>
    <n v="0.38088641867297102"/>
    <n v="0.37982135888219898"/>
  </r>
  <r>
    <x v="4"/>
    <x v="2578"/>
    <n v="42.712180423464403"/>
    <n v="42.592745800135603"/>
  </r>
  <r>
    <x v="4"/>
    <x v="2579"/>
    <n v="289.08385534997097"/>
    <n v="287.84885566614003"/>
  </r>
  <r>
    <x v="4"/>
    <x v="2580"/>
    <n v="84.936747049732801"/>
    <n v="84.672120032182704"/>
  </r>
  <r>
    <x v="4"/>
    <x v="2581"/>
    <n v="13.510008531104001"/>
    <n v="13.4722309518729"/>
  </r>
  <r>
    <x v="4"/>
    <x v="2582"/>
    <n v="16.797528342563201"/>
    <n v="16.7505579830414"/>
  </r>
  <r>
    <x v="4"/>
    <x v="2583"/>
    <n v="338.22329409869297"/>
    <n v="336.754943316592"/>
  </r>
  <r>
    <x v="4"/>
    <x v="2584"/>
    <n v="1.69222385502546"/>
    <n v="1.68749194678034"/>
  </r>
  <r>
    <x v="4"/>
    <x v="2585"/>
    <n v="7.12635692080074"/>
    <n v="7.1064297303341402"/>
  </r>
  <r>
    <x v="4"/>
    <x v="2586"/>
    <n v="26.635888565054898"/>
    <n v="26.5614075320977"/>
  </r>
  <r>
    <x v="5"/>
    <x v="2587"/>
    <n v="11.6642136082096"/>
    <n v="11.6642136082096"/>
  </r>
  <r>
    <x v="5"/>
    <x v="2588"/>
    <n v="0.96242100998626001"/>
    <n v="0.96242100998626001"/>
  </r>
  <r>
    <x v="5"/>
    <x v="2589"/>
    <n v="0.74854967443375697"/>
    <n v="0.74854967443375697"/>
  </r>
  <r>
    <x v="5"/>
    <x v="2590"/>
    <n v="10.498889023468299"/>
    <n v="10.498889023468299"/>
  </r>
  <r>
    <x v="5"/>
    <x v="2591"/>
    <n v="0.112419548175033"/>
    <n v="0.112419548175033"/>
  </r>
  <r>
    <x v="5"/>
    <x v="2592"/>
    <n v="20.2163250901102"/>
    <n v="20.2163250901102"/>
  </r>
  <r>
    <x v="5"/>
    <x v="2593"/>
    <n v="32.1986037614491"/>
    <n v="32.1986037614491"/>
  </r>
  <r>
    <x v="5"/>
    <x v="2594"/>
    <n v="11.527116598239999"/>
    <n v="11.527116598239999"/>
  </r>
  <r>
    <x v="5"/>
    <x v="2595"/>
    <n v="13.2188937012642"/>
    <n v="13.2188937012642"/>
  </r>
  <r>
    <x v="5"/>
    <x v="2596"/>
    <n v="31.7598933295465"/>
    <n v="31.7598933295465"/>
  </r>
  <r>
    <x v="5"/>
    <x v="2597"/>
    <n v="11.3022775018899"/>
    <n v="11.3022775018899"/>
  </r>
  <r>
    <x v="5"/>
    <x v="2598"/>
    <n v="2.9475857143453799"/>
    <n v="2.9475857143453799"/>
  </r>
  <r>
    <x v="5"/>
    <x v="2599"/>
    <n v="24.408751654979199"/>
    <n v="24.408751654979199"/>
  </r>
  <r>
    <x v="5"/>
    <x v="2600"/>
    <n v="25.6864957878953"/>
    <n v="25.6864957878953"/>
  </r>
  <r>
    <x v="5"/>
    <x v="2601"/>
    <n v="23.103588120068899"/>
    <n v="23.103588120068899"/>
  </r>
  <r>
    <x v="5"/>
    <x v="2602"/>
    <n v="10.0108236679767"/>
    <n v="10.0108236679767"/>
  </r>
  <r>
    <x v="5"/>
    <x v="2603"/>
    <n v="34.455220545547803"/>
    <n v="34.455220545547803"/>
  </r>
  <r>
    <x v="5"/>
    <x v="2604"/>
    <n v="11.6340522660162"/>
    <n v="11.6340522660162"/>
  </r>
  <r>
    <x v="5"/>
    <x v="2605"/>
    <n v="31.469247668411001"/>
    <n v="31.469247668411001"/>
  </r>
  <r>
    <x v="5"/>
    <x v="2606"/>
    <n v="0.90758220599843797"/>
    <n v="0.90758220599843797"/>
  </r>
  <r>
    <x v="5"/>
    <x v="2607"/>
    <n v="1.9988744053560801"/>
    <n v="1.9988744053560801"/>
  </r>
  <r>
    <x v="5"/>
    <x v="2608"/>
    <n v="20.098421661536399"/>
    <n v="20.098421661536399"/>
  </r>
  <r>
    <x v="5"/>
    <x v="2609"/>
    <n v="14.4280893291957"/>
    <n v="14.4280893291957"/>
  </r>
  <r>
    <x v="5"/>
    <x v="2610"/>
    <n v="6.3804948439829801"/>
    <n v="6.3804948439829801"/>
  </r>
  <r>
    <x v="5"/>
    <x v="2611"/>
    <n v="17.172771468786099"/>
    <n v="17.172771468786099"/>
  </r>
  <r>
    <x v="5"/>
    <x v="2612"/>
    <n v="3.6221030033955799"/>
    <n v="3.6221030033955799"/>
  </r>
  <r>
    <x v="5"/>
    <x v="2613"/>
    <n v="1.1872601063363299"/>
    <n v="1.1872601063363299"/>
  </r>
  <r>
    <x v="5"/>
    <x v="2614"/>
    <n v="1.1104857807533799"/>
    <n v="1.1104857807533799"/>
  </r>
  <r>
    <x v="5"/>
    <x v="2615"/>
    <n v="12.174214485296201"/>
    <n v="12.174214485296201"/>
  </r>
  <r>
    <x v="5"/>
    <x v="2616"/>
    <n v="1.0529050365661601"/>
    <n v="1.0529050365661601"/>
  </r>
  <r>
    <x v="5"/>
    <x v="2617"/>
    <n v="3.8304904585493"/>
    <n v="3.8304904585493"/>
  </r>
  <r>
    <x v="5"/>
    <x v="2618"/>
    <n v="5.8348487443041499"/>
    <n v="5.8348487443041499"/>
  </r>
  <r>
    <x v="5"/>
    <x v="2619"/>
    <n v="2.0372615681475499"/>
    <n v="2.0372615681475499"/>
  </r>
  <r>
    <x v="5"/>
    <x v="2620"/>
    <n v="1.0529050365661601"/>
    <n v="1.0529050365661601"/>
  </r>
  <r>
    <x v="5"/>
    <x v="2621"/>
    <n v="1.95226142196643"/>
    <n v="1.95226142196643"/>
  </r>
  <r>
    <x v="5"/>
    <x v="2622"/>
    <n v="13.323087428841101"/>
    <n v="13.323087428841101"/>
  </r>
  <r>
    <x v="5"/>
    <x v="2623"/>
    <n v="35.036511867818902"/>
    <n v="35.036511867818902"/>
  </r>
  <r>
    <x v="5"/>
    <x v="2624"/>
    <n v="9.4761453290954698"/>
    <n v="9.4761453290954698"/>
  </r>
  <r>
    <x v="5"/>
    <x v="2625"/>
    <n v="1.26677637211866"/>
    <n v="1.26677637211866"/>
  </r>
  <r>
    <x v="5"/>
    <x v="2626"/>
    <n v="22.089070246294401"/>
    <n v="22.089070246294401"/>
  </r>
  <r>
    <x v="5"/>
    <x v="2627"/>
    <n v="1.3462926379010101"/>
    <n v="1.3462926379010101"/>
  </r>
  <r>
    <x v="5"/>
    <x v="2628"/>
    <n v="9.9230815815962004"/>
    <n v="9.9230815815962004"/>
  </r>
  <r>
    <x v="5"/>
    <x v="2629"/>
    <n v="44.265882578969197"/>
    <n v="44.265882578969197"/>
  </r>
  <r>
    <x v="5"/>
    <x v="2630"/>
    <n v="64.194303948143201"/>
    <n v="64.194303948143201"/>
  </r>
  <r>
    <x v="5"/>
    <x v="2631"/>
    <n v="15.631801076728401"/>
    <n v="15.631801076728401"/>
  </r>
  <r>
    <x v="5"/>
    <x v="2632"/>
    <n v="18.390192917315801"/>
    <n v="18.390192917315801"/>
  </r>
  <r>
    <x v="5"/>
    <x v="2633"/>
    <n v="8.5192081995080002"/>
    <n v="8.5192081995080002"/>
  </r>
  <r>
    <x v="5"/>
    <x v="2634"/>
    <n v="23.158426924056801"/>
    <n v="23.158426924056801"/>
  </r>
  <r>
    <x v="5"/>
    <x v="2635"/>
    <n v="12.881635056739199"/>
    <n v="12.881635056739199"/>
  </r>
  <r>
    <x v="5"/>
    <x v="2636"/>
    <n v="1.1790342857381499"/>
    <n v="1.1790342857381499"/>
  </r>
  <r>
    <x v="5"/>
    <x v="2637"/>
    <n v="9.0511445981898593"/>
    <n v="9.0511445981898593"/>
  </r>
  <r>
    <x v="5"/>
    <x v="2638"/>
    <n v="2.6843594552038401"/>
    <n v="2.6843594552038401"/>
  </r>
  <r>
    <x v="5"/>
    <x v="2639"/>
    <n v="5.9692038140743202"/>
    <n v="5.9692038140743202"/>
  </r>
  <r>
    <x v="5"/>
    <x v="2640"/>
    <n v="2.2977458870896998"/>
    <n v="2.2977458870896998"/>
  </r>
  <r>
    <x v="5"/>
    <x v="2641"/>
    <n v="11.6916330102034"/>
    <n v="11.6916330102034"/>
  </r>
  <r>
    <x v="5"/>
    <x v="2642"/>
    <n v="5.0588796678764796"/>
    <n v="5.0588796678764796"/>
  </r>
  <r>
    <x v="5"/>
    <x v="2643"/>
    <n v="16.056801807633999"/>
    <n v="16.056801807633999"/>
  </r>
  <r>
    <x v="5"/>
    <x v="2644"/>
    <n v="24.696655375915199"/>
    <n v="24.696655375915199"/>
  </r>
  <r>
    <x v="5"/>
    <x v="2645"/>
    <n v="16.9177710302428"/>
    <n v="16.9177710302428"/>
  </r>
  <r>
    <x v="5"/>
    <x v="2646"/>
    <n v="5.4866223389815199"/>
    <n v="5.4866223389815199"/>
  </r>
  <r>
    <x v="5"/>
    <x v="2647"/>
    <n v="7.8858200134486802"/>
    <n v="7.8858200134486802"/>
  </r>
  <r>
    <x v="5"/>
    <x v="2648"/>
    <n v="8.78243445864954"/>
    <n v="8.7824344586495506"/>
  </r>
  <r>
    <x v="5"/>
    <x v="2649"/>
    <n v="1.7932288904017499"/>
    <n v="1.7932288904017499"/>
  </r>
  <r>
    <x v="5"/>
    <x v="2650"/>
    <n v="13.668571893964399"/>
    <n v="13.668571893964399"/>
  </r>
  <r>
    <x v="5"/>
    <x v="2651"/>
    <n v="20.578261196429899"/>
    <n v="20.578261196429899"/>
  </r>
  <r>
    <x v="5"/>
    <x v="2652"/>
    <n v="24.101654352647301"/>
    <n v="24.101654352647301"/>
  </r>
  <r>
    <x v="5"/>
    <x v="2653"/>
    <n v="13.9317981531059"/>
    <n v="13.9317981531059"/>
  </r>
  <r>
    <x v="5"/>
    <x v="2654"/>
    <n v="46.028950127177502"/>
    <n v="46.028950127177502"/>
  </r>
  <r>
    <x v="5"/>
    <x v="2655"/>
    <n v="9.3335644387271408"/>
    <n v="9.3335644387271408"/>
  </r>
  <r>
    <x v="5"/>
    <x v="2656"/>
    <n v="18.8371291698165"/>
    <n v="18.8371291698165"/>
  </r>
  <r>
    <x v="5"/>
    <x v="2657"/>
    <n v="8.25872388056586"/>
    <n v="8.25872388056586"/>
  </r>
  <r>
    <x v="5"/>
    <x v="2658"/>
    <n v="4.1101683588871802"/>
    <n v="4.1101683588871802"/>
  </r>
  <r>
    <x v="5"/>
    <x v="2659"/>
    <n v="32.478281661787001"/>
    <n v="32.478281661787001"/>
  </r>
  <r>
    <x v="5"/>
    <x v="2660"/>
    <n v="22.4893935154054"/>
    <n v="22.4893935154054"/>
  </r>
  <r>
    <x v="5"/>
    <x v="2661"/>
    <n v="3.5891997210028799"/>
    <n v="3.5891997210028799"/>
  </r>
  <r>
    <x v="5"/>
    <x v="2662"/>
    <n v="5.8787197874944104"/>
    <n v="5.8787197874944104"/>
  </r>
  <r>
    <x v="5"/>
    <x v="2663"/>
    <n v="34.460704425946702"/>
    <n v="34.460704425946801"/>
  </r>
  <r>
    <x v="5"/>
    <x v="2664"/>
    <n v="64.959305263773402"/>
    <n v="64.959305263773402"/>
  </r>
  <r>
    <x v="5"/>
    <x v="2665"/>
    <n v="5.8348487443041597"/>
    <n v="5.8348487443041597"/>
  </r>
  <r>
    <x v="5"/>
    <x v="2666"/>
    <n v="25.859238020456999"/>
    <n v="25.859238020456999"/>
  </r>
  <r>
    <x v="5"/>
    <x v="2667"/>
    <n v="8.5877567044928096"/>
    <n v="8.5877567044928096"/>
  </r>
  <r>
    <x v="5"/>
    <x v="2668"/>
    <n v="0.20838745515371901"/>
    <n v="0.20838745515371901"/>
  </r>
  <r>
    <x v="5"/>
    <x v="2669"/>
    <n v="3.6824256877821799"/>
    <n v="3.6824256877821799"/>
  </r>
  <r>
    <x v="5"/>
    <x v="2670"/>
    <n v="12.193408066691999"/>
    <n v="12.193408066691999"/>
  </r>
  <r>
    <x v="5"/>
    <x v="2671"/>
    <n v="9.9477590433907395"/>
    <n v="9.9477590433907395"/>
  </r>
  <r>
    <x v="5"/>
    <x v="2672"/>
    <n v="2.3608105116756999"/>
    <n v="2.3608105116756999"/>
  </r>
  <r>
    <x v="5"/>
    <x v="2673"/>
    <n v="16.473576717941398"/>
    <n v="16.473576717941398"/>
  </r>
  <r>
    <x v="5"/>
    <x v="2674"/>
    <n v="11.1596966115216"/>
    <n v="11.1596966115216"/>
  </r>
  <r>
    <x v="5"/>
    <x v="2675"/>
    <n v="1.85355157478835"/>
    <n v="1.85355157478835"/>
  </r>
  <r>
    <x v="5"/>
    <x v="2676"/>
    <n v="13.4958296614028"/>
    <n v="13.4958296614028"/>
  </r>
  <r>
    <x v="5"/>
    <x v="2677"/>
    <n v="35.0502215688159"/>
    <n v="35.0502215688159"/>
  </r>
  <r>
    <x v="5"/>
    <x v="2678"/>
    <n v="16.786157900671999"/>
    <n v="16.786157900671999"/>
  </r>
  <r>
    <x v="5"/>
    <x v="2679"/>
    <n v="10.973244677963001"/>
    <n v="10.973244677963001"/>
  </r>
  <r>
    <x v="5"/>
    <x v="2680"/>
    <n v="14.008572478688899"/>
    <n v="14.008572478688899"/>
  </r>
  <r>
    <x v="6"/>
    <x v="2681"/>
    <n v="77.981805869074705"/>
    <n v="77.981805869074506"/>
  </r>
  <r>
    <x v="6"/>
    <x v="2682"/>
    <n v="201.03820165537999"/>
    <n v="201.03820165537999"/>
  </r>
  <r>
    <x v="6"/>
    <x v="2683"/>
    <n v="181.19176824680201"/>
    <n v="181.19176824680201"/>
  </r>
  <r>
    <x v="6"/>
    <x v="2684"/>
    <n v="187.44562829194899"/>
    <n v="187.44562829194899"/>
  </r>
  <r>
    <x v="6"/>
    <x v="2685"/>
    <n v="578.81659894657605"/>
    <n v="578.81659894657605"/>
  </r>
  <r>
    <x v="6"/>
    <x v="2686"/>
    <n v="111.4739917231"/>
    <n v="111.4739917231"/>
  </r>
  <r>
    <x v="6"/>
    <x v="2687"/>
    <n v="403.16125658389802"/>
    <n v="403.16125658389802"/>
  </r>
  <r>
    <x v="6"/>
    <x v="2688"/>
    <n v="57.890748683220501"/>
    <n v="57.890748683220501"/>
  </r>
  <r>
    <x v="7"/>
    <x v="2689"/>
    <n v="362.956288231477"/>
    <n v="362.78931592671103"/>
  </r>
  <r>
    <x v="7"/>
    <x v="2690"/>
    <n v="1245.2480624837999"/>
    <n v="1238.1530220444599"/>
  </r>
  <r>
    <x v="7"/>
    <x v="2691"/>
    <n v="363.95599202583202"/>
    <n v="362.08983073907302"/>
  </r>
  <r>
    <x v="7"/>
    <x v="2692"/>
    <n v="669.53566354936197"/>
    <n v="671.69373898385504"/>
  </r>
  <r>
    <x v="7"/>
    <x v="2693"/>
    <n v="548.18863914942301"/>
    <n v="545.62750889497295"/>
  </r>
  <r>
    <x v="7"/>
    <x v="2694"/>
    <n v="774.929967826611"/>
    <n v="770.59667691757204"/>
  </r>
  <r>
    <x v="7"/>
    <x v="2695"/>
    <n v="302.98469571690498"/>
    <n v="301.23469410850203"/>
  </r>
  <r>
    <x v="7"/>
    <x v="2696"/>
    <n v="461.13996301326898"/>
    <n v="466.04864901562399"/>
  </r>
  <r>
    <x v="7"/>
    <x v="2697"/>
    <n v="167.90769686470199"/>
    <n v="166.98934638105499"/>
  </r>
  <r>
    <x v="7"/>
    <x v="2698"/>
    <n v="1179.6823827795399"/>
    <n v="1173.55134163514"/>
  </r>
  <r>
    <x v="7"/>
    <x v="2699"/>
    <n v="614.16908957687394"/>
    <n v="626.09425717997499"/>
  </r>
  <r>
    <x v="7"/>
    <x v="2700"/>
    <n v="383.17370220030102"/>
    <n v="381.76933269600499"/>
  </r>
  <r>
    <x v="7"/>
    <x v="2701"/>
    <n v="647.49963948655102"/>
    <n v="644.36670027650405"/>
  </r>
  <r>
    <x v="7"/>
    <x v="2702"/>
    <n v="948.75080628345904"/>
    <n v="955.27103189112802"/>
  </r>
  <r>
    <x v="7"/>
    <x v="2703"/>
    <n v="592.37767388927796"/>
    <n v="601.94405023456397"/>
  </r>
  <r>
    <x v="7"/>
    <x v="2704"/>
    <n v="550.65599319506498"/>
    <n v="547.58614857502801"/>
  </r>
  <r>
    <x v="7"/>
    <x v="2705"/>
    <n v="514.08172352710903"/>
    <n v="511.34804369505298"/>
  </r>
  <r>
    <x v="7"/>
    <x v="2706"/>
    <n v="587.762020200444"/>
    <n v="587.84634773328401"/>
  </r>
  <r>
    <x v="8"/>
    <x v="2707"/>
    <n v="1096"/>
    <n v="1096"/>
  </r>
  <r>
    <x v="9"/>
    <x v="2708"/>
    <n v="455.08671515210801"/>
    <n v="451.436156119472"/>
  </r>
  <r>
    <x v="9"/>
    <x v="2709"/>
    <n v="379.11610319508202"/>
    <n v="389.17453229485"/>
  </r>
  <r>
    <x v="9"/>
    <x v="2710"/>
    <n v="176.27147191603601"/>
    <n v="179.069841482615"/>
  </r>
  <r>
    <x v="9"/>
    <x v="2711"/>
    <n v="430.42537071111599"/>
    <n v="435.14849555897302"/>
  </r>
  <r>
    <x v="9"/>
    <x v="2712"/>
    <n v="170.888484649574"/>
    <n v="180.927735559072"/>
  </r>
  <r>
    <x v="9"/>
    <x v="2713"/>
    <n v="91.831199438564994"/>
    <n v="88.706513932031896"/>
  </r>
  <r>
    <x v="9"/>
    <x v="2714"/>
    <n v="192.24954523077099"/>
    <n v="187.58773256527101"/>
  </r>
  <r>
    <x v="9"/>
    <x v="2715"/>
    <n v="165.59094162543801"/>
    <n v="172.33606404668299"/>
  </r>
  <r>
    <x v="9"/>
    <x v="2716"/>
    <n v="331.18188325087499"/>
    <n v="325.05581894282301"/>
  </r>
  <r>
    <x v="9"/>
    <x v="2717"/>
    <n v="478.40231277648502"/>
    <n v="466.95419471707902"/>
  </r>
  <r>
    <x v="9"/>
    <x v="2718"/>
    <n v="120.66863122318099"/>
    <n v="117.32264204391799"/>
  </r>
  <r>
    <x v="9"/>
    <x v="2719"/>
    <n v="67.287340830770106"/>
    <n v="65.280312535324796"/>
  </r>
  <r>
    <x v="10"/>
    <x v="2720"/>
    <n v="1812.6304175351499"/>
    <n v="1812.6304175351499"/>
  </r>
  <r>
    <x v="10"/>
    <x v="2721"/>
    <n v="105.41213554002699"/>
    <n v="105.41213554002699"/>
  </r>
  <r>
    <x v="10"/>
    <x v="2722"/>
    <n v="546.53900707715002"/>
    <n v="546.53900707715002"/>
  </r>
  <r>
    <x v="10"/>
    <x v="2723"/>
    <n v="344.881008670982"/>
    <n v="344.881008670982"/>
  </r>
  <r>
    <x v="10"/>
    <x v="2724"/>
    <n v="650.80535854668994"/>
    <n v="650.80535854668994"/>
  </r>
  <r>
    <x v="10"/>
    <x v="2725"/>
    <n v="224.57368007026099"/>
    <n v="224.57368007026099"/>
  </r>
  <r>
    <x v="10"/>
    <x v="2726"/>
    <n v="190.20015760276399"/>
    <n v="190.20015760276399"/>
  </r>
  <r>
    <x v="10"/>
    <x v="2727"/>
    <n v="693.19936948582097"/>
    <n v="693.19936948582097"/>
  </r>
  <r>
    <x v="10"/>
    <x v="2728"/>
    <n v="1080.4743892849899"/>
    <n v="1080.4743892849899"/>
  </r>
  <r>
    <x v="10"/>
    <x v="2729"/>
    <n v="90.516942469021501"/>
    <n v="90.5169424690216"/>
  </r>
  <r>
    <x v="10"/>
    <x v="2730"/>
    <n v="250.92671394467001"/>
    <n v="250.92671394467001"/>
  </r>
  <r>
    <x v="10"/>
    <x v="2731"/>
    <n v="1687.73995302716"/>
    <n v="1687.73995302716"/>
  </r>
  <r>
    <x v="10"/>
    <x v="2732"/>
    <n v="656.53427894380798"/>
    <n v="656.53427894380798"/>
  </r>
  <r>
    <x v="10"/>
    <x v="2733"/>
    <n v="154.68085105332301"/>
    <n v="154.68085105332301"/>
  </r>
  <r>
    <x v="10"/>
    <x v="2734"/>
    <n v="101.974783299923"/>
    <n v="101.974783299923"/>
  </r>
  <r>
    <x v="10"/>
    <x v="2735"/>
    <n v="839.85973205719802"/>
    <n v="839.85973205719802"/>
  </r>
  <r>
    <x v="10"/>
    <x v="2736"/>
    <n v="285.30023641904199"/>
    <n v="285.30023641904199"/>
  </r>
  <r>
    <x v="10"/>
    <x v="2737"/>
    <n v="175.30496452946699"/>
    <n v="175.30496452946699"/>
  </r>
  <r>
    <x v="10"/>
    <x v="2738"/>
    <n v="1421.9180456700401"/>
    <n v="1421.9180456700401"/>
  </r>
  <r>
    <x v="10"/>
    <x v="2739"/>
    <n v="439.98108747465602"/>
    <n v="439.98108747465602"/>
  </r>
  <r>
    <x v="10"/>
    <x v="2740"/>
    <n v="185.617021270404"/>
    <n v="185.617021270404"/>
  </r>
  <r>
    <x v="10"/>
    <x v="2741"/>
    <n v="384.98345154705498"/>
    <n v="384.98345154705498"/>
  </r>
  <r>
    <x v="10"/>
    <x v="2742"/>
    <n v="281.86288414227198"/>
    <n v="281.86288414227198"/>
  </r>
  <r>
    <x v="10"/>
    <x v="2743"/>
    <n v="85.933806145827305"/>
    <n v="85.933806145827305"/>
  </r>
  <r>
    <x v="10"/>
    <x v="2744"/>
    <n v="289.88337272619498"/>
    <n v="289.88337272619498"/>
  </r>
  <r>
    <x v="10"/>
    <x v="2745"/>
    <n v="104.266351466103"/>
    <n v="104.266351466103"/>
  </r>
  <r>
    <x v="11"/>
    <x v="2746"/>
    <n v="7072.7158576357697"/>
    <n v="7072.7158576357697"/>
  </r>
  <r>
    <x v="11"/>
    <x v="2747"/>
    <n v="1986.06359593813"/>
    <n v="1986.06359593813"/>
  </r>
  <r>
    <x v="11"/>
    <x v="2748"/>
    <n v="793.22054642610601"/>
    <n v="793.22054642610601"/>
  </r>
  <r>
    <x v="12"/>
    <x v="2749"/>
    <n v="157.96467803866901"/>
    <n v="150.92119352385799"/>
  </r>
  <r>
    <x v="12"/>
    <x v="2750"/>
    <n v="915.98309942092897"/>
    <n v="892.46897013847104"/>
  </r>
  <r>
    <x v="12"/>
    <x v="2751"/>
    <n v="862.97481828433604"/>
    <n v="829.28501387403401"/>
  </r>
  <r>
    <x v="12"/>
    <x v="2752"/>
    <n v="21.203312490895101"/>
    <n v="25.100511489621301"/>
  </r>
  <r>
    <x v="12"/>
    <x v="2753"/>
    <n v="10.6016562449175"/>
    <n v="17.621283461196398"/>
  </r>
  <r>
    <x v="12"/>
    <x v="2754"/>
    <n v="208.85262802911501"/>
    <n v="205.76216812284201"/>
  </r>
  <r>
    <x v="12"/>
    <x v="2755"/>
    <n v="228.99577493898599"/>
    <n v="226.09581329031599"/>
  </r>
  <r>
    <x v="12"/>
    <x v="2756"/>
    <n v="489.79651840917097"/>
    <n v="474.802366849561"/>
  </r>
  <r>
    <x v="12"/>
    <x v="2757"/>
    <n v="94.354740579765902"/>
    <n v="90.147558553857806"/>
  </r>
  <r>
    <x v="12"/>
    <x v="2758"/>
    <n v="23.323643738818401"/>
    <n v="22.283666159380601"/>
  </r>
  <r>
    <x v="12"/>
    <x v="2759"/>
    <n v="22.263478114326801"/>
    <n v="21.516118775023699"/>
  </r>
  <r>
    <x v="12"/>
    <x v="2760"/>
    <n v="173.86716241664701"/>
    <n v="166.83391990194801"/>
  </r>
  <r>
    <x v="12"/>
    <x v="2761"/>
    <n v="1136.49754944456"/>
    <n v="1122.5976881700999"/>
  </r>
  <r>
    <x v="12"/>
    <x v="2762"/>
    <n v="1184.2050026982899"/>
    <n v="1167.5738672488701"/>
  </r>
  <r>
    <x v="12"/>
    <x v="2763"/>
    <n v="106.016562449175"/>
    <n v="119.705796367541"/>
  </r>
  <r>
    <x v="12"/>
    <x v="2764"/>
    <n v="81.632753096466303"/>
    <n v="148.76536809283999"/>
  </r>
  <r>
    <x v="12"/>
    <x v="2765"/>
    <n v="39.2261281061947"/>
    <n v="65.198748806426906"/>
  </r>
  <r>
    <x v="12"/>
    <x v="2766"/>
    <n v="34.985465608227798"/>
    <n v="58.150235421948203"/>
  </r>
  <r>
    <x v="12"/>
    <x v="2767"/>
    <n v="37.105796857211203"/>
    <n v="35.451287071741802"/>
  </r>
  <r>
    <x v="12"/>
    <x v="2768"/>
    <n v="37.105796857211203"/>
    <n v="35.451287071741802"/>
  </r>
  <r>
    <x v="12"/>
    <x v="2769"/>
    <n v="35.439822295351199"/>
    <n v="33.605099832914803"/>
  </r>
  <r>
    <x v="12"/>
    <x v="2770"/>
    <n v="121.464690108224"/>
    <n v="123.815377834353"/>
  </r>
  <r>
    <x v="12"/>
    <x v="2771"/>
    <n v="249.13892177252299"/>
    <n v="239.846803008622"/>
  </r>
  <r>
    <x v="13"/>
    <x v="2772"/>
    <n v="418.88013210718299"/>
    <n v="415.46224398184"/>
  </r>
  <r>
    <x v="13"/>
    <x v="2773"/>
    <n v="478.24458653298001"/>
    <n v="467.886869444252"/>
  </r>
  <r>
    <x v="13"/>
    <x v="2774"/>
    <n v="115.094006719207"/>
    <n v="169.50876277231399"/>
  </r>
  <r>
    <x v="13"/>
    <x v="2775"/>
    <n v="94.020576988104395"/>
    <n v="98.312428178516001"/>
  </r>
  <r>
    <x v="13"/>
    <x v="2776"/>
    <n v="119.96038353868801"/>
    <n v="127.903867521062"/>
  </r>
  <r>
    <x v="13"/>
    <x v="2777"/>
    <n v="135.31325380843401"/>
    <n v="145.92603895060401"/>
  </r>
  <r>
    <x v="13"/>
    <x v="2778"/>
    <n v="425.46750203224798"/>
    <n v="441.415261166839"/>
  </r>
  <r>
    <x v="13"/>
    <x v="2779"/>
    <n v="463.13401200499197"/>
    <n v="468.53748670930503"/>
  </r>
  <r>
    <x v="13"/>
    <x v="2780"/>
    <n v="86.135176536436205"/>
    <n v="90.859569944527493"/>
  </r>
  <r>
    <x v="13"/>
    <x v="2781"/>
    <n v="87.6073178532654"/>
    <n v="86.041796961199296"/>
  </r>
  <r>
    <x v="13"/>
    <x v="2782"/>
    <n v="286.51369921201302"/>
    <n v="281.782203736356"/>
  </r>
  <r>
    <x v="13"/>
    <x v="2783"/>
    <n v="369.37043895259399"/>
    <n v="360.424879074827"/>
  </r>
  <r>
    <x v="13"/>
    <x v="2784"/>
    <n v="147.91262291328599"/>
    <n v="141.88015600214101"/>
  </r>
  <r>
    <x v="13"/>
    <x v="2785"/>
    <n v="78.976321699070198"/>
    <n v="75.713922097388405"/>
  </r>
  <r>
    <x v="13"/>
    <x v="2786"/>
    <n v="92.818990145305506"/>
    <n v="93.316466059454697"/>
  </r>
  <r>
    <x v="13"/>
    <x v="2787"/>
    <n v="107.621743551069"/>
    <n v="111.18134987446599"/>
  </r>
  <r>
    <x v="13"/>
    <x v="2788"/>
    <n v="156.70480416765199"/>
    <n v="151.89657187201399"/>
  </r>
  <r>
    <x v="13"/>
    <x v="2789"/>
    <n v="194.561530521847"/>
    <n v="192.93199902365399"/>
  </r>
  <r>
    <x v="13"/>
    <x v="2790"/>
    <n v="130.56231628208101"/>
    <n v="130.67150897775801"/>
  </r>
  <r>
    <x v="13"/>
    <x v="2791"/>
    <n v="182.36675908228099"/>
    <n v="181.83257045892699"/>
  </r>
  <r>
    <x v="13"/>
    <x v="2792"/>
    <n v="57.670189138264099"/>
    <n v="60.159427066850398"/>
  </r>
  <r>
    <x v="13"/>
    <x v="2793"/>
    <n v="136.632375252793"/>
    <n v="133.206520000023"/>
  </r>
  <r>
    <x v="13"/>
    <x v="2794"/>
    <n v="1227.0833695849101"/>
    <n v="1211.5922212211999"/>
  </r>
  <r>
    <x v="13"/>
    <x v="2795"/>
    <n v="983.29296129151101"/>
    <n v="979.60080367329499"/>
  </r>
  <r>
    <x v="13"/>
    <x v="2796"/>
    <n v="584.76572357926295"/>
    <n v="613.27418831141404"/>
  </r>
  <r>
    <x v="13"/>
    <x v="2797"/>
    <n v="644.32818389616295"/>
    <n v="618.29606548003596"/>
  </r>
  <r>
    <x v="13"/>
    <x v="2798"/>
    <n v="449.58503557940298"/>
    <n v="439.68772555446299"/>
  </r>
  <r>
    <x v="13"/>
    <x v="2799"/>
    <n v="521.09179614684797"/>
    <n v="501.15276337429998"/>
  </r>
  <r>
    <x v="13"/>
    <x v="2800"/>
    <n v="31.680553593272201"/>
    <n v="32.262852490658702"/>
  </r>
  <r>
    <x v="13"/>
    <x v="2801"/>
    <n v="30.9356027823796"/>
    <n v="32.778075323088999"/>
  </r>
  <r>
    <x v="13"/>
    <x v="2802"/>
    <n v="131.846882907701"/>
    <n v="130.916663048309"/>
  </r>
  <r>
    <x v="13"/>
    <x v="2803"/>
    <n v="153.88820260644599"/>
    <n v="154.20091737373801"/>
  </r>
  <r>
    <x v="13"/>
    <x v="2804"/>
    <n v="277.80652767264002"/>
    <n v="272.10646737296599"/>
  </r>
  <r>
    <x v="13"/>
    <x v="2805"/>
    <n v="6.5570324780484199"/>
    <n v="6.3036547487960704"/>
  </r>
  <r>
    <x v="13"/>
    <x v="2805"/>
    <n v="252.56938884162599"/>
    <n v="241.976082879421"/>
  </r>
  <r>
    <x v="14"/>
    <x v="2806"/>
    <n v="70.482758627914507"/>
    <n v="70.482758627914393"/>
  </r>
  <r>
    <x v="14"/>
    <x v="2807"/>
    <n v="209.517241372086"/>
    <n v="209.517241372086"/>
  </r>
  <r>
    <x v="15"/>
    <x v="2808"/>
    <n v="56.360349199250003"/>
    <n v="52.519230139924197"/>
  </r>
  <r>
    <x v="15"/>
    <x v="2809"/>
    <n v="770.79005511088099"/>
    <n v="759.38843711618495"/>
  </r>
  <r>
    <x v="15"/>
    <x v="2810"/>
    <n v="719.10570378681803"/>
    <n v="794.77465541913705"/>
  </r>
  <r>
    <x v="15"/>
    <x v="2811"/>
    <n v="157.80897775790001"/>
    <n v="149.66718536065301"/>
  </r>
  <r>
    <x v="15"/>
    <x v="2812"/>
    <n v="259.25760631654998"/>
    <n v="246.26641933924799"/>
  </r>
  <r>
    <x v="15"/>
    <x v="2813"/>
    <n v="135.2648380782"/>
    <n v="133.138625240355"/>
  </r>
  <r>
    <x v="15"/>
    <x v="2814"/>
    <n v="180.35311743759999"/>
    <n v="171.42681625509201"/>
  </r>
  <r>
    <x v="15"/>
    <x v="2815"/>
    <n v="135.2648380782"/>
    <n v="129.80057653794299"/>
  </r>
  <r>
    <x v="15"/>
    <x v="2816"/>
    <n v="67.6324190391"/>
    <n v="64.900288268971494"/>
  </r>
  <r>
    <x v="15"/>
    <x v="2817"/>
    <n v="338.1620951955"/>
    <n v="318.117866203201"/>
  </r>
  <r>
    <x v="16"/>
    <x v="2818"/>
    <n v="27.242277633048001"/>
    <n v="33.125510261266399"/>
  </r>
  <r>
    <x v="16"/>
    <x v="2819"/>
    <n v="137.028656494231"/>
    <n v="145.913333873536"/>
  </r>
  <r>
    <x v="16"/>
    <x v="2820"/>
    <n v="151.319501302568"/>
    <n v="155.181481053521"/>
  </r>
  <r>
    <x v="16"/>
    <x v="2821"/>
    <n v="68.605135839225895"/>
    <n v="64.664208246086403"/>
  </r>
  <r>
    <x v="16"/>
    <x v="2822"/>
    <n v="142.47711202084099"/>
    <n v="136.97287853223099"/>
  </r>
  <r>
    <x v="16"/>
    <x v="2823"/>
    <n v="22.259211016003"/>
    <n v="23.270885539363"/>
  </r>
  <r>
    <x v="16"/>
    <x v="2824"/>
    <n v="12.951432824711601"/>
    <n v="14.026138283996801"/>
  </r>
  <r>
    <x v="16"/>
    <x v="2825"/>
    <n v="99.854298474134694"/>
    <n v="97.435630639516901"/>
  </r>
  <r>
    <x v="16"/>
    <x v="2826"/>
    <n v="3.4166356531447701"/>
    <n v="3.3096042665607102"/>
  </r>
  <r>
    <x v="16"/>
    <x v="2827"/>
    <n v="30.647562337179"/>
    <n v="29.6874801319399"/>
  </r>
  <r>
    <x v="16"/>
    <x v="2828"/>
    <n v="147.550986229996"/>
    <n v="142.92872379077301"/>
  </r>
  <r>
    <x v="16"/>
    <x v="2829"/>
    <n v="56.7320431708225"/>
    <n v="54.9548243331243"/>
  </r>
  <r>
    <x v="16"/>
    <x v="2830"/>
    <n v="90.818943059173506"/>
    <n v="87.973899457648301"/>
  </r>
  <r>
    <x v="16"/>
    <x v="2831"/>
    <n v="15.891328619277999"/>
    <n v="19.589977402738398"/>
  </r>
  <r>
    <x v="16"/>
    <x v="2832"/>
    <n v="116.93747673985899"/>
    <n v="112.970083292819"/>
  </r>
  <r>
    <x v="16"/>
    <x v="2833"/>
    <n v="35.267398585783397"/>
    <n v="36.995377783201199"/>
  </r>
  <r>
    <x v="17"/>
    <x v="2834"/>
    <n v="25.230723955267798"/>
    <n v="18.075232161979699"/>
  </r>
  <r>
    <x v="17"/>
    <x v="2835"/>
    <n v="7.7692760447321998"/>
    <n v="14.924777313507001"/>
  </r>
  <r>
    <x v="18"/>
    <x v="2836"/>
    <n v="2061"/>
    <n v="2061"/>
  </r>
  <r>
    <x v="19"/>
    <x v="2837"/>
    <n v="1204.4436833053101"/>
    <n v="1152.0005539695901"/>
  </r>
  <r>
    <x v="19"/>
    <x v="2838"/>
    <n v="641.00029207695695"/>
    <n v="618.69792572961296"/>
  </r>
  <r>
    <x v="19"/>
    <x v="2839"/>
    <n v="298.92802220717903"/>
    <n v="283.67766974563"/>
  </r>
  <r>
    <x v="19"/>
    <x v="2840"/>
    <n v="4753.5715214635302"/>
    <n v="4607.0874600693096"/>
  </r>
  <r>
    <x v="19"/>
    <x v="2841"/>
    <n v="2206.0064419310902"/>
    <n v="2130.0088604113698"/>
  </r>
  <r>
    <x v="19"/>
    <x v="2842"/>
    <n v="2531.1290934814601"/>
    <n v="2478.3717067115899"/>
  </r>
  <r>
    <x v="19"/>
    <x v="2843"/>
    <n v="506.94494085286698"/>
    <n v="486.06790721831902"/>
  </r>
  <r>
    <x v="19"/>
    <x v="2844"/>
    <n v="1874.7201415249999"/>
    <n v="1814.7868850766899"/>
  </r>
  <r>
    <x v="19"/>
    <x v="2845"/>
    <n v="382.13478555647902"/>
    <n v="382.35141671234101"/>
  </r>
  <r>
    <x v="19"/>
    <x v="2846"/>
    <n v="813.06364018649299"/>
    <n v="783.72399261548298"/>
  </r>
  <r>
    <x v="19"/>
    <x v="2847"/>
    <n v="406.78859000147798"/>
    <n v="393.62220232726901"/>
  </r>
  <r>
    <x v="19"/>
    <x v="2848"/>
    <n v="985.12704993067098"/>
    <n v="999.68483622656095"/>
  </r>
  <r>
    <x v="19"/>
    <x v="2849"/>
    <n v="198.258090449566"/>
    <n v="255.357928173587"/>
  </r>
  <r>
    <x v="19"/>
    <x v="2850"/>
    <n v="172.57699065040001"/>
    <n v="164.397877023972"/>
  </r>
  <r>
    <x v="19"/>
    <x v="2851"/>
    <n v="553.68450735560702"/>
    <n v="535.82378758107404"/>
  </r>
  <r>
    <x v="19"/>
    <x v="2852"/>
    <n v="106.833385436973"/>
    <n v="104.264850966406"/>
  </r>
  <r>
    <x v="19"/>
    <x v="2853"/>
    <n v="1926.0826698414101"/>
    <n v="2069.36839358616"/>
  </r>
  <r>
    <x v="19"/>
    <x v="2854"/>
    <n v="556.25268328458799"/>
    <n v="631.76456053174297"/>
  </r>
  <r>
    <x v="19"/>
    <x v="2855"/>
    <n v="1527.51190850639"/>
    <n v="1692.05815271236"/>
  </r>
  <r>
    <x v="19"/>
    <x v="2856"/>
    <n v="594.77428162113802"/>
    <n v="639.35148543879097"/>
  </r>
  <r>
    <x v="19"/>
    <x v="2857"/>
    <n v="206.47606293017901"/>
    <n v="221.65641168888001"/>
  </r>
  <r>
    <x v="19"/>
    <x v="2858"/>
    <n v="387.27100551631099"/>
    <n v="443.55839223879701"/>
  </r>
  <r>
    <x v="19"/>
    <x v="2859"/>
    <n v="621.99625768069404"/>
    <n v="621.90779690220199"/>
  </r>
  <r>
    <x v="19"/>
    <x v="2860"/>
    <n v="227.53451340329701"/>
    <n v="230.46871572978401"/>
  </r>
  <r>
    <x v="19"/>
    <x v="2861"/>
    <n v="643.05471842625104"/>
    <n v="678.83683443144605"/>
  </r>
  <r>
    <x v="19"/>
    <x v="2862"/>
    <n v="3622.06229512958"/>
    <n v="3582.0648028692099"/>
  </r>
  <r>
    <x v="19"/>
    <x v="2863"/>
    <n v="388.29829059803899"/>
    <n v="384.75857141690602"/>
  </r>
  <r>
    <x v="19"/>
    <x v="2864"/>
    <n v="978.96353461667002"/>
    <n v="1076.8024229555599"/>
  </r>
  <r>
    <x v="19"/>
    <x v="2865"/>
    <n v="2008.7756160183701"/>
    <n v="2023.84146767422"/>
  </r>
  <r>
    <x v="19"/>
    <x v="2866"/>
    <n v="86.288495325199705"/>
    <n v="82.189202734430097"/>
  </r>
  <r>
    <x v="19"/>
    <x v="2867"/>
    <n v="129.94637525622301"/>
    <n v="137.72342805886299"/>
  </r>
  <r>
    <x v="19"/>
    <x v="2868"/>
    <n v="116.078550547353"/>
    <n v="113.287739817591"/>
  </r>
  <r>
    <x v="19"/>
    <x v="2869"/>
    <n v="5712.5034387014603"/>
    <n v="5620.65369121615"/>
  </r>
  <r>
    <x v="19"/>
    <x v="2870"/>
    <n v="5481.3748040190703"/>
    <n v="5421.4447907778704"/>
  </r>
  <r>
    <x v="19"/>
    <x v="2871"/>
    <n v="210.58491562876699"/>
    <n v="203.87485950423499"/>
  </r>
  <r>
    <x v="19"/>
    <x v="2872"/>
    <n v="186.958406537933"/>
    <n v="182.46347164664601"/>
  </r>
  <r>
    <x v="20"/>
    <x v="2873"/>
    <n v="1362.8842708756799"/>
    <n v="1366.2960095900801"/>
  </r>
  <r>
    <x v="20"/>
    <x v="2874"/>
    <n v="451.438315647823"/>
    <n v="453.59352780598101"/>
  </r>
  <r>
    <x v="20"/>
    <x v="2875"/>
    <n v="394.268037118547"/>
    <n v="392.00016492962999"/>
  </r>
  <r>
    <x v="20"/>
    <x v="2876"/>
    <n v="242.49604003420299"/>
    <n v="243.43813714430101"/>
  </r>
  <r>
    <x v="20"/>
    <x v="2877"/>
    <n v="97.586285201642795"/>
    <n v="96.953786459773994"/>
  </r>
  <r>
    <x v="20"/>
    <x v="2878"/>
    <n v="63.308989472798999"/>
    <n v="62.785003327884297"/>
  </r>
  <r>
    <x v="20"/>
    <x v="2879"/>
    <n v="390.87648411107602"/>
    <n v="392.55813695213101"/>
  </r>
  <r>
    <x v="20"/>
    <x v="2880"/>
    <n v="542.52412425181205"/>
    <n v="539.20898346632202"/>
  </r>
  <r>
    <x v="20"/>
    <x v="2881"/>
    <n v="308.665239209969"/>
    <n v="306.75939292632199"/>
  </r>
  <r>
    <x v="20"/>
    <x v="2882"/>
    <n v="327.31878075106198"/>
    <n v="325.28784779326799"/>
  </r>
  <r>
    <x v="20"/>
    <x v="2883"/>
    <n v="358.36279594611602"/>
    <n v="356.18832168930197"/>
  </r>
  <r>
    <x v="20"/>
    <x v="2884"/>
    <n v="297.269621104865"/>
    <n v="301.563500599196"/>
  </r>
  <r>
    <x v="20"/>
    <x v="2885"/>
    <n v="710.80167930584901"/>
    <n v="716.35652312287402"/>
  </r>
  <r>
    <x v="20"/>
    <x v="2886"/>
    <n v="51.992507604536101"/>
    <n v="51.7529279169201"/>
  </r>
  <r>
    <x v="20"/>
    <x v="2887"/>
    <n v="550.90126018026695"/>
    <n v="547.63495521071297"/>
  </r>
  <r>
    <x v="20"/>
    <x v="2888"/>
    <n v="301.30556918375601"/>
    <n v="299.62280641764397"/>
  </r>
  <r>
    <x v="21"/>
    <x v="2889"/>
    <n v="3138.5893550010401"/>
    <n v="3138.5893550010401"/>
  </r>
  <r>
    <x v="21"/>
    <x v="2890"/>
    <n v="1066.1042400716999"/>
    <n v="1066.1042400716999"/>
  </r>
  <r>
    <x v="21"/>
    <x v="2891"/>
    <n v="479.07215861860902"/>
    <n v="479.07215861860999"/>
  </r>
  <r>
    <x v="21"/>
    <x v="2892"/>
    <n v="2640.2342463086402"/>
    <n v="2640.2342463086402"/>
  </r>
  <r>
    <x v="22"/>
    <x v="2893"/>
    <n v="23339.313471431102"/>
    <n v="23161.8388340159"/>
  </r>
  <r>
    <x v="22"/>
    <x v="2894"/>
    <n v="6070.6014287569296"/>
    <n v="6196.6431249739198"/>
  </r>
  <r>
    <x v="22"/>
    <x v="2895"/>
    <n v="5458.5411890898204"/>
    <n v="5379.1257151526897"/>
  </r>
  <r>
    <x v="22"/>
    <x v="2896"/>
    <n v="24205.398519274298"/>
    <n v="23912.8146958426"/>
  </r>
  <r>
    <x v="22"/>
    <x v="2897"/>
    <n v="16717.657972157001"/>
    <n v="16402.059588870601"/>
  </r>
  <r>
    <x v="22"/>
    <x v="2898"/>
    <n v="3640.3610049560798"/>
    <n v="3573.5395580455001"/>
  </r>
  <r>
    <x v="22"/>
    <x v="2899"/>
    <n v="3454.3428200694698"/>
    <n v="3413.2056535534798"/>
  </r>
  <r>
    <x v="22"/>
    <x v="2900"/>
    <n v="7250.7189749203299"/>
    <n v="7155.4243552804801"/>
  </r>
  <r>
    <x v="22"/>
    <x v="2901"/>
    <n v="1110.1099344632701"/>
    <n v="1090.9521433600801"/>
  </r>
  <r>
    <x v="22"/>
    <x v="2902"/>
    <n v="1519.1507134591"/>
    <n v="1495.4699008606699"/>
  </r>
  <r>
    <x v="22"/>
    <x v="2903"/>
    <n v="4602.4565428501501"/>
    <n v="4608.7787005113296"/>
  </r>
  <r>
    <x v="22"/>
    <x v="2904"/>
    <n v="7075.7019808717896"/>
    <n v="6993.4989844700203"/>
  </r>
  <r>
    <x v="22"/>
    <x v="2905"/>
    <n v="16545.6406955495"/>
    <n v="16494.530814921301"/>
  </r>
  <r>
    <x v="22"/>
    <x v="2906"/>
    <n v="3877.3843673305601"/>
    <n v="3843.0999027576499"/>
  </r>
  <r>
    <x v="22"/>
    <x v="2907"/>
    <n v="11443.1347796223"/>
    <n v="11321.467934365401"/>
  </r>
  <r>
    <x v="22"/>
    <x v="2908"/>
    <n v="3186.31592349731"/>
    <n v="3222.8381442169598"/>
  </r>
  <r>
    <x v="22"/>
    <x v="2909"/>
    <n v="6628.6574235595299"/>
    <n v="6559.0245170595799"/>
  </r>
  <r>
    <x v="22"/>
    <x v="2910"/>
    <n v="12894.2779797038"/>
    <n v="12917.736478398499"/>
  </r>
  <r>
    <x v="22"/>
    <x v="2911"/>
    <n v="4146.4108230153597"/>
    <n v="4140.3685089823202"/>
  </r>
  <r>
    <x v="22"/>
    <x v="2912"/>
    <n v="18811.864876096199"/>
    <n v="18686.9917680535"/>
  </r>
  <r>
    <x v="22"/>
    <x v="2913"/>
    <n v="3494.3464466835799"/>
    <n v="3479.01412067716"/>
  </r>
  <r>
    <x v="22"/>
    <x v="2914"/>
    <n v="22352.216874523001"/>
    <n v="24026.449102842598"/>
  </r>
  <r>
    <x v="22"/>
    <x v="2915"/>
    <n v="2299.22812309765"/>
    <n v="2306.7014841743999"/>
  </r>
  <r>
    <x v="22"/>
    <x v="2916"/>
    <n v="10128.003976035399"/>
    <n v="10017.9486478912"/>
  </r>
  <r>
    <x v="22"/>
    <x v="2917"/>
    <n v="956.09491289393304"/>
    <n v="942.27549303702597"/>
  </r>
  <r>
    <x v="22"/>
    <x v="2918"/>
    <n v="816.08097962158695"/>
    <n v="814.66077481216098"/>
  </r>
  <r>
    <x v="22"/>
    <x v="2919"/>
    <n v="6155.6102379212398"/>
    <n v="6036.7030286630998"/>
  </r>
  <r>
    <x v="22"/>
    <x v="2920"/>
    <n v="948.09383953660301"/>
    <n v="965.91701288472302"/>
  </r>
  <r>
    <x v="22"/>
    <x v="2921"/>
    <n v="1403.13925018437"/>
    <n v="1451.5619092944601"/>
  </r>
  <r>
    <x v="22"/>
    <x v="2922"/>
    <n v="1925.19085492263"/>
    <n v="1987.1188126187401"/>
  </r>
  <r>
    <x v="22"/>
    <x v="2923"/>
    <n v="20188.002688916298"/>
    <n v="19959.193514962601"/>
  </r>
  <r>
    <x v="22"/>
    <x v="2924"/>
    <n v="858.08490457800303"/>
    <n v="843.66068189200905"/>
  </r>
  <r>
    <x v="22"/>
    <x v="2925"/>
    <n v="1057.10490867771"/>
    <n v="1040.4009983865201"/>
  </r>
  <r>
    <x v="22"/>
    <x v="2926"/>
    <n v="28209.7970308654"/>
    <n v="28127.002188163799"/>
  </r>
  <r>
    <x v="22"/>
    <x v="2927"/>
    <n v="473.04686560656802"/>
    <n v="485.12579740260998"/>
  </r>
  <r>
    <x v="22"/>
    <x v="2928"/>
    <n v="3381.3348108608302"/>
    <n v="3380.9789333316398"/>
  </r>
  <r>
    <x v="22"/>
    <x v="2929"/>
    <n v="14102.3980224929"/>
    <n v="14022.5162538803"/>
  </r>
  <r>
    <x v="22"/>
    <x v="2930"/>
    <n v="17316.7173027012"/>
    <n v="17187.820108230299"/>
  </r>
  <r>
    <x v="22"/>
    <x v="2931"/>
    <n v="10958.086514000601"/>
    <n v="11506.8798944096"/>
  </r>
  <r>
    <x v="22"/>
    <x v="2932"/>
    <n v="10662.0571708077"/>
    <n v="11117.040751447799"/>
  </r>
  <r>
    <x v="22"/>
    <x v="2933"/>
    <n v="7885.7819654565401"/>
    <n v="7980.4235316923896"/>
  </r>
  <r>
    <x v="22"/>
    <x v="2934"/>
    <n v="22500.231081073402"/>
    <n v="22278.357772519801"/>
  </r>
  <r>
    <x v="22"/>
    <x v="2935"/>
    <n v="9947.9862661340794"/>
    <n v="9855.2321205836906"/>
  </r>
  <r>
    <x v="22"/>
    <x v="2936"/>
    <n v="1925.1907149087399"/>
    <n v="1943.6065417759801"/>
  </r>
  <r>
    <x v="22"/>
    <x v="2937"/>
    <n v="7406.73409481214"/>
    <n v="7371.2241738799603"/>
  </r>
  <r>
    <x v="22"/>
    <x v="2938"/>
    <n v="1703.1688900321501"/>
    <n v="1671.46774505282"/>
  </r>
  <r>
    <x v="22"/>
    <x v="2939"/>
    <n v="369.03660232717999"/>
    <n v="382.678374537433"/>
  </r>
  <r>
    <x v="22"/>
    <x v="2940"/>
    <n v="1489.14772847224"/>
    <n v="1514.45148547143"/>
  </r>
  <r>
    <x v="22"/>
    <x v="2941"/>
    <n v="12772.2667515142"/>
    <n v="12727.694044484"/>
  </r>
  <r>
    <x v="22"/>
    <x v="2942"/>
    <n v="7467.7404939847902"/>
    <n v="7503.00146881814"/>
  </r>
  <r>
    <x v="22"/>
    <x v="2943"/>
    <n v="797.07910546486096"/>
    <n v="814.77410141307496"/>
  </r>
  <r>
    <x v="22"/>
    <x v="2944"/>
    <n v="1482.1471143168001"/>
    <n v="1450.19933193715"/>
  </r>
  <r>
    <x v="22"/>
    <x v="2945"/>
    <n v="9925.9841044797595"/>
    <n v="9815.9298372367102"/>
  </r>
  <r>
    <x v="22"/>
    <x v="2946"/>
    <n v="2198.2178972910601"/>
    <n v="2160.0528312572701"/>
  </r>
  <r>
    <x v="22"/>
    <x v="2947"/>
    <n v="1380.1368493499699"/>
    <n v="1358.5556891697199"/>
  </r>
  <r>
    <x v="22"/>
    <x v="2948"/>
    <n v="23838.372896348501"/>
    <n v="23570.7665996498"/>
  </r>
  <r>
    <x v="22"/>
    <x v="2949"/>
    <n v="112.011106613911"/>
    <n v="163.87482317062901"/>
  </r>
  <r>
    <x v="22"/>
    <x v="2950"/>
    <n v="519.051577266442"/>
    <n v="624.64222107325304"/>
  </r>
  <r>
    <x v="22"/>
    <x v="2951"/>
    <n v="321.031892354749"/>
    <n v="355.73062434091599"/>
  </r>
  <r>
    <x v="22"/>
    <x v="2952"/>
    <n v="378.03730480410002"/>
    <n v="369.33666208167102"/>
  </r>
  <r>
    <x v="22"/>
    <x v="2953"/>
    <n v="5601.5554898676901"/>
    <n v="5516.6752792283796"/>
  </r>
  <r>
    <x v="22"/>
    <x v="2954"/>
    <n v="6467.6412877851799"/>
    <n v="6517.2928515147396"/>
  </r>
  <r>
    <x v="22"/>
    <x v="2955"/>
    <n v="9831.9818735604695"/>
    <n v="9781.20775334264"/>
  </r>
  <r>
    <x v="22"/>
    <x v="2956"/>
    <n v="321.03178234384097"/>
    <n v="315.58793923711301"/>
  </r>
  <r>
    <x v="22"/>
    <x v="2957"/>
    <n v="617.06111553576295"/>
    <n v="606.59740419941602"/>
  </r>
  <r>
    <x v="22"/>
    <x v="2958"/>
    <n v="11454.1363705001"/>
    <n v="11341.6814838337"/>
  </r>
  <r>
    <x v="22"/>
    <x v="2959"/>
    <n v="8489.8411817712695"/>
    <n v="8669.1807471122593"/>
  </r>
  <r>
    <x v="22"/>
    <x v="2960"/>
    <n v="1264.1254460811999"/>
    <n v="1247.7707076020199"/>
  </r>
  <r>
    <x v="22"/>
    <x v="2961"/>
    <n v="9931.9848394908295"/>
    <n v="9904.2624804987699"/>
  </r>
  <r>
    <x v="22"/>
    <x v="2962"/>
    <n v="6140.6090404570596"/>
    <n v="6121.3733348609803"/>
  </r>
  <r>
    <x v="23"/>
    <x v="2963"/>
    <n v="2005.70274388445"/>
    <n v="2213.7485553493598"/>
  </r>
  <r>
    <x v="23"/>
    <x v="2964"/>
    <n v="20048.011120411898"/>
    <n v="20116.311880826299"/>
  </r>
  <r>
    <x v="23"/>
    <x v="2965"/>
    <n v="16432.8416230193"/>
    <n v="16257.076482381801"/>
  </r>
  <r>
    <x v="23"/>
    <x v="2966"/>
    <n v="41450.188672831202"/>
    <n v="41761.565811936598"/>
  </r>
  <r>
    <x v="23"/>
    <x v="2967"/>
    <n v="33307.466613062898"/>
    <n v="32974.267493408399"/>
  </r>
  <r>
    <x v="23"/>
    <x v="2968"/>
    <n v="29797.584115455302"/>
    <n v="29593.6479971437"/>
  </r>
  <r>
    <x v="23"/>
    <x v="2969"/>
    <n v="47295.205111334901"/>
    <n v="47420.383923090703"/>
  </r>
  <r>
    <x v="24"/>
    <x v="2970"/>
    <n v="448.362121757924"/>
    <n v="448.362121757924"/>
  </r>
  <r>
    <x v="24"/>
    <x v="2971"/>
    <n v="1989.6474407257001"/>
    <n v="1989.6474407257001"/>
  </r>
  <r>
    <x v="24"/>
    <x v="2972"/>
    <n v="292.99043751637402"/>
    <n v="292.99043751637402"/>
  </r>
  <r>
    <x v="25"/>
    <x v="2973"/>
    <n v="559.00251078349299"/>
    <n v="555.17010930660194"/>
  </r>
  <r>
    <x v="25"/>
    <x v="2974"/>
    <n v="788.11326423313801"/>
    <n v="774.68978766651401"/>
  </r>
  <r>
    <x v="25"/>
    <x v="2975"/>
    <n v="39.131741024485599"/>
    <n v="38.653286150405798"/>
  </r>
  <r>
    <x v="25"/>
    <x v="2976"/>
    <n v="228.08214768557301"/>
    <n v="230.67882823522899"/>
  </r>
  <r>
    <x v="25"/>
    <x v="2977"/>
    <n v="311.93587845232798"/>
    <n v="313.52832458693001"/>
  </r>
  <r>
    <x v="25"/>
    <x v="2978"/>
    <n v="272.80413742784202"/>
    <n v="268.23813466081401"/>
  </r>
  <r>
    <x v="25"/>
    <x v="2979"/>
    <n v="140.874267688148"/>
    <n v="172.188944722191"/>
  </r>
  <r>
    <x v="25"/>
    <x v="2980"/>
    <n v="653.00813322174201"/>
    <n v="642.57639834381303"/>
  </r>
  <r>
    <x v="25"/>
    <x v="2981"/>
    <n v="133.04791948325101"/>
    <n v="130.276224783971"/>
  </r>
  <r>
    <x v="26"/>
    <x v="2982"/>
    <n v="511.91927993941903"/>
    <n v="527.76604593849504"/>
  </r>
  <r>
    <x v="26"/>
    <x v="2983"/>
    <n v="289.25684949890098"/>
    <n v="281.75047762240501"/>
  </r>
  <r>
    <x v="26"/>
    <x v="2847"/>
    <n v="188.894769735647"/>
    <n v="181.65140370075201"/>
  </r>
  <r>
    <x v="26"/>
    <x v="2984"/>
    <n v="1686.72976436618"/>
    <n v="1657.60242714216"/>
  </r>
  <r>
    <x v="26"/>
    <x v="2985"/>
    <n v="44.035698353809998"/>
    <n v="43.350311954078201"/>
  </r>
  <r>
    <x v="26"/>
    <x v="2986"/>
    <n v="163.548629415232"/>
    <n v="160.20574335004599"/>
  </r>
  <r>
    <x v="26"/>
    <x v="2987"/>
    <n v="94.201576884333605"/>
    <n v="92.735391901616595"/>
  </r>
  <r>
    <x v="26"/>
    <x v="2988"/>
    <n v="87.189897924726495"/>
    <n v="84.707103970119803"/>
  </r>
  <r>
    <x v="26"/>
    <x v="2989"/>
    <n v="1849.4049527229499"/>
    <n v="1818.0217553371599"/>
  </r>
  <r>
    <x v="26"/>
    <x v="2990"/>
    <n v="110.629346730393"/>
    <n v="108.90747442009101"/>
  </r>
  <r>
    <x v="26"/>
    <x v="2991"/>
    <n v="207.010519449334"/>
    <n v="203.14864414018001"/>
  </r>
  <r>
    <x v="26"/>
    <x v="2992"/>
    <n v="193.14379235675"/>
    <n v="189.34027723522399"/>
  </r>
  <r>
    <x v="26"/>
    <x v="2993"/>
    <n v="64.842066398495902"/>
    <n v="63.832842698147999"/>
  </r>
  <r>
    <x v="26"/>
    <x v="2994"/>
    <n v="232.87018591462899"/>
    <n v="229.24571612544801"/>
  </r>
  <r>
    <x v="26"/>
    <x v="2995"/>
    <n v="44.035698353809998"/>
    <n v="43.350311954078201"/>
  </r>
  <r>
    <x v="26"/>
    <x v="2996"/>
    <n v="2589.0171545092298"/>
    <n v="2538.6749968736799"/>
  </r>
  <r>
    <x v="26"/>
    <x v="2997"/>
    <n v="300.34050640340098"/>
    <n v="318.86362060281101"/>
  </r>
  <r>
    <x v="26"/>
    <x v="2998"/>
    <n v="85.798549648853196"/>
    <n v="83.788433388806794"/>
  </r>
  <r>
    <x v="26"/>
    <x v="2999"/>
    <n v="2184.1697127545499"/>
    <n v="2209.7685189899698"/>
  </r>
  <r>
    <x v="26"/>
    <x v="3000"/>
    <n v="185.73150544145901"/>
    <n v="182.840717907933"/>
  </r>
  <r>
    <x v="26"/>
    <x v="2835"/>
    <n v="199.690333739398"/>
    <n v="196.582286313802"/>
  </r>
  <r>
    <x v="26"/>
    <x v="3001"/>
    <n v="78.786870689246101"/>
    <n v="77.5606053711859"/>
  </r>
  <r>
    <x v="26"/>
    <x v="2871"/>
    <n v="399.388618515833"/>
    <n v="393.17239991203002"/>
  </r>
  <r>
    <x v="26"/>
    <x v="3002"/>
    <n v="41.762851295043198"/>
    <n v="41.112840250329803"/>
  </r>
  <r>
    <x v="26"/>
    <x v="3003"/>
    <n v="2992.1477106254301"/>
    <n v="3089.0746208294499"/>
  </r>
  <r>
    <x v="26"/>
    <x v="3004"/>
    <n v="490.40299824616301"/>
    <n v="509.05819386633101"/>
  </r>
  <r>
    <x v="26"/>
    <x v="3005"/>
    <n v="44.035698353809998"/>
    <n v="43.350311954078201"/>
  </r>
  <r>
    <x v="26"/>
    <x v="3006"/>
    <n v="307.81288484862603"/>
    <n v="298.80138158654302"/>
  </r>
  <r>
    <x v="26"/>
    <x v="3007"/>
    <n v="94.201576884333605"/>
    <n v="92.735391901616595"/>
  </r>
  <r>
    <x v="27"/>
    <x v="3008"/>
    <n v="79.251156173377794"/>
    <n v="78.531189905601096"/>
  </r>
  <r>
    <x v="27"/>
    <x v="3009"/>
    <n v="85.165421558179602"/>
    <n v="95.548339847641302"/>
  </r>
  <r>
    <x v="27"/>
    <x v="3010"/>
    <n v="177.42796159255201"/>
    <n v="176.33719025188799"/>
  </r>
  <r>
    <x v="27"/>
    <x v="3011"/>
    <n v="198.71931697145101"/>
    <n v="200.447084721268"/>
  </r>
  <r>
    <x v="27"/>
    <x v="3012"/>
    <n v="112.371042334892"/>
    <n v="115.146916489033"/>
  </r>
  <r>
    <x v="27"/>
    <x v="3013"/>
    <n v="169.14799003916201"/>
    <n v="172.57417852879701"/>
  </r>
  <r>
    <x v="27"/>
    <x v="3014"/>
    <n v="11.828530771969399"/>
    <n v="11.743771512396499"/>
  </r>
  <r>
    <x v="27"/>
    <x v="3015"/>
    <n v="995.96229088745099"/>
    <n v="991.58515741811004"/>
  </r>
  <r>
    <x v="27"/>
    <x v="3016"/>
    <n v="1097.6876556636"/>
    <n v="1090.9234243952001"/>
  </r>
  <r>
    <x v="27"/>
    <x v="3017"/>
    <n v="151.40519386701399"/>
    <n v="150.27692804538401"/>
  </r>
  <r>
    <x v="27"/>
    <x v="3018"/>
    <n v="196.35361077920601"/>
    <n v="195.04606918371999"/>
  </r>
  <r>
    <x v="27"/>
    <x v="3019"/>
    <n v="73.336890787393003"/>
    <n v="72.582586294486802"/>
  </r>
  <r>
    <x v="27"/>
    <x v="3020"/>
    <n v="76.885450017800906"/>
    <n v="76.371126496728294"/>
  </r>
  <r>
    <x v="27"/>
    <x v="3021"/>
    <n v="82.799715403785598"/>
    <n v="82.1937273177234"/>
  </r>
  <r>
    <x v="27"/>
    <x v="3022"/>
    <n v="94.628246176938106"/>
    <n v="93.905434992388507"/>
  </r>
  <r>
    <x v="27"/>
    <x v="3023"/>
    <n v="113.55389541090599"/>
    <n v="112.60982209747"/>
  </r>
  <r>
    <x v="27"/>
    <x v="3024"/>
    <n v="53.228388472679299"/>
    <n v="52.697080026373698"/>
  </r>
  <r>
    <x v="27"/>
    <x v="3025"/>
    <n v="298.078975453628"/>
    <n v="296.16519488814799"/>
  </r>
  <r>
    <x v="27"/>
    <x v="3026"/>
    <n v="344.21024547258901"/>
    <n v="349.12535973564798"/>
  </r>
  <r>
    <x v="27"/>
    <x v="3027"/>
    <n v="537.01529703321603"/>
    <n v="533.43304908729397"/>
  </r>
  <r>
    <x v="27"/>
    <x v="3028"/>
    <n v="570.13518332720901"/>
    <n v="570.29361979597297"/>
  </r>
  <r>
    <x v="27"/>
    <x v="3029"/>
    <n v="176.24510850234401"/>
    <n v="174.89717256895199"/>
  </r>
  <r>
    <x v="27"/>
    <x v="3030"/>
    <n v="48.496976176902898"/>
    <n v="47.8807755430161"/>
  </r>
  <r>
    <x v="27"/>
    <x v="3031"/>
    <n v="82.799715403785598"/>
    <n v="82.1303609724621"/>
  </r>
  <r>
    <x v="27"/>
    <x v="3032"/>
    <n v="391.52436850960299"/>
    <n v="388.719694937594"/>
  </r>
  <r>
    <x v="27"/>
    <x v="3033"/>
    <n v="431.74137321236799"/>
    <n v="438.83477684157799"/>
  </r>
  <r>
    <x v="28"/>
    <x v="3034"/>
    <n v="302.36456996599799"/>
    <n v="297.51569835581302"/>
  </r>
  <r>
    <x v="28"/>
    <x v="3035"/>
    <n v="262.86649551465501"/>
    <n v="274.47944655691299"/>
  </r>
  <r>
    <x v="28"/>
    <x v="3036"/>
    <n v="207.02439023214299"/>
    <n v="205.09550812772099"/>
  </r>
  <r>
    <x v="28"/>
    <x v="3037"/>
    <n v="245.16046213249501"/>
    <n v="237.34545596428799"/>
  </r>
  <r>
    <x v="28"/>
    <x v="3038"/>
    <n v="25.878048779358402"/>
    <n v="29.465494287005299"/>
  </r>
  <r>
    <x v="28"/>
    <x v="3039"/>
    <n v="17.706033375350401"/>
    <n v="17.098415233143999"/>
  </r>
  <r>
    <x v="29"/>
    <x v="3034"/>
    <n v="39.653793164748201"/>
    <n v="39.653793164748201"/>
  </r>
  <r>
    <x v="29"/>
    <x v="3040"/>
    <n v="78.385405093106797"/>
    <n v="78.385405093106797"/>
  </r>
  <r>
    <x v="29"/>
    <x v="3041"/>
    <n v="21.210168436958401"/>
    <n v="21.210168436958401"/>
  </r>
  <r>
    <x v="29"/>
    <x v="3037"/>
    <n v="106.069285809519"/>
    <n v="106.069285809519"/>
  </r>
  <r>
    <x v="29"/>
    <x v="3042"/>
    <n v="90.373761166170397"/>
    <n v="90.373761166170397"/>
  </r>
  <r>
    <x v="29"/>
    <x v="3043"/>
    <n v="79.307586329496502"/>
    <n v="79.307586329496502"/>
  </r>
  <r>
    <x v="30"/>
    <x v="3044"/>
    <n v="67.545364480227704"/>
    <n v="67.545364480227704"/>
  </r>
  <r>
    <x v="30"/>
    <x v="3045"/>
    <n v="399.66183151228103"/>
    <n v="399.66183151228103"/>
  </r>
  <r>
    <x v="30"/>
    <x v="3046"/>
    <n v="239.56435955114199"/>
    <n v="239.56435955114199"/>
  </r>
  <r>
    <x v="30"/>
    <x v="3047"/>
    <n v="89.982578978849901"/>
    <n v="89.982578978849901"/>
  </r>
  <r>
    <x v="30"/>
    <x v="3048"/>
    <n v="232.66830504708901"/>
    <n v="232.66830504708901"/>
  </r>
  <r>
    <x v="30"/>
    <x v="3049"/>
    <n v="413.683103945553"/>
    <n v="413.683103945553"/>
  </r>
  <r>
    <x v="30"/>
    <x v="3050"/>
    <n v="46.862225969232099"/>
    <n v="46.862225969232099"/>
  </r>
  <r>
    <x v="30"/>
    <x v="3051"/>
    <n v="111.601886892702"/>
    <n v="111.601886892702"/>
  </r>
  <r>
    <x v="30"/>
    <x v="3052"/>
    <n v="309.68030427786101"/>
    <n v="309.68030427786101"/>
  </r>
  <r>
    <x v="30"/>
    <x v="3053"/>
    <n v="962.92905323997002"/>
    <n v="962.92905323997002"/>
  </r>
  <r>
    <x v="30"/>
    <x v="3054"/>
    <n v="3227.5692323654398"/>
    <n v="3227.5692323654398"/>
  </r>
  <r>
    <x v="30"/>
    <x v="3055"/>
    <n v="41.251753739654603"/>
    <n v="41.251753739654603"/>
  </r>
  <r>
    <x v="31"/>
    <x v="3056"/>
    <n v="1391.6127662921999"/>
    <n v="1589.1244749381001"/>
  </r>
  <r>
    <x v="31"/>
    <x v="3057"/>
    <n v="165.46520585889999"/>
    <n v="172.30050512001301"/>
  </r>
  <r>
    <x v="31"/>
    <x v="3058"/>
    <n v="139.40704352853399"/>
    <n v="134.60516288353901"/>
  </r>
  <r>
    <x v="31"/>
    <x v="3059"/>
    <n v="174.57875009834399"/>
    <n v="171.91179716183001"/>
  </r>
  <r>
    <x v="31"/>
    <x v="3060"/>
    <n v="122.696483586778"/>
    <n v="117.23155698625899"/>
  </r>
  <r>
    <x v="31"/>
    <x v="3061"/>
    <n v="245.392733465969"/>
    <n v="236.71712437910901"/>
  </r>
  <r>
    <x v="31"/>
    <x v="3062"/>
    <n v="257.19543406425299"/>
    <n v="256.98765045510999"/>
  </r>
  <r>
    <x v="31"/>
    <x v="3063"/>
    <n v="1222.28963242795"/>
    <n v="1538.5884181500401"/>
  </r>
  <r>
    <x v="31"/>
    <x v="3064"/>
    <n v="15042.2342364745"/>
    <n v="14834.5041655392"/>
  </r>
  <r>
    <x v="31"/>
    <x v="3065"/>
    <n v="9150.8239884558407"/>
    <n v="9036.8698019555195"/>
  </r>
  <r>
    <x v="31"/>
    <x v="3066"/>
    <n v="7649.0162248626202"/>
    <n v="7553.1187832004598"/>
  </r>
  <r>
    <x v="31"/>
    <x v="3067"/>
    <n v="3939.84450138289"/>
    <n v="3872.0509094090598"/>
  </r>
  <r>
    <x v="31"/>
    <x v="3068"/>
    <n v="843.21826211763005"/>
    <n v="832.74736098632104"/>
  </r>
  <r>
    <x v="31"/>
    <x v="3069"/>
    <n v="213.02469997301301"/>
    <n v="211.14535081872501"/>
  </r>
  <r>
    <x v="31"/>
    <x v="3070"/>
    <n v="832.11528203717205"/>
    <n v="807.85820625491897"/>
  </r>
  <r>
    <x v="31"/>
    <x v="3071"/>
    <n v="1219.9548936259901"/>
    <n v="1218.31713339885"/>
  </r>
  <r>
    <x v="31"/>
    <x v="3072"/>
    <n v="14.2561628548447"/>
    <n v="14.0958260404322"/>
  </r>
  <r>
    <x v="31"/>
    <x v="3073"/>
    <n v="2677.8224756633099"/>
    <n v="2662.1954129309902"/>
  </r>
  <r>
    <x v="31"/>
    <x v="3074"/>
    <n v="56.557703658985801"/>
    <n v="55.036612747032599"/>
  </r>
  <r>
    <x v="31"/>
    <x v="3075"/>
    <n v="147.820166127389"/>
    <n v="144.28147916157201"/>
  </r>
  <r>
    <x v="31"/>
    <x v="3076"/>
    <n v="67.775200457458396"/>
    <n v="65.5731908212109"/>
  </r>
  <r>
    <x v="31"/>
    <x v="3077"/>
    <n v="1055.8916995862"/>
    <n v="1126.59351167113"/>
  </r>
  <r>
    <x v="31"/>
    <x v="3078"/>
    <n v="698.08386358905898"/>
    <n v="703.45422103701299"/>
  </r>
  <r>
    <x v="31"/>
    <x v="3079"/>
    <n v="469.869338948002"/>
    <n v="454.686811851502"/>
  </r>
  <r>
    <x v="31"/>
    <x v="3080"/>
    <n v="1117.58910051574"/>
    <n v="1085.08147143785"/>
  </r>
  <r>
    <x v="31"/>
    <x v="3081"/>
    <n v="674.12848527978304"/>
    <n v="662.47693224384705"/>
  </r>
  <r>
    <x v="31"/>
    <x v="3082"/>
    <n v="211.855928326504"/>
    <n v="208.91484851053201"/>
  </r>
  <r>
    <x v="31"/>
    <x v="3083"/>
    <n v="947.91750863810501"/>
    <n v="944.71289309207998"/>
  </r>
  <r>
    <x v="31"/>
    <x v="3084"/>
    <n v="795.775855504996"/>
    <n v="797.59104330806497"/>
  </r>
  <r>
    <x v="31"/>
    <x v="3085"/>
    <n v="337.123078525116"/>
    <n v="335.24087489848102"/>
  </r>
  <r>
    <x v="31"/>
    <x v="3086"/>
    <n v="235.927926722085"/>
    <n v="242.30969255999699"/>
  </r>
  <r>
    <x v="31"/>
    <x v="3087"/>
    <n v="620.96164501195994"/>
    <n v="656.54647118037701"/>
  </r>
  <r>
    <x v="31"/>
    <x v="3088"/>
    <n v="6965.4210631782498"/>
    <n v="6951.9412709743501"/>
  </r>
  <r>
    <x v="31"/>
    <x v="3089"/>
    <n v="984.14358699020602"/>
    <n v="1025.6383609878301"/>
  </r>
  <r>
    <x v="31"/>
    <x v="3090"/>
    <n v="1114.0829024300101"/>
    <n v="1204.95372156433"/>
  </r>
  <r>
    <x v="31"/>
    <x v="3091"/>
    <n v="2285.3103482719298"/>
    <n v="2369.5942458816098"/>
  </r>
  <r>
    <x v="31"/>
    <x v="3092"/>
    <n v="1577.5257501291201"/>
    <n v="1578.33401383921"/>
  </r>
  <r>
    <x v="31"/>
    <x v="3093"/>
    <n v="735.47801246490405"/>
    <n v="733.11048055193498"/>
  </r>
  <r>
    <x v="31"/>
    <x v="3094"/>
    <n v="2370.9626600955698"/>
    <n v="2383.448274932"/>
  </r>
  <r>
    <x v="31"/>
    <x v="3095"/>
    <n v="2000.4213830317899"/>
    <n v="1977.61835256257"/>
  </r>
  <r>
    <x v="31"/>
    <x v="3096"/>
    <n v="1868.8435436940299"/>
    <n v="1861.1919160984701"/>
  </r>
  <r>
    <x v="31"/>
    <x v="3097"/>
    <n v="973.97648894502902"/>
    <n v="995.00457424699505"/>
  </r>
  <r>
    <x v="31"/>
    <x v="3098"/>
    <n v="4047.0005989199499"/>
    <n v="4046.7086203702302"/>
  </r>
  <r>
    <x v="31"/>
    <x v="3099"/>
    <n v="821.48263847712997"/>
    <n v="824.45905845152402"/>
  </r>
  <r>
    <x v="31"/>
    <x v="3100"/>
    <n v="7180.9031984368203"/>
    <n v="7039.6353733378401"/>
  </r>
  <r>
    <x v="31"/>
    <x v="3101"/>
    <n v="6242.4489774432705"/>
    <n v="6297.7338914222801"/>
  </r>
  <r>
    <x v="31"/>
    <x v="3102"/>
    <n v="5635.7397559647497"/>
    <n v="5541.9872029462804"/>
  </r>
  <r>
    <x v="31"/>
    <x v="3103"/>
    <n v="2308.2129907520298"/>
    <n v="2267.4520236809199"/>
  </r>
  <r>
    <x v="31"/>
    <x v="3104"/>
    <n v="3057.4771801127399"/>
    <n v="3078.5524463144802"/>
  </r>
  <r>
    <x v="31"/>
    <x v="3105"/>
    <n v="2918.7727784468798"/>
    <n v="2864.0894747092302"/>
  </r>
  <r>
    <x v="31"/>
    <x v="3106"/>
    <n v="2581.3003070780301"/>
    <n v="2549.6775482450998"/>
  </r>
  <r>
    <x v="31"/>
    <x v="3107"/>
    <n v="1974.5949417747099"/>
    <n v="1996.73414939541"/>
  </r>
  <r>
    <x v="31"/>
    <x v="3108"/>
    <n v="1629.87660035419"/>
    <n v="1596.3572278080101"/>
  </r>
  <r>
    <x v="31"/>
    <x v="3109"/>
    <n v="640.24287156554897"/>
    <n v="617.23944074072904"/>
  </r>
  <r>
    <x v="31"/>
    <x v="3110"/>
    <n v="221.55514378093599"/>
    <n v="329.67137078419"/>
  </r>
  <r>
    <x v="32"/>
    <x v="3111"/>
    <n v="937.95239729190496"/>
    <n v="913.93872114901603"/>
  </r>
  <r>
    <x v="32"/>
    <x v="3112"/>
    <n v="23736.988535362001"/>
    <n v="23370.722557190998"/>
  </r>
  <r>
    <x v="32"/>
    <x v="3113"/>
    <n v="16677.059067346101"/>
    <n v="17067.339561037999"/>
  </r>
  <r>
    <x v="33"/>
    <x v="3114"/>
    <n v="565.09737728549703"/>
    <n v="565.09737728549806"/>
  </r>
  <r>
    <x v="33"/>
    <x v="3115"/>
    <n v="706.25022432078401"/>
    <n v="706.25022432078595"/>
  </r>
  <r>
    <x v="33"/>
    <x v="3116"/>
    <n v="774.990688848682"/>
    <n v="774.990688848682"/>
  </r>
  <r>
    <x v="33"/>
    <x v="3117"/>
    <n v="425.62929261727299"/>
    <n v="425.62929261727197"/>
  </r>
  <r>
    <x v="33"/>
    <x v="3118"/>
    <n v="1199.0324169277601"/>
    <n v="1199.0324169277601"/>
  </r>
  <r>
    <x v="34"/>
    <x v="3119"/>
    <n v="130.61132442284301"/>
    <n v="138.99339899907301"/>
  </r>
  <r>
    <x v="34"/>
    <x v="3120"/>
    <n v="266.71877683272697"/>
    <n v="257.20051650824701"/>
  </r>
  <r>
    <x v="34"/>
    <x v="3121"/>
    <n v="159.754840016201"/>
    <n v="162.303953284464"/>
  </r>
  <r>
    <x v="34"/>
    <x v="3122"/>
    <n v="112.31969218307"/>
    <n v="115.906913372375"/>
  </r>
  <r>
    <x v="34"/>
    <x v="3123"/>
    <n v="306.66018631024798"/>
    <n v="293.073554749312"/>
  </r>
  <r>
    <x v="34"/>
    <x v="3124"/>
    <n v="29.154313487241801"/>
    <n v="27.7518858936123"/>
  </r>
  <r>
    <x v="34"/>
    <x v="3125"/>
    <n v="26.994734710409102"/>
    <n v="26.119581346477801"/>
  </r>
  <r>
    <x v="34"/>
    <x v="3126"/>
    <n v="116.098955042527"/>
    <n v="133.579875550628"/>
  </r>
  <r>
    <x v="34"/>
    <x v="3127"/>
    <n v="184.68717699473399"/>
    <n v="178.07036422690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76A2-7BC6-432C-81BB-A8565F77FA5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4:C33" firstHeaderRow="0" firstDataRow="1" firstDataCol="1" rowPageCount="1" colPageCount="1"/>
  <pivotFields count="4">
    <pivotField axis="axisPage" showAll="0">
      <items count="36">
        <item x="0"/>
        <item x="1"/>
        <item x="2"/>
        <item x="3"/>
        <item x="4"/>
        <item x="6"/>
        <item x="7"/>
        <item x="10"/>
        <item x="12"/>
        <item x="14"/>
        <item x="15"/>
        <item x="18"/>
        <item x="19"/>
        <item x="20"/>
        <item x="22"/>
        <item x="23"/>
        <item x="30"/>
        <item x="31"/>
        <item x="32"/>
        <item x="5"/>
        <item x="8"/>
        <item x="9"/>
        <item x="11"/>
        <item x="13"/>
        <item x="16"/>
        <item x="17"/>
        <item x="21"/>
        <item x="24"/>
        <item x="25"/>
        <item x="26"/>
        <item x="27"/>
        <item x="28"/>
        <item x="29"/>
        <item x="33"/>
        <item x="34"/>
        <item t="default"/>
      </items>
    </pivotField>
    <pivotField axis="axisRow" showAll="0">
      <items count="3129">
        <item x="3034"/>
        <item x="3040"/>
        <item x="3041"/>
        <item x="3037"/>
        <item x="3042"/>
        <item x="3038"/>
        <item x="3043"/>
        <item x="3039"/>
        <item x="2982"/>
        <item x="2983"/>
        <item x="2847"/>
        <item x="2850"/>
        <item x="2851"/>
        <item x="2984"/>
        <item x="2986"/>
        <item x="2852"/>
        <item x="2987"/>
        <item x="2988"/>
        <item x="2989"/>
        <item x="2991"/>
        <item x="2992"/>
        <item x="2866"/>
        <item x="2868"/>
        <item x="2993"/>
        <item x="2994"/>
        <item x="2995"/>
        <item x="2996"/>
        <item x="2998"/>
        <item x="2999"/>
        <item x="2835"/>
        <item x="3001"/>
        <item x="2871"/>
        <item x="3002"/>
        <item x="3003"/>
        <item x="3004"/>
        <item x="3005"/>
        <item x="3006"/>
        <item x="3007"/>
        <item x="2872"/>
        <item x="2837"/>
        <item x="2838"/>
        <item x="2839"/>
        <item x="2840"/>
        <item x="2841"/>
        <item x="2842"/>
        <item x="2843"/>
        <item x="2844"/>
        <item x="2845"/>
        <item x="2846"/>
        <item x="2848"/>
        <item x="2849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7"/>
        <item x="2869"/>
        <item x="2870"/>
        <item x="2985"/>
        <item x="3000"/>
        <item x="28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90"/>
        <item x="299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5"/>
        <item x="3036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t="default"/>
      </items>
    </pivotField>
    <pivotField dataField="1" showAll="0"/>
    <pivotField dataField="1" showAll="0"/>
  </pivotFields>
  <rowFields count="1">
    <field x="1"/>
  </rowFields>
  <rowItems count="29"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adjustedBoardings" fld="3" baseField="0" baseItem="0"/>
    <dataField name="Sum of originalBoardings" fld="2" baseField="0" baseItem="0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29" displayName="Table29" ref="B3:G11" totalsRowCount="1" headerRowDxfId="74" dataDxfId="73" dataCellStyle="Comma">
  <autoFilter ref="B3:G1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Technology" dataDxfId="72"/>
    <tableColumn id="2" xr3:uid="{00000000-0010-0000-0000-000002000000}" name="2015 Target Boardings" dataDxfId="71" totalsRowDxfId="70" dataCellStyle="Comma" totalsRowCellStyle="Comma"/>
    <tableColumn id="3" xr3:uid="{00000000-0010-0000-0000-000003000000}" name="OBS Boardings by SURVEY MODE" dataDxfId="69" totalsRowDxfId="68" dataCellStyle="Comma" totalsRowCellStyle="Comma"/>
    <tableColumn id="4" xr3:uid="{00000000-0010-0000-0000-000004000000}" name="OBS Linked Trips by SURVEY MODE" dataDxfId="67" totalsRowDxfId="66" dataCellStyle="Comma" totalsRowCellStyle="Comma"/>
    <tableColumn id="5" xr3:uid="{00000000-0010-0000-0000-000005000000}" name="Transfer Rate SURVEY MODE" dataDxfId="65" totalsRowDxfId="64" dataCellStyle="Comma" totalsRowCellStyle="Comma">
      <calculatedColumnFormula>Table29[[#This Row],[OBS Boardings by SURVEY MODE]]/Table29[[#This Row],[OBS Linked Trips by SURVEY MODE]]</calculatedColumnFormula>
    </tableColumn>
    <tableColumn id="6" xr3:uid="{00000000-0010-0000-0000-000006000000}" name="OBS Linked Trips by       BEST MODE" dataDxfId="63" totalsRowDxfId="62" dataCellStyle="Comma" totalsRowCellStyle="Comma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310" displayName="Table310" ref="B58:I78" totalsRowShown="0" headerRowDxfId="61" dataDxfId="60" dataCellStyle="Comma">
  <autoFilter ref="B58:I78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Type" dataDxfId="59"/>
    <tableColumn id="2" xr3:uid="{00000000-0010-0000-0100-000002000000}" name="CR" dataDxfId="58" dataCellStyle="Comma"/>
    <tableColumn id="3" xr3:uid="{00000000-0010-0000-0100-000003000000}" name="HR" dataDxfId="57" dataCellStyle="Comma"/>
    <tableColumn id="4" xr3:uid="{00000000-0010-0000-0100-000004000000}" name="LR" dataDxfId="56" dataCellStyle="Comma"/>
    <tableColumn id="5" xr3:uid="{00000000-0010-0000-0100-000005000000}" name="FR" dataDxfId="55" dataCellStyle="Comma"/>
    <tableColumn id="6" xr3:uid="{00000000-0010-0000-0100-000006000000}" name="EB" dataDxfId="54" dataCellStyle="Comma"/>
    <tableColumn id="7" xr3:uid="{00000000-0010-0000-0100-000007000000}" name="LB" dataDxfId="53" dataCellStyle="Comma"/>
    <tableColumn id="8" xr3:uid="{00000000-0010-0000-0100-000008000000}" name="Total" dataDxfId="52" dataCellStyle="Comma"/>
  </tableColumns>
  <tableStyleInfo name="TableStyleMedium1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411" displayName="Table411" ref="B15:D52" totalsRowShown="0">
  <autoFilter ref="B15:D52" xr:uid="{00000000-0009-0000-0100-00000A000000}">
    <filterColumn colId="0" hiddenButton="1"/>
    <filterColumn colId="1" hiddenButton="1"/>
    <filterColumn colId="2" hiddenButton="1"/>
  </autoFilter>
  <tableColumns count="3">
    <tableColumn id="1" xr3:uid="{00000000-0010-0000-0200-000001000000}" name="Operator"/>
    <tableColumn id="2" xr3:uid="{00000000-0010-0000-0200-000002000000}" name="Target Boardings" dataDxfId="51" dataCellStyle="Comma"/>
    <tableColumn id="3" xr3:uid="{00000000-0010-0000-0200-000003000000}" name="OBS Boardings" dataDxfId="50" dataCellStyle="Comma"/>
  </tableColumns>
  <tableStyleInfo name="TableStyleMedium1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298" displayName="Table298" ref="K3:P11" totalsRowCount="1" headerRowDxfId="49" dataDxfId="48" dataCellStyle="Comma">
  <autoFilter ref="K3:P10" xr:uid="{00000000-0009-0000-0100-000007000000}"/>
  <tableColumns count="6">
    <tableColumn id="1" xr3:uid="{00000000-0010-0000-0300-000001000000}" name="Technology" dataDxfId="47"/>
    <tableColumn id="2" xr3:uid="{00000000-0010-0000-0300-000002000000}" name="2015 Target Boardings" dataDxfId="46" totalsRowDxfId="45" dataCellStyle="Comma" totalsRowCellStyle="Comma"/>
    <tableColumn id="3" xr3:uid="{00000000-0010-0000-0300-000003000000}" name="PopSim Boardings by SURVEY MODE" dataDxfId="44" totalsRowDxfId="43" dataCellStyle="Comma" totalsRowCellStyle="Comma"/>
    <tableColumn id="4" xr3:uid="{00000000-0010-0000-0300-000004000000}" name="PopSim Linked Trips by SURVEY MODE" dataDxfId="42" totalsRowDxfId="41" dataCellStyle="Comma" totalsRowCellStyle="Comma"/>
    <tableColumn id="5" xr3:uid="{00000000-0010-0000-0300-000005000000}" name="Transfer Rate SURVEY MODE" dataDxfId="40" totalsRowDxfId="39" dataCellStyle="Comma" totalsRowCellStyle="Comma">
      <calculatedColumnFormula>Table298[[#This Row],[PopSim Boardings by SURVEY MODE]]/Table298[[#This Row],[PopSim Linked Trips by SURVEY MODE]]</calculatedColumnFormula>
    </tableColumn>
    <tableColumn id="6" xr3:uid="{00000000-0010-0000-0300-000006000000}" name="OBS Linked Trips by       BEST MODE" dataDxfId="38" totalsRowDxfId="37" dataCellStyle="Comma" totalsRowCellStyle="Comma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31012" displayName="Table31012" ref="K58:R78" totalsRowShown="0" headerRowDxfId="36" dataDxfId="35" dataCellStyle="Comma">
  <autoFilter ref="K58:R78" xr:uid="{00000000-0009-0000-0100-00000B000000}"/>
  <tableColumns count="8">
    <tableColumn id="1" xr3:uid="{00000000-0010-0000-0400-000001000000}" name="Type" dataDxfId="34"/>
    <tableColumn id="2" xr3:uid="{00000000-0010-0000-0400-000002000000}" name="CR" dataDxfId="33" dataCellStyle="Comma"/>
    <tableColumn id="3" xr3:uid="{00000000-0010-0000-0400-000003000000}" name="HR" dataDxfId="32" dataCellStyle="Comma"/>
    <tableColumn id="4" xr3:uid="{00000000-0010-0000-0400-000004000000}" name="LR" dataDxfId="31" dataCellStyle="Comma"/>
    <tableColumn id="5" xr3:uid="{00000000-0010-0000-0400-000005000000}" name="FR" dataDxfId="30" dataCellStyle="Comma"/>
    <tableColumn id="6" xr3:uid="{00000000-0010-0000-0400-000006000000}" name="EB" dataDxfId="29" dataCellStyle="Comma"/>
    <tableColumn id="7" xr3:uid="{00000000-0010-0000-0400-000007000000}" name="LB" dataDxfId="28" dataCellStyle="Comma"/>
    <tableColumn id="8" xr3:uid="{00000000-0010-0000-0400-000008000000}" name="Total" dataDxfId="27" dataCellStyle="Comma"/>
  </tableColumns>
  <tableStyleInfo name="TableStyleMedium1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41113" displayName="Table41113" ref="K15:M52" totalsRowShown="0">
  <autoFilter ref="K15:M52" xr:uid="{00000000-0009-0000-0100-00000C000000}">
    <filterColumn colId="0" hiddenButton="1"/>
    <filterColumn colId="1" hiddenButton="1"/>
    <filterColumn colId="2" hiddenButton="1"/>
  </autoFilter>
  <tableColumns count="3">
    <tableColumn id="1" xr3:uid="{00000000-0010-0000-0500-000001000000}" name="Operator"/>
    <tableColumn id="2" xr3:uid="{00000000-0010-0000-0500-000002000000}" name="Target Boardings" dataDxfId="26" dataCellStyle="Comma"/>
    <tableColumn id="3" xr3:uid="{00000000-0010-0000-0500-000003000000}" name="OBS Boardings" dataDxfId="25" dataCellStyle="Comma"/>
  </tableColumns>
  <tableStyleInfo name="TableStyleMedium1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310122" displayName="Table310122" ref="T58:AA78" totalsRowShown="0" headerRowDxfId="24" dataDxfId="23" dataCellStyle="Comma">
  <autoFilter ref="T58:AA78" xr:uid="{00000000-0009-0000-0100-000001000000}"/>
  <tableColumns count="8">
    <tableColumn id="1" xr3:uid="{00000000-0010-0000-0600-000001000000}" name="Type" dataDxfId="22"/>
    <tableColumn id="2" xr3:uid="{00000000-0010-0000-0600-000002000000}" name="CR" dataDxfId="21" dataCellStyle="Comma">
      <calculatedColumnFormula>Table31012[[#This Row],[CR]]-Table310[[#This Row],[CR]]</calculatedColumnFormula>
    </tableColumn>
    <tableColumn id="3" xr3:uid="{00000000-0010-0000-0600-000003000000}" name="HR" dataDxfId="20" dataCellStyle="Comma">
      <calculatedColumnFormula>Table31012[[#This Row],[HR]]-Table310[[#This Row],[HR]]</calculatedColumnFormula>
    </tableColumn>
    <tableColumn id="4" xr3:uid="{00000000-0010-0000-0600-000004000000}" name="LR" dataDxfId="19" dataCellStyle="Comma">
      <calculatedColumnFormula>Table31012[[#This Row],[LR]]-Table310[[#This Row],[LR]]</calculatedColumnFormula>
    </tableColumn>
    <tableColumn id="5" xr3:uid="{00000000-0010-0000-0600-000005000000}" name="FR" dataDxfId="18" dataCellStyle="Comma">
      <calculatedColumnFormula>Table31012[[#This Row],[FR]]-Table310[[#This Row],[FR]]</calculatedColumnFormula>
    </tableColumn>
    <tableColumn id="6" xr3:uid="{00000000-0010-0000-0600-000006000000}" name="EB" dataDxfId="17" dataCellStyle="Comma">
      <calculatedColumnFormula>Table31012[[#This Row],[EB]]-Table310[[#This Row],[EB]]</calculatedColumnFormula>
    </tableColumn>
    <tableColumn id="7" xr3:uid="{00000000-0010-0000-0600-000007000000}" name="LB" dataDxfId="16" dataCellStyle="Comma">
      <calculatedColumnFormula>Table31012[[#This Row],[LB]]-Table310[[#This Row],[LB]]</calculatedColumnFormula>
    </tableColumn>
    <tableColumn id="8" xr3:uid="{00000000-0010-0000-0600-000008000000}" name="Total" dataDxfId="15" dataCellStyle="Comma">
      <calculatedColumnFormula>Table31012[[#This Row],[Total]]-Table310[[#This Row],[Total]]</calculatedColumnFormula>
    </tableColumn>
  </tableColumns>
  <tableStyleInfo name="TableStyleMedium1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F4CD1F-F3DC-491E-A230-7734E295A92E}" name="Table295" displayName="Table295" ref="T3:Y11" totalsRowCount="1" headerRowDxfId="14" dataDxfId="13" dataCellStyle="Comma">
  <autoFilter ref="T3:Y10" xr:uid="{C55DF745-F5FF-413B-A42D-11C3072FC193}"/>
  <tableColumns count="6">
    <tableColumn id="1" xr3:uid="{35C86515-A042-44CA-9536-3AA744EFF7C0}" name="Technology" dataDxfId="12"/>
    <tableColumn id="2" xr3:uid="{479D91C9-C9D4-480A-AA70-0032C40AF176}" name="2015 Target Boardings" dataDxfId="11" totalsRowDxfId="10" dataCellStyle="Comma"/>
    <tableColumn id="3" xr3:uid="{E67C3223-195E-412D-A652-EFDF494CF93B}" name="OBS Boardings by SURVEY MODE" dataDxfId="9" totalsRowDxfId="8" dataCellStyle="Comma"/>
    <tableColumn id="4" xr3:uid="{D02CD6D7-B0FD-4C00-BD18-C11B169FD26C}" name="OBS Linked Trips by SURVEY MODE" totalsRowFunction="custom" dataDxfId="7" totalsRowDxfId="6" dataCellStyle="Comma">
      <totalsRowFormula>U4/X4</totalsRowFormula>
    </tableColumn>
    <tableColumn id="5" xr3:uid="{E0DE466B-AE0F-4A64-8542-B619FCC67CFD}" name="Transfer Rate SURVEY MODE" dataDxfId="5" totalsRowDxfId="4" dataCellStyle="Comma">
      <calculatedColumnFormula>Table295[[#This Row],[OBS Boardings by SURVEY MODE]]/Table295[[#This Row],[OBS Linked Trips by SURVEY MODE]]</calculatedColumnFormula>
    </tableColumn>
    <tableColumn id="6" xr3:uid="{BD3C4BB9-0298-4E43-A4E7-75C882D9E97A}" name="OBS Linked Trips by       BEST MODE" dataDxfId="3" totalsRowDxfId="2" dataCellStyle="Comma"/>
  </tableColumns>
  <tableStyleInfo name="TableStyleMedium1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3:B5" headerRowCount="0" totalsRowShown="0">
  <tableColumns count="2">
    <tableColumn id="1" xr3:uid="{00000000-0010-0000-0700-000001000000}" name="Column1" headerRowDxfId="1" dataDxfId="0"/>
    <tableColumn id="2" xr3:uid="{00000000-0010-0000-0700-000002000000}" name="Column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workbookViewId="0">
      <selection activeCell="B15" sqref="B15"/>
    </sheetView>
  </sheetViews>
  <sheetFormatPr defaultRowHeight="14.5" x14ac:dyDescent="0.35"/>
  <cols>
    <col min="1" max="1" width="15.26953125" bestFit="1" customWidth="1"/>
    <col min="2" max="2" width="28.26953125" bestFit="1" customWidth="1"/>
    <col min="3" max="7" width="12" bestFit="1" customWidth="1"/>
  </cols>
  <sheetData>
    <row r="1" spans="1:3" x14ac:dyDescent="0.35">
      <c r="A1" s="53" t="s">
        <v>0</v>
      </c>
      <c r="B1" s="53"/>
      <c r="C1" s="53"/>
    </row>
    <row r="2" spans="1:3" x14ac:dyDescent="0.35">
      <c r="A2" s="53">
        <v>1</v>
      </c>
      <c r="B2" s="53" t="s">
        <v>1</v>
      </c>
      <c r="C2" s="53"/>
    </row>
    <row r="3" spans="1:3" x14ac:dyDescent="0.35">
      <c r="A3" s="53" t="s">
        <v>2</v>
      </c>
      <c r="B3" s="53" t="s">
        <v>3</v>
      </c>
      <c r="C3" s="53"/>
    </row>
    <row r="4" spans="1:3" x14ac:dyDescent="0.35">
      <c r="A4" s="53">
        <v>1</v>
      </c>
      <c r="B4" s="53" t="s">
        <v>4</v>
      </c>
      <c r="C4" s="53">
        <v>60754</v>
      </c>
    </row>
    <row r="5" spans="1:3" x14ac:dyDescent="0.35">
      <c r="A5" s="53">
        <v>2</v>
      </c>
      <c r="B5" s="53" t="s">
        <v>5</v>
      </c>
      <c r="C5" s="53">
        <v>49712</v>
      </c>
    </row>
    <row r="6" spans="1:3" x14ac:dyDescent="0.35">
      <c r="A6" s="53">
        <v>3</v>
      </c>
      <c r="B6" s="53" t="s">
        <v>48</v>
      </c>
      <c r="C6" s="53">
        <v>17176</v>
      </c>
    </row>
    <row r="7" spans="1:3" x14ac:dyDescent="0.35">
      <c r="A7" s="53">
        <v>4</v>
      </c>
      <c r="B7" s="53" t="s">
        <v>6</v>
      </c>
      <c r="C7" s="53">
        <v>431651</v>
      </c>
    </row>
    <row r="8" spans="1:3" x14ac:dyDescent="0.35">
      <c r="A8" s="53">
        <v>5</v>
      </c>
      <c r="B8" s="53" t="s">
        <v>7</v>
      </c>
      <c r="C8" s="53">
        <v>886078</v>
      </c>
    </row>
    <row r="9" spans="1:3" x14ac:dyDescent="0.35">
      <c r="A9" s="53">
        <v>6</v>
      </c>
      <c r="B9" s="53" t="s">
        <v>8</v>
      </c>
      <c r="C9" s="53">
        <v>231689</v>
      </c>
    </row>
    <row r="10" spans="1:3" x14ac:dyDescent="0.35">
      <c r="A10" s="53" t="s">
        <v>0</v>
      </c>
      <c r="B10" s="53"/>
      <c r="C10" s="53"/>
    </row>
    <row r="11" spans="1:3" x14ac:dyDescent="0.35">
      <c r="A11" s="53">
        <v>1</v>
      </c>
      <c r="B11" s="53" t="s">
        <v>9</v>
      </c>
      <c r="C11" s="53"/>
    </row>
    <row r="12" spans="1:3" x14ac:dyDescent="0.35">
      <c r="A12" s="53" t="s">
        <v>10</v>
      </c>
      <c r="B12" s="53" t="s">
        <v>3</v>
      </c>
      <c r="C12" s="53"/>
    </row>
    <row r="13" spans="1:3" x14ac:dyDescent="0.35">
      <c r="A13" s="53">
        <v>1</v>
      </c>
      <c r="B13" s="53" t="s">
        <v>11</v>
      </c>
      <c r="C13" s="53">
        <v>18845</v>
      </c>
    </row>
    <row r="14" spans="1:3" x14ac:dyDescent="0.35">
      <c r="A14" s="53">
        <v>2</v>
      </c>
      <c r="B14" s="53" t="s">
        <v>12</v>
      </c>
      <c r="C14" s="53">
        <v>147036</v>
      </c>
    </row>
    <row r="15" spans="1:3" x14ac:dyDescent="0.35">
      <c r="A15" s="53">
        <v>3</v>
      </c>
      <c r="B15" s="53" t="s">
        <v>13</v>
      </c>
      <c r="C15" s="53">
        <v>2170</v>
      </c>
    </row>
    <row r="16" spans="1:3" x14ac:dyDescent="0.35">
      <c r="A16" s="53">
        <v>4</v>
      </c>
      <c r="B16" s="53" t="s">
        <v>14</v>
      </c>
      <c r="C16" s="53">
        <v>0</v>
      </c>
    </row>
    <row r="17" spans="1:3" x14ac:dyDescent="0.35">
      <c r="A17" s="53">
        <v>5</v>
      </c>
      <c r="B17" s="53" t="s">
        <v>15</v>
      </c>
      <c r="C17" s="53">
        <v>0</v>
      </c>
    </row>
    <row r="18" spans="1:3" x14ac:dyDescent="0.35">
      <c r="A18" s="53">
        <v>6</v>
      </c>
      <c r="B18" s="53" t="s">
        <v>253</v>
      </c>
      <c r="C18" s="53">
        <v>88</v>
      </c>
    </row>
    <row r="19" spans="1:3" x14ac:dyDescent="0.35">
      <c r="A19" s="53">
        <v>7</v>
      </c>
      <c r="B19" s="53" t="s">
        <v>16</v>
      </c>
      <c r="C19" s="53">
        <v>431651</v>
      </c>
    </row>
    <row r="20" spans="1:3" x14ac:dyDescent="0.35">
      <c r="A20" s="53">
        <v>8</v>
      </c>
      <c r="B20" s="53" t="s">
        <v>17</v>
      </c>
      <c r="C20" s="53">
        <v>1938</v>
      </c>
    </row>
    <row r="21" spans="1:3" x14ac:dyDescent="0.35">
      <c r="A21" s="53">
        <v>9</v>
      </c>
      <c r="B21" s="53" t="s">
        <v>18</v>
      </c>
      <c r="C21" s="53">
        <v>57271</v>
      </c>
    </row>
    <row r="22" spans="1:3" x14ac:dyDescent="0.35">
      <c r="A22" s="53">
        <v>10</v>
      </c>
      <c r="B22" s="53" t="s">
        <v>19</v>
      </c>
      <c r="C22" s="53">
        <v>2953</v>
      </c>
    </row>
    <row r="23" spans="1:3" x14ac:dyDescent="0.35">
      <c r="A23" s="53">
        <v>11</v>
      </c>
      <c r="B23" s="53" t="s">
        <v>254</v>
      </c>
      <c r="C23" s="53">
        <v>1313</v>
      </c>
    </row>
    <row r="24" spans="1:3" x14ac:dyDescent="0.35">
      <c r="A24" s="53">
        <v>12</v>
      </c>
      <c r="B24" s="53" t="s">
        <v>20</v>
      </c>
      <c r="C24" s="53">
        <v>1799</v>
      </c>
    </row>
    <row r="25" spans="1:3" x14ac:dyDescent="0.35">
      <c r="A25" s="53">
        <v>13</v>
      </c>
      <c r="B25" s="53" t="s">
        <v>21</v>
      </c>
      <c r="C25" s="53">
        <v>10915</v>
      </c>
    </row>
    <row r="26" spans="1:3" x14ac:dyDescent="0.35">
      <c r="A26" s="53">
        <v>14</v>
      </c>
      <c r="B26" s="53" t="s">
        <v>22</v>
      </c>
      <c r="C26" s="53">
        <v>0</v>
      </c>
    </row>
    <row r="27" spans="1:3" x14ac:dyDescent="0.35">
      <c r="A27" s="53">
        <v>15</v>
      </c>
      <c r="B27" s="53" t="s">
        <v>23</v>
      </c>
      <c r="C27" s="53">
        <v>5600</v>
      </c>
    </row>
    <row r="28" spans="1:3" x14ac:dyDescent="0.35">
      <c r="A28" s="53">
        <v>16</v>
      </c>
      <c r="B28" s="53" t="s">
        <v>255</v>
      </c>
      <c r="C28" s="53">
        <v>1096</v>
      </c>
    </row>
    <row r="29" spans="1:3" x14ac:dyDescent="0.35">
      <c r="A29" s="53">
        <v>17</v>
      </c>
      <c r="B29" s="53" t="s">
        <v>256</v>
      </c>
      <c r="C29" s="53">
        <v>3059</v>
      </c>
    </row>
    <row r="30" spans="1:3" x14ac:dyDescent="0.35">
      <c r="A30" s="53">
        <v>18</v>
      </c>
      <c r="B30" s="53" t="s">
        <v>24</v>
      </c>
      <c r="C30" s="53">
        <v>13086</v>
      </c>
    </row>
    <row r="31" spans="1:3" x14ac:dyDescent="0.35">
      <c r="A31" s="53">
        <v>19</v>
      </c>
      <c r="B31" s="53" t="s">
        <v>257</v>
      </c>
      <c r="C31" s="53">
        <v>9852</v>
      </c>
    </row>
    <row r="32" spans="1:3" x14ac:dyDescent="0.35">
      <c r="A32" s="53">
        <v>20</v>
      </c>
      <c r="B32" s="53" t="s">
        <v>25</v>
      </c>
      <c r="C32" s="53">
        <v>6273</v>
      </c>
    </row>
    <row r="33" spans="1:3" x14ac:dyDescent="0.35">
      <c r="A33" s="53">
        <v>21</v>
      </c>
      <c r="B33" s="53" t="s">
        <v>26</v>
      </c>
      <c r="C33" s="53">
        <v>9661</v>
      </c>
    </row>
    <row r="34" spans="1:3" x14ac:dyDescent="0.35">
      <c r="A34" s="53">
        <v>22</v>
      </c>
      <c r="B34" s="53" t="s">
        <v>27</v>
      </c>
      <c r="C34" s="53">
        <v>280</v>
      </c>
    </row>
    <row r="35" spans="1:3" x14ac:dyDescent="0.35">
      <c r="A35" s="53">
        <v>23</v>
      </c>
      <c r="B35" s="53" t="s">
        <v>28</v>
      </c>
      <c r="C35" s="53">
        <v>2820</v>
      </c>
    </row>
    <row r="36" spans="1:3" x14ac:dyDescent="0.35">
      <c r="A36" s="53">
        <v>24</v>
      </c>
      <c r="B36" s="53" t="s">
        <v>29</v>
      </c>
      <c r="C36" s="53">
        <v>611</v>
      </c>
    </row>
    <row r="37" spans="1:3" x14ac:dyDescent="0.35">
      <c r="A37" s="53">
        <v>25</v>
      </c>
      <c r="B37" s="53" t="s">
        <v>258</v>
      </c>
      <c r="C37" s="53">
        <v>1159</v>
      </c>
    </row>
    <row r="38" spans="1:3" x14ac:dyDescent="0.35">
      <c r="A38" s="53">
        <v>26</v>
      </c>
      <c r="B38" s="53" t="s">
        <v>30</v>
      </c>
      <c r="C38" s="53">
        <v>33</v>
      </c>
    </row>
    <row r="39" spans="1:3" x14ac:dyDescent="0.35">
      <c r="A39" s="53">
        <v>27</v>
      </c>
      <c r="B39" s="53" t="s">
        <v>31</v>
      </c>
      <c r="C39" s="53">
        <v>2061</v>
      </c>
    </row>
    <row r="40" spans="1:3" x14ac:dyDescent="0.35">
      <c r="A40" s="53">
        <v>28</v>
      </c>
      <c r="B40" s="53" t="s">
        <v>32</v>
      </c>
      <c r="C40" s="53">
        <v>43248</v>
      </c>
    </row>
    <row r="41" spans="1:3" x14ac:dyDescent="0.35">
      <c r="A41" s="53">
        <v>29</v>
      </c>
      <c r="B41" s="53" t="s">
        <v>33</v>
      </c>
      <c r="C41" s="53">
        <v>658</v>
      </c>
    </row>
    <row r="42" spans="1:3" x14ac:dyDescent="0.35">
      <c r="A42" s="53">
        <v>30</v>
      </c>
      <c r="B42" s="53" t="s">
        <v>34</v>
      </c>
      <c r="C42" s="53">
        <v>1908</v>
      </c>
    </row>
    <row r="43" spans="1:3" x14ac:dyDescent="0.35">
      <c r="A43" s="53">
        <v>31</v>
      </c>
      <c r="B43" s="53" t="s">
        <v>35</v>
      </c>
      <c r="C43" s="53">
        <v>6452</v>
      </c>
    </row>
    <row r="44" spans="1:3" x14ac:dyDescent="0.35">
      <c r="A44" s="53">
        <v>32</v>
      </c>
      <c r="B44" s="53" t="s">
        <v>259</v>
      </c>
      <c r="C44" s="53">
        <v>7324</v>
      </c>
    </row>
    <row r="45" spans="1:3" x14ac:dyDescent="0.35">
      <c r="A45" s="53">
        <v>33</v>
      </c>
      <c r="B45" s="53" t="s">
        <v>36</v>
      </c>
      <c r="C45" s="53">
        <v>514202</v>
      </c>
    </row>
    <row r="46" spans="1:3" x14ac:dyDescent="0.35">
      <c r="A46" s="53">
        <v>34</v>
      </c>
      <c r="B46" s="53" t="s">
        <v>37</v>
      </c>
      <c r="C46" s="53">
        <v>190337</v>
      </c>
    </row>
    <row r="47" spans="1:3" x14ac:dyDescent="0.35">
      <c r="A47" s="53">
        <v>35</v>
      </c>
      <c r="B47" s="53" t="s">
        <v>260</v>
      </c>
      <c r="C47" s="53">
        <v>2731</v>
      </c>
    </row>
    <row r="48" spans="1:3" x14ac:dyDescent="0.35">
      <c r="A48" s="53">
        <v>36</v>
      </c>
      <c r="B48" s="53" t="s">
        <v>261</v>
      </c>
      <c r="C48" s="53">
        <v>3126</v>
      </c>
    </row>
    <row r="49" spans="1:3" x14ac:dyDescent="0.35">
      <c r="A49" s="53">
        <v>37</v>
      </c>
      <c r="B49" s="53" t="s">
        <v>262</v>
      </c>
      <c r="C49" s="53">
        <v>15761</v>
      </c>
    </row>
    <row r="50" spans="1:3" x14ac:dyDescent="0.35">
      <c r="A50" s="53">
        <v>38</v>
      </c>
      <c r="B50" s="53" t="s">
        <v>38</v>
      </c>
      <c r="C50" s="53">
        <v>6300</v>
      </c>
    </row>
    <row r="51" spans="1:3" x14ac:dyDescent="0.35">
      <c r="A51" s="53">
        <v>39</v>
      </c>
      <c r="B51" s="53" t="s">
        <v>263</v>
      </c>
      <c r="C51" s="53">
        <v>6650</v>
      </c>
    </row>
    <row r="52" spans="1:3" x14ac:dyDescent="0.35">
      <c r="A52" s="53">
        <v>40</v>
      </c>
      <c r="B52" s="53" t="s">
        <v>264</v>
      </c>
      <c r="C52" s="53">
        <v>1061</v>
      </c>
    </row>
    <row r="53" spans="1:3" x14ac:dyDescent="0.35">
      <c r="A53" s="53">
        <v>41</v>
      </c>
      <c r="B53" s="53" t="s">
        <v>40</v>
      </c>
      <c r="C53" s="53">
        <v>415</v>
      </c>
    </row>
    <row r="54" spans="1:3" x14ac:dyDescent="0.35">
      <c r="A54" s="53">
        <v>42</v>
      </c>
      <c r="B54" s="53" t="s">
        <v>41</v>
      </c>
      <c r="C54" s="53">
        <v>6143</v>
      </c>
    </row>
    <row r="55" spans="1:3" x14ac:dyDescent="0.35">
      <c r="A55" s="53">
        <v>43</v>
      </c>
      <c r="B55" s="53" t="s">
        <v>42</v>
      </c>
      <c r="C55" s="53">
        <v>112874</v>
      </c>
    </row>
    <row r="56" spans="1:3" x14ac:dyDescent="0.35">
      <c r="A56" s="53">
        <v>44</v>
      </c>
      <c r="B56" s="53" t="s">
        <v>43</v>
      </c>
      <c r="C56" s="53">
        <v>41352</v>
      </c>
    </row>
    <row r="57" spans="1:3" x14ac:dyDescent="0.35">
      <c r="A57" s="53">
        <v>45</v>
      </c>
      <c r="B57" s="53" t="s">
        <v>44</v>
      </c>
      <c r="C57" s="53">
        <v>394</v>
      </c>
    </row>
    <row r="58" spans="1:3" x14ac:dyDescent="0.35">
      <c r="A58" s="53">
        <v>46</v>
      </c>
      <c r="B58" s="53" t="s">
        <v>265</v>
      </c>
      <c r="C58" s="53">
        <v>3671</v>
      </c>
    </row>
    <row r="59" spans="1:3" x14ac:dyDescent="0.35">
      <c r="A59" s="53">
        <v>47</v>
      </c>
      <c r="B59" s="53" t="s">
        <v>45</v>
      </c>
      <c r="C59" s="53">
        <v>1333</v>
      </c>
    </row>
    <row r="60" spans="1:3" x14ac:dyDescent="0.35">
      <c r="A60" s="53" t="s">
        <v>0</v>
      </c>
      <c r="B60" s="53"/>
      <c r="C60" s="53"/>
    </row>
    <row r="61" spans="1:3" x14ac:dyDescent="0.35">
      <c r="A61" s="53">
        <v>1</v>
      </c>
      <c r="B61" s="53" t="s">
        <v>46</v>
      </c>
      <c r="C61" s="53"/>
    </row>
    <row r="62" spans="1:3" x14ac:dyDescent="0.35">
      <c r="A62" s="53" t="s">
        <v>47</v>
      </c>
      <c r="B62" s="53" t="s">
        <v>3</v>
      </c>
      <c r="C62" s="53"/>
    </row>
    <row r="63" spans="1:3" x14ac:dyDescent="0.35">
      <c r="A63" s="53">
        <v>1</v>
      </c>
      <c r="B63" s="53" t="s">
        <v>4</v>
      </c>
      <c r="C63" s="53">
        <v>60754</v>
      </c>
    </row>
    <row r="64" spans="1:3" x14ac:dyDescent="0.35">
      <c r="A64" s="53">
        <v>2</v>
      </c>
      <c r="B64" s="53" t="s">
        <v>5</v>
      </c>
      <c r="C64" s="53">
        <v>49712</v>
      </c>
    </row>
    <row r="65" spans="1:3" x14ac:dyDescent="0.35">
      <c r="A65" s="53">
        <v>3</v>
      </c>
      <c r="B65" s="53" t="s">
        <v>48</v>
      </c>
      <c r="C65" s="53">
        <v>17176</v>
      </c>
    </row>
    <row r="66" spans="1:3" x14ac:dyDescent="0.35">
      <c r="A66" s="53">
        <v>4</v>
      </c>
      <c r="B66" s="53" t="s">
        <v>6</v>
      </c>
      <c r="C66" s="53">
        <v>431651</v>
      </c>
    </row>
    <row r="67" spans="1:3" x14ac:dyDescent="0.35">
      <c r="A67" s="53">
        <v>5</v>
      </c>
      <c r="B67" s="53" t="s">
        <v>7</v>
      </c>
      <c r="C67" s="53">
        <v>886078</v>
      </c>
    </row>
    <row r="68" spans="1:3" x14ac:dyDescent="0.35">
      <c r="A68" s="53">
        <v>6</v>
      </c>
      <c r="B68" s="53" t="s">
        <v>8</v>
      </c>
      <c r="C68" s="53">
        <v>231689</v>
      </c>
    </row>
    <row r="69" spans="1:3" x14ac:dyDescent="0.35">
      <c r="A69" s="53" t="s">
        <v>0</v>
      </c>
      <c r="B69" s="53"/>
      <c r="C69" s="53"/>
    </row>
    <row r="70" spans="1:3" x14ac:dyDescent="0.35">
      <c r="A70" s="53">
        <v>1</v>
      </c>
      <c r="B70" s="53" t="s">
        <v>49</v>
      </c>
      <c r="C70" s="53"/>
    </row>
    <row r="71" spans="1:3" x14ac:dyDescent="0.35">
      <c r="A71" s="53" t="s">
        <v>10</v>
      </c>
      <c r="B71" s="53" t="s">
        <v>3</v>
      </c>
      <c r="C71" s="53"/>
    </row>
    <row r="72" spans="1:3" x14ac:dyDescent="0.35">
      <c r="A72" s="53">
        <v>1</v>
      </c>
      <c r="B72" s="53" t="s">
        <v>11</v>
      </c>
      <c r="C72" s="53">
        <v>18845</v>
      </c>
    </row>
    <row r="73" spans="1:3" x14ac:dyDescent="0.35">
      <c r="A73" s="53">
        <v>2</v>
      </c>
      <c r="B73" s="53" t="s">
        <v>12</v>
      </c>
      <c r="C73" s="53">
        <v>147036</v>
      </c>
    </row>
    <row r="74" spans="1:3" x14ac:dyDescent="0.35">
      <c r="A74" s="53">
        <v>3</v>
      </c>
      <c r="B74" s="53" t="s">
        <v>13</v>
      </c>
      <c r="C74" s="53">
        <v>2170</v>
      </c>
    </row>
    <row r="75" spans="1:3" x14ac:dyDescent="0.35">
      <c r="A75" s="53">
        <v>4</v>
      </c>
      <c r="B75" s="53" t="s">
        <v>16</v>
      </c>
      <c r="C75" s="53">
        <v>431651</v>
      </c>
    </row>
    <row r="76" spans="1:3" x14ac:dyDescent="0.35">
      <c r="A76" s="53">
        <v>5</v>
      </c>
      <c r="B76" s="53" t="s">
        <v>18</v>
      </c>
      <c r="C76" s="53">
        <v>57271</v>
      </c>
    </row>
    <row r="77" spans="1:3" x14ac:dyDescent="0.35">
      <c r="A77" s="53">
        <v>6</v>
      </c>
      <c r="B77" s="53" t="s">
        <v>254</v>
      </c>
      <c r="C77" s="53">
        <v>1313</v>
      </c>
    </row>
    <row r="78" spans="1:3" x14ac:dyDescent="0.35">
      <c r="A78" s="53">
        <v>7</v>
      </c>
      <c r="B78" s="53" t="s">
        <v>20</v>
      </c>
      <c r="C78" s="53">
        <v>1799</v>
      </c>
    </row>
    <row r="79" spans="1:3" x14ac:dyDescent="0.35">
      <c r="A79" s="53">
        <v>8</v>
      </c>
      <c r="B79" s="53" t="s">
        <v>21</v>
      </c>
      <c r="C79" s="53">
        <v>10915</v>
      </c>
    </row>
    <row r="80" spans="1:3" x14ac:dyDescent="0.35">
      <c r="A80" s="53">
        <v>9</v>
      </c>
      <c r="B80" s="53" t="s">
        <v>255</v>
      </c>
      <c r="C80" s="53">
        <v>1096</v>
      </c>
    </row>
    <row r="81" spans="1:3" x14ac:dyDescent="0.35">
      <c r="A81" s="53">
        <v>10</v>
      </c>
      <c r="B81" s="53" t="s">
        <v>256</v>
      </c>
      <c r="C81" s="53">
        <v>3059</v>
      </c>
    </row>
    <row r="82" spans="1:3" x14ac:dyDescent="0.35">
      <c r="A82" s="53">
        <v>11</v>
      </c>
      <c r="B82" s="53" t="s">
        <v>24</v>
      </c>
      <c r="C82" s="53">
        <v>13086</v>
      </c>
    </row>
    <row r="83" spans="1:3" x14ac:dyDescent="0.35">
      <c r="A83" s="53">
        <v>12</v>
      </c>
      <c r="B83" s="53" t="s">
        <v>257</v>
      </c>
      <c r="C83" s="53">
        <v>9852</v>
      </c>
    </row>
    <row r="84" spans="1:3" x14ac:dyDescent="0.35">
      <c r="A84" s="53">
        <v>13</v>
      </c>
      <c r="B84" s="53" t="s">
        <v>25</v>
      </c>
      <c r="C84" s="53">
        <v>6273</v>
      </c>
    </row>
    <row r="85" spans="1:3" x14ac:dyDescent="0.35">
      <c r="A85" s="53">
        <v>14</v>
      </c>
      <c r="B85" s="53" t="s">
        <v>26</v>
      </c>
      <c r="C85" s="53">
        <v>9661</v>
      </c>
    </row>
    <row r="86" spans="1:3" x14ac:dyDescent="0.35">
      <c r="A86" s="53">
        <v>15</v>
      </c>
      <c r="B86" s="53" t="s">
        <v>27</v>
      </c>
      <c r="C86" s="53">
        <v>280</v>
      </c>
    </row>
    <row r="87" spans="1:3" x14ac:dyDescent="0.35">
      <c r="A87" s="53">
        <v>16</v>
      </c>
      <c r="B87" s="53" t="s">
        <v>28</v>
      </c>
      <c r="C87" s="53">
        <v>2820</v>
      </c>
    </row>
    <row r="88" spans="1:3" x14ac:dyDescent="0.35">
      <c r="A88" s="53">
        <v>17</v>
      </c>
      <c r="B88" s="53" t="s">
        <v>258</v>
      </c>
      <c r="C88" s="53">
        <v>1159</v>
      </c>
    </row>
    <row r="89" spans="1:3" x14ac:dyDescent="0.35">
      <c r="A89" s="53">
        <v>18</v>
      </c>
      <c r="B89" s="53" t="s">
        <v>30</v>
      </c>
      <c r="C89" s="53">
        <v>33</v>
      </c>
    </row>
    <row r="90" spans="1:3" x14ac:dyDescent="0.35">
      <c r="A90" s="53">
        <v>19</v>
      </c>
      <c r="B90" s="53" t="s">
        <v>31</v>
      </c>
      <c r="C90" s="53">
        <v>2061</v>
      </c>
    </row>
    <row r="91" spans="1:3" x14ac:dyDescent="0.35">
      <c r="A91" s="53">
        <v>20</v>
      </c>
      <c r="B91" s="53" t="s">
        <v>32</v>
      </c>
      <c r="C91" s="53">
        <v>43248</v>
      </c>
    </row>
    <row r="92" spans="1:3" x14ac:dyDescent="0.35">
      <c r="A92" s="53">
        <v>21</v>
      </c>
      <c r="B92" s="53" t="s">
        <v>35</v>
      </c>
      <c r="C92" s="53">
        <v>6452</v>
      </c>
    </row>
    <row r="93" spans="1:3" x14ac:dyDescent="0.35">
      <c r="A93" s="53">
        <v>22</v>
      </c>
      <c r="B93" s="53" t="s">
        <v>259</v>
      </c>
      <c r="C93" s="53">
        <v>7324</v>
      </c>
    </row>
    <row r="94" spans="1:3" x14ac:dyDescent="0.35">
      <c r="A94" s="53">
        <v>23</v>
      </c>
      <c r="B94" s="53" t="s">
        <v>36</v>
      </c>
      <c r="C94" s="53">
        <v>514202</v>
      </c>
    </row>
    <row r="95" spans="1:3" x14ac:dyDescent="0.35">
      <c r="A95" s="53">
        <v>24</v>
      </c>
      <c r="B95" s="53" t="s">
        <v>37</v>
      </c>
      <c r="C95" s="53">
        <v>190337</v>
      </c>
    </row>
    <row r="96" spans="1:3" x14ac:dyDescent="0.35">
      <c r="A96" s="53">
        <v>25</v>
      </c>
      <c r="B96" s="53" t="s">
        <v>260</v>
      </c>
      <c r="C96" s="53">
        <v>2731</v>
      </c>
    </row>
    <row r="97" spans="1:3" x14ac:dyDescent="0.35">
      <c r="A97" s="53">
        <v>26</v>
      </c>
      <c r="B97" s="53" t="s">
        <v>261</v>
      </c>
      <c r="C97" s="53">
        <v>3126</v>
      </c>
    </row>
    <row r="98" spans="1:3" x14ac:dyDescent="0.35">
      <c r="A98" s="53">
        <v>27</v>
      </c>
      <c r="B98" s="53" t="s">
        <v>262</v>
      </c>
      <c r="C98" s="53">
        <v>15761</v>
      </c>
    </row>
    <row r="99" spans="1:3" x14ac:dyDescent="0.35">
      <c r="A99" s="53">
        <v>28</v>
      </c>
      <c r="B99" s="53" t="s">
        <v>263</v>
      </c>
      <c r="C99" s="53">
        <v>6650</v>
      </c>
    </row>
    <row r="100" spans="1:3" x14ac:dyDescent="0.35">
      <c r="A100" s="53">
        <v>29</v>
      </c>
      <c r="B100" s="53" t="s">
        <v>264</v>
      </c>
      <c r="C100" s="53">
        <v>1061</v>
      </c>
    </row>
    <row r="101" spans="1:3" x14ac:dyDescent="0.35">
      <c r="A101" s="53">
        <v>30</v>
      </c>
      <c r="B101" s="53" t="s">
        <v>40</v>
      </c>
      <c r="C101" s="53">
        <v>415</v>
      </c>
    </row>
    <row r="102" spans="1:3" x14ac:dyDescent="0.35">
      <c r="A102" s="53">
        <v>31</v>
      </c>
      <c r="B102" s="53" t="s">
        <v>41</v>
      </c>
      <c r="C102" s="53">
        <v>6143</v>
      </c>
    </row>
    <row r="103" spans="1:3" x14ac:dyDescent="0.35">
      <c r="A103" s="53">
        <v>32</v>
      </c>
      <c r="B103" s="53" t="s">
        <v>42</v>
      </c>
      <c r="C103" s="53">
        <v>112874</v>
      </c>
    </row>
    <row r="104" spans="1:3" x14ac:dyDescent="0.35">
      <c r="A104" s="53">
        <v>33</v>
      </c>
      <c r="B104" s="53" t="s">
        <v>43</v>
      </c>
      <c r="C104" s="53">
        <v>41352</v>
      </c>
    </row>
    <row r="105" spans="1:3" x14ac:dyDescent="0.35">
      <c r="A105" s="53">
        <v>34</v>
      </c>
      <c r="B105" s="53" t="s">
        <v>265</v>
      </c>
      <c r="C105" s="53">
        <v>3671</v>
      </c>
    </row>
    <row r="106" spans="1:3" x14ac:dyDescent="0.35">
      <c r="A106" s="53">
        <v>35</v>
      </c>
      <c r="B106" s="53" t="s">
        <v>45</v>
      </c>
      <c r="C106" s="53">
        <v>1333</v>
      </c>
    </row>
    <row r="107" spans="1:3" x14ac:dyDescent="0.35">
      <c r="A107" s="53" t="s">
        <v>0</v>
      </c>
      <c r="B107" s="53"/>
      <c r="C107" s="53"/>
    </row>
    <row r="108" spans="1:3" x14ac:dyDescent="0.35">
      <c r="A108" s="53">
        <v>1</v>
      </c>
      <c r="B108" s="53" t="s">
        <v>66</v>
      </c>
      <c r="C108" s="53"/>
    </row>
    <row r="109" spans="1:3" x14ac:dyDescent="0.35">
      <c r="A109" s="53" t="s">
        <v>47</v>
      </c>
      <c r="B109" s="53" t="s">
        <v>3</v>
      </c>
      <c r="C109" s="53"/>
    </row>
    <row r="110" spans="1:3" x14ac:dyDescent="0.35">
      <c r="A110" s="53">
        <v>1</v>
      </c>
      <c r="B110" s="53" t="s">
        <v>4</v>
      </c>
      <c r="C110" s="53">
        <v>50411.860075313904</v>
      </c>
    </row>
    <row r="111" spans="1:3" x14ac:dyDescent="0.35">
      <c r="A111" s="53">
        <v>2</v>
      </c>
      <c r="B111" s="53" t="s">
        <v>5</v>
      </c>
      <c r="C111" s="53">
        <v>40518.944382376103</v>
      </c>
    </row>
    <row r="112" spans="1:3" x14ac:dyDescent="0.35">
      <c r="A112" s="53">
        <v>3</v>
      </c>
      <c r="B112" s="53" t="s">
        <v>48</v>
      </c>
      <c r="C112" s="53">
        <v>15358.626789936399</v>
      </c>
    </row>
    <row r="113" spans="1:7" x14ac:dyDescent="0.35">
      <c r="A113" s="53">
        <v>4</v>
      </c>
      <c r="B113" s="53" t="s">
        <v>6</v>
      </c>
      <c r="C113" s="53">
        <v>397814.25169805501</v>
      </c>
      <c r="D113" s="53"/>
      <c r="E113" s="53"/>
      <c r="F113" s="53"/>
      <c r="G113" s="53"/>
    </row>
    <row r="114" spans="1:7" x14ac:dyDescent="0.35">
      <c r="A114" s="53">
        <v>5</v>
      </c>
      <c r="B114" s="53" t="s">
        <v>7</v>
      </c>
      <c r="C114" s="53">
        <v>739911.56152770703</v>
      </c>
      <c r="D114" s="53"/>
      <c r="E114" s="53"/>
      <c r="F114" s="53"/>
      <c r="G114" s="53"/>
    </row>
    <row r="115" spans="1:7" x14ac:dyDescent="0.35">
      <c r="A115" s="53">
        <v>6</v>
      </c>
      <c r="B115" s="53" t="s">
        <v>8</v>
      </c>
      <c r="C115" s="53">
        <v>205021.58341498199</v>
      </c>
      <c r="D115" s="53"/>
      <c r="E115" s="53"/>
      <c r="F115" s="53"/>
      <c r="G115" s="53"/>
    </row>
    <row r="116" spans="1:7" x14ac:dyDescent="0.35">
      <c r="A116" s="53" t="s">
        <v>0</v>
      </c>
      <c r="B116" s="53"/>
      <c r="C116" s="53"/>
      <c r="D116" s="53"/>
      <c r="E116" s="53"/>
      <c r="F116" s="53"/>
      <c r="G116" s="53"/>
    </row>
    <row r="117" spans="1:7" x14ac:dyDescent="0.35">
      <c r="A117" s="53">
        <v>1</v>
      </c>
      <c r="B117" s="53" t="s">
        <v>64</v>
      </c>
      <c r="C117" s="53"/>
      <c r="D117" s="53"/>
      <c r="E117" s="53"/>
      <c r="F117" s="53"/>
      <c r="G117" s="53"/>
    </row>
    <row r="118" spans="1:7" x14ac:dyDescent="0.35">
      <c r="A118" s="53" t="s">
        <v>65</v>
      </c>
      <c r="B118" s="53" t="s">
        <v>3</v>
      </c>
      <c r="C118" s="53"/>
      <c r="D118" s="53"/>
      <c r="E118" s="53"/>
      <c r="F118" s="53"/>
      <c r="G118" s="53"/>
    </row>
    <row r="119" spans="1:7" x14ac:dyDescent="0.35">
      <c r="A119" s="53">
        <v>1</v>
      </c>
      <c r="B119" s="53" t="s">
        <v>4</v>
      </c>
      <c r="C119" s="53">
        <v>57507.6671919621</v>
      </c>
      <c r="D119" s="53"/>
      <c r="E119" s="53"/>
      <c r="F119" s="53"/>
      <c r="G119" s="53"/>
    </row>
    <row r="120" spans="1:7" x14ac:dyDescent="0.35">
      <c r="A120" s="53">
        <v>2</v>
      </c>
      <c r="B120" s="53" t="s">
        <v>5</v>
      </c>
      <c r="C120" s="53">
        <v>39358.4863956954</v>
      </c>
      <c r="D120" s="53"/>
      <c r="E120" s="53"/>
      <c r="F120" s="53"/>
      <c r="G120" s="53"/>
    </row>
    <row r="121" spans="1:7" x14ac:dyDescent="0.35">
      <c r="A121" s="53">
        <v>3</v>
      </c>
      <c r="B121" s="53" t="s">
        <v>48</v>
      </c>
      <c r="C121" s="53">
        <v>14807.7013610946</v>
      </c>
      <c r="D121" s="53"/>
      <c r="E121" s="53"/>
      <c r="F121" s="53"/>
      <c r="G121" s="53"/>
    </row>
    <row r="122" spans="1:7" x14ac:dyDescent="0.35">
      <c r="A122" s="53">
        <v>4</v>
      </c>
      <c r="B122" s="53" t="s">
        <v>6</v>
      </c>
      <c r="C122" s="53">
        <v>439150.44665948302</v>
      </c>
      <c r="D122" s="53"/>
      <c r="E122" s="53"/>
      <c r="F122" s="53"/>
      <c r="G122" s="53"/>
    </row>
    <row r="123" spans="1:7" x14ac:dyDescent="0.35">
      <c r="A123" s="53">
        <v>5</v>
      </c>
      <c r="B123" s="53" t="s">
        <v>7</v>
      </c>
      <c r="C123" s="53">
        <v>684132.53298816597</v>
      </c>
      <c r="D123" s="53"/>
      <c r="E123" s="53"/>
      <c r="F123" s="53"/>
      <c r="G123" s="53"/>
    </row>
    <row r="124" spans="1:7" x14ac:dyDescent="0.35">
      <c r="A124" s="53">
        <v>6</v>
      </c>
      <c r="B124" s="53" t="s">
        <v>8</v>
      </c>
      <c r="C124" s="53">
        <v>214079.993291969</v>
      </c>
      <c r="D124" s="53"/>
      <c r="E124" s="53"/>
      <c r="F124" s="53"/>
      <c r="G124" s="53"/>
    </row>
    <row r="125" spans="1:7" x14ac:dyDescent="0.35">
      <c r="A125" s="53" t="s">
        <v>0</v>
      </c>
      <c r="B125" s="53"/>
      <c r="C125" s="53"/>
      <c r="D125" s="53"/>
      <c r="E125" s="53"/>
      <c r="F125" s="53"/>
      <c r="G125" s="53"/>
    </row>
    <row r="126" spans="1:7" x14ac:dyDescent="0.35">
      <c r="A126" s="53">
        <v>1</v>
      </c>
      <c r="B126" s="53" t="s">
        <v>50</v>
      </c>
      <c r="C126" s="53"/>
      <c r="D126" s="53"/>
      <c r="E126" s="53"/>
      <c r="F126" s="53"/>
      <c r="G126" s="53"/>
    </row>
    <row r="127" spans="1:7" x14ac:dyDescent="0.35">
      <c r="A127" s="53" t="s">
        <v>149</v>
      </c>
      <c r="B127" s="53" t="s">
        <v>4</v>
      </c>
      <c r="C127" s="53" t="s">
        <v>5</v>
      </c>
      <c r="D127" s="53" t="s">
        <v>48</v>
      </c>
      <c r="E127" s="53" t="s">
        <v>6</v>
      </c>
      <c r="F127" s="53" t="s">
        <v>7</v>
      </c>
      <c r="G127" s="53" t="s">
        <v>8</v>
      </c>
    </row>
    <row r="128" spans="1:7" x14ac:dyDescent="0.35">
      <c r="A128" s="53" t="s">
        <v>51</v>
      </c>
      <c r="B128" s="53">
        <v>16803.678530000001</v>
      </c>
      <c r="C128" s="53">
        <v>38.282690000000002</v>
      </c>
      <c r="D128" s="53">
        <v>0</v>
      </c>
      <c r="E128" s="53">
        <v>792.06065000000001</v>
      </c>
      <c r="F128" s="53">
        <v>9005.7167000000009</v>
      </c>
      <c r="G128" s="53">
        <v>465.35251</v>
      </c>
    </row>
    <row r="129" spans="1:7" x14ac:dyDescent="0.35">
      <c r="A129" s="53" t="s">
        <v>54</v>
      </c>
      <c r="B129" s="53">
        <v>946.06609000000003</v>
      </c>
      <c r="C129" s="53">
        <v>2032.79314</v>
      </c>
      <c r="D129" s="53">
        <v>37.688890000000001</v>
      </c>
      <c r="E129" s="53">
        <v>62288.082999999999</v>
      </c>
      <c r="F129" s="53">
        <v>72327.083469999998</v>
      </c>
      <c r="G129" s="53">
        <v>1349.9421500000001</v>
      </c>
    </row>
    <row r="130" spans="1:7" x14ac:dyDescent="0.35">
      <c r="A130" s="53" t="s">
        <v>56</v>
      </c>
      <c r="B130" s="53">
        <v>5426.1809999999996</v>
      </c>
      <c r="C130" s="53">
        <v>2151.8130000000001</v>
      </c>
      <c r="D130" s="53">
        <v>1322.673</v>
      </c>
      <c r="E130" s="53">
        <v>10540.816000000001</v>
      </c>
      <c r="F130" s="53">
        <v>31509.352999999999</v>
      </c>
      <c r="G130" s="53">
        <v>37550.735999999997</v>
      </c>
    </row>
    <row r="131" spans="1:7" x14ac:dyDescent="0.35">
      <c r="A131" s="53" t="s">
        <v>53</v>
      </c>
      <c r="B131" s="53">
        <v>24.803687</v>
      </c>
      <c r="C131" s="53">
        <v>3.4373520000000002</v>
      </c>
      <c r="D131" s="53">
        <v>2221.4529000000002</v>
      </c>
      <c r="E131" s="53">
        <v>71.283278999999993</v>
      </c>
      <c r="F131" s="53">
        <v>770.01002100000005</v>
      </c>
      <c r="G131" s="53">
        <v>69.497118999999998</v>
      </c>
    </row>
    <row r="132" spans="1:7" x14ac:dyDescent="0.35">
      <c r="A132" s="53" t="s">
        <v>52</v>
      </c>
      <c r="B132" s="53">
        <v>75.187039999999996</v>
      </c>
      <c r="C132" s="53">
        <v>10793.610699999999</v>
      </c>
      <c r="D132" s="53">
        <v>91.021789999999996</v>
      </c>
      <c r="E132" s="53">
        <v>3131.1220400000002</v>
      </c>
      <c r="F132" s="53">
        <v>7950.7561400000004</v>
      </c>
      <c r="G132" s="53">
        <v>890.58208999999999</v>
      </c>
    </row>
    <row r="133" spans="1:7" x14ac:dyDescent="0.35">
      <c r="A133" s="53" t="s">
        <v>55</v>
      </c>
      <c r="B133" s="53">
        <v>0</v>
      </c>
      <c r="C133" s="53">
        <v>0</v>
      </c>
      <c r="D133" s="53">
        <v>0</v>
      </c>
      <c r="E133" s="53">
        <v>0</v>
      </c>
      <c r="F133" s="53">
        <v>160475.29999999999</v>
      </c>
      <c r="G133" s="53">
        <v>0</v>
      </c>
    </row>
    <row r="134" spans="1:7" x14ac:dyDescent="0.35">
      <c r="A134" s="53" t="s">
        <v>130</v>
      </c>
      <c r="B134" s="53">
        <v>120.96795899999999</v>
      </c>
      <c r="C134" s="53">
        <v>364.13786599999997</v>
      </c>
      <c r="D134" s="53">
        <v>10.003577999999999</v>
      </c>
      <c r="E134" s="53">
        <v>7.5001179999999996</v>
      </c>
      <c r="F134" s="53">
        <v>51.378649000000003</v>
      </c>
      <c r="G134" s="53">
        <v>0</v>
      </c>
    </row>
    <row r="135" spans="1:7" x14ac:dyDescent="0.35">
      <c r="A135" s="53" t="s">
        <v>133</v>
      </c>
      <c r="B135" s="53">
        <v>0</v>
      </c>
      <c r="C135" s="53">
        <v>7533.4396500000003</v>
      </c>
      <c r="D135" s="53">
        <v>17.87942</v>
      </c>
      <c r="E135" s="53">
        <v>3802.68199</v>
      </c>
      <c r="F135" s="53">
        <v>801.33510000000001</v>
      </c>
      <c r="G135" s="53">
        <v>44.868450000000003</v>
      </c>
    </row>
    <row r="136" spans="1:7" x14ac:dyDescent="0.35">
      <c r="A136" s="53" t="s">
        <v>134</v>
      </c>
      <c r="B136" s="53">
        <v>34.265300000000003</v>
      </c>
      <c r="C136" s="53">
        <v>2218.1343499999998</v>
      </c>
      <c r="D136" s="53">
        <v>73.844369999999998</v>
      </c>
      <c r="E136" s="53">
        <v>96.033019999999993</v>
      </c>
      <c r="F136" s="53">
        <v>45.591079999999998</v>
      </c>
      <c r="G136" s="53">
        <v>1130.95263</v>
      </c>
    </row>
    <row r="137" spans="1:7" x14ac:dyDescent="0.35">
      <c r="A137" s="53" t="s">
        <v>132</v>
      </c>
      <c r="B137" s="53">
        <v>0</v>
      </c>
      <c r="C137" s="53">
        <v>188.8862</v>
      </c>
      <c r="D137" s="53">
        <v>739.57295999999997</v>
      </c>
      <c r="E137" s="53">
        <v>0</v>
      </c>
      <c r="F137" s="53">
        <v>18.940770000000001</v>
      </c>
      <c r="G137" s="53">
        <v>0</v>
      </c>
    </row>
    <row r="138" spans="1:7" x14ac:dyDescent="0.35">
      <c r="A138" s="53" t="s">
        <v>131</v>
      </c>
      <c r="B138" s="53">
        <v>0</v>
      </c>
      <c r="C138" s="53">
        <v>413.40170000000001</v>
      </c>
      <c r="D138" s="53">
        <v>0</v>
      </c>
      <c r="E138" s="53">
        <v>0</v>
      </c>
      <c r="F138" s="53">
        <v>0</v>
      </c>
      <c r="G138" s="53">
        <v>0</v>
      </c>
    </row>
    <row r="139" spans="1:7" x14ac:dyDescent="0.35">
      <c r="A139" s="53" t="s">
        <v>135</v>
      </c>
      <c r="B139" s="53">
        <v>24.80369</v>
      </c>
      <c r="C139" s="53">
        <v>30.917069999999999</v>
      </c>
      <c r="D139" s="53">
        <v>41.523969999999998</v>
      </c>
      <c r="E139" s="53">
        <v>0</v>
      </c>
      <c r="F139" s="53">
        <v>18.940770000000001</v>
      </c>
      <c r="G139" s="53">
        <v>11.370839999999999</v>
      </c>
    </row>
    <row r="140" spans="1:7" x14ac:dyDescent="0.35">
      <c r="A140" s="53" t="s">
        <v>136</v>
      </c>
      <c r="B140" s="53">
        <v>0</v>
      </c>
      <c r="C140" s="53">
        <v>9.3811070000000001</v>
      </c>
      <c r="D140" s="53">
        <v>653.90518899999995</v>
      </c>
      <c r="E140" s="53">
        <v>227.133557</v>
      </c>
      <c r="F140" s="53">
        <v>7.7692759999999996</v>
      </c>
      <c r="G140" s="53">
        <v>33.460706999999999</v>
      </c>
    </row>
    <row r="141" spans="1:7" x14ac:dyDescent="0.35">
      <c r="A141" s="53" t="s">
        <v>137</v>
      </c>
      <c r="B141" s="53">
        <v>0</v>
      </c>
      <c r="C141" s="53">
        <v>3.4373520000000002</v>
      </c>
      <c r="D141" s="53">
        <v>1322.673061</v>
      </c>
      <c r="E141" s="53">
        <v>0</v>
      </c>
      <c r="F141" s="53">
        <v>14.939743</v>
      </c>
      <c r="G141" s="53">
        <v>786.20053800000005</v>
      </c>
    </row>
    <row r="142" spans="1:7" x14ac:dyDescent="0.35">
      <c r="A142" s="53" t="s">
        <v>150</v>
      </c>
      <c r="B142" s="53">
        <v>0</v>
      </c>
      <c r="C142" s="53">
        <v>0</v>
      </c>
      <c r="D142" s="53">
        <v>18.36392</v>
      </c>
      <c r="E142" s="53">
        <v>0</v>
      </c>
      <c r="F142" s="53">
        <v>0</v>
      </c>
      <c r="G142" s="53">
        <v>0</v>
      </c>
    </row>
    <row r="143" spans="1:7" x14ac:dyDescent="0.35">
      <c r="A143" s="53" t="s">
        <v>140</v>
      </c>
      <c r="B143" s="53">
        <v>5456.915403</v>
      </c>
      <c r="C143" s="53">
        <v>3.4373520000000002</v>
      </c>
      <c r="D143" s="53">
        <v>0</v>
      </c>
      <c r="E143" s="53">
        <v>64.494641000000001</v>
      </c>
      <c r="F143" s="53">
        <v>271.07854400000002</v>
      </c>
      <c r="G143" s="53">
        <v>3450.1898460000002</v>
      </c>
    </row>
    <row r="144" spans="1:7" x14ac:dyDescent="0.35">
      <c r="A144" s="53" t="s">
        <v>141</v>
      </c>
      <c r="B144" s="53">
        <v>72.220140000000001</v>
      </c>
      <c r="C144" s="53">
        <v>317.04383000000001</v>
      </c>
      <c r="D144" s="53">
        <v>0</v>
      </c>
      <c r="E144" s="53">
        <v>10544.856449999999</v>
      </c>
      <c r="F144" s="53">
        <v>1077.5312200000001</v>
      </c>
      <c r="G144" s="53">
        <v>11343.20501</v>
      </c>
    </row>
    <row r="145" spans="1:7" x14ac:dyDescent="0.35">
      <c r="A145" s="53" t="s">
        <v>151</v>
      </c>
      <c r="B145" s="53">
        <v>0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</row>
    <row r="146" spans="1:7" x14ac:dyDescent="0.35">
      <c r="A146" s="53" t="s">
        <v>138</v>
      </c>
      <c r="B146" s="53">
        <v>3552.6317199999999</v>
      </c>
      <c r="C146" s="53">
        <v>79.168530000000004</v>
      </c>
      <c r="D146" s="53">
        <v>0</v>
      </c>
      <c r="E146" s="53">
        <v>2752.7170599999999</v>
      </c>
      <c r="F146" s="53">
        <v>495.18511999999998</v>
      </c>
      <c r="G146" s="53">
        <v>87.627099999999999</v>
      </c>
    </row>
    <row r="147" spans="1:7" x14ac:dyDescent="0.35">
      <c r="A147" s="53" t="s">
        <v>139</v>
      </c>
      <c r="B147" s="53">
        <v>0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</row>
    <row r="148" spans="1:7" x14ac:dyDescent="0.35">
      <c r="A148" s="53" t="s">
        <v>129</v>
      </c>
      <c r="B148" s="53">
        <v>41.563580000000002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65"/>
  <sheetViews>
    <sheetView tabSelected="1" workbookViewId="0">
      <selection activeCell="B17" sqref="B17"/>
    </sheetView>
  </sheetViews>
  <sheetFormatPr defaultRowHeight="14.5" x14ac:dyDescent="0.35"/>
  <cols>
    <col min="1" max="1" width="31.1796875" bestFit="1" customWidth="1"/>
    <col min="2" max="2" width="76.81640625" bestFit="1" customWidth="1"/>
    <col min="3" max="3" width="16.54296875" bestFit="1" customWidth="1"/>
    <col min="4" max="4" width="17.7265625" bestFit="1" customWidth="1"/>
    <col min="5" max="7" width="12" bestFit="1" customWidth="1"/>
  </cols>
  <sheetData>
    <row r="1" spans="1:3" x14ac:dyDescent="0.35">
      <c r="A1" s="54" t="s">
        <v>0</v>
      </c>
      <c r="B1" s="54"/>
      <c r="C1" s="54"/>
    </row>
    <row r="2" spans="1:3" x14ac:dyDescent="0.35">
      <c r="A2" s="54">
        <v>1</v>
      </c>
      <c r="B2" s="54" t="s">
        <v>1</v>
      </c>
      <c r="C2" s="54"/>
    </row>
    <row r="3" spans="1:3" x14ac:dyDescent="0.35">
      <c r="A3" s="54" t="s">
        <v>2</v>
      </c>
      <c r="B3" s="54" t="s">
        <v>3</v>
      </c>
      <c r="C3" s="54"/>
    </row>
    <row r="4" spans="1:3" x14ac:dyDescent="0.35">
      <c r="A4" s="54">
        <v>1</v>
      </c>
      <c r="B4" s="54" t="s">
        <v>4</v>
      </c>
      <c r="C4" s="54">
        <v>60754</v>
      </c>
    </row>
    <row r="5" spans="1:3" x14ac:dyDescent="0.35">
      <c r="A5" s="54">
        <v>2</v>
      </c>
      <c r="B5" s="54" t="s">
        <v>5</v>
      </c>
      <c r="C5" s="54">
        <v>49712</v>
      </c>
    </row>
    <row r="6" spans="1:3" x14ac:dyDescent="0.35">
      <c r="A6" s="54">
        <v>3</v>
      </c>
      <c r="B6" s="54" t="s">
        <v>48</v>
      </c>
      <c r="C6" s="54">
        <v>17176</v>
      </c>
    </row>
    <row r="7" spans="1:3" x14ac:dyDescent="0.35">
      <c r="A7" s="54">
        <v>4</v>
      </c>
      <c r="B7" s="54" t="s">
        <v>6</v>
      </c>
      <c r="C7" s="54">
        <v>431651</v>
      </c>
    </row>
    <row r="8" spans="1:3" x14ac:dyDescent="0.35">
      <c r="A8" s="54">
        <v>5</v>
      </c>
      <c r="B8" s="54" t="s">
        <v>7</v>
      </c>
      <c r="C8" s="54">
        <v>886078</v>
      </c>
    </row>
    <row r="9" spans="1:3" x14ac:dyDescent="0.35">
      <c r="A9" s="54">
        <v>6</v>
      </c>
      <c r="B9" s="54" t="s">
        <v>8</v>
      </c>
      <c r="C9" s="54">
        <v>231689</v>
      </c>
    </row>
    <row r="10" spans="1:3" x14ac:dyDescent="0.35">
      <c r="A10" s="54" t="s">
        <v>0</v>
      </c>
      <c r="B10" s="54"/>
      <c r="C10" s="54"/>
    </row>
    <row r="11" spans="1:3" x14ac:dyDescent="0.35">
      <c r="A11" s="54">
        <v>1</v>
      </c>
      <c r="B11" s="54" t="s">
        <v>9</v>
      </c>
      <c r="C11" s="54"/>
    </row>
    <row r="12" spans="1:3" x14ac:dyDescent="0.35">
      <c r="A12" s="54" t="s">
        <v>10</v>
      </c>
      <c r="B12" s="54" t="s">
        <v>3</v>
      </c>
      <c r="C12" s="54"/>
    </row>
    <row r="13" spans="1:3" x14ac:dyDescent="0.35">
      <c r="A13" s="54">
        <v>1</v>
      </c>
      <c r="B13" s="54" t="s">
        <v>11</v>
      </c>
      <c r="C13" s="54">
        <v>18845</v>
      </c>
    </row>
    <row r="14" spans="1:3" x14ac:dyDescent="0.35">
      <c r="A14" s="54">
        <v>2</v>
      </c>
      <c r="B14" s="54" t="s">
        <v>12</v>
      </c>
      <c r="C14" s="54">
        <v>147036</v>
      </c>
    </row>
    <row r="15" spans="1:3" x14ac:dyDescent="0.35">
      <c r="A15" s="54">
        <v>3</v>
      </c>
      <c r="B15" s="54" t="s">
        <v>13</v>
      </c>
      <c r="C15" s="54">
        <v>2170</v>
      </c>
    </row>
    <row r="16" spans="1:3" x14ac:dyDescent="0.35">
      <c r="A16" s="54">
        <v>4</v>
      </c>
      <c r="B16" s="54" t="s">
        <v>14</v>
      </c>
      <c r="C16" s="54">
        <v>0</v>
      </c>
    </row>
    <row r="17" spans="1:3" x14ac:dyDescent="0.35">
      <c r="A17" s="54">
        <v>5</v>
      </c>
      <c r="B17" s="54" t="s">
        <v>15</v>
      </c>
      <c r="C17" s="54">
        <v>0</v>
      </c>
    </row>
    <row r="18" spans="1:3" x14ac:dyDescent="0.35">
      <c r="A18" s="54">
        <v>6</v>
      </c>
      <c r="B18" s="54" t="s">
        <v>253</v>
      </c>
      <c r="C18" s="54">
        <v>88</v>
      </c>
    </row>
    <row r="19" spans="1:3" x14ac:dyDescent="0.35">
      <c r="A19" s="54">
        <v>7</v>
      </c>
      <c r="B19" s="54" t="s">
        <v>16</v>
      </c>
      <c r="C19" s="54">
        <v>431651</v>
      </c>
    </row>
    <row r="20" spans="1:3" x14ac:dyDescent="0.35">
      <c r="A20" s="54">
        <v>8</v>
      </c>
      <c r="B20" s="54" t="s">
        <v>17</v>
      </c>
      <c r="C20" s="54">
        <v>1938</v>
      </c>
    </row>
    <row r="21" spans="1:3" x14ac:dyDescent="0.35">
      <c r="A21" s="54">
        <v>9</v>
      </c>
      <c r="B21" s="54" t="s">
        <v>18</v>
      </c>
      <c r="C21" s="54">
        <v>57271</v>
      </c>
    </row>
    <row r="22" spans="1:3" x14ac:dyDescent="0.35">
      <c r="A22" s="54">
        <v>10</v>
      </c>
      <c r="B22" s="54" t="s">
        <v>19</v>
      </c>
      <c r="C22" s="54">
        <v>2953</v>
      </c>
    </row>
    <row r="23" spans="1:3" x14ac:dyDescent="0.35">
      <c r="A23" s="54">
        <v>11</v>
      </c>
      <c r="B23" s="54" t="s">
        <v>254</v>
      </c>
      <c r="C23" s="54">
        <v>1313</v>
      </c>
    </row>
    <row r="24" spans="1:3" x14ac:dyDescent="0.35">
      <c r="A24" s="54">
        <v>12</v>
      </c>
      <c r="B24" s="54" t="s">
        <v>20</v>
      </c>
      <c r="C24" s="54">
        <v>1799</v>
      </c>
    </row>
    <row r="25" spans="1:3" x14ac:dyDescent="0.35">
      <c r="A25" s="54">
        <v>13</v>
      </c>
      <c r="B25" s="54" t="s">
        <v>21</v>
      </c>
      <c r="C25" s="54">
        <v>10915</v>
      </c>
    </row>
    <row r="26" spans="1:3" x14ac:dyDescent="0.35">
      <c r="A26" s="54">
        <v>14</v>
      </c>
      <c r="B26" s="54" t="s">
        <v>22</v>
      </c>
      <c r="C26" s="54">
        <v>0</v>
      </c>
    </row>
    <row r="27" spans="1:3" x14ac:dyDescent="0.35">
      <c r="A27" s="54">
        <v>15</v>
      </c>
      <c r="B27" s="54" t="s">
        <v>23</v>
      </c>
      <c r="C27" s="54">
        <v>5600</v>
      </c>
    </row>
    <row r="28" spans="1:3" x14ac:dyDescent="0.35">
      <c r="A28" s="54">
        <v>16</v>
      </c>
      <c r="B28" s="54" t="s">
        <v>255</v>
      </c>
      <c r="C28" s="54">
        <v>1096</v>
      </c>
    </row>
    <row r="29" spans="1:3" x14ac:dyDescent="0.35">
      <c r="A29" s="54">
        <v>17</v>
      </c>
      <c r="B29" s="54" t="s">
        <v>256</v>
      </c>
      <c r="C29" s="54">
        <v>3059</v>
      </c>
    </row>
    <row r="30" spans="1:3" x14ac:dyDescent="0.35">
      <c r="A30" s="54">
        <v>18</v>
      </c>
      <c r="B30" s="54" t="s">
        <v>24</v>
      </c>
      <c r="C30" s="54">
        <v>13086</v>
      </c>
    </row>
    <row r="31" spans="1:3" x14ac:dyDescent="0.35">
      <c r="A31" s="54">
        <v>19</v>
      </c>
      <c r="B31" s="54" t="s">
        <v>257</v>
      </c>
      <c r="C31" s="54">
        <v>9852</v>
      </c>
    </row>
    <row r="32" spans="1:3" x14ac:dyDescent="0.35">
      <c r="A32" s="54">
        <v>20</v>
      </c>
      <c r="B32" s="54" t="s">
        <v>25</v>
      </c>
      <c r="C32" s="54">
        <v>6273</v>
      </c>
    </row>
    <row r="33" spans="1:3" x14ac:dyDescent="0.35">
      <c r="A33" s="54">
        <v>21</v>
      </c>
      <c r="B33" s="54" t="s">
        <v>26</v>
      </c>
      <c r="C33" s="54">
        <v>9661</v>
      </c>
    </row>
    <row r="34" spans="1:3" x14ac:dyDescent="0.35">
      <c r="A34" s="54">
        <v>22</v>
      </c>
      <c r="B34" s="54" t="s">
        <v>27</v>
      </c>
      <c r="C34" s="54">
        <v>280</v>
      </c>
    </row>
    <row r="35" spans="1:3" x14ac:dyDescent="0.35">
      <c r="A35" s="54">
        <v>23</v>
      </c>
      <c r="B35" s="54" t="s">
        <v>28</v>
      </c>
      <c r="C35" s="54">
        <v>2820</v>
      </c>
    </row>
    <row r="36" spans="1:3" x14ac:dyDescent="0.35">
      <c r="A36" s="54">
        <v>24</v>
      </c>
      <c r="B36" s="54" t="s">
        <v>29</v>
      </c>
      <c r="C36" s="54">
        <v>611</v>
      </c>
    </row>
    <row r="37" spans="1:3" x14ac:dyDescent="0.35">
      <c r="A37" s="54">
        <v>25</v>
      </c>
      <c r="B37" s="54" t="s">
        <v>258</v>
      </c>
      <c r="C37" s="54">
        <v>1159</v>
      </c>
    </row>
    <row r="38" spans="1:3" x14ac:dyDescent="0.35">
      <c r="A38" s="54">
        <v>26</v>
      </c>
      <c r="B38" s="54" t="s">
        <v>30</v>
      </c>
      <c r="C38" s="54">
        <v>33</v>
      </c>
    </row>
    <row r="39" spans="1:3" x14ac:dyDescent="0.35">
      <c r="A39" s="54">
        <v>27</v>
      </c>
      <c r="B39" s="54" t="s">
        <v>31</v>
      </c>
      <c r="C39" s="54">
        <v>2061</v>
      </c>
    </row>
    <row r="40" spans="1:3" x14ac:dyDescent="0.35">
      <c r="A40" s="54">
        <v>28</v>
      </c>
      <c r="B40" s="54" t="s">
        <v>32</v>
      </c>
      <c r="C40" s="54">
        <v>43248</v>
      </c>
    </row>
    <row r="41" spans="1:3" x14ac:dyDescent="0.35">
      <c r="A41" s="54">
        <v>29</v>
      </c>
      <c r="B41" s="54" t="s">
        <v>33</v>
      </c>
      <c r="C41" s="54">
        <v>658</v>
      </c>
    </row>
    <row r="42" spans="1:3" x14ac:dyDescent="0.35">
      <c r="A42" s="54">
        <v>30</v>
      </c>
      <c r="B42" s="54" t="s">
        <v>34</v>
      </c>
      <c r="C42" s="54">
        <v>1908</v>
      </c>
    </row>
    <row r="43" spans="1:3" x14ac:dyDescent="0.35">
      <c r="A43" s="54">
        <v>31</v>
      </c>
      <c r="B43" s="54" t="s">
        <v>35</v>
      </c>
      <c r="C43" s="54">
        <v>6452</v>
      </c>
    </row>
    <row r="44" spans="1:3" x14ac:dyDescent="0.35">
      <c r="A44" s="54">
        <v>32</v>
      </c>
      <c r="B44" s="54" t="s">
        <v>259</v>
      </c>
      <c r="C44" s="54">
        <v>7324</v>
      </c>
    </row>
    <row r="45" spans="1:3" x14ac:dyDescent="0.35">
      <c r="A45" s="54">
        <v>33</v>
      </c>
      <c r="B45" s="54" t="s">
        <v>36</v>
      </c>
      <c r="C45" s="54">
        <v>514202</v>
      </c>
    </row>
    <row r="46" spans="1:3" x14ac:dyDescent="0.35">
      <c r="A46" s="54">
        <v>34</v>
      </c>
      <c r="B46" s="54" t="s">
        <v>37</v>
      </c>
      <c r="C46" s="54">
        <v>190337</v>
      </c>
    </row>
    <row r="47" spans="1:3" x14ac:dyDescent="0.35">
      <c r="A47" s="54">
        <v>35</v>
      </c>
      <c r="B47" s="54" t="s">
        <v>260</v>
      </c>
      <c r="C47" s="54">
        <v>2731</v>
      </c>
    </row>
    <row r="48" spans="1:3" x14ac:dyDescent="0.35">
      <c r="A48" s="54">
        <v>36</v>
      </c>
      <c r="B48" s="54" t="s">
        <v>261</v>
      </c>
      <c r="C48" s="54">
        <v>3126</v>
      </c>
    </row>
    <row r="49" spans="1:3" x14ac:dyDescent="0.35">
      <c r="A49" s="54">
        <v>37</v>
      </c>
      <c r="B49" s="54" t="s">
        <v>262</v>
      </c>
      <c r="C49" s="54">
        <v>15761</v>
      </c>
    </row>
    <row r="50" spans="1:3" x14ac:dyDescent="0.35">
      <c r="A50" s="54">
        <v>38</v>
      </c>
      <c r="B50" s="54" t="s">
        <v>38</v>
      </c>
      <c r="C50" s="54">
        <v>6300</v>
      </c>
    </row>
    <row r="51" spans="1:3" x14ac:dyDescent="0.35">
      <c r="A51" s="54">
        <v>39</v>
      </c>
      <c r="B51" s="54" t="s">
        <v>263</v>
      </c>
      <c r="C51" s="54">
        <v>6650</v>
      </c>
    </row>
    <row r="52" spans="1:3" x14ac:dyDescent="0.35">
      <c r="A52" s="54">
        <v>40</v>
      </c>
      <c r="B52" s="54" t="s">
        <v>264</v>
      </c>
      <c r="C52" s="54">
        <v>1061</v>
      </c>
    </row>
    <row r="53" spans="1:3" x14ac:dyDescent="0.35">
      <c r="A53" s="54">
        <v>41</v>
      </c>
      <c r="B53" s="54" t="s">
        <v>40</v>
      </c>
      <c r="C53" s="54">
        <v>415</v>
      </c>
    </row>
    <row r="54" spans="1:3" x14ac:dyDescent="0.35">
      <c r="A54" s="54">
        <v>42</v>
      </c>
      <c r="B54" s="54" t="s">
        <v>41</v>
      </c>
      <c r="C54" s="54">
        <v>6143</v>
      </c>
    </row>
    <row r="55" spans="1:3" x14ac:dyDescent="0.35">
      <c r="A55" s="54">
        <v>43</v>
      </c>
      <c r="B55" s="54" t="s">
        <v>42</v>
      </c>
      <c r="C55" s="54">
        <v>112874</v>
      </c>
    </row>
    <row r="56" spans="1:3" x14ac:dyDescent="0.35">
      <c r="A56" s="54">
        <v>44</v>
      </c>
      <c r="B56" s="54" t="s">
        <v>43</v>
      </c>
      <c r="C56" s="54">
        <v>41352</v>
      </c>
    </row>
    <row r="57" spans="1:3" x14ac:dyDescent="0.35">
      <c r="A57" s="54">
        <v>45</v>
      </c>
      <c r="B57" s="54" t="s">
        <v>44</v>
      </c>
      <c r="C57" s="54">
        <v>394</v>
      </c>
    </row>
    <row r="58" spans="1:3" x14ac:dyDescent="0.35">
      <c r="A58" s="54">
        <v>46</v>
      </c>
      <c r="B58" s="54" t="s">
        <v>265</v>
      </c>
      <c r="C58" s="54">
        <v>3671</v>
      </c>
    </row>
    <row r="59" spans="1:3" x14ac:dyDescent="0.35">
      <c r="A59" s="54">
        <v>47</v>
      </c>
      <c r="B59" s="54" t="s">
        <v>45</v>
      </c>
      <c r="C59" s="54">
        <v>1333</v>
      </c>
    </row>
    <row r="60" spans="1:3" x14ac:dyDescent="0.35">
      <c r="A60" s="54" t="s">
        <v>0</v>
      </c>
      <c r="B60" s="54"/>
      <c r="C60" s="54"/>
    </row>
    <row r="61" spans="1:3" x14ac:dyDescent="0.35">
      <c r="A61" s="54">
        <v>1</v>
      </c>
      <c r="B61" s="54" t="s">
        <v>46</v>
      </c>
      <c r="C61" s="54"/>
    </row>
    <row r="62" spans="1:3" x14ac:dyDescent="0.35">
      <c r="A62" s="54" t="s">
        <v>47</v>
      </c>
      <c r="B62" s="54" t="s">
        <v>3</v>
      </c>
      <c r="C62" s="54"/>
    </row>
    <row r="63" spans="1:3" x14ac:dyDescent="0.35">
      <c r="A63" s="54">
        <v>1</v>
      </c>
      <c r="B63" s="54" t="s">
        <v>4</v>
      </c>
      <c r="C63" s="54">
        <v>60754.002565422103</v>
      </c>
    </row>
    <row r="64" spans="1:3" x14ac:dyDescent="0.35">
      <c r="A64" s="54">
        <v>2</v>
      </c>
      <c r="B64" s="54" t="s">
        <v>5</v>
      </c>
      <c r="C64" s="54">
        <v>49712.001851776899</v>
      </c>
    </row>
    <row r="65" spans="1:3" x14ac:dyDescent="0.35">
      <c r="A65" s="54">
        <v>3</v>
      </c>
      <c r="B65" s="54" t="s">
        <v>48</v>
      </c>
      <c r="C65" s="54">
        <v>17176.000719852302</v>
      </c>
    </row>
    <row r="66" spans="1:3" x14ac:dyDescent="0.35">
      <c r="A66" s="54">
        <v>4</v>
      </c>
      <c r="B66" s="54" t="s">
        <v>6</v>
      </c>
      <c r="C66" s="54">
        <v>431651.03427506099</v>
      </c>
    </row>
    <row r="67" spans="1:3" x14ac:dyDescent="0.35">
      <c r="A67" s="54">
        <v>5</v>
      </c>
      <c r="B67" s="54" t="s">
        <v>7</v>
      </c>
      <c r="C67" s="54">
        <v>886078.04931421904</v>
      </c>
    </row>
    <row r="68" spans="1:3" x14ac:dyDescent="0.35">
      <c r="A68" s="54">
        <v>6</v>
      </c>
      <c r="B68" s="54" t="s">
        <v>8</v>
      </c>
      <c r="C68" s="54">
        <v>231689.012729729</v>
      </c>
    </row>
    <row r="69" spans="1:3" x14ac:dyDescent="0.35">
      <c r="A69" s="54" t="s">
        <v>0</v>
      </c>
      <c r="B69" s="54"/>
      <c r="C69" s="54"/>
    </row>
    <row r="70" spans="1:3" x14ac:dyDescent="0.35">
      <c r="A70" s="54">
        <v>1</v>
      </c>
      <c r="B70" s="54" t="s">
        <v>49</v>
      </c>
      <c r="C70" s="54"/>
    </row>
    <row r="71" spans="1:3" x14ac:dyDescent="0.35">
      <c r="A71" s="54" t="s">
        <v>10</v>
      </c>
      <c r="B71" s="54" t="s">
        <v>3</v>
      </c>
      <c r="C71" s="54"/>
    </row>
    <row r="72" spans="1:3" x14ac:dyDescent="0.35">
      <c r="A72" s="54">
        <v>1</v>
      </c>
      <c r="B72" s="54" t="s">
        <v>11</v>
      </c>
      <c r="C72" s="54">
        <v>18845.000746387199</v>
      </c>
    </row>
    <row r="73" spans="1:3" x14ac:dyDescent="0.35">
      <c r="A73" s="54">
        <v>2</v>
      </c>
      <c r="B73" s="54" t="s">
        <v>12</v>
      </c>
      <c r="C73" s="54">
        <v>147036.00604263501</v>
      </c>
    </row>
    <row r="74" spans="1:3" x14ac:dyDescent="0.35">
      <c r="A74" s="54">
        <v>3</v>
      </c>
      <c r="B74" s="54" t="s">
        <v>13</v>
      </c>
      <c r="C74" s="54">
        <v>2170.0001109077498</v>
      </c>
    </row>
    <row r="75" spans="1:3" x14ac:dyDescent="0.35">
      <c r="A75" s="54">
        <v>4</v>
      </c>
      <c r="B75" s="54" t="s">
        <v>16</v>
      </c>
      <c r="C75" s="54">
        <v>431651.03427506099</v>
      </c>
    </row>
    <row r="76" spans="1:3" x14ac:dyDescent="0.35">
      <c r="A76" s="54">
        <v>5</v>
      </c>
      <c r="B76" s="54" t="s">
        <v>18</v>
      </c>
      <c r="C76" s="54">
        <v>57271.002387504297</v>
      </c>
    </row>
    <row r="77" spans="1:3" x14ac:dyDescent="0.35">
      <c r="A77" s="54">
        <v>6</v>
      </c>
      <c r="B77" s="54" t="s">
        <v>254</v>
      </c>
      <c r="C77" s="54">
        <v>1313.0000670100801</v>
      </c>
    </row>
    <row r="78" spans="1:3" x14ac:dyDescent="0.35">
      <c r="A78" s="54">
        <v>7</v>
      </c>
      <c r="B78" s="54" t="s">
        <v>20</v>
      </c>
      <c r="C78" s="54">
        <v>1799.00006372095</v>
      </c>
    </row>
    <row r="79" spans="1:3" x14ac:dyDescent="0.35">
      <c r="A79" s="54">
        <v>8</v>
      </c>
      <c r="B79" s="54" t="s">
        <v>21</v>
      </c>
      <c r="C79" s="54">
        <v>10915.0003935442</v>
      </c>
    </row>
    <row r="80" spans="1:3" x14ac:dyDescent="0.35">
      <c r="A80" s="54">
        <v>9</v>
      </c>
      <c r="B80" s="54" t="s">
        <v>255</v>
      </c>
      <c r="C80" s="54">
        <v>1096.00002781691</v>
      </c>
    </row>
    <row r="81" spans="1:3" x14ac:dyDescent="0.35">
      <c r="A81" s="54">
        <v>10</v>
      </c>
      <c r="B81" s="54" t="s">
        <v>256</v>
      </c>
      <c r="C81" s="54">
        <v>3059.00012891395</v>
      </c>
    </row>
    <row r="82" spans="1:3" x14ac:dyDescent="0.35">
      <c r="A82" s="54">
        <v>11</v>
      </c>
      <c r="B82" s="54" t="s">
        <v>24</v>
      </c>
      <c r="C82" s="54">
        <v>13086.0005712112</v>
      </c>
    </row>
    <row r="83" spans="1:3" x14ac:dyDescent="0.35">
      <c r="A83" s="54">
        <v>12</v>
      </c>
      <c r="B83" s="54" t="s">
        <v>257</v>
      </c>
      <c r="C83" s="54">
        <v>9852.0004238203801</v>
      </c>
    </row>
    <row r="84" spans="1:3" x14ac:dyDescent="0.35">
      <c r="A84" s="54">
        <v>13</v>
      </c>
      <c r="B84" s="54" t="s">
        <v>25</v>
      </c>
      <c r="C84" s="54">
        <v>6273.0003506747598</v>
      </c>
    </row>
    <row r="85" spans="1:3" x14ac:dyDescent="0.35">
      <c r="A85" s="54">
        <v>14</v>
      </c>
      <c r="B85" s="54" t="s">
        <v>26</v>
      </c>
      <c r="C85" s="54">
        <v>9661.0007636558603</v>
      </c>
    </row>
    <row r="86" spans="1:3" x14ac:dyDescent="0.35">
      <c r="A86" s="54">
        <v>15</v>
      </c>
      <c r="B86" s="54" t="s">
        <v>27</v>
      </c>
      <c r="C86" s="54">
        <v>280.00000818362003</v>
      </c>
    </row>
    <row r="87" spans="1:3" x14ac:dyDescent="0.35">
      <c r="A87" s="54">
        <v>16</v>
      </c>
      <c r="B87" s="54" t="s">
        <v>28</v>
      </c>
      <c r="C87" s="54">
        <v>2820.0001989243301</v>
      </c>
    </row>
    <row r="88" spans="1:3" x14ac:dyDescent="0.35">
      <c r="A88" s="54">
        <v>17</v>
      </c>
      <c r="B88" s="54" t="s">
        <v>258</v>
      </c>
      <c r="C88" s="54">
        <v>1159.0000814023399</v>
      </c>
    </row>
    <row r="89" spans="1:3" x14ac:dyDescent="0.35">
      <c r="A89" s="54">
        <v>18</v>
      </c>
      <c r="B89" s="54" t="s">
        <v>30</v>
      </c>
      <c r="C89" s="54">
        <v>33.000010647654598</v>
      </c>
    </row>
    <row r="90" spans="1:3" x14ac:dyDescent="0.35">
      <c r="A90" s="54">
        <v>19</v>
      </c>
      <c r="B90" s="54" t="s">
        <v>31</v>
      </c>
      <c r="C90" s="54">
        <v>2061.0000770368201</v>
      </c>
    </row>
    <row r="91" spans="1:3" x14ac:dyDescent="0.35">
      <c r="A91" s="54">
        <v>20</v>
      </c>
      <c r="B91" s="54" t="s">
        <v>32</v>
      </c>
      <c r="C91" s="54">
        <v>43248.002585275797</v>
      </c>
    </row>
    <row r="92" spans="1:3" x14ac:dyDescent="0.35">
      <c r="A92" s="54">
        <v>21</v>
      </c>
      <c r="B92" s="54" t="s">
        <v>35</v>
      </c>
      <c r="C92" s="54">
        <v>6452.0002496609504</v>
      </c>
    </row>
    <row r="93" spans="1:3" x14ac:dyDescent="0.35">
      <c r="A93" s="54">
        <v>22</v>
      </c>
      <c r="B93" s="54" t="s">
        <v>259</v>
      </c>
      <c r="C93" s="54">
        <v>7324.0002960319598</v>
      </c>
    </row>
    <row r="94" spans="1:3" x14ac:dyDescent="0.35">
      <c r="A94" s="54">
        <v>23</v>
      </c>
      <c r="B94" s="54" t="s">
        <v>36</v>
      </c>
      <c r="C94" s="54">
        <v>514202.02992091299</v>
      </c>
    </row>
    <row r="95" spans="1:3" x14ac:dyDescent="0.35">
      <c r="A95" s="54">
        <v>24</v>
      </c>
      <c r="B95" s="54" t="s">
        <v>37</v>
      </c>
      <c r="C95" s="54">
        <v>190337.01035879599</v>
      </c>
    </row>
    <row r="96" spans="1:3" x14ac:dyDescent="0.35">
      <c r="A96" s="54">
        <v>25</v>
      </c>
      <c r="B96" s="54" t="s">
        <v>260</v>
      </c>
      <c r="C96" s="54">
        <v>2731.0000781938002</v>
      </c>
    </row>
    <row r="97" spans="1:3" x14ac:dyDescent="0.35">
      <c r="A97" s="54">
        <v>26</v>
      </c>
      <c r="B97" s="54" t="s">
        <v>261</v>
      </c>
      <c r="C97" s="54">
        <v>3126.00015079279</v>
      </c>
    </row>
    <row r="98" spans="1:3" x14ac:dyDescent="0.35">
      <c r="A98" s="54">
        <v>27</v>
      </c>
      <c r="B98" s="54" t="s">
        <v>262</v>
      </c>
      <c r="C98" s="54">
        <v>15761.0009204261</v>
      </c>
    </row>
    <row r="99" spans="1:3" x14ac:dyDescent="0.35">
      <c r="A99" s="54">
        <v>28</v>
      </c>
      <c r="B99" s="54" t="s">
        <v>263</v>
      </c>
      <c r="C99" s="54">
        <v>6650.0002649128</v>
      </c>
    </row>
    <row r="100" spans="1:3" x14ac:dyDescent="0.35">
      <c r="A100" s="54">
        <v>29</v>
      </c>
      <c r="B100" s="54" t="s">
        <v>264</v>
      </c>
      <c r="C100" s="54">
        <v>1061.0000537785199</v>
      </c>
    </row>
    <row r="101" spans="1:3" x14ac:dyDescent="0.35">
      <c r="A101" s="54">
        <v>30</v>
      </c>
      <c r="B101" s="54" t="s">
        <v>40</v>
      </c>
      <c r="C101" s="54">
        <v>415.00001614449201</v>
      </c>
    </row>
    <row r="102" spans="1:3" x14ac:dyDescent="0.35">
      <c r="A102" s="54">
        <v>31</v>
      </c>
      <c r="B102" s="54" t="s">
        <v>41</v>
      </c>
      <c r="C102" s="54">
        <v>6143.0001821988399</v>
      </c>
    </row>
    <row r="103" spans="1:3" x14ac:dyDescent="0.35">
      <c r="A103" s="54">
        <v>32</v>
      </c>
      <c r="B103" s="54" t="s">
        <v>42</v>
      </c>
      <c r="C103" s="54">
        <v>112874.00709663201</v>
      </c>
    </row>
    <row r="104" spans="1:3" x14ac:dyDescent="0.35">
      <c r="A104" s="54">
        <v>33</v>
      </c>
      <c r="B104" s="54" t="s">
        <v>43</v>
      </c>
      <c r="C104" s="54">
        <v>41352.002370933697</v>
      </c>
    </row>
    <row r="105" spans="1:3" x14ac:dyDescent="0.35">
      <c r="A105" s="54">
        <v>34</v>
      </c>
      <c r="B105" s="54" t="s">
        <v>265</v>
      </c>
      <c r="C105" s="54">
        <v>3671.0000970275701</v>
      </c>
    </row>
    <row r="106" spans="1:3" x14ac:dyDescent="0.35">
      <c r="A106" s="54">
        <v>35</v>
      </c>
      <c r="B106" s="54" t="s">
        <v>45</v>
      </c>
      <c r="C106" s="54">
        <v>1333.0000852844901</v>
      </c>
    </row>
    <row r="107" spans="1:3" x14ac:dyDescent="0.35">
      <c r="A107" s="54" t="s">
        <v>0</v>
      </c>
      <c r="B107" s="54"/>
      <c r="C107" s="54"/>
    </row>
    <row r="108" spans="1:3" x14ac:dyDescent="0.35">
      <c r="A108" s="54">
        <v>1</v>
      </c>
      <c r="B108" s="54" t="s">
        <v>66</v>
      </c>
      <c r="C108" s="54"/>
    </row>
    <row r="109" spans="1:3" x14ac:dyDescent="0.35">
      <c r="A109" s="54" t="s">
        <v>47</v>
      </c>
      <c r="B109" s="54" t="s">
        <v>3</v>
      </c>
      <c r="C109" s="54"/>
    </row>
    <row r="110" spans="1:3" x14ac:dyDescent="0.35">
      <c r="A110" s="54">
        <v>1</v>
      </c>
      <c r="B110" s="54" t="s">
        <v>4</v>
      </c>
      <c r="C110" s="54">
        <v>50610.017399558797</v>
      </c>
    </row>
    <row r="111" spans="1:3" x14ac:dyDescent="0.35">
      <c r="A111" s="54">
        <v>2</v>
      </c>
      <c r="B111" s="54" t="s">
        <v>5</v>
      </c>
      <c r="C111" s="54">
        <v>40744.967743700297</v>
      </c>
    </row>
    <row r="112" spans="1:3" x14ac:dyDescent="0.35">
      <c r="A112" s="54">
        <v>3</v>
      </c>
      <c r="B112" s="54" t="s">
        <v>48</v>
      </c>
      <c r="C112" s="54">
        <v>15425.124962526799</v>
      </c>
    </row>
    <row r="113" spans="1:7" x14ac:dyDescent="0.35">
      <c r="A113" s="54">
        <v>4</v>
      </c>
      <c r="B113" s="54" t="s">
        <v>6</v>
      </c>
      <c r="C113" s="54">
        <v>392322.163521635</v>
      </c>
      <c r="D113" s="54"/>
      <c r="E113" s="54"/>
      <c r="F113" s="54"/>
      <c r="G113" s="54"/>
    </row>
    <row r="114" spans="1:7" x14ac:dyDescent="0.35">
      <c r="A114" s="54">
        <v>5</v>
      </c>
      <c r="B114" s="54" t="s">
        <v>7</v>
      </c>
      <c r="C114" s="54">
        <v>737978.93020060298</v>
      </c>
      <c r="D114" s="54"/>
      <c r="E114" s="54"/>
      <c r="F114" s="54"/>
      <c r="G114" s="54"/>
    </row>
    <row r="115" spans="1:7" x14ac:dyDescent="0.35">
      <c r="A115" s="54">
        <v>6</v>
      </c>
      <c r="B115" s="54" t="s">
        <v>8</v>
      </c>
      <c r="C115" s="54">
        <v>204644.21965606499</v>
      </c>
      <c r="D115" s="54"/>
      <c r="E115" s="54"/>
      <c r="F115" s="54"/>
      <c r="G115" s="54"/>
    </row>
    <row r="116" spans="1:7" x14ac:dyDescent="0.35">
      <c r="A116" s="54" t="s">
        <v>0</v>
      </c>
      <c r="B116" s="54"/>
      <c r="C116" s="54"/>
      <c r="D116" s="54"/>
      <c r="E116" s="54"/>
      <c r="F116" s="54"/>
      <c r="G116" s="54"/>
    </row>
    <row r="117" spans="1:7" x14ac:dyDescent="0.35">
      <c r="A117" s="54">
        <v>1</v>
      </c>
      <c r="B117" s="54" t="s">
        <v>64</v>
      </c>
      <c r="C117" s="54"/>
      <c r="D117" s="54"/>
      <c r="E117" s="54"/>
      <c r="F117" s="54"/>
      <c r="G117" s="54"/>
    </row>
    <row r="118" spans="1:7" x14ac:dyDescent="0.35">
      <c r="A118" s="54" t="s">
        <v>65</v>
      </c>
      <c r="B118" s="54" t="s">
        <v>3</v>
      </c>
      <c r="C118" s="54"/>
      <c r="D118" s="54"/>
      <c r="E118" s="54"/>
      <c r="F118" s="54"/>
      <c r="G118" s="54"/>
    </row>
    <row r="119" spans="1:7" x14ac:dyDescent="0.35">
      <c r="A119" s="54">
        <v>1</v>
      </c>
      <c r="B119" s="54" t="s">
        <v>4</v>
      </c>
      <c r="C119" s="54">
        <v>61822.205990305098</v>
      </c>
      <c r="D119" s="54"/>
      <c r="E119" s="54"/>
      <c r="F119" s="54"/>
      <c r="G119" s="54"/>
    </row>
    <row r="120" spans="1:7" x14ac:dyDescent="0.35">
      <c r="A120" s="54">
        <v>2</v>
      </c>
      <c r="B120" s="54" t="s">
        <v>5</v>
      </c>
      <c r="C120" s="54">
        <v>40710.802280327203</v>
      </c>
      <c r="D120" s="54"/>
      <c r="E120" s="54"/>
      <c r="F120" s="54"/>
      <c r="G120" s="54"/>
    </row>
    <row r="121" spans="1:7" x14ac:dyDescent="0.35">
      <c r="A121" s="54">
        <v>3</v>
      </c>
      <c r="B121" s="54" t="s">
        <v>48</v>
      </c>
      <c r="C121" s="54">
        <v>15522.9716479869</v>
      </c>
      <c r="D121" s="54"/>
      <c r="E121" s="54"/>
      <c r="F121" s="54"/>
      <c r="G121" s="54"/>
    </row>
    <row r="122" spans="1:7" x14ac:dyDescent="0.35">
      <c r="A122" s="54">
        <v>4</v>
      </c>
      <c r="B122" s="54" t="s">
        <v>6</v>
      </c>
      <c r="C122" s="54">
        <v>431809.654393923</v>
      </c>
      <c r="D122" s="54"/>
      <c r="E122" s="54"/>
      <c r="F122" s="54"/>
      <c r="G122" s="54"/>
    </row>
    <row r="123" spans="1:7" x14ac:dyDescent="0.35">
      <c r="A123" s="54">
        <v>5</v>
      </c>
      <c r="B123" s="54" t="s">
        <v>7</v>
      </c>
      <c r="C123" s="54">
        <v>676408.18439465901</v>
      </c>
      <c r="D123" s="54"/>
      <c r="E123" s="54"/>
      <c r="F123" s="54"/>
      <c r="G123" s="54"/>
    </row>
    <row r="124" spans="1:7" x14ac:dyDescent="0.35">
      <c r="A124" s="54">
        <v>6</v>
      </c>
      <c r="B124" s="54" t="s">
        <v>8</v>
      </c>
      <c r="C124" s="54">
        <v>215451.60477688699</v>
      </c>
      <c r="D124" s="54"/>
      <c r="E124" s="54"/>
      <c r="F124" s="54"/>
      <c r="G124" s="54"/>
    </row>
    <row r="125" spans="1:7" x14ac:dyDescent="0.35">
      <c r="A125" s="54" t="s">
        <v>0</v>
      </c>
      <c r="B125" s="54"/>
      <c r="C125" s="54"/>
      <c r="D125" s="54"/>
      <c r="E125" s="54"/>
      <c r="F125" s="54"/>
      <c r="G125" s="54"/>
    </row>
    <row r="126" spans="1:7" x14ac:dyDescent="0.35">
      <c r="A126" s="54">
        <v>1</v>
      </c>
      <c r="B126" s="54" t="s">
        <v>50</v>
      </c>
      <c r="C126" s="54"/>
      <c r="D126" s="54"/>
      <c r="E126" s="54"/>
      <c r="F126" s="54"/>
      <c r="G126" s="54"/>
    </row>
    <row r="127" spans="1:7" x14ac:dyDescent="0.35">
      <c r="A127" s="54" t="s">
        <v>149</v>
      </c>
      <c r="B127" s="54" t="s">
        <v>4</v>
      </c>
      <c r="C127" s="54" t="s">
        <v>5</v>
      </c>
      <c r="D127" s="54" t="s">
        <v>48</v>
      </c>
      <c r="E127" s="54" t="s">
        <v>6</v>
      </c>
      <c r="F127" s="54" t="s">
        <v>7</v>
      </c>
      <c r="G127" s="54" t="s">
        <v>8</v>
      </c>
    </row>
    <row r="128" spans="1:7" x14ac:dyDescent="0.35">
      <c r="A128" s="54" t="s">
        <v>51</v>
      </c>
      <c r="B128" s="54">
        <v>16344.99019</v>
      </c>
      <c r="C128" s="54">
        <v>35.268549999999998</v>
      </c>
      <c r="D128" s="54">
        <v>0</v>
      </c>
      <c r="E128" s="54">
        <v>911.46073000000001</v>
      </c>
      <c r="F128" s="54">
        <v>16802.995080000001</v>
      </c>
      <c r="G128" s="54">
        <v>862.89434000000006</v>
      </c>
    </row>
    <row r="129" spans="1:7" x14ac:dyDescent="0.35">
      <c r="A129" s="54" t="s">
        <v>54</v>
      </c>
      <c r="B129" s="54">
        <v>930.41336999999999</v>
      </c>
      <c r="C129" s="54">
        <v>1951.80333</v>
      </c>
      <c r="D129" s="54">
        <v>35.150230000000001</v>
      </c>
      <c r="E129" s="54">
        <v>72326.992079999996</v>
      </c>
      <c r="F129" s="54">
        <v>69655.680129999993</v>
      </c>
      <c r="G129" s="54">
        <v>1227.412</v>
      </c>
    </row>
    <row r="130" spans="1:7" x14ac:dyDescent="0.35">
      <c r="A130" s="54" t="s">
        <v>56</v>
      </c>
      <c r="B130" s="54">
        <v>5310.6750000000002</v>
      </c>
      <c r="C130" s="54">
        <v>2095.779</v>
      </c>
      <c r="D130" s="54">
        <v>1275.424</v>
      </c>
      <c r="E130" s="54">
        <v>11339.894</v>
      </c>
      <c r="F130" s="54">
        <v>37549.995999999999</v>
      </c>
      <c r="G130" s="54">
        <v>36504.076999999997</v>
      </c>
    </row>
    <row r="131" spans="1:7" x14ac:dyDescent="0.35">
      <c r="A131" s="54" t="s">
        <v>53</v>
      </c>
      <c r="B131" s="54">
        <v>22.125812</v>
      </c>
      <c r="C131" s="54">
        <v>3.041919</v>
      </c>
      <c r="D131" s="54">
        <v>2140.2849729999998</v>
      </c>
      <c r="E131" s="54">
        <v>82.319317999999996</v>
      </c>
      <c r="F131" s="54">
        <v>2220.9988469999998</v>
      </c>
      <c r="G131" s="54">
        <v>145.30577400000001</v>
      </c>
    </row>
    <row r="132" spans="1:7" x14ac:dyDescent="0.35">
      <c r="A132" s="54" t="s">
        <v>52</v>
      </c>
      <c r="B132" s="54">
        <v>236.86281</v>
      </c>
      <c r="C132" s="54">
        <v>10495.831990000001</v>
      </c>
      <c r="D132" s="54">
        <v>84.266210000000001</v>
      </c>
      <c r="E132" s="54">
        <v>6469.1152400000001</v>
      </c>
      <c r="F132" s="54">
        <v>10792.998250000001</v>
      </c>
      <c r="G132" s="54">
        <v>1731.7101600000001</v>
      </c>
    </row>
    <row r="133" spans="1:7" x14ac:dyDescent="0.35">
      <c r="A133" s="54" t="s">
        <v>55</v>
      </c>
      <c r="B133" s="54">
        <v>0</v>
      </c>
      <c r="C133" s="54">
        <v>0</v>
      </c>
      <c r="D133" s="54">
        <v>0</v>
      </c>
      <c r="E133" s="54">
        <v>0</v>
      </c>
      <c r="F133" s="54">
        <v>150151.4</v>
      </c>
      <c r="G133" s="54">
        <v>0</v>
      </c>
    </row>
    <row r="134" spans="1:7" x14ac:dyDescent="0.35">
      <c r="A134" s="54" t="s">
        <v>130</v>
      </c>
      <c r="B134" s="54">
        <v>364</v>
      </c>
      <c r="C134" s="54">
        <v>349.39341200000001</v>
      </c>
      <c r="D134" s="54">
        <v>9.2611190000000008</v>
      </c>
      <c r="E134" s="54">
        <v>13.844763</v>
      </c>
      <c r="F134" s="54">
        <v>191.08146199999999</v>
      </c>
      <c r="G134" s="54">
        <v>0</v>
      </c>
    </row>
    <row r="135" spans="1:7" x14ac:dyDescent="0.35">
      <c r="A135" s="54" t="s">
        <v>133</v>
      </c>
      <c r="B135" s="54">
        <v>0</v>
      </c>
      <c r="C135" s="54">
        <v>7384.86931</v>
      </c>
      <c r="D135" s="54">
        <v>16.552420000000001</v>
      </c>
      <c r="E135" s="54">
        <v>7533</v>
      </c>
      <c r="F135" s="54">
        <v>1191.88293</v>
      </c>
      <c r="G135" s="54">
        <v>114.65702</v>
      </c>
    </row>
    <row r="136" spans="1:7" x14ac:dyDescent="0.35">
      <c r="A136" s="54" t="s">
        <v>134</v>
      </c>
      <c r="B136" s="54">
        <v>118.21033</v>
      </c>
      <c r="C136" s="54">
        <v>2158.8545899999999</v>
      </c>
      <c r="D136" s="54">
        <v>68.363690000000005</v>
      </c>
      <c r="E136" s="54">
        <v>228.23903999999999</v>
      </c>
      <c r="F136" s="54">
        <v>105.61684</v>
      </c>
      <c r="G136" s="54">
        <v>2218</v>
      </c>
    </row>
    <row r="137" spans="1:7" x14ac:dyDescent="0.35">
      <c r="A137" s="54" t="s">
        <v>132</v>
      </c>
      <c r="B137" s="54">
        <v>0</v>
      </c>
      <c r="C137" s="54">
        <v>179.70509999999999</v>
      </c>
      <c r="D137" s="54">
        <v>709.66980000000001</v>
      </c>
      <c r="E137" s="54">
        <v>0</v>
      </c>
      <c r="F137" s="54">
        <v>81.276200000000003</v>
      </c>
      <c r="G137" s="54">
        <v>0</v>
      </c>
    </row>
    <row r="138" spans="1:7" x14ac:dyDescent="0.35">
      <c r="A138" s="54" t="s">
        <v>131</v>
      </c>
      <c r="B138" s="54">
        <v>0</v>
      </c>
      <c r="C138" s="54">
        <v>400.01609999999999</v>
      </c>
      <c r="D138" s="54">
        <v>0</v>
      </c>
      <c r="E138" s="54">
        <v>0</v>
      </c>
      <c r="F138" s="54">
        <v>0</v>
      </c>
      <c r="G138" s="54">
        <v>0</v>
      </c>
    </row>
    <row r="139" spans="1:7" x14ac:dyDescent="0.35">
      <c r="A139" s="54" t="s">
        <v>135</v>
      </c>
      <c r="B139" s="54">
        <v>22.125810000000001</v>
      </c>
      <c r="C139" s="54">
        <v>28.187740000000002</v>
      </c>
      <c r="D139" s="54">
        <v>39.802439999999997</v>
      </c>
      <c r="E139" s="54">
        <v>0</v>
      </c>
      <c r="F139" s="54">
        <v>81.276200000000003</v>
      </c>
      <c r="G139" s="54">
        <v>45.496310000000001</v>
      </c>
    </row>
    <row r="140" spans="1:7" x14ac:dyDescent="0.35">
      <c r="A140" s="54" t="s">
        <v>136</v>
      </c>
      <c r="B140" s="54">
        <v>0</v>
      </c>
      <c r="C140" s="54">
        <v>8.6684020000000004</v>
      </c>
      <c r="D140" s="54">
        <v>631.35670600000003</v>
      </c>
      <c r="E140" s="54">
        <v>221.553561</v>
      </c>
      <c r="F140" s="54">
        <v>14.780666999999999</v>
      </c>
      <c r="G140" s="54">
        <v>67.851859000000005</v>
      </c>
    </row>
    <row r="141" spans="1:7" x14ac:dyDescent="0.35">
      <c r="A141" s="54" t="s">
        <v>137</v>
      </c>
      <c r="B141" s="54">
        <v>0</v>
      </c>
      <c r="C141" s="54">
        <v>3.041919</v>
      </c>
      <c r="D141" s="54">
        <v>1275.4244960000001</v>
      </c>
      <c r="E141" s="54">
        <v>0</v>
      </c>
      <c r="F141" s="54">
        <v>72.688762999999994</v>
      </c>
      <c r="G141" s="54">
        <v>1321.999656</v>
      </c>
    </row>
    <row r="142" spans="1:7" x14ac:dyDescent="0.35">
      <c r="A142" s="54" t="s">
        <v>150</v>
      </c>
      <c r="B142" s="54">
        <v>0</v>
      </c>
      <c r="C142" s="54">
        <v>0</v>
      </c>
      <c r="D142" s="54">
        <v>17.832740000000001</v>
      </c>
      <c r="E142" s="54">
        <v>0</v>
      </c>
      <c r="F142" s="54">
        <v>0</v>
      </c>
      <c r="G142" s="54">
        <v>0</v>
      </c>
    </row>
    <row r="143" spans="1:7" x14ac:dyDescent="0.35">
      <c r="A143" s="54" t="s">
        <v>140</v>
      </c>
      <c r="B143" s="54">
        <v>5340.980141</v>
      </c>
      <c r="C143" s="54">
        <v>3.041919</v>
      </c>
      <c r="D143" s="54">
        <v>0</v>
      </c>
      <c r="E143" s="54">
        <v>67.76473</v>
      </c>
      <c r="F143" s="54">
        <v>904.35897399999999</v>
      </c>
      <c r="G143" s="54">
        <v>5455.9986989999998</v>
      </c>
    </row>
    <row r="144" spans="1:7" x14ac:dyDescent="0.35">
      <c r="A144" s="54" t="s">
        <v>141</v>
      </c>
      <c r="B144" s="54">
        <v>71.210560000000001</v>
      </c>
      <c r="C144" s="54">
        <v>304.31477999999998</v>
      </c>
      <c r="D144" s="54">
        <v>0</v>
      </c>
      <c r="E144" s="54">
        <v>11343.0003</v>
      </c>
      <c r="F144" s="54">
        <v>1375.8536300000001</v>
      </c>
      <c r="G144" s="54">
        <v>10827.389929999999</v>
      </c>
    </row>
    <row r="145" spans="1:7" x14ac:dyDescent="0.35">
      <c r="A145" s="54" t="s">
        <v>151</v>
      </c>
      <c r="B145" s="54">
        <v>0</v>
      </c>
      <c r="C145" s="54">
        <v>0</v>
      </c>
      <c r="D145" s="54">
        <v>0</v>
      </c>
      <c r="E145" s="54">
        <v>0</v>
      </c>
      <c r="F145" s="54">
        <v>0</v>
      </c>
      <c r="G145" s="54">
        <v>0</v>
      </c>
    </row>
    <row r="146" spans="1:7" x14ac:dyDescent="0.35">
      <c r="A146" s="54" t="s">
        <v>138</v>
      </c>
      <c r="B146" s="54">
        <v>3552</v>
      </c>
      <c r="C146" s="54">
        <v>73.182479999999998</v>
      </c>
      <c r="D146" s="54">
        <v>0</v>
      </c>
      <c r="E146" s="54">
        <v>2679.3115200000002</v>
      </c>
      <c r="F146" s="54">
        <v>1098.1527100000001</v>
      </c>
      <c r="G146" s="54">
        <v>165.01489000000001</v>
      </c>
    </row>
    <row r="147" spans="1:7" x14ac:dyDescent="0.35">
      <c r="A147" s="54" t="s">
        <v>139</v>
      </c>
      <c r="B147" s="54">
        <v>0</v>
      </c>
      <c r="C147" s="54">
        <v>0</v>
      </c>
      <c r="D147" s="54">
        <v>0</v>
      </c>
      <c r="E147" s="54">
        <v>0</v>
      </c>
      <c r="F147" s="54">
        <v>0</v>
      </c>
      <c r="G147" s="54">
        <v>0</v>
      </c>
    </row>
    <row r="148" spans="1:7" x14ac:dyDescent="0.35">
      <c r="A148" s="54" t="s">
        <v>129</v>
      </c>
      <c r="B148" s="54">
        <v>39.628210000000003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</row>
    <row r="149" spans="1:7" x14ac:dyDescent="0.35">
      <c r="A149" s="54" t="s">
        <v>0</v>
      </c>
      <c r="B149" s="54"/>
      <c r="C149" s="54"/>
      <c r="D149" s="54"/>
      <c r="E149" s="54"/>
      <c r="F149" s="54"/>
      <c r="G149" s="54"/>
    </row>
    <row r="150" spans="1:7" x14ac:dyDescent="0.35">
      <c r="A150" s="54">
        <v>1</v>
      </c>
      <c r="B150" s="54" t="s">
        <v>168</v>
      </c>
      <c r="C150" s="54"/>
      <c r="D150" s="54"/>
      <c r="E150" s="54"/>
      <c r="F150" s="54"/>
      <c r="G150" s="54"/>
    </row>
    <row r="151" spans="1:7" x14ac:dyDescent="0.35">
      <c r="A151" s="54" t="s">
        <v>10</v>
      </c>
      <c r="B151" s="54" t="s">
        <v>164</v>
      </c>
      <c r="C151" s="54" t="s">
        <v>169</v>
      </c>
      <c r="D151" s="54" t="s">
        <v>170</v>
      </c>
      <c r="E151" s="54"/>
      <c r="F151" s="54"/>
      <c r="G151" s="54"/>
    </row>
    <row r="152" spans="1:7" x14ac:dyDescent="0.35">
      <c r="A152" s="54" t="s">
        <v>11</v>
      </c>
      <c r="B152" s="54" t="s">
        <v>266</v>
      </c>
      <c r="C152" s="54">
        <v>288.953605305753</v>
      </c>
      <c r="D152" s="54">
        <v>291.98142199393601</v>
      </c>
      <c r="E152" s="54"/>
      <c r="F152" s="54"/>
      <c r="G152" s="54"/>
    </row>
    <row r="153" spans="1:7" x14ac:dyDescent="0.35">
      <c r="A153" s="54" t="s">
        <v>11</v>
      </c>
      <c r="B153" s="54" t="s">
        <v>267</v>
      </c>
      <c r="C153" s="54">
        <v>389.90928690233699</v>
      </c>
      <c r="D153" s="54">
        <v>391.97025623291</v>
      </c>
      <c r="E153" s="54"/>
      <c r="F153" s="54"/>
      <c r="G153" s="54"/>
    </row>
    <row r="154" spans="1:7" x14ac:dyDescent="0.35">
      <c r="A154" s="54" t="s">
        <v>11</v>
      </c>
      <c r="B154" s="54" t="s">
        <v>268</v>
      </c>
      <c r="C154" s="54">
        <v>257.56490386295098</v>
      </c>
      <c r="D154" s="54">
        <v>258.98226124597801</v>
      </c>
      <c r="E154" s="54"/>
      <c r="F154" s="54"/>
      <c r="G154" s="54"/>
    </row>
    <row r="155" spans="1:7" x14ac:dyDescent="0.35">
      <c r="A155" s="54" t="s">
        <v>11</v>
      </c>
      <c r="B155" s="54" t="s">
        <v>269</v>
      </c>
      <c r="C155" s="54">
        <v>358.85378616525298</v>
      </c>
      <c r="D155" s="54">
        <v>359.04132231592399</v>
      </c>
      <c r="E155" s="54"/>
      <c r="F155" s="54"/>
      <c r="G155" s="54"/>
    </row>
    <row r="156" spans="1:7" x14ac:dyDescent="0.35">
      <c r="A156" s="54" t="s">
        <v>11</v>
      </c>
      <c r="B156" s="54" t="s">
        <v>270</v>
      </c>
      <c r="C156" s="54">
        <v>2120.8722573486998</v>
      </c>
      <c r="D156" s="54">
        <v>2128.2482226061202</v>
      </c>
      <c r="E156" s="54"/>
      <c r="F156" s="54"/>
      <c r="G156" s="54"/>
    </row>
    <row r="157" spans="1:7" x14ac:dyDescent="0.35">
      <c r="A157" s="54" t="s">
        <v>11</v>
      </c>
      <c r="B157" s="54" t="s">
        <v>271</v>
      </c>
      <c r="C157" s="54">
        <v>425.25681884975</v>
      </c>
      <c r="D157" s="54">
        <v>425.98319861927899</v>
      </c>
      <c r="E157" s="54"/>
      <c r="F157" s="54"/>
      <c r="G157" s="54"/>
    </row>
    <row r="158" spans="1:7" x14ac:dyDescent="0.35">
      <c r="A158" s="54" t="s">
        <v>11</v>
      </c>
      <c r="B158" s="54" t="s">
        <v>272</v>
      </c>
      <c r="C158" s="54">
        <v>378.51324199748802</v>
      </c>
      <c r="D158" s="54">
        <v>381.48344117132001</v>
      </c>
      <c r="E158" s="54"/>
      <c r="F158" s="54"/>
      <c r="G158" s="54"/>
    </row>
    <row r="159" spans="1:7" x14ac:dyDescent="0.35">
      <c r="A159" s="54" t="s">
        <v>11</v>
      </c>
      <c r="B159" s="54" t="s">
        <v>273</v>
      </c>
      <c r="C159" s="54">
        <v>541.48378059425397</v>
      </c>
      <c r="D159" s="54">
        <v>539.490825800435</v>
      </c>
      <c r="E159" s="54"/>
      <c r="F159" s="54"/>
      <c r="G159" s="54"/>
    </row>
    <row r="160" spans="1:7" x14ac:dyDescent="0.35">
      <c r="A160" s="54" t="s">
        <v>11</v>
      </c>
      <c r="B160" s="54" t="s">
        <v>274</v>
      </c>
      <c r="C160" s="54">
        <v>745.13011366792</v>
      </c>
      <c r="D160" s="54">
        <v>751.46167846985395</v>
      </c>
      <c r="E160" s="54"/>
      <c r="F160" s="54"/>
      <c r="G160" s="54"/>
    </row>
    <row r="161" spans="1:4" x14ac:dyDescent="0.35">
      <c r="A161" s="54" t="s">
        <v>11</v>
      </c>
      <c r="B161" s="54" t="s">
        <v>275</v>
      </c>
      <c r="C161" s="54">
        <v>687.43759442459304</v>
      </c>
      <c r="D161" s="54">
        <v>686.66948003551897</v>
      </c>
    </row>
    <row r="162" spans="1:4" x14ac:dyDescent="0.35">
      <c r="A162" s="54" t="s">
        <v>11</v>
      </c>
      <c r="B162" s="54" t="s">
        <v>276</v>
      </c>
      <c r="C162" s="54">
        <v>483.55309894173502</v>
      </c>
      <c r="D162" s="54">
        <v>486.65023400677302</v>
      </c>
    </row>
    <row r="163" spans="1:4" x14ac:dyDescent="0.35">
      <c r="A163" s="54" t="s">
        <v>11</v>
      </c>
      <c r="B163" s="54" t="s">
        <v>277</v>
      </c>
      <c r="C163" s="54">
        <v>238.86748085170899</v>
      </c>
      <c r="D163" s="54">
        <v>233.18876872722299</v>
      </c>
    </row>
    <row r="164" spans="1:4" x14ac:dyDescent="0.35">
      <c r="A164" s="54" t="s">
        <v>11</v>
      </c>
      <c r="B164" s="54" t="s">
        <v>278</v>
      </c>
      <c r="C164" s="54">
        <v>3273.9186569794101</v>
      </c>
      <c r="D164" s="54">
        <v>3257.4597839234202</v>
      </c>
    </row>
    <row r="165" spans="1:4" x14ac:dyDescent="0.35">
      <c r="A165" s="54" t="s">
        <v>11</v>
      </c>
      <c r="B165" s="54" t="s">
        <v>279</v>
      </c>
      <c r="C165" s="54">
        <v>318.80682589272402</v>
      </c>
      <c r="D165" s="54">
        <v>318.25629008804799</v>
      </c>
    </row>
    <row r="166" spans="1:4" x14ac:dyDescent="0.35">
      <c r="A166" s="54" t="s">
        <v>11</v>
      </c>
      <c r="B166" s="54" t="s">
        <v>280</v>
      </c>
      <c r="C166" s="54">
        <v>210.111042004003</v>
      </c>
      <c r="D166" s="54">
        <v>210.77749484983201</v>
      </c>
    </row>
    <row r="167" spans="1:4" x14ac:dyDescent="0.35">
      <c r="A167" s="54" t="s">
        <v>11</v>
      </c>
      <c r="B167" s="54" t="s">
        <v>281</v>
      </c>
      <c r="C167" s="54">
        <v>273.50472674788602</v>
      </c>
      <c r="D167" s="54">
        <v>275.23221381080702</v>
      </c>
    </row>
    <row r="168" spans="1:4" x14ac:dyDescent="0.35">
      <c r="A168" s="54" t="s">
        <v>11</v>
      </c>
      <c r="B168" s="54" t="s">
        <v>282</v>
      </c>
      <c r="C168" s="54">
        <v>341.14867954144898</v>
      </c>
      <c r="D168" s="54">
        <v>341.92069946278002</v>
      </c>
    </row>
    <row r="169" spans="1:4" x14ac:dyDescent="0.35">
      <c r="A169" s="54" t="s">
        <v>11</v>
      </c>
      <c r="B169" s="54" t="s">
        <v>283</v>
      </c>
      <c r="C169" s="54">
        <v>373.41583943468697</v>
      </c>
      <c r="D169" s="54">
        <v>373.93944228237001</v>
      </c>
    </row>
    <row r="170" spans="1:4" x14ac:dyDescent="0.35">
      <c r="A170" s="54" t="s">
        <v>11</v>
      </c>
      <c r="B170" s="54" t="s">
        <v>284</v>
      </c>
      <c r="C170" s="54">
        <v>1905.6867907722001</v>
      </c>
      <c r="D170" s="54">
        <v>1902.0295486300199</v>
      </c>
    </row>
    <row r="171" spans="1:4" x14ac:dyDescent="0.35">
      <c r="A171" s="54" t="s">
        <v>11</v>
      </c>
      <c r="B171" s="54" t="s">
        <v>285</v>
      </c>
      <c r="C171" s="54">
        <v>616.27559202926898</v>
      </c>
      <c r="D171" s="54">
        <v>616.82333228529399</v>
      </c>
    </row>
    <row r="172" spans="1:4" x14ac:dyDescent="0.35">
      <c r="A172" s="54" t="s">
        <v>11</v>
      </c>
      <c r="B172" s="54" t="s">
        <v>286</v>
      </c>
      <c r="C172" s="54">
        <v>884.61813954874106</v>
      </c>
      <c r="D172" s="54">
        <v>889.40468172779697</v>
      </c>
    </row>
    <row r="173" spans="1:4" x14ac:dyDescent="0.35">
      <c r="A173" s="54" t="s">
        <v>11</v>
      </c>
      <c r="B173" s="54" t="s">
        <v>287</v>
      </c>
      <c r="C173" s="54">
        <v>221.621967459388</v>
      </c>
      <c r="D173" s="54">
        <v>219.834476737101</v>
      </c>
    </row>
    <row r="174" spans="1:4" x14ac:dyDescent="0.35">
      <c r="A174" s="54" t="s">
        <v>11</v>
      </c>
      <c r="B174" s="54" t="s">
        <v>288</v>
      </c>
      <c r="C174" s="54">
        <v>412.04326484196503</v>
      </c>
      <c r="D174" s="54">
        <v>409.33856881966199</v>
      </c>
    </row>
    <row r="175" spans="1:4" x14ac:dyDescent="0.35">
      <c r="A175" s="54" t="s">
        <v>11</v>
      </c>
      <c r="B175" s="54" t="s">
        <v>289</v>
      </c>
      <c r="C175" s="54">
        <v>336.39702062952</v>
      </c>
      <c r="D175" s="54">
        <v>338.85996523789299</v>
      </c>
    </row>
    <row r="176" spans="1:4" x14ac:dyDescent="0.35">
      <c r="A176" s="54" t="s">
        <v>11</v>
      </c>
      <c r="B176" s="54" t="s">
        <v>290</v>
      </c>
      <c r="C176" s="54">
        <v>795.74686277885405</v>
      </c>
      <c r="D176" s="54">
        <v>798.73472639651197</v>
      </c>
    </row>
    <row r="177" spans="1:4" x14ac:dyDescent="0.35">
      <c r="A177" s="54" t="s">
        <v>11</v>
      </c>
      <c r="B177" s="54" t="s">
        <v>291</v>
      </c>
      <c r="C177" s="54">
        <v>576.45424495348402</v>
      </c>
      <c r="D177" s="54">
        <v>579.20763289643196</v>
      </c>
    </row>
    <row r="178" spans="1:4" x14ac:dyDescent="0.35">
      <c r="A178" s="54" t="s">
        <v>11</v>
      </c>
      <c r="B178" s="54" t="s">
        <v>292</v>
      </c>
      <c r="C178" s="54">
        <v>635.264450496481</v>
      </c>
      <c r="D178" s="54">
        <v>630.33190273424498</v>
      </c>
    </row>
    <row r="179" spans="1:4" x14ac:dyDescent="0.35">
      <c r="A179" s="54" t="s">
        <v>11</v>
      </c>
      <c r="B179" s="54" t="s">
        <v>293</v>
      </c>
      <c r="C179" s="54">
        <v>753.58992697749204</v>
      </c>
      <c r="D179" s="54">
        <v>747.698875279763</v>
      </c>
    </row>
    <row r="180" spans="1:4" x14ac:dyDescent="0.35">
      <c r="A180" s="54" t="s">
        <v>12</v>
      </c>
      <c r="B180" s="54" t="s">
        <v>294</v>
      </c>
      <c r="C180" s="54">
        <v>13303.8503062157</v>
      </c>
      <c r="D180" s="54">
        <v>13234.5478245308</v>
      </c>
    </row>
    <row r="181" spans="1:4" x14ac:dyDescent="0.35">
      <c r="A181" s="54" t="s">
        <v>12</v>
      </c>
      <c r="B181" s="54" t="s">
        <v>295</v>
      </c>
      <c r="C181" s="54">
        <v>3008.4893975897398</v>
      </c>
      <c r="D181" s="54">
        <v>2946.4237838500899</v>
      </c>
    </row>
    <row r="182" spans="1:4" x14ac:dyDescent="0.35">
      <c r="A182" s="54" t="s">
        <v>12</v>
      </c>
      <c r="B182" s="54" t="s">
        <v>296</v>
      </c>
      <c r="C182" s="54">
        <v>2850.3675476168901</v>
      </c>
      <c r="D182" s="54">
        <v>2864.76818235471</v>
      </c>
    </row>
    <row r="183" spans="1:4" x14ac:dyDescent="0.35">
      <c r="A183" s="54" t="s">
        <v>12</v>
      </c>
      <c r="B183" s="54" t="s">
        <v>297</v>
      </c>
      <c r="C183" s="54">
        <v>4804.3340948656196</v>
      </c>
      <c r="D183" s="54">
        <v>4811.0662489596798</v>
      </c>
    </row>
    <row r="184" spans="1:4" x14ac:dyDescent="0.35">
      <c r="A184" s="54" t="s">
        <v>12</v>
      </c>
      <c r="B184" s="54" t="s">
        <v>298</v>
      </c>
      <c r="C184" s="54">
        <v>4676.8762734770598</v>
      </c>
      <c r="D184" s="54">
        <v>4687.8132940103096</v>
      </c>
    </row>
    <row r="185" spans="1:4" x14ac:dyDescent="0.35">
      <c r="A185" s="54" t="s">
        <v>12</v>
      </c>
      <c r="B185" s="54" t="s">
        <v>299</v>
      </c>
      <c r="C185" s="54">
        <v>659.05260885413099</v>
      </c>
      <c r="D185" s="54">
        <v>651.61411284389806</v>
      </c>
    </row>
    <row r="186" spans="1:4" x14ac:dyDescent="0.35">
      <c r="A186" s="54" t="s">
        <v>12</v>
      </c>
      <c r="B186" s="54" t="s">
        <v>300</v>
      </c>
      <c r="C186" s="54">
        <v>2929.3360272457599</v>
      </c>
      <c r="D186" s="54">
        <v>2943.0256899378101</v>
      </c>
    </row>
    <row r="187" spans="1:4" x14ac:dyDescent="0.35">
      <c r="A187" s="54" t="s">
        <v>12</v>
      </c>
      <c r="B187" s="54" t="s">
        <v>301</v>
      </c>
      <c r="C187" s="54">
        <v>1329.32166238984</v>
      </c>
      <c r="D187" s="54">
        <v>1319.1222273020801</v>
      </c>
    </row>
    <row r="188" spans="1:4" x14ac:dyDescent="0.35">
      <c r="A188" s="54" t="s">
        <v>12</v>
      </c>
      <c r="B188" s="54" t="s">
        <v>302</v>
      </c>
      <c r="C188" s="54">
        <v>1794.3175710406999</v>
      </c>
      <c r="D188" s="54">
        <v>1790.4030917902601</v>
      </c>
    </row>
    <row r="189" spans="1:4" x14ac:dyDescent="0.35">
      <c r="A189" s="54" t="s">
        <v>12</v>
      </c>
      <c r="B189" s="54" t="s">
        <v>303</v>
      </c>
      <c r="C189" s="54">
        <v>1505.87577565744</v>
      </c>
      <c r="D189" s="54">
        <v>1545.91592358253</v>
      </c>
    </row>
    <row r="190" spans="1:4" x14ac:dyDescent="0.35">
      <c r="A190" s="54" t="s">
        <v>12</v>
      </c>
      <c r="B190" s="54" t="s">
        <v>304</v>
      </c>
      <c r="C190" s="54">
        <v>998.97120011069296</v>
      </c>
      <c r="D190" s="54">
        <v>1002.62366358679</v>
      </c>
    </row>
    <row r="191" spans="1:4" x14ac:dyDescent="0.35">
      <c r="A191" s="54" t="s">
        <v>12</v>
      </c>
      <c r="B191" s="54" t="s">
        <v>305</v>
      </c>
      <c r="C191" s="54">
        <v>268.78533356525998</v>
      </c>
      <c r="D191" s="54">
        <v>264.97394697750502</v>
      </c>
    </row>
    <row r="192" spans="1:4" x14ac:dyDescent="0.35">
      <c r="A192" s="54" t="s">
        <v>12</v>
      </c>
      <c r="B192" s="54" t="s">
        <v>306</v>
      </c>
      <c r="C192" s="54">
        <v>373.30262983377997</v>
      </c>
      <c r="D192" s="54">
        <v>374.545453452125</v>
      </c>
    </row>
    <row r="193" spans="1:4" x14ac:dyDescent="0.35">
      <c r="A193" s="54" t="s">
        <v>12</v>
      </c>
      <c r="B193" s="54" t="s">
        <v>307</v>
      </c>
      <c r="C193" s="54">
        <v>1419.9077142326901</v>
      </c>
      <c r="D193" s="54">
        <v>1418.9614996871901</v>
      </c>
    </row>
    <row r="194" spans="1:4" x14ac:dyDescent="0.35">
      <c r="A194" s="54" t="s">
        <v>12</v>
      </c>
      <c r="B194" s="54" t="s">
        <v>308</v>
      </c>
      <c r="C194" s="54">
        <v>1780.5189863611899</v>
      </c>
      <c r="D194" s="54">
        <v>1767.28688633601</v>
      </c>
    </row>
    <row r="195" spans="1:4" x14ac:dyDescent="0.35">
      <c r="A195" s="54" t="s">
        <v>12</v>
      </c>
      <c r="B195" s="54" t="s">
        <v>309</v>
      </c>
      <c r="C195" s="54">
        <v>444.13297652603597</v>
      </c>
      <c r="D195" s="54">
        <v>442.70517931503298</v>
      </c>
    </row>
    <row r="196" spans="1:4" x14ac:dyDescent="0.35">
      <c r="A196" s="54" t="s">
        <v>12</v>
      </c>
      <c r="B196" s="54" t="s">
        <v>310</v>
      </c>
      <c r="C196" s="54">
        <v>616.48692414688901</v>
      </c>
      <c r="D196" s="54">
        <v>618.61277473109305</v>
      </c>
    </row>
    <row r="197" spans="1:4" x14ac:dyDescent="0.35">
      <c r="A197" s="54" t="s">
        <v>12</v>
      </c>
      <c r="B197" s="54" t="s">
        <v>311</v>
      </c>
      <c r="C197" s="54">
        <v>217.424483486268</v>
      </c>
      <c r="D197" s="54">
        <v>220.129530077445</v>
      </c>
    </row>
    <row r="198" spans="1:4" x14ac:dyDescent="0.35">
      <c r="A198" s="54" t="s">
        <v>12</v>
      </c>
      <c r="B198" s="54" t="s">
        <v>312</v>
      </c>
      <c r="C198" s="54">
        <v>1136.4045766860099</v>
      </c>
      <c r="D198" s="54">
        <v>1130.22466998802</v>
      </c>
    </row>
    <row r="199" spans="1:4" x14ac:dyDescent="0.35">
      <c r="A199" s="54" t="s">
        <v>12</v>
      </c>
      <c r="B199" s="54" t="s">
        <v>313</v>
      </c>
      <c r="C199" s="54">
        <v>567.184889067227</v>
      </c>
      <c r="D199" s="54">
        <v>569.55591913519004</v>
      </c>
    </row>
    <row r="200" spans="1:4" x14ac:dyDescent="0.35">
      <c r="A200" s="54" t="s">
        <v>12</v>
      </c>
      <c r="B200" s="54" t="s">
        <v>314</v>
      </c>
      <c r="C200" s="54">
        <v>2942.54654007928</v>
      </c>
      <c r="D200" s="54">
        <v>2947.33017391678</v>
      </c>
    </row>
    <row r="201" spans="1:4" x14ac:dyDescent="0.35">
      <c r="A201" s="54" t="s">
        <v>12</v>
      </c>
      <c r="B201" s="54" t="s">
        <v>315</v>
      </c>
      <c r="C201" s="54">
        <v>1015.99851374533</v>
      </c>
      <c r="D201" s="54">
        <v>1019.03741339716</v>
      </c>
    </row>
    <row r="202" spans="1:4" x14ac:dyDescent="0.35">
      <c r="A202" s="54" t="s">
        <v>12</v>
      </c>
      <c r="B202" s="54" t="s">
        <v>316</v>
      </c>
      <c r="C202" s="54">
        <v>424.602899802075</v>
      </c>
      <c r="D202" s="54">
        <v>416.86930069299501</v>
      </c>
    </row>
    <row r="203" spans="1:4" x14ac:dyDescent="0.35">
      <c r="A203" s="54" t="s">
        <v>12</v>
      </c>
      <c r="B203" s="54" t="s">
        <v>317</v>
      </c>
      <c r="C203" s="54">
        <v>512.845993196873</v>
      </c>
      <c r="D203" s="54">
        <v>511.99691878761303</v>
      </c>
    </row>
    <row r="204" spans="1:4" x14ac:dyDescent="0.35">
      <c r="A204" s="54" t="s">
        <v>12</v>
      </c>
      <c r="B204" s="54" t="s">
        <v>318</v>
      </c>
      <c r="C204" s="54">
        <v>9385.0881314899598</v>
      </c>
      <c r="D204" s="54">
        <v>9391.5054076402103</v>
      </c>
    </row>
    <row r="205" spans="1:4" x14ac:dyDescent="0.35">
      <c r="A205" s="54" t="s">
        <v>12</v>
      </c>
      <c r="B205" s="54" t="s">
        <v>319</v>
      </c>
      <c r="C205" s="54">
        <v>2082.6162652889602</v>
      </c>
      <c r="D205" s="54">
        <v>2056.7497536553501</v>
      </c>
    </row>
    <row r="206" spans="1:4" x14ac:dyDescent="0.35">
      <c r="A206" s="54" t="s">
        <v>12</v>
      </c>
      <c r="B206" s="54" t="s">
        <v>320</v>
      </c>
      <c r="C206" s="54">
        <v>289.92611777375902</v>
      </c>
      <c r="D206" s="54">
        <v>285.28161420446298</v>
      </c>
    </row>
    <row r="207" spans="1:4" x14ac:dyDescent="0.35">
      <c r="A207" s="54" t="s">
        <v>12</v>
      </c>
      <c r="B207" s="54" t="s">
        <v>321</v>
      </c>
      <c r="C207" s="54">
        <v>350.43832915021102</v>
      </c>
      <c r="D207" s="54">
        <v>345.54149157241699</v>
      </c>
    </row>
    <row r="208" spans="1:4" x14ac:dyDescent="0.35">
      <c r="A208" s="54" t="s">
        <v>12</v>
      </c>
      <c r="B208" s="54" t="s">
        <v>322</v>
      </c>
      <c r="C208" s="54">
        <v>9556.4101072244302</v>
      </c>
      <c r="D208" s="54">
        <v>9513.4151923242898</v>
      </c>
    </row>
    <row r="209" spans="1:4" x14ac:dyDescent="0.35">
      <c r="A209" s="54" t="s">
        <v>12</v>
      </c>
      <c r="B209" s="54" t="s">
        <v>323</v>
      </c>
      <c r="C209" s="54">
        <v>7813.13686468981</v>
      </c>
      <c r="D209" s="54">
        <v>7878.0063093496501</v>
      </c>
    </row>
    <row r="210" spans="1:4" x14ac:dyDescent="0.35">
      <c r="A210" s="54" t="s">
        <v>12</v>
      </c>
      <c r="B210" s="54" t="s">
        <v>324</v>
      </c>
      <c r="C210" s="54">
        <v>2078.7921505017798</v>
      </c>
      <c r="D210" s="54">
        <v>2092.6331519513301</v>
      </c>
    </row>
    <row r="211" spans="1:4" x14ac:dyDescent="0.35">
      <c r="A211" s="54" t="s">
        <v>12</v>
      </c>
      <c r="B211" s="54" t="s">
        <v>325</v>
      </c>
      <c r="C211" s="54">
        <v>2104.65743962019</v>
      </c>
      <c r="D211" s="54">
        <v>2088.4634249245501</v>
      </c>
    </row>
    <row r="212" spans="1:4" x14ac:dyDescent="0.35">
      <c r="A212" s="54" t="s">
        <v>12</v>
      </c>
      <c r="B212" s="54" t="s">
        <v>326</v>
      </c>
      <c r="C212" s="54">
        <v>6655.7700937443597</v>
      </c>
      <c r="D212" s="54">
        <v>6645.2471873713203</v>
      </c>
    </row>
    <row r="213" spans="1:4" x14ac:dyDescent="0.35">
      <c r="A213" s="54" t="s">
        <v>12</v>
      </c>
      <c r="B213" s="54" t="s">
        <v>327</v>
      </c>
      <c r="C213" s="54">
        <v>5961.0166853471401</v>
      </c>
      <c r="D213" s="54">
        <v>5971.2203103633801</v>
      </c>
    </row>
    <row r="214" spans="1:4" x14ac:dyDescent="0.35">
      <c r="A214" s="54" t="s">
        <v>12</v>
      </c>
      <c r="B214" s="54" t="s">
        <v>328</v>
      </c>
      <c r="C214" s="54">
        <v>503.20579398500303</v>
      </c>
      <c r="D214" s="54">
        <v>506.71161362332901</v>
      </c>
    </row>
    <row r="215" spans="1:4" x14ac:dyDescent="0.35">
      <c r="A215" s="54" t="s">
        <v>12</v>
      </c>
      <c r="B215" s="54" t="s">
        <v>329</v>
      </c>
      <c r="C215" s="54">
        <v>3360.0244266717</v>
      </c>
      <c r="D215" s="54">
        <v>3361.19591398376</v>
      </c>
    </row>
    <row r="216" spans="1:4" x14ac:dyDescent="0.35">
      <c r="A216" s="54" t="s">
        <v>12</v>
      </c>
      <c r="B216" s="54" t="s">
        <v>330</v>
      </c>
      <c r="C216" s="54">
        <v>612.14157138540497</v>
      </c>
      <c r="D216" s="54">
        <v>613.290415850052</v>
      </c>
    </row>
    <row r="217" spans="1:4" x14ac:dyDescent="0.35">
      <c r="A217" s="54" t="s">
        <v>12</v>
      </c>
      <c r="B217" s="54" t="s">
        <v>331</v>
      </c>
      <c r="C217" s="54">
        <v>392.764812460992</v>
      </c>
      <c r="D217" s="54">
        <v>394.89726937584402</v>
      </c>
    </row>
    <row r="218" spans="1:4" x14ac:dyDescent="0.35">
      <c r="A218" s="54" t="s">
        <v>12</v>
      </c>
      <c r="B218" s="54" t="s">
        <v>332</v>
      </c>
      <c r="C218" s="54">
        <v>810.90085752068399</v>
      </c>
      <c r="D218" s="54">
        <v>813.20435868079596</v>
      </c>
    </row>
    <row r="219" spans="1:4" x14ac:dyDescent="0.35">
      <c r="A219" s="54" t="s">
        <v>12</v>
      </c>
      <c r="B219" s="54" t="s">
        <v>333</v>
      </c>
      <c r="C219" s="54">
        <v>1098.3095978122601</v>
      </c>
      <c r="D219" s="54">
        <v>1097.58116681555</v>
      </c>
    </row>
    <row r="220" spans="1:4" x14ac:dyDescent="0.35">
      <c r="A220" s="54" t="s">
        <v>12</v>
      </c>
      <c r="B220" s="54" t="s">
        <v>334</v>
      </c>
      <c r="C220" s="54">
        <v>1543.8976292944601</v>
      </c>
      <c r="D220" s="54">
        <v>1539.83848935623</v>
      </c>
    </row>
    <row r="221" spans="1:4" x14ac:dyDescent="0.35">
      <c r="A221" s="54" t="s">
        <v>12</v>
      </c>
      <c r="B221" s="54" t="s">
        <v>335</v>
      </c>
      <c r="C221" s="54">
        <v>4149.2727612082599</v>
      </c>
      <c r="D221" s="54">
        <v>4178.4879527487501</v>
      </c>
    </row>
    <row r="222" spans="1:4" x14ac:dyDescent="0.35">
      <c r="A222" s="54" t="s">
        <v>12</v>
      </c>
      <c r="B222" s="54" t="s">
        <v>336</v>
      </c>
      <c r="C222" s="54">
        <v>3973.6002820031799</v>
      </c>
      <c r="D222" s="54">
        <v>3989.8689237142698</v>
      </c>
    </row>
    <row r="223" spans="1:4" x14ac:dyDescent="0.35">
      <c r="A223" s="54" t="s">
        <v>12</v>
      </c>
      <c r="B223" s="54" t="s">
        <v>337</v>
      </c>
      <c r="C223" s="54">
        <v>5813.57442595883</v>
      </c>
      <c r="D223" s="54">
        <v>5846.0288090247705</v>
      </c>
    </row>
    <row r="224" spans="1:4" x14ac:dyDescent="0.35">
      <c r="A224" s="54" t="s">
        <v>12</v>
      </c>
      <c r="B224" s="54" t="s">
        <v>338</v>
      </c>
      <c r="C224" s="54">
        <v>2810.88225541158</v>
      </c>
      <c r="D224" s="54">
        <v>2767.8381130235198</v>
      </c>
    </row>
    <row r="225" spans="1:4" x14ac:dyDescent="0.35">
      <c r="A225" s="54" t="s">
        <v>12</v>
      </c>
      <c r="B225" s="54" t="s">
        <v>339</v>
      </c>
      <c r="C225" s="54">
        <v>1384.4032276322901</v>
      </c>
      <c r="D225" s="54">
        <v>1381.4969510344599</v>
      </c>
    </row>
    <row r="226" spans="1:4" x14ac:dyDescent="0.35">
      <c r="A226" s="54" t="s">
        <v>12</v>
      </c>
      <c r="B226" s="54" t="s">
        <v>340</v>
      </c>
      <c r="C226" s="54">
        <v>539.04348686258299</v>
      </c>
      <c r="D226" s="54">
        <v>529.45866428203396</v>
      </c>
    </row>
    <row r="227" spans="1:4" x14ac:dyDescent="0.35">
      <c r="A227" s="54" t="s">
        <v>12</v>
      </c>
      <c r="B227" s="54" t="s">
        <v>341</v>
      </c>
      <c r="C227" s="54">
        <v>2785.5517782818602</v>
      </c>
      <c r="D227" s="54">
        <v>2809.05722617627</v>
      </c>
    </row>
    <row r="228" spans="1:4" x14ac:dyDescent="0.35">
      <c r="A228" s="54" t="s">
        <v>12</v>
      </c>
      <c r="B228" s="54" t="s">
        <v>342</v>
      </c>
      <c r="C228" s="54">
        <v>805.67703256981997</v>
      </c>
      <c r="D228" s="54">
        <v>812.69774054952904</v>
      </c>
    </row>
    <row r="229" spans="1:4" x14ac:dyDescent="0.35">
      <c r="A229" s="54" t="s">
        <v>12</v>
      </c>
      <c r="B229" s="54" t="s">
        <v>343</v>
      </c>
      <c r="C229" s="54">
        <v>443.601296118346</v>
      </c>
      <c r="D229" s="54">
        <v>442.39703578250698</v>
      </c>
    </row>
    <row r="230" spans="1:4" x14ac:dyDescent="0.35">
      <c r="A230" s="54" t="s">
        <v>12</v>
      </c>
      <c r="B230" s="54" t="s">
        <v>344</v>
      </c>
      <c r="C230" s="54">
        <v>380.34294620751899</v>
      </c>
      <c r="D230" s="54">
        <v>378.54457256965497</v>
      </c>
    </row>
    <row r="231" spans="1:4" x14ac:dyDescent="0.35">
      <c r="A231" s="54" t="s">
        <v>12</v>
      </c>
      <c r="B231" s="54" t="s">
        <v>345</v>
      </c>
      <c r="C231" s="54">
        <v>462.48897046838403</v>
      </c>
      <c r="D231" s="54">
        <v>459.059564156112</v>
      </c>
    </row>
    <row r="232" spans="1:4" x14ac:dyDescent="0.35">
      <c r="A232" s="54" t="s">
        <v>12</v>
      </c>
      <c r="B232" s="54" t="s">
        <v>346</v>
      </c>
      <c r="C232" s="54">
        <v>885.217936585232</v>
      </c>
      <c r="D232" s="54">
        <v>871.150139540238</v>
      </c>
    </row>
    <row r="233" spans="1:4" x14ac:dyDescent="0.35">
      <c r="A233" s="54" t="s">
        <v>12</v>
      </c>
      <c r="B233" s="54" t="s">
        <v>347</v>
      </c>
      <c r="C233" s="54">
        <v>637.08661335811098</v>
      </c>
      <c r="D233" s="54">
        <v>632.73878208081396</v>
      </c>
    </row>
    <row r="234" spans="1:4" x14ac:dyDescent="0.35">
      <c r="A234" s="54" t="s">
        <v>12</v>
      </c>
      <c r="B234" s="54" t="s">
        <v>348</v>
      </c>
      <c r="C234" s="54">
        <v>2690.8699893043499</v>
      </c>
      <c r="D234" s="54">
        <v>2702.7454159542499</v>
      </c>
    </row>
    <row r="235" spans="1:4" x14ac:dyDescent="0.35">
      <c r="A235" s="54" t="s">
        <v>12</v>
      </c>
      <c r="B235" s="54" t="s">
        <v>349</v>
      </c>
      <c r="C235" s="54">
        <v>1266.5981255122599</v>
      </c>
      <c r="D235" s="54">
        <v>1241.04092820192</v>
      </c>
    </row>
    <row r="236" spans="1:4" x14ac:dyDescent="0.35">
      <c r="A236" s="54" t="s">
        <v>12</v>
      </c>
      <c r="B236" s="54" t="s">
        <v>350</v>
      </c>
      <c r="C236" s="54">
        <v>885.06334219280802</v>
      </c>
      <c r="D236" s="54">
        <v>879.67265531762496</v>
      </c>
    </row>
    <row r="237" spans="1:4" x14ac:dyDescent="0.35">
      <c r="A237" s="54" t="s">
        <v>12</v>
      </c>
      <c r="B237" s="54" t="s">
        <v>351</v>
      </c>
      <c r="C237" s="54">
        <v>524.98271009352095</v>
      </c>
      <c r="D237" s="54">
        <v>525.96684285014896</v>
      </c>
    </row>
    <row r="238" spans="1:4" x14ac:dyDescent="0.35">
      <c r="A238" s="54" t="s">
        <v>12</v>
      </c>
      <c r="B238" s="54" t="s">
        <v>352</v>
      </c>
      <c r="C238" s="54">
        <v>283.08426821863401</v>
      </c>
      <c r="D238" s="54">
        <v>281.68677958566002</v>
      </c>
    </row>
    <row r="239" spans="1:4" x14ac:dyDescent="0.35">
      <c r="A239" s="54" t="s">
        <v>12</v>
      </c>
      <c r="B239" s="54" t="s">
        <v>353</v>
      </c>
      <c r="C239" s="54">
        <v>1129.90639359891</v>
      </c>
      <c r="D239" s="54">
        <v>1127.1772500416</v>
      </c>
    </row>
    <row r="240" spans="1:4" x14ac:dyDescent="0.35">
      <c r="A240" s="54" t="s">
        <v>12</v>
      </c>
      <c r="B240" s="54" t="s">
        <v>354</v>
      </c>
      <c r="C240" s="54">
        <v>4404.3754569328803</v>
      </c>
      <c r="D240" s="54">
        <v>4415.4566187173896</v>
      </c>
    </row>
    <row r="241" spans="1:4" x14ac:dyDescent="0.35">
      <c r="A241" s="54" t="s">
        <v>12</v>
      </c>
      <c r="B241" s="54" t="s">
        <v>355</v>
      </c>
      <c r="C241" s="54">
        <v>1573.7291263378299</v>
      </c>
      <c r="D241" s="54">
        <v>1584.9762482240601</v>
      </c>
    </row>
    <row r="242" spans="1:4" x14ac:dyDescent="0.35">
      <c r="A242" s="54" t="s">
        <v>12</v>
      </c>
      <c r="B242" s="54" t="s">
        <v>356</v>
      </c>
      <c r="C242" s="54">
        <v>2950.0788311712099</v>
      </c>
      <c r="D242" s="54">
        <v>2964.0830751386902</v>
      </c>
    </row>
    <row r="243" spans="1:4" x14ac:dyDescent="0.35">
      <c r="A243" s="54" t="s">
        <v>12</v>
      </c>
      <c r="B243" s="54" t="s">
        <v>357</v>
      </c>
      <c r="C243" s="54">
        <v>2076.5369442180099</v>
      </c>
      <c r="D243" s="54">
        <v>2120.03897363541</v>
      </c>
    </row>
    <row r="244" spans="1:4" x14ac:dyDescent="0.35">
      <c r="A244" s="54" t="s">
        <v>13</v>
      </c>
      <c r="B244" s="54" t="s">
        <v>358</v>
      </c>
      <c r="C244" s="54">
        <v>24.261060580478802</v>
      </c>
      <c r="D244" s="54">
        <v>24.259644097906499</v>
      </c>
    </row>
    <row r="245" spans="1:4" x14ac:dyDescent="0.35">
      <c r="A245" s="54" t="s">
        <v>13</v>
      </c>
      <c r="B245" s="54" t="s">
        <v>359</v>
      </c>
      <c r="C245" s="54">
        <v>53.955231910670399</v>
      </c>
      <c r="D245" s="54">
        <v>53.952081733231402</v>
      </c>
    </row>
    <row r="246" spans="1:4" x14ac:dyDescent="0.35">
      <c r="A246" s="54" t="s">
        <v>13</v>
      </c>
      <c r="B246" s="54" t="s">
        <v>360</v>
      </c>
      <c r="C246" s="54">
        <v>16.6495799547018</v>
      </c>
      <c r="D246" s="54">
        <v>16.6486078685985</v>
      </c>
    </row>
    <row r="247" spans="1:4" x14ac:dyDescent="0.35">
      <c r="A247" s="54" t="s">
        <v>13</v>
      </c>
      <c r="B247" s="54" t="s">
        <v>361</v>
      </c>
      <c r="C247" s="54">
        <v>84.9137120316758</v>
      </c>
      <c r="D247" s="54">
        <v>84.309758000771794</v>
      </c>
    </row>
    <row r="248" spans="1:4" x14ac:dyDescent="0.35">
      <c r="A248" s="54" t="s">
        <v>13</v>
      </c>
      <c r="B248" s="54" t="s">
        <v>362</v>
      </c>
      <c r="C248" s="54">
        <v>61.638850275262399</v>
      </c>
      <c r="D248" s="54">
        <v>60.7656287878984</v>
      </c>
    </row>
    <row r="249" spans="1:4" x14ac:dyDescent="0.35">
      <c r="A249" s="54" t="s">
        <v>13</v>
      </c>
      <c r="B249" s="54" t="s">
        <v>363</v>
      </c>
      <c r="C249" s="54">
        <v>701.41801483871495</v>
      </c>
      <c r="D249" s="54">
        <v>681.83909546632299</v>
      </c>
    </row>
    <row r="250" spans="1:4" x14ac:dyDescent="0.35">
      <c r="A250" s="54" t="s">
        <v>13</v>
      </c>
      <c r="B250" s="54" t="s">
        <v>364</v>
      </c>
      <c r="C250" s="54">
        <v>133.196639637614</v>
      </c>
      <c r="D250" s="54">
        <v>129.90028866607</v>
      </c>
    </row>
    <row r="251" spans="1:4" x14ac:dyDescent="0.35">
      <c r="A251" s="54" t="s">
        <v>13</v>
      </c>
      <c r="B251" s="54" t="s">
        <v>365</v>
      </c>
      <c r="C251" s="54">
        <v>26.416650117969599</v>
      </c>
      <c r="D251" s="54">
        <v>26.415107781253202</v>
      </c>
    </row>
    <row r="252" spans="1:4" x14ac:dyDescent="0.35">
      <c r="A252" s="54" t="s">
        <v>13</v>
      </c>
      <c r="B252" s="54" t="s">
        <v>366</v>
      </c>
      <c r="C252" s="54">
        <v>17.611100078646398</v>
      </c>
      <c r="D252" s="54">
        <v>17.175260503322601</v>
      </c>
    </row>
    <row r="253" spans="1:4" x14ac:dyDescent="0.35">
      <c r="A253" s="54" t="s">
        <v>13</v>
      </c>
      <c r="B253" s="54" t="s">
        <v>367</v>
      </c>
      <c r="C253" s="54">
        <v>395.67170067824998</v>
      </c>
      <c r="D253" s="54">
        <v>431.28440575201199</v>
      </c>
    </row>
    <row r="254" spans="1:4" x14ac:dyDescent="0.35">
      <c r="A254" s="54" t="s">
        <v>13</v>
      </c>
      <c r="B254" s="54" t="s">
        <v>368</v>
      </c>
      <c r="C254" s="54">
        <v>152.844681657016</v>
      </c>
      <c r="D254" s="54">
        <v>151.158568059488</v>
      </c>
    </row>
    <row r="255" spans="1:4" x14ac:dyDescent="0.35">
      <c r="A255" s="54" t="s">
        <v>13</v>
      </c>
      <c r="B255" s="54" t="s">
        <v>369</v>
      </c>
      <c r="C255" s="54">
        <v>29.029744788472598</v>
      </c>
      <c r="D255" s="54">
        <v>29.028049886164698</v>
      </c>
    </row>
    <row r="256" spans="1:4" x14ac:dyDescent="0.35">
      <c r="A256" s="54" t="s">
        <v>13</v>
      </c>
      <c r="B256" s="54" t="s">
        <v>370</v>
      </c>
      <c r="C256" s="54">
        <v>36.391590870718197</v>
      </c>
      <c r="D256" s="54">
        <v>35.790469804958803</v>
      </c>
    </row>
    <row r="257" spans="1:4" x14ac:dyDescent="0.35">
      <c r="A257" s="54" t="s">
        <v>13</v>
      </c>
      <c r="B257" s="54" t="s">
        <v>371</v>
      </c>
      <c r="C257" s="54">
        <v>26.416650117969599</v>
      </c>
      <c r="D257" s="54">
        <v>25.545485079560802</v>
      </c>
    </row>
    <row r="258" spans="1:4" x14ac:dyDescent="0.35">
      <c r="A258" s="54" t="s">
        <v>13</v>
      </c>
      <c r="B258" s="54" t="s">
        <v>372</v>
      </c>
      <c r="C258" s="54">
        <v>186.81016646968601</v>
      </c>
      <c r="D258" s="54">
        <v>181.767690281912</v>
      </c>
    </row>
    <row r="259" spans="1:4" x14ac:dyDescent="0.35">
      <c r="A259" s="54" t="s">
        <v>13</v>
      </c>
      <c r="B259" s="54" t="s">
        <v>373</v>
      </c>
      <c r="C259" s="54">
        <v>33.299159909403599</v>
      </c>
      <c r="D259" s="54">
        <v>33.297215737197</v>
      </c>
    </row>
    <row r="260" spans="1:4" x14ac:dyDescent="0.35">
      <c r="A260" s="54" t="s">
        <v>13</v>
      </c>
      <c r="B260" s="54" t="s">
        <v>374</v>
      </c>
      <c r="C260" s="54">
        <v>24.261060580478802</v>
      </c>
      <c r="D260" s="54">
        <v>23.660647756005499</v>
      </c>
    </row>
    <row r="261" spans="1:4" x14ac:dyDescent="0.35">
      <c r="A261" s="54" t="s">
        <v>13</v>
      </c>
      <c r="B261" s="54" t="s">
        <v>375</v>
      </c>
      <c r="C261" s="54">
        <v>65.316925774063407</v>
      </c>
      <c r="D261" s="54">
        <v>64.954745574842804</v>
      </c>
    </row>
    <row r="262" spans="1:4" x14ac:dyDescent="0.35">
      <c r="A262" s="54" t="s">
        <v>13</v>
      </c>
      <c r="B262" s="54" t="s">
        <v>376</v>
      </c>
      <c r="C262" s="54">
        <v>16.6495799547018</v>
      </c>
      <c r="D262" s="54">
        <v>16.6486078685985</v>
      </c>
    </row>
    <row r="263" spans="1:4" x14ac:dyDescent="0.35">
      <c r="A263" s="54" t="s">
        <v>13</v>
      </c>
      <c r="B263" s="54" t="s">
        <v>377</v>
      </c>
      <c r="C263" s="54">
        <v>66.598319818807198</v>
      </c>
      <c r="D263" s="54">
        <v>64.950144333034899</v>
      </c>
    </row>
    <row r="264" spans="1:4" x14ac:dyDescent="0.35">
      <c r="A264" s="54" t="s">
        <v>13</v>
      </c>
      <c r="B264" s="54" t="s">
        <v>378</v>
      </c>
      <c r="C264" s="54">
        <v>16.6495799547018</v>
      </c>
      <c r="D264" s="54">
        <v>16.6486078685985</v>
      </c>
    </row>
    <row r="265" spans="1:4" x14ac:dyDescent="0.35">
      <c r="A265" s="54" t="s">
        <v>16</v>
      </c>
      <c r="B265" s="54" t="s">
        <v>379</v>
      </c>
      <c r="C265" s="54">
        <v>363.30023430651102</v>
      </c>
      <c r="D265" s="54">
        <v>362.94593317558002</v>
      </c>
    </row>
    <row r="266" spans="1:4" x14ac:dyDescent="0.35">
      <c r="A266" s="54" t="s">
        <v>16</v>
      </c>
      <c r="B266" s="54" t="s">
        <v>380</v>
      </c>
      <c r="C266" s="54">
        <v>48.170824490683202</v>
      </c>
      <c r="D266" s="54">
        <v>46.828463662966598</v>
      </c>
    </row>
    <row r="267" spans="1:4" x14ac:dyDescent="0.35">
      <c r="A267" s="54" t="s">
        <v>16</v>
      </c>
      <c r="B267" s="54" t="s">
        <v>381</v>
      </c>
      <c r="C267" s="54">
        <v>295.21097436892398</v>
      </c>
      <c r="D267" s="54">
        <v>286.98442168328103</v>
      </c>
    </row>
    <row r="268" spans="1:4" x14ac:dyDescent="0.35">
      <c r="A268" s="54" t="s">
        <v>16</v>
      </c>
      <c r="B268" s="54" t="s">
        <v>382</v>
      </c>
      <c r="C268" s="54">
        <v>301.02469456955401</v>
      </c>
      <c r="D268" s="54">
        <v>292.636143359703</v>
      </c>
    </row>
    <row r="269" spans="1:4" x14ac:dyDescent="0.35">
      <c r="A269" s="54" t="s">
        <v>16</v>
      </c>
      <c r="B269" s="54" t="s">
        <v>383</v>
      </c>
      <c r="C269" s="54">
        <v>161.996592591379</v>
      </c>
      <c r="D269" s="54">
        <v>161.4470481315</v>
      </c>
    </row>
    <row r="270" spans="1:4" x14ac:dyDescent="0.35">
      <c r="A270" s="54" t="s">
        <v>16</v>
      </c>
      <c r="B270" s="54" t="s">
        <v>384</v>
      </c>
      <c r="C270" s="54">
        <v>364.61762906389703</v>
      </c>
      <c r="D270" s="54">
        <v>363.41334546413401</v>
      </c>
    </row>
    <row r="271" spans="1:4" x14ac:dyDescent="0.35">
      <c r="A271" s="54" t="s">
        <v>16</v>
      </c>
      <c r="B271" s="54" t="s">
        <v>385</v>
      </c>
      <c r="C271" s="54">
        <v>114.455826451037</v>
      </c>
      <c r="D271" s="54">
        <v>111.266311792717</v>
      </c>
    </row>
    <row r="272" spans="1:4" x14ac:dyDescent="0.35">
      <c r="A272" s="54" t="s">
        <v>16</v>
      </c>
      <c r="B272" s="54" t="s">
        <v>386</v>
      </c>
      <c r="C272" s="54">
        <v>762.51379438487095</v>
      </c>
      <c r="D272" s="54">
        <v>798.99419314454406</v>
      </c>
    </row>
    <row r="273" spans="1:4" x14ac:dyDescent="0.35">
      <c r="A273" s="54" t="s">
        <v>16</v>
      </c>
      <c r="B273" s="54" t="s">
        <v>387</v>
      </c>
      <c r="C273" s="54">
        <v>116.11688935102001</v>
      </c>
      <c r="D273" s="54">
        <v>117.342246629043</v>
      </c>
    </row>
    <row r="274" spans="1:4" x14ac:dyDescent="0.35">
      <c r="A274" s="54" t="s">
        <v>16</v>
      </c>
      <c r="B274" s="54" t="s">
        <v>388</v>
      </c>
      <c r="C274" s="54">
        <v>379.92518300534903</v>
      </c>
      <c r="D274" s="54">
        <v>382.57042676966699</v>
      </c>
    </row>
    <row r="275" spans="1:4" x14ac:dyDescent="0.35">
      <c r="A275" s="54" t="s">
        <v>16</v>
      </c>
      <c r="B275" s="54" t="s">
        <v>389</v>
      </c>
      <c r="C275" s="54">
        <v>162.76984600975399</v>
      </c>
      <c r="D275" s="54">
        <v>168.234139226352</v>
      </c>
    </row>
    <row r="276" spans="1:4" x14ac:dyDescent="0.35">
      <c r="A276" s="54" t="s">
        <v>16</v>
      </c>
      <c r="B276" s="54" t="s">
        <v>390</v>
      </c>
      <c r="C276" s="54">
        <v>655.48979246375904</v>
      </c>
      <c r="D276" s="54">
        <v>655.39237470101</v>
      </c>
    </row>
    <row r="277" spans="1:4" x14ac:dyDescent="0.35">
      <c r="A277" s="54" t="s">
        <v>16</v>
      </c>
      <c r="B277" s="54" t="s">
        <v>391</v>
      </c>
      <c r="C277" s="54">
        <v>225.90455621839899</v>
      </c>
      <c r="D277" s="54">
        <v>223.805468143951</v>
      </c>
    </row>
    <row r="278" spans="1:4" x14ac:dyDescent="0.35">
      <c r="A278" s="54" t="s">
        <v>16</v>
      </c>
      <c r="B278" s="54" t="s">
        <v>392</v>
      </c>
      <c r="C278" s="54">
        <v>640.18223854790699</v>
      </c>
      <c r="D278" s="54">
        <v>780.20030165566595</v>
      </c>
    </row>
    <row r="279" spans="1:4" x14ac:dyDescent="0.35">
      <c r="A279" s="54" t="s">
        <v>16</v>
      </c>
      <c r="B279" s="54" t="s">
        <v>393</v>
      </c>
      <c r="C279" s="54">
        <v>337.28168849628702</v>
      </c>
      <c r="D279" s="54">
        <v>329.05298354128598</v>
      </c>
    </row>
    <row r="280" spans="1:4" x14ac:dyDescent="0.35">
      <c r="A280" s="54" t="s">
        <v>16</v>
      </c>
      <c r="B280" s="54" t="s">
        <v>394</v>
      </c>
      <c r="C280" s="54">
        <v>1682.0553119659401</v>
      </c>
      <c r="D280" s="54">
        <v>1709.8374315818401</v>
      </c>
    </row>
    <row r="281" spans="1:4" x14ac:dyDescent="0.35">
      <c r="A281" s="54" t="s">
        <v>16</v>
      </c>
      <c r="B281" s="54" t="s">
        <v>395</v>
      </c>
      <c r="C281" s="54">
        <v>404.36858288186397</v>
      </c>
      <c r="D281" s="54">
        <v>421.02843417190002</v>
      </c>
    </row>
    <row r="282" spans="1:4" x14ac:dyDescent="0.35">
      <c r="A282" s="54" t="s">
        <v>16</v>
      </c>
      <c r="B282" s="54" t="s">
        <v>396</v>
      </c>
      <c r="C282" s="54">
        <v>281.46424679631701</v>
      </c>
      <c r="D282" s="54">
        <v>288.057284325252</v>
      </c>
    </row>
    <row r="283" spans="1:4" x14ac:dyDescent="0.35">
      <c r="A283" s="54" t="s">
        <v>16</v>
      </c>
      <c r="B283" s="54" t="s">
        <v>397</v>
      </c>
      <c r="C283" s="54">
        <v>168.99883198069</v>
      </c>
      <c r="D283" s="54">
        <v>169.91979154028999</v>
      </c>
    </row>
    <row r="284" spans="1:4" x14ac:dyDescent="0.35">
      <c r="A284" s="54" t="s">
        <v>16</v>
      </c>
      <c r="B284" s="54" t="s">
        <v>398</v>
      </c>
      <c r="C284" s="54">
        <v>315.68787067771899</v>
      </c>
      <c r="D284" s="54">
        <v>315.442783135882</v>
      </c>
    </row>
    <row r="285" spans="1:4" x14ac:dyDescent="0.35">
      <c r="A285" s="54" t="s">
        <v>16</v>
      </c>
      <c r="B285" s="54" t="s">
        <v>399</v>
      </c>
      <c r="C285" s="54">
        <v>158.84630087243701</v>
      </c>
      <c r="D285" s="54">
        <v>154.72984339671399</v>
      </c>
    </row>
    <row r="286" spans="1:4" x14ac:dyDescent="0.35">
      <c r="A286" s="54" t="s">
        <v>16</v>
      </c>
      <c r="B286" s="54" t="s">
        <v>400</v>
      </c>
      <c r="C286" s="54">
        <v>25.546002050795</v>
      </c>
      <c r="D286" s="54">
        <v>24.8341198519676</v>
      </c>
    </row>
    <row r="287" spans="1:4" x14ac:dyDescent="0.35">
      <c r="A287" s="54" t="s">
        <v>16</v>
      </c>
      <c r="B287" s="54" t="s">
        <v>401</v>
      </c>
      <c r="C287" s="54">
        <v>268.84876034647402</v>
      </c>
      <c r="D287" s="54">
        <v>275.84010673226697</v>
      </c>
    </row>
    <row r="288" spans="1:4" x14ac:dyDescent="0.35">
      <c r="A288" s="54" t="s">
        <v>16</v>
      </c>
      <c r="B288" s="54" t="s">
        <v>402</v>
      </c>
      <c r="C288" s="54">
        <v>154.02062670605699</v>
      </c>
      <c r="D288" s="54">
        <v>152.365653891345</v>
      </c>
    </row>
    <row r="289" spans="1:4" x14ac:dyDescent="0.35">
      <c r="A289" s="54" t="s">
        <v>16</v>
      </c>
      <c r="B289" s="54" t="s">
        <v>403</v>
      </c>
      <c r="C289" s="54">
        <v>1304.6790013831401</v>
      </c>
      <c r="D289" s="54">
        <v>1298.4683025319</v>
      </c>
    </row>
    <row r="290" spans="1:4" x14ac:dyDescent="0.35">
      <c r="A290" s="54" t="s">
        <v>16</v>
      </c>
      <c r="B290" s="54" t="s">
        <v>404</v>
      </c>
      <c r="C290" s="54">
        <v>267.67456071343901</v>
      </c>
      <c r="D290" s="54">
        <v>272.01858668411302</v>
      </c>
    </row>
    <row r="291" spans="1:4" x14ac:dyDescent="0.35">
      <c r="A291" s="54" t="s">
        <v>16</v>
      </c>
      <c r="B291" s="54" t="s">
        <v>405</v>
      </c>
      <c r="C291" s="54">
        <v>188.77407231757701</v>
      </c>
      <c r="D291" s="54">
        <v>186.14044059852699</v>
      </c>
    </row>
    <row r="292" spans="1:4" x14ac:dyDescent="0.35">
      <c r="A292" s="54" t="s">
        <v>16</v>
      </c>
      <c r="B292" s="54" t="s">
        <v>406</v>
      </c>
      <c r="C292" s="54">
        <v>130.96621899960499</v>
      </c>
      <c r="D292" s="54">
        <v>129.674752531145</v>
      </c>
    </row>
    <row r="293" spans="1:4" x14ac:dyDescent="0.35">
      <c r="A293" s="54" t="s">
        <v>16</v>
      </c>
      <c r="B293" s="54" t="s">
        <v>407</v>
      </c>
      <c r="C293" s="54">
        <v>365.19040941078202</v>
      </c>
      <c r="D293" s="54">
        <v>375.53826812122901</v>
      </c>
    </row>
    <row r="294" spans="1:4" x14ac:dyDescent="0.35">
      <c r="A294" s="54" t="s">
        <v>16</v>
      </c>
      <c r="B294" s="54" t="s">
        <v>408</v>
      </c>
      <c r="C294" s="54">
        <v>346.11682480721697</v>
      </c>
      <c r="D294" s="54">
        <v>349.68369976346798</v>
      </c>
    </row>
    <row r="295" spans="1:4" x14ac:dyDescent="0.35">
      <c r="A295" s="54" t="s">
        <v>16</v>
      </c>
      <c r="B295" s="54" t="s">
        <v>409</v>
      </c>
      <c r="C295" s="54">
        <v>893.16498424360896</v>
      </c>
      <c r="D295" s="54">
        <v>893.339183861847</v>
      </c>
    </row>
    <row r="296" spans="1:4" x14ac:dyDescent="0.35">
      <c r="A296" s="54" t="s">
        <v>16</v>
      </c>
      <c r="B296" s="54" t="s">
        <v>410</v>
      </c>
      <c r="C296" s="54">
        <v>215.02173027679399</v>
      </c>
      <c r="D296" s="54">
        <v>225.69036777016501</v>
      </c>
    </row>
    <row r="297" spans="1:4" x14ac:dyDescent="0.35">
      <c r="A297" s="54" t="s">
        <v>16</v>
      </c>
      <c r="B297" s="54" t="s">
        <v>411</v>
      </c>
      <c r="C297" s="54">
        <v>220.033557959017</v>
      </c>
      <c r="D297" s="54">
        <v>228.07841999556899</v>
      </c>
    </row>
    <row r="298" spans="1:4" x14ac:dyDescent="0.35">
      <c r="A298" s="54" t="s">
        <v>16</v>
      </c>
      <c r="B298" s="54" t="s">
        <v>412</v>
      </c>
      <c r="C298" s="54">
        <v>99.721052837013502</v>
      </c>
      <c r="D298" s="54">
        <v>96.942160863099403</v>
      </c>
    </row>
    <row r="299" spans="1:4" x14ac:dyDescent="0.35">
      <c r="A299" s="54" t="s">
        <v>16</v>
      </c>
      <c r="B299" s="54" t="s">
        <v>413</v>
      </c>
      <c r="C299" s="54">
        <v>307.15344390388299</v>
      </c>
      <c r="D299" s="54">
        <v>309.10802659521602</v>
      </c>
    </row>
    <row r="300" spans="1:4" x14ac:dyDescent="0.35">
      <c r="A300" s="54" t="s">
        <v>16</v>
      </c>
      <c r="B300" s="54" t="s">
        <v>414</v>
      </c>
      <c r="C300" s="54">
        <v>173.48083793894</v>
      </c>
      <c r="D300" s="54">
        <v>178.02080786658399</v>
      </c>
    </row>
    <row r="301" spans="1:4" x14ac:dyDescent="0.35">
      <c r="A301" s="54" t="s">
        <v>16</v>
      </c>
      <c r="B301" s="54" t="s">
        <v>415</v>
      </c>
      <c r="C301" s="54">
        <v>78.828890835733404</v>
      </c>
      <c r="D301" s="54">
        <v>77.918858536550303</v>
      </c>
    </row>
    <row r="302" spans="1:4" x14ac:dyDescent="0.35">
      <c r="A302" s="54" t="s">
        <v>16</v>
      </c>
      <c r="B302" s="54" t="s">
        <v>416</v>
      </c>
      <c r="C302" s="54">
        <v>236.34347747705399</v>
      </c>
      <c r="D302" s="54">
        <v>238.279600898414</v>
      </c>
    </row>
    <row r="303" spans="1:4" x14ac:dyDescent="0.35">
      <c r="A303" s="54" t="s">
        <v>16</v>
      </c>
      <c r="B303" s="54" t="s">
        <v>417</v>
      </c>
      <c r="C303" s="54">
        <v>313.48266641005199</v>
      </c>
      <c r="D303" s="54">
        <v>341.58192948193698</v>
      </c>
    </row>
    <row r="304" spans="1:4" x14ac:dyDescent="0.35">
      <c r="A304" s="54" t="s">
        <v>16</v>
      </c>
      <c r="B304" s="54" t="s">
        <v>418</v>
      </c>
      <c r="C304" s="54">
        <v>126.312378984906</v>
      </c>
      <c r="D304" s="54">
        <v>129.10526945991001</v>
      </c>
    </row>
    <row r="305" spans="1:4" x14ac:dyDescent="0.35">
      <c r="A305" s="54" t="s">
        <v>16</v>
      </c>
      <c r="B305" s="54" t="s">
        <v>419</v>
      </c>
      <c r="C305" s="54">
        <v>105.119507303175</v>
      </c>
      <c r="D305" s="54">
        <v>107.506669509754</v>
      </c>
    </row>
    <row r="306" spans="1:4" x14ac:dyDescent="0.35">
      <c r="A306" s="54" t="s">
        <v>16</v>
      </c>
      <c r="B306" s="54" t="s">
        <v>420</v>
      </c>
      <c r="C306" s="54">
        <v>387.74363426187199</v>
      </c>
      <c r="D306" s="54">
        <v>391.35270995088501</v>
      </c>
    </row>
    <row r="307" spans="1:4" x14ac:dyDescent="0.35">
      <c r="A307" s="54" t="s">
        <v>16</v>
      </c>
      <c r="B307" s="54" t="s">
        <v>421</v>
      </c>
      <c r="C307" s="54">
        <v>61.530925337718102</v>
      </c>
      <c r="D307" s="54">
        <v>61.0928095919</v>
      </c>
    </row>
    <row r="308" spans="1:4" x14ac:dyDescent="0.35">
      <c r="A308" s="54" t="s">
        <v>16</v>
      </c>
      <c r="B308" s="54" t="s">
        <v>422</v>
      </c>
      <c r="C308" s="54">
        <v>133.80148159611099</v>
      </c>
      <c r="D308" s="54">
        <v>132.98616108477799</v>
      </c>
    </row>
    <row r="309" spans="1:4" x14ac:dyDescent="0.35">
      <c r="A309" s="54" t="s">
        <v>16</v>
      </c>
      <c r="B309" s="54" t="s">
        <v>423</v>
      </c>
      <c r="C309" s="54">
        <v>387.64339764267203</v>
      </c>
      <c r="D309" s="54">
        <v>389.71608381246898</v>
      </c>
    </row>
    <row r="310" spans="1:4" x14ac:dyDescent="0.35">
      <c r="A310" s="54" t="s">
        <v>16</v>
      </c>
      <c r="B310" s="54" t="s">
        <v>424</v>
      </c>
      <c r="C310" s="54">
        <v>480.934991502792</v>
      </c>
      <c r="D310" s="54">
        <v>469.36098252033997</v>
      </c>
    </row>
    <row r="311" spans="1:4" x14ac:dyDescent="0.35">
      <c r="A311" s="54" t="s">
        <v>16</v>
      </c>
      <c r="B311" s="54" t="s">
        <v>425</v>
      </c>
      <c r="C311" s="54">
        <v>303.30149628061503</v>
      </c>
      <c r="D311" s="54">
        <v>303.62191794617797</v>
      </c>
    </row>
    <row r="312" spans="1:4" x14ac:dyDescent="0.35">
      <c r="A312" s="54" t="s">
        <v>16</v>
      </c>
      <c r="B312" s="54" t="s">
        <v>426</v>
      </c>
      <c r="C312" s="54">
        <v>270.95372802463601</v>
      </c>
      <c r="D312" s="54">
        <v>265.92555819227999</v>
      </c>
    </row>
    <row r="313" spans="1:4" x14ac:dyDescent="0.35">
      <c r="A313" s="54" t="s">
        <v>16</v>
      </c>
      <c r="B313" s="54" t="s">
        <v>427</v>
      </c>
      <c r="C313" s="54">
        <v>763.87414757470799</v>
      </c>
      <c r="D313" s="54">
        <v>762.90512260567004</v>
      </c>
    </row>
    <row r="314" spans="1:4" x14ac:dyDescent="0.35">
      <c r="A314" s="54" t="s">
        <v>16</v>
      </c>
      <c r="B314" s="54" t="s">
        <v>428</v>
      </c>
      <c r="C314" s="54">
        <v>109.85926444286601</v>
      </c>
      <c r="D314" s="54">
        <v>109.44500826643301</v>
      </c>
    </row>
    <row r="315" spans="1:4" x14ac:dyDescent="0.35">
      <c r="A315" s="54" t="s">
        <v>16</v>
      </c>
      <c r="B315" s="54" t="s">
        <v>429</v>
      </c>
      <c r="C315" s="54">
        <v>56.719570702409598</v>
      </c>
      <c r="D315" s="54">
        <v>55.138981729906099</v>
      </c>
    </row>
    <row r="316" spans="1:4" x14ac:dyDescent="0.35">
      <c r="A316" s="54" t="s">
        <v>16</v>
      </c>
      <c r="B316" s="54" t="s">
        <v>430</v>
      </c>
      <c r="C316" s="54">
        <v>730.22330410572602</v>
      </c>
      <c r="D316" s="54">
        <v>728.851118409268</v>
      </c>
    </row>
    <row r="317" spans="1:4" x14ac:dyDescent="0.35">
      <c r="A317" s="54" t="s">
        <v>16</v>
      </c>
      <c r="B317" s="54" t="s">
        <v>431</v>
      </c>
      <c r="C317" s="54">
        <v>170.817409443939</v>
      </c>
      <c r="D317" s="54">
        <v>170.279566731518</v>
      </c>
    </row>
    <row r="318" spans="1:4" x14ac:dyDescent="0.35">
      <c r="A318" s="54" t="s">
        <v>16</v>
      </c>
      <c r="B318" s="54" t="s">
        <v>432</v>
      </c>
      <c r="C318" s="54">
        <v>117.634757187066</v>
      </c>
      <c r="D318" s="54">
        <v>114.813329096749</v>
      </c>
    </row>
    <row r="319" spans="1:4" x14ac:dyDescent="0.35">
      <c r="A319" s="54" t="s">
        <v>16</v>
      </c>
      <c r="B319" s="54" t="s">
        <v>433</v>
      </c>
      <c r="C319" s="54">
        <v>344.942625213094</v>
      </c>
      <c r="D319" s="54">
        <v>344.51150924057902</v>
      </c>
    </row>
    <row r="320" spans="1:4" x14ac:dyDescent="0.35">
      <c r="A320" s="54" t="s">
        <v>16</v>
      </c>
      <c r="B320" s="54" t="s">
        <v>434</v>
      </c>
      <c r="C320" s="54">
        <v>409.22289601618201</v>
      </c>
      <c r="D320" s="54">
        <v>403.43387006390202</v>
      </c>
    </row>
    <row r="321" spans="1:4" x14ac:dyDescent="0.35">
      <c r="A321" s="54" t="s">
        <v>16</v>
      </c>
      <c r="B321" s="54" t="s">
        <v>435</v>
      </c>
      <c r="C321" s="54">
        <v>154.149502298313</v>
      </c>
      <c r="D321" s="54">
        <v>152.44019593152601</v>
      </c>
    </row>
    <row r="322" spans="1:4" x14ac:dyDescent="0.35">
      <c r="A322" s="54" t="s">
        <v>16</v>
      </c>
      <c r="B322" s="54" t="s">
        <v>436</v>
      </c>
      <c r="C322" s="54">
        <v>249.10215899697999</v>
      </c>
      <c r="D322" s="54">
        <v>303.39416906733697</v>
      </c>
    </row>
    <row r="323" spans="1:4" x14ac:dyDescent="0.35">
      <c r="A323" s="54" t="s">
        <v>16</v>
      </c>
      <c r="B323" s="54" t="s">
        <v>437</v>
      </c>
      <c r="C323" s="54">
        <v>118.46528865190599</v>
      </c>
      <c r="D323" s="54">
        <v>118.645966841591</v>
      </c>
    </row>
    <row r="324" spans="1:4" x14ac:dyDescent="0.35">
      <c r="A324" s="54" t="s">
        <v>16</v>
      </c>
      <c r="B324" s="54" t="s">
        <v>438</v>
      </c>
      <c r="C324" s="54">
        <v>1125.92858473004</v>
      </c>
      <c r="D324" s="54">
        <v>1115.46086384265</v>
      </c>
    </row>
    <row r="325" spans="1:4" x14ac:dyDescent="0.35">
      <c r="A325" s="54" t="s">
        <v>16</v>
      </c>
      <c r="B325" s="54" t="s">
        <v>439</v>
      </c>
      <c r="C325" s="54">
        <v>131.91130653791799</v>
      </c>
      <c r="D325" s="54">
        <v>130.18382841505201</v>
      </c>
    </row>
    <row r="326" spans="1:4" x14ac:dyDescent="0.35">
      <c r="A326" s="54" t="s">
        <v>16</v>
      </c>
      <c r="B326" s="54" t="s">
        <v>440</v>
      </c>
      <c r="C326" s="54">
        <v>324.13638026615001</v>
      </c>
      <c r="D326" s="54">
        <v>321.29420575159401</v>
      </c>
    </row>
    <row r="327" spans="1:4" x14ac:dyDescent="0.35">
      <c r="A327" s="54" t="s">
        <v>16</v>
      </c>
      <c r="B327" s="54" t="s">
        <v>441</v>
      </c>
      <c r="C327" s="54">
        <v>367.839518296888</v>
      </c>
      <c r="D327" s="54">
        <v>361.86820009549001</v>
      </c>
    </row>
    <row r="328" spans="1:4" x14ac:dyDescent="0.35">
      <c r="A328" s="54" t="s">
        <v>16</v>
      </c>
      <c r="B328" s="54" t="s">
        <v>442</v>
      </c>
      <c r="C328" s="54">
        <v>103.845071116475</v>
      </c>
      <c r="D328" s="54">
        <v>104.38649965683901</v>
      </c>
    </row>
    <row r="329" spans="1:4" x14ac:dyDescent="0.35">
      <c r="A329" s="54" t="s">
        <v>16</v>
      </c>
      <c r="B329" s="54" t="s">
        <v>443</v>
      </c>
      <c r="C329" s="54">
        <v>52.710108489252903</v>
      </c>
      <c r="D329" s="54">
        <v>51.241255629423598</v>
      </c>
    </row>
    <row r="330" spans="1:4" x14ac:dyDescent="0.35">
      <c r="A330" s="54" t="s">
        <v>16</v>
      </c>
      <c r="B330" s="54" t="s">
        <v>444</v>
      </c>
      <c r="C330" s="54">
        <v>246.38145247497101</v>
      </c>
      <c r="D330" s="54">
        <v>242.14392383811401</v>
      </c>
    </row>
    <row r="331" spans="1:4" x14ac:dyDescent="0.35">
      <c r="A331" s="54" t="s">
        <v>16</v>
      </c>
      <c r="B331" s="54" t="s">
        <v>445</v>
      </c>
      <c r="C331" s="54">
        <v>419.47566371188998</v>
      </c>
      <c r="D331" s="54">
        <v>421.33531472055301</v>
      </c>
    </row>
    <row r="332" spans="1:4" x14ac:dyDescent="0.35">
      <c r="A332" s="54" t="s">
        <v>16</v>
      </c>
      <c r="B332" s="54" t="s">
        <v>446</v>
      </c>
      <c r="C332" s="54">
        <v>257.965934382341</v>
      </c>
      <c r="D332" s="54">
        <v>249.24362495492301</v>
      </c>
    </row>
    <row r="333" spans="1:4" x14ac:dyDescent="0.35">
      <c r="A333" s="54" t="s">
        <v>16</v>
      </c>
      <c r="B333" s="54" t="s">
        <v>447</v>
      </c>
      <c r="C333" s="54">
        <v>1560.1819803286601</v>
      </c>
      <c r="D333" s="54">
        <v>1536.94351693404</v>
      </c>
    </row>
    <row r="334" spans="1:4" x14ac:dyDescent="0.35">
      <c r="A334" s="54" t="s">
        <v>16</v>
      </c>
      <c r="B334" s="54" t="s">
        <v>448</v>
      </c>
      <c r="C334" s="54">
        <v>172.249360248177</v>
      </c>
      <c r="D334" s="54">
        <v>167.449343278828</v>
      </c>
    </row>
    <row r="335" spans="1:4" x14ac:dyDescent="0.35">
      <c r="A335" s="54" t="s">
        <v>16</v>
      </c>
      <c r="B335" s="54" t="s">
        <v>449</v>
      </c>
      <c r="C335" s="54">
        <v>66.728906702694005</v>
      </c>
      <c r="D335" s="54">
        <v>66.465600852973694</v>
      </c>
    </row>
    <row r="336" spans="1:4" x14ac:dyDescent="0.35">
      <c r="A336" s="54" t="s">
        <v>16</v>
      </c>
      <c r="B336" s="54" t="s">
        <v>450</v>
      </c>
      <c r="C336" s="54">
        <v>35.3978234745016</v>
      </c>
      <c r="D336" s="54">
        <v>34.411400368263102</v>
      </c>
    </row>
    <row r="337" spans="1:4" x14ac:dyDescent="0.35">
      <c r="A337" s="54" t="s">
        <v>16</v>
      </c>
      <c r="B337" s="54" t="s">
        <v>451</v>
      </c>
      <c r="C337" s="54">
        <v>173.50947691097201</v>
      </c>
      <c r="D337" s="54">
        <v>177.27897838809</v>
      </c>
    </row>
    <row r="338" spans="1:4" x14ac:dyDescent="0.35">
      <c r="A338" s="54" t="s">
        <v>16</v>
      </c>
      <c r="B338" s="54" t="s">
        <v>452</v>
      </c>
      <c r="C338" s="54">
        <v>128.58918074204601</v>
      </c>
      <c r="D338" s="54">
        <v>126.40059561379501</v>
      </c>
    </row>
    <row r="339" spans="1:4" x14ac:dyDescent="0.35">
      <c r="A339" s="54" t="s">
        <v>16</v>
      </c>
      <c r="B339" s="54" t="s">
        <v>453</v>
      </c>
      <c r="C339" s="54">
        <v>1494.9995809040499</v>
      </c>
      <c r="D339" s="54">
        <v>1462.0396605308799</v>
      </c>
    </row>
    <row r="340" spans="1:4" x14ac:dyDescent="0.35">
      <c r="A340" s="54" t="s">
        <v>16</v>
      </c>
      <c r="B340" s="54" t="s">
        <v>454</v>
      </c>
      <c r="C340" s="54">
        <v>190.34921817448799</v>
      </c>
      <c r="D340" s="54">
        <v>187.381010802216</v>
      </c>
    </row>
    <row r="341" spans="1:4" x14ac:dyDescent="0.35">
      <c r="A341" s="54" t="s">
        <v>16</v>
      </c>
      <c r="B341" s="54" t="s">
        <v>455</v>
      </c>
      <c r="C341" s="54">
        <v>233.45093688221201</v>
      </c>
      <c r="D341" s="54">
        <v>231.49939472815501</v>
      </c>
    </row>
    <row r="342" spans="1:4" x14ac:dyDescent="0.35">
      <c r="A342" s="54" t="s">
        <v>16</v>
      </c>
      <c r="B342" s="54" t="s">
        <v>456</v>
      </c>
      <c r="C342" s="54">
        <v>146.23081442668899</v>
      </c>
      <c r="D342" s="54">
        <v>142.155851875991</v>
      </c>
    </row>
    <row r="343" spans="1:4" x14ac:dyDescent="0.35">
      <c r="A343" s="54" t="s">
        <v>16</v>
      </c>
      <c r="B343" s="54" t="s">
        <v>457</v>
      </c>
      <c r="C343" s="54">
        <v>148.63649176175099</v>
      </c>
      <c r="D343" s="54">
        <v>149.11752232127</v>
      </c>
    </row>
    <row r="344" spans="1:4" x14ac:dyDescent="0.35">
      <c r="A344" s="54" t="s">
        <v>16</v>
      </c>
      <c r="B344" s="54" t="s">
        <v>458</v>
      </c>
      <c r="C344" s="54">
        <v>59.3400406441298</v>
      </c>
      <c r="D344" s="54">
        <v>57.686430625459799</v>
      </c>
    </row>
    <row r="345" spans="1:4" x14ac:dyDescent="0.35">
      <c r="A345" s="54" t="s">
        <v>16</v>
      </c>
      <c r="B345" s="54" t="s">
        <v>459</v>
      </c>
      <c r="C345" s="54">
        <v>141.53401585154199</v>
      </c>
      <c r="D345" s="54">
        <v>139.18631171149701</v>
      </c>
    </row>
    <row r="346" spans="1:4" x14ac:dyDescent="0.35">
      <c r="A346" s="54" t="s">
        <v>16</v>
      </c>
      <c r="B346" s="54" t="s">
        <v>460</v>
      </c>
      <c r="C346" s="54">
        <v>70.051032539524201</v>
      </c>
      <c r="D346" s="54">
        <v>69.341308488541401</v>
      </c>
    </row>
    <row r="347" spans="1:4" x14ac:dyDescent="0.35">
      <c r="A347" s="54" t="s">
        <v>16</v>
      </c>
      <c r="B347" s="54" t="s">
        <v>461</v>
      </c>
      <c r="C347" s="54">
        <v>117.047657382837</v>
      </c>
      <c r="D347" s="54">
        <v>119.11407959876701</v>
      </c>
    </row>
    <row r="348" spans="1:4" x14ac:dyDescent="0.35">
      <c r="A348" s="54" t="s">
        <v>16</v>
      </c>
      <c r="B348" s="54" t="s">
        <v>462</v>
      </c>
      <c r="C348" s="54">
        <v>58.3376750788088</v>
      </c>
      <c r="D348" s="54">
        <v>56.7119975653126</v>
      </c>
    </row>
    <row r="349" spans="1:4" x14ac:dyDescent="0.35">
      <c r="A349" s="54" t="s">
        <v>16</v>
      </c>
      <c r="B349" s="54" t="s">
        <v>463</v>
      </c>
      <c r="C349" s="54">
        <v>347.27670500441099</v>
      </c>
      <c r="D349" s="54">
        <v>346.36970537324402</v>
      </c>
    </row>
    <row r="350" spans="1:4" x14ac:dyDescent="0.35">
      <c r="A350" s="54" t="s">
        <v>16</v>
      </c>
      <c r="B350" s="54" t="s">
        <v>464</v>
      </c>
      <c r="C350" s="54">
        <v>174.153854787266</v>
      </c>
      <c r="D350" s="54">
        <v>175.10447317710799</v>
      </c>
    </row>
    <row r="351" spans="1:4" x14ac:dyDescent="0.35">
      <c r="A351" s="54" t="s">
        <v>16</v>
      </c>
      <c r="B351" s="54" t="s">
        <v>465</v>
      </c>
      <c r="C351" s="54">
        <v>22.4816273626389</v>
      </c>
      <c r="D351" s="54">
        <v>21.855139104777201</v>
      </c>
    </row>
    <row r="352" spans="1:4" x14ac:dyDescent="0.35">
      <c r="A352" s="54" t="s">
        <v>16</v>
      </c>
      <c r="B352" s="54" t="s">
        <v>466</v>
      </c>
      <c r="C352" s="54">
        <v>223.026335181251</v>
      </c>
      <c r="D352" s="54">
        <v>220.28028814588799</v>
      </c>
    </row>
    <row r="353" spans="1:4" x14ac:dyDescent="0.35">
      <c r="A353" s="54" t="s">
        <v>16</v>
      </c>
      <c r="B353" s="54" t="s">
        <v>467</v>
      </c>
      <c r="C353" s="54">
        <v>24.915943702501199</v>
      </c>
      <c r="D353" s="54">
        <v>24.221619169828902</v>
      </c>
    </row>
    <row r="354" spans="1:4" x14ac:dyDescent="0.35">
      <c r="A354" s="54" t="s">
        <v>16</v>
      </c>
      <c r="B354" s="54" t="s">
        <v>468</v>
      </c>
      <c r="C354" s="54">
        <v>449.94757644074798</v>
      </c>
      <c r="D354" s="54">
        <v>437.40904302658703</v>
      </c>
    </row>
    <row r="355" spans="1:4" x14ac:dyDescent="0.35">
      <c r="A355" s="54" t="s">
        <v>16</v>
      </c>
      <c r="B355" s="54" t="s">
        <v>469</v>
      </c>
      <c r="C355" s="54">
        <v>313.78337604647197</v>
      </c>
      <c r="D355" s="54">
        <v>305.03927105685398</v>
      </c>
    </row>
    <row r="356" spans="1:4" x14ac:dyDescent="0.35">
      <c r="A356" s="54" t="s">
        <v>16</v>
      </c>
      <c r="B356" s="54" t="s">
        <v>470</v>
      </c>
      <c r="C356" s="54">
        <v>285.08708229311901</v>
      </c>
      <c r="D356" s="54">
        <v>277.14265015968198</v>
      </c>
    </row>
    <row r="357" spans="1:4" x14ac:dyDescent="0.35">
      <c r="A357" s="54" t="s">
        <v>16</v>
      </c>
      <c r="B357" s="54" t="s">
        <v>471</v>
      </c>
      <c r="C357" s="54">
        <v>130.06409005553201</v>
      </c>
      <c r="D357" s="54">
        <v>126.439636003611</v>
      </c>
    </row>
    <row r="358" spans="1:4" x14ac:dyDescent="0.35">
      <c r="A358" s="54" t="s">
        <v>16</v>
      </c>
      <c r="B358" s="54" t="s">
        <v>472</v>
      </c>
      <c r="C358" s="54">
        <v>217.771075750356</v>
      </c>
      <c r="D358" s="54">
        <v>220.2271688086</v>
      </c>
    </row>
    <row r="359" spans="1:4" x14ac:dyDescent="0.35">
      <c r="A359" s="54" t="s">
        <v>16</v>
      </c>
      <c r="B359" s="54" t="s">
        <v>473</v>
      </c>
      <c r="C359" s="54">
        <v>88.809587856816606</v>
      </c>
      <c r="D359" s="54">
        <v>86.334758987395702</v>
      </c>
    </row>
    <row r="360" spans="1:4" x14ac:dyDescent="0.35">
      <c r="A360" s="54" t="s">
        <v>16</v>
      </c>
      <c r="B360" s="54" t="s">
        <v>474</v>
      </c>
      <c r="C360" s="54">
        <v>880.11991253129702</v>
      </c>
      <c r="D360" s="54">
        <v>916.31892962970596</v>
      </c>
    </row>
    <row r="361" spans="1:4" x14ac:dyDescent="0.35">
      <c r="A361" s="54" t="s">
        <v>16</v>
      </c>
      <c r="B361" s="54" t="s">
        <v>475</v>
      </c>
      <c r="C361" s="54">
        <v>3.7660305709786499</v>
      </c>
      <c r="D361" s="54">
        <v>3.6610838118580298</v>
      </c>
    </row>
    <row r="362" spans="1:4" x14ac:dyDescent="0.35">
      <c r="A362" s="54" t="s">
        <v>16</v>
      </c>
      <c r="B362" s="54" t="s">
        <v>476</v>
      </c>
      <c r="C362" s="54">
        <v>331.02406357584601</v>
      </c>
      <c r="D362" s="54">
        <v>323.73963157213598</v>
      </c>
    </row>
    <row r="363" spans="1:4" x14ac:dyDescent="0.35">
      <c r="A363" s="54" t="s">
        <v>16</v>
      </c>
      <c r="B363" s="54" t="s">
        <v>477</v>
      </c>
      <c r="C363" s="54">
        <v>131.26692869746299</v>
      </c>
      <c r="D363" s="54">
        <v>130.715234906641</v>
      </c>
    </row>
    <row r="364" spans="1:4" x14ac:dyDescent="0.35">
      <c r="A364" s="54" t="s">
        <v>16</v>
      </c>
      <c r="B364" s="54" t="s">
        <v>478</v>
      </c>
      <c r="C364" s="54">
        <v>634.79810352475397</v>
      </c>
      <c r="D364" s="54">
        <v>629.21256727301795</v>
      </c>
    </row>
    <row r="365" spans="1:4" x14ac:dyDescent="0.35">
      <c r="A365" s="54" t="s">
        <v>16</v>
      </c>
      <c r="B365" s="54" t="s">
        <v>479</v>
      </c>
      <c r="C365" s="54">
        <v>226.66349020912401</v>
      </c>
      <c r="D365" s="54">
        <v>220.34713820766001</v>
      </c>
    </row>
    <row r="366" spans="1:4" x14ac:dyDescent="0.35">
      <c r="A366" s="54" t="s">
        <v>16</v>
      </c>
      <c r="B366" s="54" t="s">
        <v>480</v>
      </c>
      <c r="C366" s="54">
        <v>516.42589173419196</v>
      </c>
      <c r="D366" s="54">
        <v>586.25683154838396</v>
      </c>
    </row>
    <row r="367" spans="1:4" x14ac:dyDescent="0.35">
      <c r="A367" s="54" t="s">
        <v>16</v>
      </c>
      <c r="B367" s="54" t="s">
        <v>481</v>
      </c>
      <c r="C367" s="54">
        <v>304.97687872600602</v>
      </c>
      <c r="D367" s="54">
        <v>299.60776161483602</v>
      </c>
    </row>
    <row r="368" spans="1:4" x14ac:dyDescent="0.35">
      <c r="A368" s="54" t="s">
        <v>16</v>
      </c>
      <c r="B368" s="54" t="s">
        <v>482</v>
      </c>
      <c r="C368" s="54">
        <v>1465.8474492768801</v>
      </c>
      <c r="D368" s="54">
        <v>1492.9965707849501</v>
      </c>
    </row>
    <row r="369" spans="1:4" x14ac:dyDescent="0.35">
      <c r="A369" s="54" t="s">
        <v>16</v>
      </c>
      <c r="B369" s="54" t="s">
        <v>483</v>
      </c>
      <c r="C369" s="54">
        <v>386.52647608579599</v>
      </c>
      <c r="D369" s="54">
        <v>382.68138809308698</v>
      </c>
    </row>
    <row r="370" spans="1:4" x14ac:dyDescent="0.35">
      <c r="A370" s="54" t="s">
        <v>16</v>
      </c>
      <c r="B370" s="54" t="s">
        <v>484</v>
      </c>
      <c r="C370" s="54">
        <v>198.81204735338099</v>
      </c>
      <c r="D370" s="54">
        <v>194.154756852899</v>
      </c>
    </row>
    <row r="371" spans="1:4" x14ac:dyDescent="0.35">
      <c r="A371" s="54" t="s">
        <v>16</v>
      </c>
      <c r="B371" s="54" t="s">
        <v>485</v>
      </c>
      <c r="C371" s="54">
        <v>123.384039595663</v>
      </c>
      <c r="D371" s="54">
        <v>119.94573636398999</v>
      </c>
    </row>
    <row r="372" spans="1:4" x14ac:dyDescent="0.35">
      <c r="A372" s="54" t="s">
        <v>16</v>
      </c>
      <c r="B372" s="54" t="s">
        <v>486</v>
      </c>
      <c r="C372" s="54">
        <v>222.72562547520101</v>
      </c>
      <c r="D372" s="54">
        <v>227.91485722464699</v>
      </c>
    </row>
    <row r="373" spans="1:4" x14ac:dyDescent="0.35">
      <c r="A373" s="54" t="s">
        <v>16</v>
      </c>
      <c r="B373" s="54" t="s">
        <v>487</v>
      </c>
      <c r="C373" s="54">
        <v>168.21125898925999</v>
      </c>
      <c r="D373" s="54">
        <v>164.68599377309499</v>
      </c>
    </row>
    <row r="374" spans="1:4" x14ac:dyDescent="0.35">
      <c r="A374" s="54" t="s">
        <v>16</v>
      </c>
      <c r="B374" s="54" t="s">
        <v>488</v>
      </c>
      <c r="C374" s="54">
        <v>43.989528186260898</v>
      </c>
      <c r="D374" s="54">
        <v>42.763686647682</v>
      </c>
    </row>
    <row r="375" spans="1:4" x14ac:dyDescent="0.35">
      <c r="A375" s="54" t="s">
        <v>16</v>
      </c>
      <c r="B375" s="54" t="s">
        <v>489</v>
      </c>
      <c r="C375" s="54">
        <v>216.31048596691801</v>
      </c>
      <c r="D375" s="54">
        <v>219.532574100358</v>
      </c>
    </row>
    <row r="376" spans="1:4" x14ac:dyDescent="0.35">
      <c r="A376" s="54" t="s">
        <v>16</v>
      </c>
      <c r="B376" s="54" t="s">
        <v>490</v>
      </c>
      <c r="C376" s="54">
        <v>144.798863615285</v>
      </c>
      <c r="D376" s="54">
        <v>144.04593145700699</v>
      </c>
    </row>
    <row r="377" spans="1:4" x14ac:dyDescent="0.35">
      <c r="A377" s="54" t="s">
        <v>16</v>
      </c>
      <c r="B377" s="54" t="s">
        <v>491</v>
      </c>
      <c r="C377" s="54">
        <v>1431.16321459755</v>
      </c>
      <c r="D377" s="54">
        <v>1442.6648419056</v>
      </c>
    </row>
    <row r="378" spans="1:4" x14ac:dyDescent="0.35">
      <c r="A378" s="54" t="s">
        <v>16</v>
      </c>
      <c r="B378" s="54" t="s">
        <v>492</v>
      </c>
      <c r="C378" s="54">
        <v>244.17624834042101</v>
      </c>
      <c r="D378" s="54">
        <v>238.616336644922</v>
      </c>
    </row>
    <row r="379" spans="1:4" x14ac:dyDescent="0.35">
      <c r="A379" s="54" t="s">
        <v>16</v>
      </c>
      <c r="B379" s="54" t="s">
        <v>493</v>
      </c>
      <c r="C379" s="54">
        <v>178.277873026793</v>
      </c>
      <c r="D379" s="54">
        <v>173.776012716201</v>
      </c>
    </row>
    <row r="380" spans="1:4" x14ac:dyDescent="0.35">
      <c r="A380" s="54" t="s">
        <v>16</v>
      </c>
      <c r="B380" s="54" t="s">
        <v>494</v>
      </c>
      <c r="C380" s="54">
        <v>107.00968236444</v>
      </c>
      <c r="D380" s="54">
        <v>104.02767748105801</v>
      </c>
    </row>
    <row r="381" spans="1:4" x14ac:dyDescent="0.35">
      <c r="A381" s="54" t="s">
        <v>16</v>
      </c>
      <c r="B381" s="54" t="s">
        <v>495</v>
      </c>
      <c r="C381" s="54">
        <v>289.79820035018599</v>
      </c>
      <c r="D381" s="54">
        <v>289.45109031466598</v>
      </c>
    </row>
    <row r="382" spans="1:4" x14ac:dyDescent="0.35">
      <c r="A382" s="54" t="s">
        <v>16</v>
      </c>
      <c r="B382" s="54" t="s">
        <v>496</v>
      </c>
      <c r="C382" s="54">
        <v>351.443681744993</v>
      </c>
      <c r="D382" s="54">
        <v>342.48116618570702</v>
      </c>
    </row>
    <row r="383" spans="1:4" x14ac:dyDescent="0.35">
      <c r="A383" s="54" t="s">
        <v>16</v>
      </c>
      <c r="B383" s="54" t="s">
        <v>497</v>
      </c>
      <c r="C383" s="54">
        <v>860.43058924669901</v>
      </c>
      <c r="D383" s="54">
        <v>862.84566634026999</v>
      </c>
    </row>
    <row r="384" spans="1:4" x14ac:dyDescent="0.35">
      <c r="A384" s="54" t="s">
        <v>16</v>
      </c>
      <c r="B384" s="54" t="s">
        <v>498</v>
      </c>
      <c r="C384" s="54">
        <v>174.039298696386</v>
      </c>
      <c r="D384" s="54">
        <v>171.88400444699599</v>
      </c>
    </row>
    <row r="385" spans="1:4" x14ac:dyDescent="0.35">
      <c r="A385" s="54" t="s">
        <v>16</v>
      </c>
      <c r="B385" s="54" t="s">
        <v>499</v>
      </c>
      <c r="C385" s="54">
        <v>207.07440338296101</v>
      </c>
      <c r="D385" s="54">
        <v>201.30392806363301</v>
      </c>
    </row>
    <row r="386" spans="1:4" x14ac:dyDescent="0.35">
      <c r="A386" s="54" t="s">
        <v>16</v>
      </c>
      <c r="B386" s="54" t="s">
        <v>500</v>
      </c>
      <c r="C386" s="54">
        <v>24.915943705573198</v>
      </c>
      <c r="D386" s="54">
        <v>24.221619139415498</v>
      </c>
    </row>
    <row r="387" spans="1:4" x14ac:dyDescent="0.35">
      <c r="A387" s="54" t="s">
        <v>16</v>
      </c>
      <c r="B387" s="54" t="s">
        <v>501</v>
      </c>
      <c r="C387" s="54">
        <v>186.377941342707</v>
      </c>
      <c r="D387" s="54">
        <v>186.43634753395099</v>
      </c>
    </row>
    <row r="388" spans="1:4" x14ac:dyDescent="0.35">
      <c r="A388" s="54" t="s">
        <v>16</v>
      </c>
      <c r="B388" s="54" t="s">
        <v>502</v>
      </c>
      <c r="C388" s="54">
        <v>166.292444966201</v>
      </c>
      <c r="D388" s="54">
        <v>161.658436649941</v>
      </c>
    </row>
    <row r="389" spans="1:4" x14ac:dyDescent="0.35">
      <c r="A389" s="54" t="s">
        <v>16</v>
      </c>
      <c r="B389" s="54" t="s">
        <v>503</v>
      </c>
      <c r="C389" s="54">
        <v>49.072953483907597</v>
      </c>
      <c r="D389" s="54">
        <v>47.705453318534801</v>
      </c>
    </row>
    <row r="390" spans="1:4" x14ac:dyDescent="0.35">
      <c r="A390" s="54" t="s">
        <v>16</v>
      </c>
      <c r="B390" s="54" t="s">
        <v>504</v>
      </c>
      <c r="C390" s="54">
        <v>214.43463043877301</v>
      </c>
      <c r="D390" s="54">
        <v>209.87463034701699</v>
      </c>
    </row>
    <row r="391" spans="1:4" x14ac:dyDescent="0.35">
      <c r="A391" s="54" t="s">
        <v>16</v>
      </c>
      <c r="B391" s="54" t="s">
        <v>505</v>
      </c>
      <c r="C391" s="54">
        <v>322.76170753704798</v>
      </c>
      <c r="D391" s="54">
        <v>318.58610822077702</v>
      </c>
    </row>
    <row r="392" spans="1:4" x14ac:dyDescent="0.35">
      <c r="A392" s="54" t="s">
        <v>16</v>
      </c>
      <c r="B392" s="54" t="s">
        <v>506</v>
      </c>
      <c r="C392" s="54">
        <v>104.174419786366</v>
      </c>
      <c r="D392" s="54">
        <v>103.14528845267699</v>
      </c>
    </row>
    <row r="393" spans="1:4" x14ac:dyDescent="0.35">
      <c r="A393" s="54" t="s">
        <v>16</v>
      </c>
      <c r="B393" s="54" t="s">
        <v>507</v>
      </c>
      <c r="C393" s="54">
        <v>46.867749275631198</v>
      </c>
      <c r="D393" s="54">
        <v>46.974222153938001</v>
      </c>
    </row>
    <row r="394" spans="1:4" x14ac:dyDescent="0.35">
      <c r="A394" s="54" t="s">
        <v>16</v>
      </c>
      <c r="B394" s="54" t="s">
        <v>508</v>
      </c>
      <c r="C394" s="54">
        <v>194.02933169522601</v>
      </c>
      <c r="D394" s="54">
        <v>198.88694370611699</v>
      </c>
    </row>
    <row r="395" spans="1:4" x14ac:dyDescent="0.35">
      <c r="A395" s="54" t="s">
        <v>16</v>
      </c>
      <c r="B395" s="54" t="s">
        <v>509</v>
      </c>
      <c r="C395" s="54">
        <v>47.454849102388501</v>
      </c>
      <c r="D395" s="54">
        <v>46.552609906981203</v>
      </c>
    </row>
    <row r="396" spans="1:4" x14ac:dyDescent="0.35">
      <c r="A396" s="54" t="s">
        <v>16</v>
      </c>
      <c r="B396" s="54" t="s">
        <v>510</v>
      </c>
      <c r="C396" s="54">
        <v>107.926130862113</v>
      </c>
      <c r="D396" s="54">
        <v>105.562713381054</v>
      </c>
    </row>
    <row r="397" spans="1:4" x14ac:dyDescent="0.35">
      <c r="A397" s="54" t="s">
        <v>16</v>
      </c>
      <c r="B397" s="54" t="s">
        <v>511</v>
      </c>
      <c r="C397" s="54">
        <v>329.21980562011498</v>
      </c>
      <c r="D397" s="54">
        <v>325.456603724682</v>
      </c>
    </row>
    <row r="398" spans="1:4" x14ac:dyDescent="0.35">
      <c r="A398" s="54" t="s">
        <v>16</v>
      </c>
      <c r="B398" s="54" t="s">
        <v>512</v>
      </c>
      <c r="C398" s="54">
        <v>311.57817185560299</v>
      </c>
      <c r="D398" s="54">
        <v>305.16353203722701</v>
      </c>
    </row>
    <row r="399" spans="1:4" x14ac:dyDescent="0.35">
      <c r="A399" s="54" t="s">
        <v>16</v>
      </c>
      <c r="B399" s="54" t="s">
        <v>513</v>
      </c>
      <c r="C399" s="54">
        <v>338.58476365809202</v>
      </c>
      <c r="D399" s="54">
        <v>337.40754535150597</v>
      </c>
    </row>
    <row r="400" spans="1:4" x14ac:dyDescent="0.35">
      <c r="A400" s="54" t="s">
        <v>16</v>
      </c>
      <c r="B400" s="54" t="s">
        <v>514</v>
      </c>
      <c r="C400" s="54">
        <v>154.14950227373799</v>
      </c>
      <c r="D400" s="54">
        <v>151.70743708899201</v>
      </c>
    </row>
    <row r="401" spans="1:4" x14ac:dyDescent="0.35">
      <c r="A401" s="54" t="s">
        <v>16</v>
      </c>
      <c r="B401" s="54" t="s">
        <v>515</v>
      </c>
      <c r="C401" s="54">
        <v>750.93289229754998</v>
      </c>
      <c r="D401" s="54">
        <v>738.81792445050405</v>
      </c>
    </row>
    <row r="402" spans="1:4" x14ac:dyDescent="0.35">
      <c r="A402" s="54" t="s">
        <v>16</v>
      </c>
      <c r="B402" s="54" t="s">
        <v>516</v>
      </c>
      <c r="C402" s="54">
        <v>63.578614972488801</v>
      </c>
      <c r="D402" s="54">
        <v>62.797692027694097</v>
      </c>
    </row>
    <row r="403" spans="1:4" x14ac:dyDescent="0.35">
      <c r="A403" s="54" t="s">
        <v>16</v>
      </c>
      <c r="B403" s="54" t="s">
        <v>517</v>
      </c>
      <c r="C403" s="54">
        <v>27.164106437433901</v>
      </c>
      <c r="D403" s="54">
        <v>26.4071324122432</v>
      </c>
    </row>
    <row r="404" spans="1:4" x14ac:dyDescent="0.35">
      <c r="A404" s="54" t="s">
        <v>16</v>
      </c>
      <c r="B404" s="54" t="s">
        <v>518</v>
      </c>
      <c r="C404" s="54">
        <v>1222.2988726732001</v>
      </c>
      <c r="D404" s="54">
        <v>1194.79774164896</v>
      </c>
    </row>
    <row r="405" spans="1:4" x14ac:dyDescent="0.35">
      <c r="A405" s="54" t="s">
        <v>16</v>
      </c>
      <c r="B405" s="54" t="s">
        <v>519</v>
      </c>
      <c r="C405" s="54">
        <v>162.05387062862701</v>
      </c>
      <c r="D405" s="54">
        <v>160.40659229677999</v>
      </c>
    </row>
    <row r="406" spans="1:4" x14ac:dyDescent="0.35">
      <c r="A406" s="54" t="s">
        <v>16</v>
      </c>
      <c r="B406" s="54" t="s">
        <v>520</v>
      </c>
      <c r="C406" s="54">
        <v>85.201071853200006</v>
      </c>
      <c r="D406" s="54">
        <v>84.417204334756804</v>
      </c>
    </row>
    <row r="407" spans="1:4" x14ac:dyDescent="0.35">
      <c r="A407" s="54" t="s">
        <v>16</v>
      </c>
      <c r="B407" s="54" t="s">
        <v>521</v>
      </c>
      <c r="C407" s="54">
        <v>349.424631185679</v>
      </c>
      <c r="D407" s="54">
        <v>355.00744279652997</v>
      </c>
    </row>
    <row r="408" spans="1:4" x14ac:dyDescent="0.35">
      <c r="A408" s="54" t="s">
        <v>16</v>
      </c>
      <c r="B408" s="54" t="s">
        <v>522</v>
      </c>
      <c r="C408" s="54">
        <v>321.186561630987</v>
      </c>
      <c r="D408" s="54">
        <v>318.581857455722</v>
      </c>
    </row>
    <row r="409" spans="1:4" x14ac:dyDescent="0.35">
      <c r="A409" s="54" t="s">
        <v>16</v>
      </c>
      <c r="B409" s="54" t="s">
        <v>523</v>
      </c>
      <c r="C409" s="54">
        <v>87.735624753895095</v>
      </c>
      <c r="D409" s="54">
        <v>89.256897296482705</v>
      </c>
    </row>
    <row r="410" spans="1:4" x14ac:dyDescent="0.35">
      <c r="A410" s="54" t="s">
        <v>16</v>
      </c>
      <c r="B410" s="54" t="s">
        <v>524</v>
      </c>
      <c r="C410" s="54">
        <v>205.241506412192</v>
      </c>
      <c r="D410" s="54">
        <v>224.809961990169</v>
      </c>
    </row>
    <row r="411" spans="1:4" x14ac:dyDescent="0.35">
      <c r="A411" s="54" t="s">
        <v>16</v>
      </c>
      <c r="B411" s="54" t="s">
        <v>525</v>
      </c>
      <c r="C411" s="54">
        <v>59.397318670114402</v>
      </c>
      <c r="D411" s="54">
        <v>60.355569875607401</v>
      </c>
    </row>
    <row r="412" spans="1:4" x14ac:dyDescent="0.35">
      <c r="A412" s="54" t="s">
        <v>16</v>
      </c>
      <c r="B412" s="54" t="s">
        <v>526</v>
      </c>
      <c r="C412" s="54">
        <v>1797.9001305645199</v>
      </c>
      <c r="D412" s="54">
        <v>1786.80708618072</v>
      </c>
    </row>
    <row r="413" spans="1:4" x14ac:dyDescent="0.35">
      <c r="A413" s="54" t="s">
        <v>16</v>
      </c>
      <c r="B413" s="54" t="s">
        <v>527</v>
      </c>
      <c r="C413" s="54">
        <v>61.559564359926199</v>
      </c>
      <c r="D413" s="54">
        <v>61.065380796581003</v>
      </c>
    </row>
    <row r="414" spans="1:4" x14ac:dyDescent="0.35">
      <c r="A414" s="54" t="s">
        <v>16</v>
      </c>
      <c r="B414" s="54" t="s">
        <v>528</v>
      </c>
      <c r="C414" s="54">
        <v>211.18410215592701</v>
      </c>
      <c r="D414" s="54">
        <v>212.14773391444001</v>
      </c>
    </row>
    <row r="415" spans="1:4" x14ac:dyDescent="0.35">
      <c r="A415" s="54" t="s">
        <v>16</v>
      </c>
      <c r="B415" s="54" t="s">
        <v>529</v>
      </c>
      <c r="C415" s="54">
        <v>307.02456837306403</v>
      </c>
      <c r="D415" s="54">
        <v>302.89410866762</v>
      </c>
    </row>
    <row r="416" spans="1:4" x14ac:dyDescent="0.35">
      <c r="A416" s="54" t="s">
        <v>16</v>
      </c>
      <c r="B416" s="54" t="s">
        <v>530</v>
      </c>
      <c r="C416" s="54">
        <v>56.647973158665202</v>
      </c>
      <c r="D416" s="54">
        <v>56.619182092172302</v>
      </c>
    </row>
    <row r="417" spans="1:4" x14ac:dyDescent="0.35">
      <c r="A417" s="54" t="s">
        <v>16</v>
      </c>
      <c r="B417" s="54" t="s">
        <v>531</v>
      </c>
      <c r="C417" s="54">
        <v>20.247784137274198</v>
      </c>
      <c r="D417" s="54">
        <v>19.6835456012831</v>
      </c>
    </row>
    <row r="418" spans="1:4" x14ac:dyDescent="0.35">
      <c r="A418" s="54" t="s">
        <v>16</v>
      </c>
      <c r="B418" s="54" t="s">
        <v>532</v>
      </c>
      <c r="C418" s="54">
        <v>159.433400683835</v>
      </c>
      <c r="D418" s="54">
        <v>157.20290858609201</v>
      </c>
    </row>
    <row r="419" spans="1:4" x14ac:dyDescent="0.35">
      <c r="A419" s="54" t="s">
        <v>16</v>
      </c>
      <c r="B419" s="54" t="s">
        <v>533</v>
      </c>
      <c r="C419" s="54">
        <v>249.27399308722201</v>
      </c>
      <c r="D419" s="54">
        <v>269.55133213657598</v>
      </c>
    </row>
    <row r="420" spans="1:4" x14ac:dyDescent="0.35">
      <c r="A420" s="54" t="s">
        <v>16</v>
      </c>
      <c r="B420" s="54" t="s">
        <v>534</v>
      </c>
      <c r="C420" s="54">
        <v>235.999809293499</v>
      </c>
      <c r="D420" s="54">
        <v>236.84989703978201</v>
      </c>
    </row>
    <row r="421" spans="1:4" x14ac:dyDescent="0.35">
      <c r="A421" s="54" t="s">
        <v>16</v>
      </c>
      <c r="B421" s="54" t="s">
        <v>535</v>
      </c>
      <c r="C421" s="54">
        <v>2554.7004414621601</v>
      </c>
      <c r="D421" s="54">
        <v>2531.1893292304098</v>
      </c>
    </row>
    <row r="422" spans="1:4" x14ac:dyDescent="0.35">
      <c r="A422" s="54" t="s">
        <v>16</v>
      </c>
      <c r="B422" s="54" t="s">
        <v>536</v>
      </c>
      <c r="C422" s="54">
        <v>110.10269605432499</v>
      </c>
      <c r="D422" s="54">
        <v>107.034501064697</v>
      </c>
    </row>
    <row r="423" spans="1:4" x14ac:dyDescent="0.35">
      <c r="A423" s="54" t="s">
        <v>16</v>
      </c>
      <c r="B423" s="54" t="s">
        <v>537</v>
      </c>
      <c r="C423" s="54">
        <v>32.175934190312198</v>
      </c>
      <c r="D423" s="54">
        <v>33.649086274954001</v>
      </c>
    </row>
    <row r="424" spans="1:4" x14ac:dyDescent="0.35">
      <c r="A424" s="54" t="s">
        <v>16</v>
      </c>
      <c r="B424" s="54" t="s">
        <v>538</v>
      </c>
      <c r="C424" s="54">
        <v>17.842106811428199</v>
      </c>
      <c r="D424" s="54">
        <v>18.1928408909076</v>
      </c>
    </row>
    <row r="425" spans="1:4" x14ac:dyDescent="0.35">
      <c r="A425" s="54" t="s">
        <v>16</v>
      </c>
      <c r="B425" s="54" t="s">
        <v>539</v>
      </c>
      <c r="C425" s="54">
        <v>143.58170546685699</v>
      </c>
      <c r="D425" s="54">
        <v>146.90372406989599</v>
      </c>
    </row>
    <row r="426" spans="1:4" x14ac:dyDescent="0.35">
      <c r="A426" s="54" t="s">
        <v>16</v>
      </c>
      <c r="B426" s="54" t="s">
        <v>540</v>
      </c>
      <c r="C426" s="54">
        <v>54.142059275058003</v>
      </c>
      <c r="D426" s="54">
        <v>52.633301549989199</v>
      </c>
    </row>
    <row r="427" spans="1:4" x14ac:dyDescent="0.35">
      <c r="A427" s="54" t="s">
        <v>16</v>
      </c>
      <c r="B427" s="54" t="s">
        <v>541</v>
      </c>
      <c r="C427" s="54">
        <v>1960.7272549350901</v>
      </c>
      <c r="D427" s="54">
        <v>1941.3371783978</v>
      </c>
    </row>
    <row r="428" spans="1:4" x14ac:dyDescent="0.35">
      <c r="A428" s="54" t="s">
        <v>16</v>
      </c>
      <c r="B428" s="54" t="s">
        <v>542</v>
      </c>
      <c r="C428" s="54">
        <v>191.709571468771</v>
      </c>
      <c r="D428" s="54">
        <v>194.37573925415799</v>
      </c>
    </row>
    <row r="429" spans="1:4" x14ac:dyDescent="0.35">
      <c r="A429" s="54" t="s">
        <v>16</v>
      </c>
      <c r="B429" s="54" t="s">
        <v>543</v>
      </c>
      <c r="C429" s="54">
        <v>121.959248568738</v>
      </c>
      <c r="D429" s="54">
        <v>120.906490291197</v>
      </c>
    </row>
    <row r="430" spans="1:4" x14ac:dyDescent="0.35">
      <c r="A430" s="54" t="s">
        <v>16</v>
      </c>
      <c r="B430" s="54" t="s">
        <v>544</v>
      </c>
      <c r="C430" s="54">
        <v>160.75079539616701</v>
      </c>
      <c r="D430" s="54">
        <v>160.02073830537901</v>
      </c>
    </row>
    <row r="431" spans="1:4" x14ac:dyDescent="0.35">
      <c r="A431" s="54" t="s">
        <v>16</v>
      </c>
      <c r="B431" s="54" t="s">
        <v>545</v>
      </c>
      <c r="C431" s="54">
        <v>93.964610687968204</v>
      </c>
      <c r="D431" s="54">
        <v>91.346129528091296</v>
      </c>
    </row>
    <row r="432" spans="1:4" x14ac:dyDescent="0.35">
      <c r="A432" s="54" t="s">
        <v>16</v>
      </c>
      <c r="B432" s="54" t="s">
        <v>546</v>
      </c>
      <c r="C432" s="54">
        <v>49.2447875915569</v>
      </c>
      <c r="D432" s="54">
        <v>47.872498980534303</v>
      </c>
    </row>
    <row r="433" spans="1:4" x14ac:dyDescent="0.35">
      <c r="A433" s="54" t="s">
        <v>16</v>
      </c>
      <c r="B433" s="54" t="s">
        <v>547</v>
      </c>
      <c r="C433" s="54">
        <v>100.795015934815</v>
      </c>
      <c r="D433" s="54">
        <v>99.894026712866804</v>
      </c>
    </row>
    <row r="434" spans="1:4" x14ac:dyDescent="0.35">
      <c r="A434" s="54" t="s">
        <v>16</v>
      </c>
      <c r="B434" s="54" t="s">
        <v>548</v>
      </c>
      <c r="C434" s="54">
        <v>25.846711716909699</v>
      </c>
      <c r="D434" s="54">
        <v>25.1264501765272</v>
      </c>
    </row>
    <row r="435" spans="1:4" x14ac:dyDescent="0.35">
      <c r="A435" s="54" t="s">
        <v>16</v>
      </c>
      <c r="B435" s="54" t="s">
        <v>549</v>
      </c>
      <c r="C435" s="54">
        <v>67.631035693870203</v>
      </c>
      <c r="D435" s="54">
        <v>66.513464095117001</v>
      </c>
    </row>
    <row r="436" spans="1:4" x14ac:dyDescent="0.35">
      <c r="A436" s="54" t="s">
        <v>16</v>
      </c>
      <c r="B436" s="54" t="s">
        <v>550</v>
      </c>
      <c r="C436" s="54">
        <v>36.3429109892623</v>
      </c>
      <c r="D436" s="54">
        <v>35.330154515349101</v>
      </c>
    </row>
    <row r="437" spans="1:4" x14ac:dyDescent="0.35">
      <c r="A437" s="54" t="s">
        <v>16</v>
      </c>
      <c r="B437" s="54" t="s">
        <v>551</v>
      </c>
      <c r="C437" s="54">
        <v>198.52565717225801</v>
      </c>
      <c r="D437" s="54">
        <v>192.99341876886899</v>
      </c>
    </row>
    <row r="438" spans="1:4" x14ac:dyDescent="0.35">
      <c r="A438" s="54" t="s">
        <v>16</v>
      </c>
      <c r="B438" s="54" t="s">
        <v>552</v>
      </c>
      <c r="C438" s="54">
        <v>142.98028614179501</v>
      </c>
      <c r="D438" s="54">
        <v>143.96369691404999</v>
      </c>
    </row>
    <row r="439" spans="1:4" x14ac:dyDescent="0.35">
      <c r="A439" s="54" t="s">
        <v>16</v>
      </c>
      <c r="B439" s="54" t="s">
        <v>553</v>
      </c>
      <c r="C439" s="54">
        <v>12.8875570876066</v>
      </c>
      <c r="D439" s="54">
        <v>12.5284238690473</v>
      </c>
    </row>
    <row r="440" spans="1:4" x14ac:dyDescent="0.35">
      <c r="A440" s="54" t="s">
        <v>16</v>
      </c>
      <c r="B440" s="54" t="s">
        <v>554</v>
      </c>
      <c r="C440" s="54">
        <v>189.81939641774599</v>
      </c>
      <c r="D440" s="54">
        <v>185.31203686886801</v>
      </c>
    </row>
    <row r="441" spans="1:4" x14ac:dyDescent="0.35">
      <c r="A441" s="54" t="s">
        <v>16</v>
      </c>
      <c r="B441" s="54" t="s">
        <v>555</v>
      </c>
      <c r="C441" s="54">
        <v>292.54754592717097</v>
      </c>
      <c r="D441" s="54">
        <v>289.789681108416</v>
      </c>
    </row>
    <row r="442" spans="1:4" x14ac:dyDescent="0.35">
      <c r="A442" s="54" t="s">
        <v>16</v>
      </c>
      <c r="B442" s="54" t="s">
        <v>556</v>
      </c>
      <c r="C442" s="54">
        <v>265.15432731821602</v>
      </c>
      <c r="D442" s="54">
        <v>258.77031404399003</v>
      </c>
    </row>
    <row r="443" spans="1:4" x14ac:dyDescent="0.35">
      <c r="A443" s="54" t="s">
        <v>16</v>
      </c>
      <c r="B443" s="54" t="s">
        <v>557</v>
      </c>
      <c r="C443" s="54">
        <v>291.21583163461599</v>
      </c>
      <c r="D443" s="54">
        <v>288.85307454597398</v>
      </c>
    </row>
    <row r="444" spans="1:4" x14ac:dyDescent="0.35">
      <c r="A444" s="54" t="s">
        <v>16</v>
      </c>
      <c r="B444" s="54" t="s">
        <v>558</v>
      </c>
      <c r="C444" s="54">
        <v>154.192460805514</v>
      </c>
      <c r="D444" s="54">
        <v>151.20979205822701</v>
      </c>
    </row>
    <row r="445" spans="1:4" x14ac:dyDescent="0.35">
      <c r="A445" s="54" t="s">
        <v>16</v>
      </c>
      <c r="B445" s="54" t="s">
        <v>559</v>
      </c>
      <c r="C445" s="54">
        <v>25.331209433897001</v>
      </c>
      <c r="D445" s="54">
        <v>25.878932882242001</v>
      </c>
    </row>
    <row r="446" spans="1:4" x14ac:dyDescent="0.35">
      <c r="A446" s="54" t="s">
        <v>16</v>
      </c>
      <c r="B446" s="54" t="s">
        <v>560</v>
      </c>
      <c r="C446" s="54">
        <v>32.405046317802203</v>
      </c>
      <c r="D446" s="54">
        <v>32.558886607339602</v>
      </c>
    </row>
    <row r="447" spans="1:4" x14ac:dyDescent="0.35">
      <c r="A447" s="54" t="s">
        <v>16</v>
      </c>
      <c r="B447" s="54" t="s">
        <v>561</v>
      </c>
      <c r="C447" s="54">
        <v>8.6776217722398403</v>
      </c>
      <c r="D447" s="54">
        <v>9.2626471909317196</v>
      </c>
    </row>
    <row r="448" spans="1:4" x14ac:dyDescent="0.35">
      <c r="A448" s="54" t="s">
        <v>16</v>
      </c>
      <c r="B448" s="54" t="s">
        <v>562</v>
      </c>
      <c r="C448" s="54">
        <v>536.566279629576</v>
      </c>
      <c r="D448" s="54">
        <v>524.10029413730194</v>
      </c>
    </row>
    <row r="449" spans="1:4" x14ac:dyDescent="0.35">
      <c r="A449" s="54" t="s">
        <v>16</v>
      </c>
      <c r="B449" s="54" t="s">
        <v>563</v>
      </c>
      <c r="C449" s="54">
        <v>111.448729792961</v>
      </c>
      <c r="D449" s="54">
        <v>110.795666181736</v>
      </c>
    </row>
    <row r="450" spans="1:4" x14ac:dyDescent="0.35">
      <c r="A450" s="54" t="s">
        <v>16</v>
      </c>
      <c r="B450" s="54" t="s">
        <v>564</v>
      </c>
      <c r="C450" s="54">
        <v>4.2958523625355198</v>
      </c>
      <c r="D450" s="54">
        <v>4.1761412304531396</v>
      </c>
    </row>
    <row r="451" spans="1:4" x14ac:dyDescent="0.35">
      <c r="A451" s="54" t="s">
        <v>16</v>
      </c>
      <c r="B451" s="54" t="s">
        <v>565</v>
      </c>
      <c r="C451" s="54">
        <v>4.3531303946640296</v>
      </c>
      <c r="D451" s="54">
        <v>4.242369564783</v>
      </c>
    </row>
    <row r="452" spans="1:4" x14ac:dyDescent="0.35">
      <c r="A452" s="54" t="s">
        <v>16</v>
      </c>
      <c r="B452" s="54" t="s">
        <v>566</v>
      </c>
      <c r="C452" s="54">
        <v>56.2756659508537</v>
      </c>
      <c r="D452" s="54">
        <v>59.697625005679299</v>
      </c>
    </row>
    <row r="453" spans="1:4" x14ac:dyDescent="0.35">
      <c r="A453" s="54" t="s">
        <v>16</v>
      </c>
      <c r="B453" s="54" t="s">
        <v>567</v>
      </c>
      <c r="C453" s="54">
        <v>447.71373323381499</v>
      </c>
      <c r="D453" s="54">
        <v>436.74750469783999</v>
      </c>
    </row>
    <row r="454" spans="1:4" x14ac:dyDescent="0.35">
      <c r="A454" s="54" t="s">
        <v>16</v>
      </c>
      <c r="B454" s="54" t="s">
        <v>568</v>
      </c>
      <c r="C454" s="54">
        <v>21.121274116482301</v>
      </c>
      <c r="D454" s="54">
        <v>21.113452608565101</v>
      </c>
    </row>
    <row r="455" spans="1:4" x14ac:dyDescent="0.35">
      <c r="A455" s="54" t="s">
        <v>16</v>
      </c>
      <c r="B455" s="54" t="s">
        <v>569</v>
      </c>
      <c r="C455" s="54">
        <v>178.02012191088599</v>
      </c>
      <c r="D455" s="54">
        <v>205.271648508026</v>
      </c>
    </row>
    <row r="456" spans="1:4" x14ac:dyDescent="0.35">
      <c r="A456" s="54" t="s">
        <v>16</v>
      </c>
      <c r="B456" s="54" t="s">
        <v>570</v>
      </c>
      <c r="C456" s="54">
        <v>93.191357254233395</v>
      </c>
      <c r="D456" s="54">
        <v>91.785563007511101</v>
      </c>
    </row>
    <row r="457" spans="1:4" x14ac:dyDescent="0.35">
      <c r="A457" s="54" t="s">
        <v>16</v>
      </c>
      <c r="B457" s="54" t="s">
        <v>571</v>
      </c>
      <c r="C457" s="54">
        <v>997.98378209570706</v>
      </c>
      <c r="D457" s="54">
        <v>986.316342717775</v>
      </c>
    </row>
    <row r="458" spans="1:4" x14ac:dyDescent="0.35">
      <c r="A458" s="54" t="s">
        <v>16</v>
      </c>
      <c r="B458" s="54" t="s">
        <v>572</v>
      </c>
      <c r="C458" s="54">
        <v>69.392335157758495</v>
      </c>
      <c r="D458" s="54">
        <v>78.534819521634006</v>
      </c>
    </row>
    <row r="459" spans="1:4" x14ac:dyDescent="0.35">
      <c r="A459" s="54" t="s">
        <v>16</v>
      </c>
      <c r="B459" s="54" t="s">
        <v>573</v>
      </c>
      <c r="C459" s="54">
        <v>135.20479335766001</v>
      </c>
      <c r="D459" s="54">
        <v>136.689363501174</v>
      </c>
    </row>
    <row r="460" spans="1:4" x14ac:dyDescent="0.35">
      <c r="A460" s="54" t="s">
        <v>16</v>
      </c>
      <c r="B460" s="54" t="s">
        <v>574</v>
      </c>
      <c r="C460" s="54">
        <v>40.595804828213403</v>
      </c>
      <c r="D460" s="54">
        <v>39.982716872779001</v>
      </c>
    </row>
    <row r="461" spans="1:4" x14ac:dyDescent="0.35">
      <c r="A461" s="54" t="s">
        <v>16</v>
      </c>
      <c r="B461" s="54" t="s">
        <v>575</v>
      </c>
      <c r="C461" s="54">
        <v>46.108815359656198</v>
      </c>
      <c r="D461" s="54">
        <v>51.524402914970103</v>
      </c>
    </row>
    <row r="462" spans="1:4" x14ac:dyDescent="0.35">
      <c r="A462" s="54" t="s">
        <v>16</v>
      </c>
      <c r="B462" s="54" t="s">
        <v>576</v>
      </c>
      <c r="C462" s="54">
        <v>2.3197602756053399</v>
      </c>
      <c r="D462" s="54">
        <v>2.2551162642854199</v>
      </c>
    </row>
    <row r="463" spans="1:4" x14ac:dyDescent="0.35">
      <c r="A463" s="54" t="s">
        <v>16</v>
      </c>
      <c r="B463" s="54" t="s">
        <v>577</v>
      </c>
      <c r="C463" s="54">
        <v>90.943194520324496</v>
      </c>
      <c r="D463" s="54">
        <v>90.325023954455801</v>
      </c>
    </row>
    <row r="464" spans="1:4" x14ac:dyDescent="0.35">
      <c r="A464" s="54" t="s">
        <v>16</v>
      </c>
      <c r="B464" s="54" t="s">
        <v>578</v>
      </c>
      <c r="C464" s="54">
        <v>108.527550187174</v>
      </c>
      <c r="D464" s="54">
        <v>108.08582272139</v>
      </c>
    </row>
    <row r="465" spans="1:4" x14ac:dyDescent="0.35">
      <c r="A465" s="54" t="s">
        <v>16</v>
      </c>
      <c r="B465" s="54" t="s">
        <v>579</v>
      </c>
      <c r="C465" s="54">
        <v>35.068474794370502</v>
      </c>
      <c r="D465" s="54">
        <v>34.439977039786903</v>
      </c>
    </row>
    <row r="466" spans="1:4" x14ac:dyDescent="0.35">
      <c r="A466" s="54" t="s">
        <v>16</v>
      </c>
      <c r="B466" s="54" t="s">
        <v>580</v>
      </c>
      <c r="C466" s="54">
        <v>921.70376338659196</v>
      </c>
      <c r="D466" s="54">
        <v>911.32445149410898</v>
      </c>
    </row>
    <row r="467" spans="1:4" x14ac:dyDescent="0.35">
      <c r="A467" s="54" t="s">
        <v>16</v>
      </c>
      <c r="B467" s="54" t="s">
        <v>581</v>
      </c>
      <c r="C467" s="54">
        <v>85.544740048019094</v>
      </c>
      <c r="D467" s="54">
        <v>83.160883092737706</v>
      </c>
    </row>
    <row r="468" spans="1:4" x14ac:dyDescent="0.35">
      <c r="A468" s="54" t="s">
        <v>16</v>
      </c>
      <c r="B468" s="54" t="s">
        <v>582</v>
      </c>
      <c r="C468" s="54">
        <v>4.94023021732544</v>
      </c>
      <c r="D468" s="54">
        <v>4.8025622041499698</v>
      </c>
    </row>
    <row r="469" spans="1:4" x14ac:dyDescent="0.35">
      <c r="A469" s="54" t="s">
        <v>16</v>
      </c>
      <c r="B469" s="54" t="s">
        <v>583</v>
      </c>
      <c r="C469" s="54">
        <v>32.333448787369399</v>
      </c>
      <c r="D469" s="54">
        <v>31.432423279352399</v>
      </c>
    </row>
    <row r="470" spans="1:4" x14ac:dyDescent="0.35">
      <c r="A470" s="54" t="s">
        <v>16</v>
      </c>
      <c r="B470" s="54" t="s">
        <v>584</v>
      </c>
      <c r="C470" s="54">
        <v>0.98804604346508795</v>
      </c>
      <c r="D470" s="54">
        <v>0.96051244082999698</v>
      </c>
    </row>
    <row r="471" spans="1:4" x14ac:dyDescent="0.35">
      <c r="A471" s="54" t="s">
        <v>16</v>
      </c>
      <c r="B471" s="54" t="s">
        <v>585</v>
      </c>
      <c r="C471" s="54">
        <v>27.335940532795501</v>
      </c>
      <c r="D471" s="54">
        <v>27.6456976061964</v>
      </c>
    </row>
    <row r="472" spans="1:4" x14ac:dyDescent="0.35">
      <c r="A472" s="54" t="s">
        <v>16</v>
      </c>
      <c r="B472" s="54" t="s">
        <v>586</v>
      </c>
      <c r="C472" s="54">
        <v>11.4985648233378</v>
      </c>
      <c r="D472" s="54">
        <v>11.9420029107389</v>
      </c>
    </row>
    <row r="473" spans="1:4" x14ac:dyDescent="0.35">
      <c r="A473" s="54" t="s">
        <v>16</v>
      </c>
      <c r="B473" s="54" t="s">
        <v>587</v>
      </c>
      <c r="C473" s="54">
        <v>454.758931096536</v>
      </c>
      <c r="D473" s="54">
        <v>448.546652996273</v>
      </c>
    </row>
    <row r="474" spans="1:4" x14ac:dyDescent="0.35">
      <c r="A474" s="54" t="s">
        <v>16</v>
      </c>
      <c r="B474" s="54" t="s">
        <v>588</v>
      </c>
      <c r="C474" s="54">
        <v>118.808956842629</v>
      </c>
      <c r="D474" s="54">
        <v>116.98538487389</v>
      </c>
    </row>
    <row r="475" spans="1:4" x14ac:dyDescent="0.35">
      <c r="A475" s="54" t="s">
        <v>16</v>
      </c>
      <c r="B475" s="54" t="s">
        <v>589</v>
      </c>
      <c r="C475" s="54">
        <v>16.309919470933998</v>
      </c>
      <c r="D475" s="54">
        <v>15.8554166798169</v>
      </c>
    </row>
    <row r="476" spans="1:4" x14ac:dyDescent="0.35">
      <c r="A476" s="54" t="s">
        <v>16</v>
      </c>
      <c r="B476" s="54" t="s">
        <v>590</v>
      </c>
      <c r="C476" s="54">
        <v>10.195489608285801</v>
      </c>
      <c r="D476" s="54">
        <v>9.9113751881100995</v>
      </c>
    </row>
    <row r="477" spans="1:4" x14ac:dyDescent="0.35">
      <c r="A477" s="54" t="s">
        <v>16</v>
      </c>
      <c r="B477" s="54" t="s">
        <v>591</v>
      </c>
      <c r="C477" s="54">
        <v>75.492445529270299</v>
      </c>
      <c r="D477" s="54">
        <v>73.388720344749004</v>
      </c>
    </row>
    <row r="478" spans="1:4" x14ac:dyDescent="0.35">
      <c r="A478" s="54" t="s">
        <v>16</v>
      </c>
      <c r="B478" s="54" t="s">
        <v>592</v>
      </c>
      <c r="C478" s="54">
        <v>55.9606367792667</v>
      </c>
      <c r="D478" s="54">
        <v>54.962269023365003</v>
      </c>
    </row>
    <row r="479" spans="1:4" x14ac:dyDescent="0.35">
      <c r="A479" s="54" t="s">
        <v>16</v>
      </c>
      <c r="B479" s="54" t="s">
        <v>593</v>
      </c>
      <c r="C479" s="54">
        <v>21.622456895046799</v>
      </c>
      <c r="D479" s="54">
        <v>21.492391734307901</v>
      </c>
    </row>
    <row r="480" spans="1:4" x14ac:dyDescent="0.35">
      <c r="A480" s="54" t="s">
        <v>16</v>
      </c>
      <c r="B480" s="54" t="s">
        <v>594</v>
      </c>
      <c r="C480" s="54">
        <v>5.8280397050776198</v>
      </c>
      <c r="D480" s="54">
        <v>6.3785716635214396</v>
      </c>
    </row>
    <row r="481" spans="1:4" x14ac:dyDescent="0.35">
      <c r="A481" s="54" t="s">
        <v>16</v>
      </c>
      <c r="B481" s="54" t="s">
        <v>595</v>
      </c>
      <c r="C481" s="54">
        <v>29.3693106508303</v>
      </c>
      <c r="D481" s="54">
        <v>28.550886616460598</v>
      </c>
    </row>
    <row r="482" spans="1:4" x14ac:dyDescent="0.35">
      <c r="A482" s="54" t="s">
        <v>16</v>
      </c>
      <c r="B482" s="54" t="s">
        <v>596</v>
      </c>
      <c r="C482" s="54">
        <v>15.321873426445</v>
      </c>
      <c r="D482" s="54">
        <v>23.260355885254398</v>
      </c>
    </row>
    <row r="483" spans="1:4" x14ac:dyDescent="0.35">
      <c r="A483" s="54" t="s">
        <v>16</v>
      </c>
      <c r="B483" s="54" t="s">
        <v>597</v>
      </c>
      <c r="C483" s="54">
        <v>13.4316983866836</v>
      </c>
      <c r="D483" s="54">
        <v>13.0574021770413</v>
      </c>
    </row>
    <row r="484" spans="1:4" x14ac:dyDescent="0.35">
      <c r="A484" s="54" t="s">
        <v>16</v>
      </c>
      <c r="B484" s="54" t="s">
        <v>598</v>
      </c>
      <c r="C484" s="54">
        <v>31.1306101239343</v>
      </c>
      <c r="D484" s="54">
        <v>30.263103295867399</v>
      </c>
    </row>
    <row r="485" spans="1:4" x14ac:dyDescent="0.35">
      <c r="A485" s="54" t="s">
        <v>16</v>
      </c>
      <c r="B485" s="54" t="s">
        <v>599</v>
      </c>
      <c r="C485" s="54">
        <v>180.78378693190299</v>
      </c>
      <c r="D485" s="54">
        <v>181.246567429598</v>
      </c>
    </row>
    <row r="486" spans="1:4" x14ac:dyDescent="0.35">
      <c r="A486" s="54" t="s">
        <v>16</v>
      </c>
      <c r="B486" s="54" t="s">
        <v>600</v>
      </c>
      <c r="C486" s="54">
        <v>849.46184613607295</v>
      </c>
      <c r="D486" s="54">
        <v>836.68296394815297</v>
      </c>
    </row>
    <row r="487" spans="1:4" x14ac:dyDescent="0.35">
      <c r="A487" s="54" t="s">
        <v>16</v>
      </c>
      <c r="B487" s="54" t="s">
        <v>601</v>
      </c>
      <c r="C487" s="54">
        <v>143.51010792516001</v>
      </c>
      <c r="D487" s="54">
        <v>143.47754925791801</v>
      </c>
    </row>
    <row r="488" spans="1:4" x14ac:dyDescent="0.35">
      <c r="A488" s="54" t="s">
        <v>16</v>
      </c>
      <c r="B488" s="54" t="s">
        <v>602</v>
      </c>
      <c r="C488" s="54">
        <v>834.41204336172598</v>
      </c>
      <c r="D488" s="54">
        <v>817.68604340231002</v>
      </c>
    </row>
    <row r="489" spans="1:4" x14ac:dyDescent="0.35">
      <c r="A489" s="54" t="s">
        <v>16</v>
      </c>
      <c r="B489" s="54" t="s">
        <v>603</v>
      </c>
      <c r="C489" s="54">
        <v>33.751080063606501</v>
      </c>
      <c r="D489" s="54">
        <v>32.810545743275803</v>
      </c>
    </row>
    <row r="490" spans="1:4" x14ac:dyDescent="0.35">
      <c r="A490" s="54" t="s">
        <v>16</v>
      </c>
      <c r="B490" s="54" t="s">
        <v>604</v>
      </c>
      <c r="C490" s="54">
        <v>38.863144376293498</v>
      </c>
      <c r="D490" s="54">
        <v>38.329977637296302</v>
      </c>
    </row>
    <row r="491" spans="1:4" x14ac:dyDescent="0.35">
      <c r="A491" s="54" t="s">
        <v>16</v>
      </c>
      <c r="B491" s="54" t="s">
        <v>605</v>
      </c>
      <c r="C491" s="54">
        <v>19.4745307107071</v>
      </c>
      <c r="D491" s="54">
        <v>19.105505119783601</v>
      </c>
    </row>
    <row r="492" spans="1:4" x14ac:dyDescent="0.35">
      <c r="A492" s="54" t="s">
        <v>16</v>
      </c>
      <c r="B492" s="54" t="s">
        <v>606</v>
      </c>
      <c r="C492" s="54">
        <v>1553.23701918242</v>
      </c>
      <c r="D492" s="54">
        <v>1547.2239463793701</v>
      </c>
    </row>
    <row r="493" spans="1:4" x14ac:dyDescent="0.35">
      <c r="A493" s="54" t="s">
        <v>16</v>
      </c>
      <c r="B493" s="54" t="s">
        <v>607</v>
      </c>
      <c r="C493" s="54">
        <v>89.654438807672804</v>
      </c>
      <c r="D493" s="54">
        <v>89.440427369165704</v>
      </c>
    </row>
    <row r="494" spans="1:4" x14ac:dyDescent="0.35">
      <c r="A494" s="54" t="s">
        <v>16</v>
      </c>
      <c r="B494" s="54" t="s">
        <v>608</v>
      </c>
      <c r="C494" s="54">
        <v>136.35035401047</v>
      </c>
      <c r="D494" s="54">
        <v>139.263504318515</v>
      </c>
    </row>
    <row r="495" spans="1:4" x14ac:dyDescent="0.35">
      <c r="A495" s="54" t="s">
        <v>16</v>
      </c>
      <c r="B495" s="54" t="s">
        <v>609</v>
      </c>
      <c r="C495" s="54">
        <v>51.192240657302897</v>
      </c>
      <c r="D495" s="54">
        <v>50.788053919266801</v>
      </c>
    </row>
    <row r="496" spans="1:4" x14ac:dyDescent="0.35">
      <c r="A496" s="54" t="s">
        <v>16</v>
      </c>
      <c r="B496" s="54" t="s">
        <v>610</v>
      </c>
      <c r="C496" s="54">
        <v>162.49777538427799</v>
      </c>
      <c r="D496" s="54">
        <v>166.53687090030201</v>
      </c>
    </row>
    <row r="497" spans="1:4" x14ac:dyDescent="0.35">
      <c r="A497" s="54" t="s">
        <v>16</v>
      </c>
      <c r="B497" s="54" t="s">
        <v>611</v>
      </c>
      <c r="C497" s="54">
        <v>111.119381109758</v>
      </c>
      <c r="D497" s="54">
        <v>110.151066253873</v>
      </c>
    </row>
    <row r="498" spans="1:4" x14ac:dyDescent="0.35">
      <c r="A498" s="54" t="s">
        <v>16</v>
      </c>
      <c r="B498" s="54" t="s">
        <v>612</v>
      </c>
      <c r="C498" s="54">
        <v>65.812458202973403</v>
      </c>
      <c r="D498" s="54">
        <v>67.115284405843298</v>
      </c>
    </row>
    <row r="499" spans="1:4" x14ac:dyDescent="0.35">
      <c r="A499" s="54" t="s">
        <v>16</v>
      </c>
      <c r="B499" s="54" t="s">
        <v>613</v>
      </c>
      <c r="C499" s="54">
        <v>116.961740325428</v>
      </c>
      <c r="D499" s="54">
        <v>125.764995274181</v>
      </c>
    </row>
    <row r="500" spans="1:4" x14ac:dyDescent="0.35">
      <c r="A500" s="54" t="s">
        <v>16</v>
      </c>
      <c r="B500" s="54" t="s">
        <v>614</v>
      </c>
      <c r="C500" s="54">
        <v>35.970603782474903</v>
      </c>
      <c r="D500" s="54">
        <v>35.635285459491499</v>
      </c>
    </row>
    <row r="501" spans="1:4" x14ac:dyDescent="0.35">
      <c r="A501" s="54" t="s">
        <v>16</v>
      </c>
      <c r="B501" s="54" t="s">
        <v>615</v>
      </c>
      <c r="C501" s="54">
        <v>1671.3729594849401</v>
      </c>
      <c r="D501" s="54">
        <v>1648.48058035744</v>
      </c>
    </row>
    <row r="502" spans="1:4" x14ac:dyDescent="0.35">
      <c r="A502" s="54" t="s">
        <v>16</v>
      </c>
      <c r="B502" s="54" t="s">
        <v>616</v>
      </c>
      <c r="C502" s="54">
        <v>32.720075495533003</v>
      </c>
      <c r="D502" s="54">
        <v>33.568830781118002</v>
      </c>
    </row>
    <row r="503" spans="1:4" x14ac:dyDescent="0.35">
      <c r="A503" s="54" t="s">
        <v>16</v>
      </c>
      <c r="B503" s="54" t="s">
        <v>617</v>
      </c>
      <c r="C503" s="54">
        <v>105.448856005834</v>
      </c>
      <c r="D503" s="54">
        <v>104.529992600821</v>
      </c>
    </row>
    <row r="504" spans="1:4" x14ac:dyDescent="0.35">
      <c r="A504" s="54" t="s">
        <v>16</v>
      </c>
      <c r="B504" s="54" t="s">
        <v>618</v>
      </c>
      <c r="C504" s="54">
        <v>165.54783055877101</v>
      </c>
      <c r="D504" s="54">
        <v>163.79899456096999</v>
      </c>
    </row>
    <row r="505" spans="1:4" x14ac:dyDescent="0.35">
      <c r="A505" s="54" t="s">
        <v>16</v>
      </c>
      <c r="B505" s="54" t="s">
        <v>619</v>
      </c>
      <c r="C505" s="54">
        <v>42.127992169731598</v>
      </c>
      <c r="D505" s="54">
        <v>42.8968804400943</v>
      </c>
    </row>
    <row r="506" spans="1:4" x14ac:dyDescent="0.35">
      <c r="A506" s="54" t="s">
        <v>16</v>
      </c>
      <c r="B506" s="54" t="s">
        <v>620</v>
      </c>
      <c r="C506" s="54">
        <v>6.3578614956105</v>
      </c>
      <c r="D506" s="54">
        <v>6.1806888595549898</v>
      </c>
    </row>
    <row r="507" spans="1:4" x14ac:dyDescent="0.35">
      <c r="A507" s="54" t="s">
        <v>16</v>
      </c>
      <c r="B507" s="54" t="s">
        <v>621</v>
      </c>
      <c r="C507" s="54">
        <v>102.72814950635301</v>
      </c>
      <c r="D507" s="54">
        <v>100.403956093601</v>
      </c>
    </row>
    <row r="508" spans="1:4" x14ac:dyDescent="0.35">
      <c r="A508" s="54" t="s">
        <v>16</v>
      </c>
      <c r="B508" s="54" t="s">
        <v>622</v>
      </c>
      <c r="C508" s="54">
        <v>100.17927708892201</v>
      </c>
      <c r="D508" s="54">
        <v>99.652892623122796</v>
      </c>
    </row>
    <row r="509" spans="1:4" x14ac:dyDescent="0.35">
      <c r="A509" s="54" t="s">
        <v>16</v>
      </c>
      <c r="B509" s="54" t="s">
        <v>623</v>
      </c>
      <c r="C509" s="54">
        <v>201.632990371711</v>
      </c>
      <c r="D509" s="54">
        <v>199.01617015297501</v>
      </c>
    </row>
    <row r="510" spans="1:4" x14ac:dyDescent="0.35">
      <c r="A510" s="54" t="s">
        <v>16</v>
      </c>
      <c r="B510" s="54" t="s">
        <v>624</v>
      </c>
      <c r="C510" s="54">
        <v>2979.0876959083798</v>
      </c>
      <c r="D510" s="54">
        <v>2941.4272269234798</v>
      </c>
    </row>
    <row r="511" spans="1:4" x14ac:dyDescent="0.35">
      <c r="A511" s="54" t="s">
        <v>16</v>
      </c>
      <c r="B511" s="54" t="s">
        <v>625</v>
      </c>
      <c r="C511" s="54">
        <v>41.583850868606604</v>
      </c>
      <c r="D511" s="54">
        <v>41.013538021622303</v>
      </c>
    </row>
    <row r="512" spans="1:4" x14ac:dyDescent="0.35">
      <c r="A512" s="54" t="s">
        <v>16</v>
      </c>
      <c r="B512" s="54" t="s">
        <v>626</v>
      </c>
      <c r="C512" s="54">
        <v>18.328970084520499</v>
      </c>
      <c r="D512" s="54">
        <v>17.8182072745258</v>
      </c>
    </row>
    <row r="513" spans="1:4" x14ac:dyDescent="0.35">
      <c r="A513" s="54" t="s">
        <v>16</v>
      </c>
      <c r="B513" s="54" t="s">
        <v>627</v>
      </c>
      <c r="C513" s="54">
        <v>6.58697362207662</v>
      </c>
      <c r="D513" s="54">
        <v>6.4034165528969504</v>
      </c>
    </row>
    <row r="514" spans="1:4" x14ac:dyDescent="0.35">
      <c r="A514" s="54" t="s">
        <v>16</v>
      </c>
      <c r="B514" s="54" t="s">
        <v>628</v>
      </c>
      <c r="C514" s="54">
        <v>6.3721810041546396</v>
      </c>
      <c r="D514" s="54">
        <v>6.1946099756206001</v>
      </c>
    </row>
    <row r="515" spans="1:4" x14ac:dyDescent="0.35">
      <c r="A515" s="54" t="s">
        <v>16</v>
      </c>
      <c r="B515" s="54" t="s">
        <v>629</v>
      </c>
      <c r="C515" s="54">
        <v>74.146411778346206</v>
      </c>
      <c r="D515" s="54">
        <v>73.866350096679795</v>
      </c>
    </row>
    <row r="516" spans="1:4" x14ac:dyDescent="0.35">
      <c r="A516" s="54" t="s">
        <v>16</v>
      </c>
      <c r="B516" s="54" t="s">
        <v>630</v>
      </c>
      <c r="C516" s="54">
        <v>20.1761865966016</v>
      </c>
      <c r="D516" s="54">
        <v>19.6139433129057</v>
      </c>
    </row>
    <row r="517" spans="1:4" x14ac:dyDescent="0.35">
      <c r="A517" s="54" t="s">
        <v>16</v>
      </c>
      <c r="B517" s="54" t="s">
        <v>631</v>
      </c>
      <c r="C517" s="54">
        <v>2511.5414445236502</v>
      </c>
      <c r="D517" s="54">
        <v>2516.9542985353501</v>
      </c>
    </row>
    <row r="518" spans="1:4" x14ac:dyDescent="0.35">
      <c r="A518" s="54" t="s">
        <v>16</v>
      </c>
      <c r="B518" s="54" t="s">
        <v>632</v>
      </c>
      <c r="C518" s="54">
        <v>76.337296482174295</v>
      </c>
      <c r="D518" s="54">
        <v>77.663872792354098</v>
      </c>
    </row>
    <row r="519" spans="1:4" x14ac:dyDescent="0.35">
      <c r="A519" s="54" t="s">
        <v>16</v>
      </c>
      <c r="B519" s="54" t="s">
        <v>633</v>
      </c>
      <c r="C519" s="54">
        <v>52.3807598070739</v>
      </c>
      <c r="D519" s="54">
        <v>52.3833473456788</v>
      </c>
    </row>
    <row r="520" spans="1:4" x14ac:dyDescent="0.35">
      <c r="A520" s="54" t="s">
        <v>16</v>
      </c>
      <c r="B520" s="54" t="s">
        <v>634</v>
      </c>
      <c r="C520" s="54">
        <v>159.089732499256</v>
      </c>
      <c r="D520" s="54">
        <v>160.09668234436401</v>
      </c>
    </row>
    <row r="521" spans="1:4" x14ac:dyDescent="0.35">
      <c r="A521" s="54" t="s">
        <v>16</v>
      </c>
      <c r="B521" s="54" t="s">
        <v>635</v>
      </c>
      <c r="C521" s="54">
        <v>118.47960815021</v>
      </c>
      <c r="D521" s="54">
        <v>118.59768272314599</v>
      </c>
    </row>
    <row r="522" spans="1:4" x14ac:dyDescent="0.35">
      <c r="A522" s="54" t="s">
        <v>16</v>
      </c>
      <c r="B522" s="54" t="s">
        <v>636</v>
      </c>
      <c r="C522" s="54">
        <v>54.328212879987802</v>
      </c>
      <c r="D522" s="54">
        <v>53.846763645874198</v>
      </c>
    </row>
    <row r="523" spans="1:4" x14ac:dyDescent="0.35">
      <c r="A523" s="54" t="s">
        <v>16</v>
      </c>
      <c r="B523" s="54" t="s">
        <v>637</v>
      </c>
      <c r="C523" s="54">
        <v>14.448383446212899</v>
      </c>
      <c r="D523" s="54">
        <v>14.3857125693266</v>
      </c>
    </row>
    <row r="524" spans="1:4" x14ac:dyDescent="0.35">
      <c r="A524" s="54" t="s">
        <v>16</v>
      </c>
      <c r="B524" s="54" t="s">
        <v>638</v>
      </c>
      <c r="C524" s="54">
        <v>101.181642650147</v>
      </c>
      <c r="D524" s="54">
        <v>98.719568634171907</v>
      </c>
    </row>
    <row r="525" spans="1:4" x14ac:dyDescent="0.35">
      <c r="A525" s="54" t="s">
        <v>16</v>
      </c>
      <c r="B525" s="54" t="s">
        <v>639</v>
      </c>
      <c r="C525" s="54">
        <v>19.460211203187001</v>
      </c>
      <c r="D525" s="54">
        <v>21.012444865373698</v>
      </c>
    </row>
    <row r="526" spans="1:4" x14ac:dyDescent="0.35">
      <c r="A526" s="54" t="s">
        <v>16</v>
      </c>
      <c r="B526" s="54" t="s">
        <v>640</v>
      </c>
      <c r="C526" s="54">
        <v>33.121021716336699</v>
      </c>
      <c r="D526" s="54">
        <v>32.1980505566072</v>
      </c>
    </row>
    <row r="527" spans="1:4" x14ac:dyDescent="0.35">
      <c r="A527" s="54" t="s">
        <v>16</v>
      </c>
      <c r="B527" s="54" t="s">
        <v>641</v>
      </c>
      <c r="C527" s="54">
        <v>13.6464910056295</v>
      </c>
      <c r="D527" s="54">
        <v>13.642716777874</v>
      </c>
    </row>
    <row r="528" spans="1:4" x14ac:dyDescent="0.35">
      <c r="A528" s="54" t="s">
        <v>16</v>
      </c>
      <c r="B528" s="54" t="s">
        <v>642</v>
      </c>
      <c r="C528" s="54">
        <v>81.578236363566504</v>
      </c>
      <c r="D528" s="54">
        <v>81.588229718990405</v>
      </c>
    </row>
    <row r="529" spans="1:4" x14ac:dyDescent="0.35">
      <c r="A529" s="54" t="s">
        <v>16</v>
      </c>
      <c r="B529" s="54" t="s">
        <v>643</v>
      </c>
      <c r="C529" s="54">
        <v>372.79406799306201</v>
      </c>
      <c r="D529" s="54">
        <v>370.51096629369403</v>
      </c>
    </row>
    <row r="530" spans="1:4" x14ac:dyDescent="0.35">
      <c r="A530" s="54" t="s">
        <v>16</v>
      </c>
      <c r="B530" s="54" t="s">
        <v>644</v>
      </c>
      <c r="C530" s="54">
        <v>116.947420818932</v>
      </c>
      <c r="D530" s="54">
        <v>114.91609055691799</v>
      </c>
    </row>
    <row r="531" spans="1:4" x14ac:dyDescent="0.35">
      <c r="A531" s="54" t="s">
        <v>16</v>
      </c>
      <c r="B531" s="54" t="s">
        <v>645</v>
      </c>
      <c r="C531" s="54">
        <v>210.91203148949199</v>
      </c>
      <c r="D531" s="54">
        <v>211.02911725498399</v>
      </c>
    </row>
    <row r="532" spans="1:4" x14ac:dyDescent="0.35">
      <c r="A532" s="54" t="s">
        <v>16</v>
      </c>
      <c r="B532" s="54" t="s">
        <v>646</v>
      </c>
      <c r="C532" s="54">
        <v>72.098722153815302</v>
      </c>
      <c r="D532" s="54">
        <v>70.089570361889898</v>
      </c>
    </row>
    <row r="533" spans="1:4" x14ac:dyDescent="0.35">
      <c r="A533" s="54" t="s">
        <v>16</v>
      </c>
      <c r="B533" s="54" t="s">
        <v>647</v>
      </c>
      <c r="C533" s="54">
        <v>33.364453351346903</v>
      </c>
      <c r="D533" s="54">
        <v>32.434696432350798</v>
      </c>
    </row>
    <row r="534" spans="1:4" x14ac:dyDescent="0.35">
      <c r="A534" s="54" t="s">
        <v>16</v>
      </c>
      <c r="B534" s="54" t="s">
        <v>648</v>
      </c>
      <c r="C534" s="54">
        <v>37.073205889173103</v>
      </c>
      <c r="D534" s="54">
        <v>36.040098819288403</v>
      </c>
    </row>
    <row r="535" spans="1:4" x14ac:dyDescent="0.35">
      <c r="A535" s="54" t="s">
        <v>16</v>
      </c>
      <c r="B535" s="54" t="s">
        <v>649</v>
      </c>
      <c r="C535" s="54">
        <v>75.8647527268419</v>
      </c>
      <c r="D535" s="54">
        <v>76.539438381085901</v>
      </c>
    </row>
    <row r="536" spans="1:4" x14ac:dyDescent="0.35">
      <c r="A536" s="54" t="s">
        <v>16</v>
      </c>
      <c r="B536" s="54" t="s">
        <v>650</v>
      </c>
      <c r="C536" s="54">
        <v>385.380915521048</v>
      </c>
      <c r="D536" s="54">
        <v>387.09839774816999</v>
      </c>
    </row>
    <row r="537" spans="1:4" x14ac:dyDescent="0.35">
      <c r="A537" s="54" t="s">
        <v>16</v>
      </c>
      <c r="B537" s="54" t="s">
        <v>651</v>
      </c>
      <c r="C537" s="54">
        <v>254.758364574952</v>
      </c>
      <c r="D537" s="54">
        <v>256.41017820240302</v>
      </c>
    </row>
    <row r="538" spans="1:4" x14ac:dyDescent="0.35">
      <c r="A538" s="54" t="s">
        <v>16</v>
      </c>
      <c r="B538" s="54" t="s">
        <v>652</v>
      </c>
      <c r="C538" s="54">
        <v>26.2906164592499</v>
      </c>
      <c r="D538" s="54">
        <v>26.365841945363002</v>
      </c>
    </row>
    <row r="539" spans="1:4" x14ac:dyDescent="0.35">
      <c r="A539" s="54" t="s">
        <v>16</v>
      </c>
      <c r="B539" s="54" t="s">
        <v>653</v>
      </c>
      <c r="C539" s="54">
        <v>92.303547781840706</v>
      </c>
      <c r="D539" s="54">
        <v>96.867895956803693</v>
      </c>
    </row>
    <row r="540" spans="1:4" x14ac:dyDescent="0.35">
      <c r="A540" s="54" t="s">
        <v>16</v>
      </c>
      <c r="B540" s="54" t="s">
        <v>654</v>
      </c>
      <c r="C540" s="54">
        <v>156.84156977763399</v>
      </c>
      <c r="D540" s="54">
        <v>159.90616442495599</v>
      </c>
    </row>
    <row r="541" spans="1:4" x14ac:dyDescent="0.35">
      <c r="A541" s="54" t="s">
        <v>16</v>
      </c>
      <c r="B541" s="54" t="s">
        <v>655</v>
      </c>
      <c r="C541" s="54">
        <v>229.42715518611101</v>
      </c>
      <c r="D541" s="54">
        <v>239.237773241902</v>
      </c>
    </row>
    <row r="542" spans="1:4" x14ac:dyDescent="0.35">
      <c r="A542" s="54" t="s">
        <v>16</v>
      </c>
      <c r="B542" s="54" t="s">
        <v>656</v>
      </c>
      <c r="C542" s="54">
        <v>58.9820529407666</v>
      </c>
      <c r="D542" s="54">
        <v>60.320110579030697</v>
      </c>
    </row>
    <row r="543" spans="1:4" x14ac:dyDescent="0.35">
      <c r="A543" s="54" t="s">
        <v>16</v>
      </c>
      <c r="B543" s="54" t="s">
        <v>657</v>
      </c>
      <c r="C543" s="54">
        <v>874.04844094955001</v>
      </c>
      <c r="D543" s="54">
        <v>865.16792171084603</v>
      </c>
    </row>
    <row r="544" spans="1:4" x14ac:dyDescent="0.35">
      <c r="A544" s="54" t="s">
        <v>16</v>
      </c>
      <c r="B544" s="54" t="s">
        <v>658</v>
      </c>
      <c r="C544" s="54">
        <v>282.767321997034</v>
      </c>
      <c r="D544" s="54">
        <v>324.01227475094998</v>
      </c>
    </row>
    <row r="545" spans="1:4" x14ac:dyDescent="0.35">
      <c r="A545" s="54" t="s">
        <v>16</v>
      </c>
      <c r="B545" s="54" t="s">
        <v>659</v>
      </c>
      <c r="C545" s="54">
        <v>282.83891955306598</v>
      </c>
      <c r="D545" s="54">
        <v>279.27026577926802</v>
      </c>
    </row>
    <row r="546" spans="1:4" x14ac:dyDescent="0.35">
      <c r="A546" s="54" t="s">
        <v>16</v>
      </c>
      <c r="B546" s="54" t="s">
        <v>660</v>
      </c>
      <c r="C546" s="54">
        <v>18.486484668266002</v>
      </c>
      <c r="D546" s="54">
        <v>17.971327788793801</v>
      </c>
    </row>
    <row r="547" spans="1:4" x14ac:dyDescent="0.35">
      <c r="A547" s="54" t="s">
        <v>16</v>
      </c>
      <c r="B547" s="54" t="s">
        <v>661</v>
      </c>
      <c r="C547" s="54">
        <v>197.25122097736701</v>
      </c>
      <c r="D547" s="54">
        <v>199.41500814688399</v>
      </c>
    </row>
    <row r="548" spans="1:4" x14ac:dyDescent="0.35">
      <c r="A548" s="54" t="s">
        <v>16</v>
      </c>
      <c r="B548" s="54" t="s">
        <v>662</v>
      </c>
      <c r="C548" s="54">
        <v>292.44730935814601</v>
      </c>
      <c r="D548" s="54">
        <v>288.587375261087</v>
      </c>
    </row>
    <row r="549" spans="1:4" x14ac:dyDescent="0.35">
      <c r="A549" s="54" t="s">
        <v>16</v>
      </c>
      <c r="B549" s="54" t="s">
        <v>663</v>
      </c>
      <c r="C549" s="54">
        <v>129.50562922435901</v>
      </c>
      <c r="D549" s="54">
        <v>132.80832499482301</v>
      </c>
    </row>
    <row r="550" spans="1:4" x14ac:dyDescent="0.35">
      <c r="A550" s="54" t="s">
        <v>16</v>
      </c>
      <c r="B550" s="54" t="s">
        <v>664</v>
      </c>
      <c r="C550" s="54">
        <v>4.0524207275253001</v>
      </c>
      <c r="D550" s="54">
        <v>4.6309190526593902</v>
      </c>
    </row>
    <row r="551" spans="1:4" x14ac:dyDescent="0.35">
      <c r="A551" s="54" t="s">
        <v>16</v>
      </c>
      <c r="B551" s="54" t="s">
        <v>665</v>
      </c>
      <c r="C551" s="54">
        <v>779.00986745766204</v>
      </c>
      <c r="D551" s="54">
        <v>759.95793583138902</v>
      </c>
    </row>
    <row r="552" spans="1:4" x14ac:dyDescent="0.35">
      <c r="A552" s="54" t="s">
        <v>16</v>
      </c>
      <c r="B552" s="54" t="s">
        <v>666</v>
      </c>
      <c r="C552" s="54">
        <v>14.462702954757001</v>
      </c>
      <c r="D552" s="54">
        <v>14.514227337301699</v>
      </c>
    </row>
    <row r="553" spans="1:4" x14ac:dyDescent="0.35">
      <c r="A553" s="54" t="s">
        <v>16</v>
      </c>
      <c r="B553" s="54" t="s">
        <v>667</v>
      </c>
      <c r="C553" s="54">
        <v>3.63715500022546</v>
      </c>
      <c r="D553" s="54">
        <v>3.5357995025722802</v>
      </c>
    </row>
    <row r="554" spans="1:4" x14ac:dyDescent="0.35">
      <c r="A554" s="54" t="s">
        <v>16</v>
      </c>
      <c r="B554" s="54" t="s">
        <v>668</v>
      </c>
      <c r="C554" s="54">
        <v>5.3841349617135199</v>
      </c>
      <c r="D554" s="54">
        <v>5.2340969285891399</v>
      </c>
    </row>
    <row r="555" spans="1:4" x14ac:dyDescent="0.35">
      <c r="A555" s="54" t="s">
        <v>16</v>
      </c>
      <c r="B555" s="54" t="s">
        <v>669</v>
      </c>
      <c r="C555" s="54">
        <v>0.27207065005049402</v>
      </c>
      <c r="D555" s="54">
        <v>0.26448899356439398</v>
      </c>
    </row>
    <row r="556" spans="1:4" x14ac:dyDescent="0.35">
      <c r="A556" s="54" t="s">
        <v>16</v>
      </c>
      <c r="B556" s="54" t="s">
        <v>670</v>
      </c>
      <c r="C556" s="54">
        <v>19.789559883318098</v>
      </c>
      <c r="D556" s="54">
        <v>19.238088152205801</v>
      </c>
    </row>
    <row r="557" spans="1:4" x14ac:dyDescent="0.35">
      <c r="A557" s="54" t="s">
        <v>16</v>
      </c>
      <c r="B557" s="54" t="s">
        <v>671</v>
      </c>
      <c r="C557" s="54">
        <v>7.38886606368398</v>
      </c>
      <c r="D557" s="54">
        <v>7.18296291649885</v>
      </c>
    </row>
    <row r="558" spans="1:4" x14ac:dyDescent="0.35">
      <c r="A558" s="54" t="s">
        <v>16</v>
      </c>
      <c r="B558" s="54" t="s">
        <v>672</v>
      </c>
      <c r="C558" s="54">
        <v>465.79927168742103</v>
      </c>
      <c r="D558" s="54">
        <v>455.81854579804298</v>
      </c>
    </row>
    <row r="559" spans="1:4" x14ac:dyDescent="0.35">
      <c r="A559" s="54" t="s">
        <v>16</v>
      </c>
      <c r="B559" s="54" t="s">
        <v>673</v>
      </c>
      <c r="C559" s="54">
        <v>31.288124705631901</v>
      </c>
      <c r="D559" s="54">
        <v>32.126814445189602</v>
      </c>
    </row>
    <row r="560" spans="1:4" x14ac:dyDescent="0.35">
      <c r="A560" s="54" t="s">
        <v>16</v>
      </c>
      <c r="B560" s="54" t="s">
        <v>674</v>
      </c>
      <c r="C560" s="54">
        <v>10.5677968099533</v>
      </c>
      <c r="D560" s="54">
        <v>11.0453073726467</v>
      </c>
    </row>
    <row r="561" spans="1:4" x14ac:dyDescent="0.35">
      <c r="A561" s="54" t="s">
        <v>16</v>
      </c>
      <c r="B561" s="54" t="s">
        <v>675</v>
      </c>
      <c r="C561" s="54">
        <v>17.713231241698999</v>
      </c>
      <c r="D561" s="54">
        <v>17.2196223404076</v>
      </c>
    </row>
    <row r="562" spans="1:4" x14ac:dyDescent="0.35">
      <c r="A562" s="54" t="s">
        <v>16</v>
      </c>
      <c r="B562" s="54" t="s">
        <v>676</v>
      </c>
      <c r="C562" s="54">
        <v>18.028260414309901</v>
      </c>
      <c r="D562" s="54">
        <v>17.525872696683699</v>
      </c>
    </row>
    <row r="563" spans="1:4" x14ac:dyDescent="0.35">
      <c r="A563" s="54" t="s">
        <v>16</v>
      </c>
      <c r="B563" s="54" t="s">
        <v>677</v>
      </c>
      <c r="C563" s="54">
        <v>138.684433775164</v>
      </c>
      <c r="D563" s="54">
        <v>138.49298230230301</v>
      </c>
    </row>
    <row r="564" spans="1:4" x14ac:dyDescent="0.35">
      <c r="A564" s="54" t="s">
        <v>16</v>
      </c>
      <c r="B564" s="54" t="s">
        <v>678</v>
      </c>
      <c r="C564" s="54">
        <v>106.65169465698099</v>
      </c>
      <c r="D564" s="54">
        <v>105.682319744521</v>
      </c>
    </row>
    <row r="565" spans="1:4" x14ac:dyDescent="0.35">
      <c r="A565" s="54" t="s">
        <v>16</v>
      </c>
      <c r="B565" s="54" t="s">
        <v>679</v>
      </c>
      <c r="C565" s="54">
        <v>6.4008200202188901</v>
      </c>
      <c r="D565" s="54">
        <v>6.2224504334150001</v>
      </c>
    </row>
    <row r="566" spans="1:4" x14ac:dyDescent="0.35">
      <c r="A566" s="54" t="s">
        <v>16</v>
      </c>
      <c r="B566" s="54" t="s">
        <v>680</v>
      </c>
      <c r="C566" s="54">
        <v>133.171423239625</v>
      </c>
      <c r="D566" s="54">
        <v>139.560686030564</v>
      </c>
    </row>
    <row r="567" spans="1:4" x14ac:dyDescent="0.35">
      <c r="A567" s="54" t="s">
        <v>16</v>
      </c>
      <c r="B567" s="54" t="s">
        <v>681</v>
      </c>
      <c r="C567" s="54">
        <v>20.090269548408799</v>
      </c>
      <c r="D567" s="54">
        <v>20.502802787267399</v>
      </c>
    </row>
    <row r="568" spans="1:4" x14ac:dyDescent="0.35">
      <c r="A568" s="54" t="s">
        <v>16</v>
      </c>
      <c r="B568" s="54" t="s">
        <v>682</v>
      </c>
      <c r="C568" s="54">
        <v>102.427439826926</v>
      </c>
      <c r="D568" s="54">
        <v>102.245597947533</v>
      </c>
    </row>
    <row r="569" spans="1:4" x14ac:dyDescent="0.35">
      <c r="A569" s="54" t="s">
        <v>16</v>
      </c>
      <c r="B569" s="54" t="s">
        <v>683</v>
      </c>
      <c r="C569" s="54">
        <v>51.550228350426202</v>
      </c>
      <c r="D569" s="54">
        <v>50.113694190714703</v>
      </c>
    </row>
    <row r="570" spans="1:4" x14ac:dyDescent="0.35">
      <c r="A570" s="54" t="s">
        <v>16</v>
      </c>
      <c r="B570" s="54" t="s">
        <v>684</v>
      </c>
      <c r="C570" s="54">
        <v>123.434157896559</v>
      </c>
      <c r="D570" s="54">
        <v>121.013681221095</v>
      </c>
    </row>
    <row r="571" spans="1:4" x14ac:dyDescent="0.35">
      <c r="A571" s="54" t="s">
        <v>16</v>
      </c>
      <c r="B571" s="54" t="s">
        <v>685</v>
      </c>
      <c r="C571" s="54">
        <v>61.802995993912504</v>
      </c>
      <c r="D571" s="54">
        <v>60.080749779965998</v>
      </c>
    </row>
    <row r="572" spans="1:4" x14ac:dyDescent="0.35">
      <c r="A572" s="54" t="s">
        <v>16</v>
      </c>
      <c r="B572" s="54" t="s">
        <v>686</v>
      </c>
      <c r="C572" s="54">
        <v>91.959879557326502</v>
      </c>
      <c r="D572" s="54">
        <v>89.397283490865206</v>
      </c>
    </row>
    <row r="573" spans="1:4" x14ac:dyDescent="0.35">
      <c r="A573" s="54" t="s">
        <v>16</v>
      </c>
      <c r="B573" s="54" t="s">
        <v>687</v>
      </c>
      <c r="C573" s="54">
        <v>29.655700810448799</v>
      </c>
      <c r="D573" s="54">
        <v>28.8292935904269</v>
      </c>
    </row>
    <row r="574" spans="1:4" x14ac:dyDescent="0.35">
      <c r="A574" s="54" t="s">
        <v>16</v>
      </c>
      <c r="B574" s="54" t="s">
        <v>688</v>
      </c>
      <c r="C574" s="54">
        <v>9.3506386461659492</v>
      </c>
      <c r="D574" s="54">
        <v>9.2296326037039105</v>
      </c>
    </row>
    <row r="575" spans="1:4" x14ac:dyDescent="0.35">
      <c r="A575" s="54" t="s">
        <v>16</v>
      </c>
      <c r="B575" s="54" t="s">
        <v>689</v>
      </c>
      <c r="C575" s="54">
        <v>17.8421068134761</v>
      </c>
      <c r="D575" s="54">
        <v>17.344905934317801</v>
      </c>
    </row>
    <row r="576" spans="1:4" x14ac:dyDescent="0.35">
      <c r="A576" s="54" t="s">
        <v>16</v>
      </c>
      <c r="B576" s="54" t="s">
        <v>690</v>
      </c>
      <c r="C576" s="54">
        <v>71.354107740240494</v>
      </c>
      <c r="D576" s="54">
        <v>70.920181892622594</v>
      </c>
    </row>
    <row r="577" spans="1:4" x14ac:dyDescent="0.35">
      <c r="A577" s="54" t="s">
        <v>16</v>
      </c>
      <c r="B577" s="54" t="s">
        <v>691</v>
      </c>
      <c r="C577" s="54">
        <v>243.61778749081699</v>
      </c>
      <c r="D577" s="54">
        <v>240.889172406433</v>
      </c>
    </row>
    <row r="578" spans="1:4" x14ac:dyDescent="0.35">
      <c r="A578" s="54" t="s">
        <v>16</v>
      </c>
      <c r="B578" s="54" t="s">
        <v>692</v>
      </c>
      <c r="C578" s="54">
        <v>97.544487645825399</v>
      </c>
      <c r="D578" s="54">
        <v>95.983846475187093</v>
      </c>
    </row>
    <row r="579" spans="1:4" x14ac:dyDescent="0.35">
      <c r="A579" s="54" t="s">
        <v>16</v>
      </c>
      <c r="B579" s="54" t="s">
        <v>693</v>
      </c>
      <c r="C579" s="54">
        <v>0.81621194912750406</v>
      </c>
      <c r="D579" s="54">
        <v>0.79346683402500195</v>
      </c>
    </row>
    <row r="580" spans="1:4" x14ac:dyDescent="0.35">
      <c r="A580" s="54" t="s">
        <v>16</v>
      </c>
      <c r="B580" s="54" t="s">
        <v>694</v>
      </c>
      <c r="C580" s="54">
        <v>8.3482730910848097</v>
      </c>
      <c r="D580" s="54">
        <v>9.3453506954911205</v>
      </c>
    </row>
    <row r="581" spans="1:4" x14ac:dyDescent="0.35">
      <c r="A581" s="54" t="s">
        <v>16</v>
      </c>
      <c r="B581" s="54" t="s">
        <v>695</v>
      </c>
      <c r="C581" s="54">
        <v>22.768017522257399</v>
      </c>
      <c r="D581" s="54">
        <v>22.971989809541601</v>
      </c>
    </row>
    <row r="582" spans="1:4" x14ac:dyDescent="0.35">
      <c r="A582" s="54" t="s">
        <v>16</v>
      </c>
      <c r="B582" s="54" t="s">
        <v>696</v>
      </c>
      <c r="C582" s="54">
        <v>59.1538870330563</v>
      </c>
      <c r="D582" s="54">
        <v>57.505459077739602</v>
      </c>
    </row>
    <row r="583" spans="1:4" x14ac:dyDescent="0.35">
      <c r="A583" s="54" t="s">
        <v>16</v>
      </c>
      <c r="B583" s="54" t="s">
        <v>697</v>
      </c>
      <c r="C583" s="54">
        <v>142.42182532086201</v>
      </c>
      <c r="D583" s="54">
        <v>144.54705964731301</v>
      </c>
    </row>
    <row r="584" spans="1:4" x14ac:dyDescent="0.35">
      <c r="A584" s="54" t="s">
        <v>16</v>
      </c>
      <c r="B584" s="54" t="s">
        <v>698</v>
      </c>
      <c r="C584" s="54">
        <v>7.5320611419572998</v>
      </c>
      <c r="D584" s="54">
        <v>8.4063298374659396</v>
      </c>
    </row>
    <row r="585" spans="1:4" x14ac:dyDescent="0.35">
      <c r="A585" s="54" t="s">
        <v>16</v>
      </c>
      <c r="B585" s="54" t="s">
        <v>699</v>
      </c>
      <c r="C585" s="54">
        <v>672.28657527536802</v>
      </c>
      <c r="D585" s="54">
        <v>667.09901303077004</v>
      </c>
    </row>
    <row r="586" spans="1:4" x14ac:dyDescent="0.35">
      <c r="A586" s="54" t="s">
        <v>16</v>
      </c>
      <c r="B586" s="54" t="s">
        <v>700</v>
      </c>
      <c r="C586" s="54">
        <v>46.609998126957002</v>
      </c>
      <c r="D586" s="54">
        <v>50.621526475236301</v>
      </c>
    </row>
    <row r="587" spans="1:4" x14ac:dyDescent="0.35">
      <c r="A587" s="54" t="s">
        <v>16</v>
      </c>
      <c r="B587" s="54" t="s">
        <v>701</v>
      </c>
      <c r="C587" s="54">
        <v>65.611985085403504</v>
      </c>
      <c r="D587" s="54">
        <v>65.117932775184698</v>
      </c>
    </row>
    <row r="588" spans="1:4" x14ac:dyDescent="0.35">
      <c r="A588" s="54" t="s">
        <v>16</v>
      </c>
      <c r="B588" s="54" t="s">
        <v>702</v>
      </c>
      <c r="C588" s="54">
        <v>10.4675602573123</v>
      </c>
      <c r="D588" s="54">
        <v>10.1758640070505</v>
      </c>
    </row>
    <row r="589" spans="1:4" x14ac:dyDescent="0.35">
      <c r="A589" s="54" t="s">
        <v>16</v>
      </c>
      <c r="B589" s="54" t="s">
        <v>703</v>
      </c>
      <c r="C589" s="54">
        <v>20.133228075065201</v>
      </c>
      <c r="D589" s="54">
        <v>20.508466723804901</v>
      </c>
    </row>
    <row r="590" spans="1:4" x14ac:dyDescent="0.35">
      <c r="A590" s="54" t="s">
        <v>16</v>
      </c>
      <c r="B590" s="54" t="s">
        <v>704</v>
      </c>
      <c r="C590" s="54">
        <v>0.27207065005049402</v>
      </c>
      <c r="D590" s="54">
        <v>0.26448899356439398</v>
      </c>
    </row>
    <row r="591" spans="1:4" x14ac:dyDescent="0.35">
      <c r="A591" s="54" t="s">
        <v>16</v>
      </c>
      <c r="B591" s="54" t="s">
        <v>705</v>
      </c>
      <c r="C591" s="54">
        <v>126.95675681819201</v>
      </c>
      <c r="D591" s="54">
        <v>123.418890878448</v>
      </c>
    </row>
    <row r="592" spans="1:4" x14ac:dyDescent="0.35">
      <c r="A592" s="54" t="s">
        <v>16</v>
      </c>
      <c r="B592" s="54" t="s">
        <v>706</v>
      </c>
      <c r="C592" s="54">
        <v>31.946822071013901</v>
      </c>
      <c r="D592" s="54">
        <v>31.820838006335201</v>
      </c>
    </row>
    <row r="593" spans="1:4" x14ac:dyDescent="0.35">
      <c r="A593" s="54" t="s">
        <v>16</v>
      </c>
      <c r="B593" s="54" t="s">
        <v>707</v>
      </c>
      <c r="C593" s="54">
        <v>3.7803500795227598</v>
      </c>
      <c r="D593" s="54">
        <v>3.5356874674483398</v>
      </c>
    </row>
    <row r="594" spans="1:4" x14ac:dyDescent="0.35">
      <c r="A594" s="54" t="s">
        <v>16</v>
      </c>
      <c r="B594" s="54" t="s">
        <v>708</v>
      </c>
      <c r="C594" s="54">
        <v>574.77072658109603</v>
      </c>
      <c r="D594" s="54">
        <v>563.80249632226196</v>
      </c>
    </row>
    <row r="595" spans="1:4" x14ac:dyDescent="0.35">
      <c r="A595" s="54" t="s">
        <v>16</v>
      </c>
      <c r="B595" s="54" t="s">
        <v>709</v>
      </c>
      <c r="C595" s="54">
        <v>9.6083897856243592</v>
      </c>
      <c r="D595" s="54">
        <v>9.3406351050930994</v>
      </c>
    </row>
    <row r="596" spans="1:4" x14ac:dyDescent="0.35">
      <c r="A596" s="54" t="s">
        <v>16</v>
      </c>
      <c r="B596" s="54" t="s">
        <v>710</v>
      </c>
      <c r="C596" s="54">
        <v>0.34366818867516902</v>
      </c>
      <c r="D596" s="54">
        <v>0.33409130912695501</v>
      </c>
    </row>
    <row r="597" spans="1:4" x14ac:dyDescent="0.35">
      <c r="A597" s="54" t="s">
        <v>16</v>
      </c>
      <c r="B597" s="54" t="s">
        <v>711</v>
      </c>
      <c r="C597" s="54">
        <v>8.6776217732638106</v>
      </c>
      <c r="D597" s="54">
        <v>8.4358057510112801</v>
      </c>
    </row>
    <row r="598" spans="1:4" x14ac:dyDescent="0.35">
      <c r="A598" s="54" t="s">
        <v>16</v>
      </c>
      <c r="B598" s="54" t="s">
        <v>712</v>
      </c>
      <c r="C598" s="54">
        <v>0.80189244058338705</v>
      </c>
      <c r="D598" s="54">
        <v>0.77954632315400596</v>
      </c>
    </row>
    <row r="599" spans="1:4" x14ac:dyDescent="0.35">
      <c r="A599" s="54" t="s">
        <v>16</v>
      </c>
      <c r="B599" s="54" t="s">
        <v>713</v>
      </c>
      <c r="C599" s="54">
        <v>2.2911212605650699</v>
      </c>
      <c r="D599" s="54">
        <v>2.2272750701352599</v>
      </c>
    </row>
    <row r="600" spans="1:4" x14ac:dyDescent="0.35">
      <c r="A600" s="54" t="s">
        <v>16</v>
      </c>
      <c r="B600" s="54" t="s">
        <v>714</v>
      </c>
      <c r="C600" s="54">
        <v>1.33171423214026</v>
      </c>
      <c r="D600" s="54">
        <v>1.29460378120157</v>
      </c>
    </row>
    <row r="601" spans="1:4" x14ac:dyDescent="0.35">
      <c r="A601" s="54" t="s">
        <v>16</v>
      </c>
      <c r="B601" s="54" t="s">
        <v>715</v>
      </c>
      <c r="C601" s="54">
        <v>253.19753824808899</v>
      </c>
      <c r="D601" s="54">
        <v>247.83543318771399</v>
      </c>
    </row>
    <row r="602" spans="1:4" x14ac:dyDescent="0.35">
      <c r="A602" s="54" t="s">
        <v>16</v>
      </c>
      <c r="B602" s="54" t="s">
        <v>716</v>
      </c>
      <c r="C602" s="54">
        <v>5.8423592136217302</v>
      </c>
      <c r="D602" s="54">
        <v>5.6795520261056396</v>
      </c>
    </row>
    <row r="603" spans="1:4" x14ac:dyDescent="0.35">
      <c r="A603" s="54" t="s">
        <v>16</v>
      </c>
      <c r="B603" s="54" t="s">
        <v>717</v>
      </c>
      <c r="C603" s="54">
        <v>4.76839612298786</v>
      </c>
      <c r="D603" s="54">
        <v>4.6355167663604302</v>
      </c>
    </row>
    <row r="604" spans="1:4" x14ac:dyDescent="0.35">
      <c r="A604" s="54" t="s">
        <v>16</v>
      </c>
      <c r="B604" s="54" t="s">
        <v>718</v>
      </c>
      <c r="C604" s="54">
        <v>3.8376281106272998</v>
      </c>
      <c r="D604" s="54">
        <v>4.2959757946412003</v>
      </c>
    </row>
    <row r="605" spans="1:4" x14ac:dyDescent="0.35">
      <c r="A605" s="54" t="s">
        <v>16</v>
      </c>
      <c r="B605" s="54" t="s">
        <v>719</v>
      </c>
      <c r="C605" s="54">
        <v>20.519854785276699</v>
      </c>
      <c r="D605" s="54">
        <v>19.948034093307101</v>
      </c>
    </row>
    <row r="606" spans="1:4" x14ac:dyDescent="0.35">
      <c r="A606" s="54" t="s">
        <v>16</v>
      </c>
      <c r="B606" s="54" t="s">
        <v>720</v>
      </c>
      <c r="C606" s="54">
        <v>55.402175967549802</v>
      </c>
      <c r="D606" s="54">
        <v>54.212401792281099</v>
      </c>
    </row>
    <row r="607" spans="1:4" x14ac:dyDescent="0.35">
      <c r="A607" s="54" t="s">
        <v>16</v>
      </c>
      <c r="B607" s="54" t="s">
        <v>721</v>
      </c>
      <c r="C607" s="54">
        <v>23.9422171675802</v>
      </c>
      <c r="D607" s="54">
        <v>23.764383376581002</v>
      </c>
    </row>
    <row r="608" spans="1:4" x14ac:dyDescent="0.35">
      <c r="A608" s="54" t="s">
        <v>16</v>
      </c>
      <c r="B608" s="54" t="s">
        <v>722</v>
      </c>
      <c r="C608" s="54">
        <v>18.5437626993706</v>
      </c>
      <c r="D608" s="54">
        <v>18.936114517527798</v>
      </c>
    </row>
    <row r="609" spans="1:4" x14ac:dyDescent="0.35">
      <c r="A609" s="54" t="s">
        <v>16</v>
      </c>
      <c r="B609" s="54" t="s">
        <v>723</v>
      </c>
      <c r="C609" s="54">
        <v>5.5559690550271297</v>
      </c>
      <c r="D609" s="54">
        <v>5.4011428060110802</v>
      </c>
    </row>
    <row r="610" spans="1:4" x14ac:dyDescent="0.35">
      <c r="A610" s="54" t="s">
        <v>16</v>
      </c>
      <c r="B610" s="54" t="s">
        <v>724</v>
      </c>
      <c r="C610" s="54">
        <v>111.348493229056</v>
      </c>
      <c r="D610" s="54">
        <v>109.251372959021</v>
      </c>
    </row>
    <row r="611" spans="1:4" x14ac:dyDescent="0.35">
      <c r="A611" s="54" t="s">
        <v>16</v>
      </c>
      <c r="B611" s="54" t="s">
        <v>725</v>
      </c>
      <c r="C611" s="54">
        <v>7.4175050797482296</v>
      </c>
      <c r="D611" s="54">
        <v>7.2108035555816397</v>
      </c>
    </row>
    <row r="612" spans="1:4" x14ac:dyDescent="0.35">
      <c r="A612" s="54" t="s">
        <v>16</v>
      </c>
      <c r="B612" s="54" t="s">
        <v>726</v>
      </c>
      <c r="C612" s="54">
        <v>1024.53214941282</v>
      </c>
      <c r="D612" s="54">
        <v>1012.66028700485</v>
      </c>
    </row>
    <row r="613" spans="1:4" x14ac:dyDescent="0.35">
      <c r="A613" s="54" t="s">
        <v>16</v>
      </c>
      <c r="B613" s="54" t="s">
        <v>727</v>
      </c>
      <c r="C613" s="54">
        <v>823.97312220546701</v>
      </c>
      <c r="D613" s="54">
        <v>807.60499342210699</v>
      </c>
    </row>
    <row r="614" spans="1:4" x14ac:dyDescent="0.35">
      <c r="A614" s="54" t="s">
        <v>16</v>
      </c>
      <c r="B614" s="54" t="s">
        <v>728</v>
      </c>
      <c r="C614" s="54">
        <v>1062.62204033592</v>
      </c>
      <c r="D614" s="54">
        <v>1079.20995663846</v>
      </c>
    </row>
    <row r="615" spans="1:4" x14ac:dyDescent="0.35">
      <c r="A615" s="54" t="s">
        <v>16</v>
      </c>
      <c r="B615" s="54" t="s">
        <v>729</v>
      </c>
      <c r="C615" s="54">
        <v>1269.10934393718</v>
      </c>
      <c r="D615" s="54">
        <v>1284.2788887201</v>
      </c>
    </row>
    <row r="616" spans="1:4" x14ac:dyDescent="0.35">
      <c r="A616" s="54" t="s">
        <v>16</v>
      </c>
      <c r="B616" s="54" t="s">
        <v>730</v>
      </c>
      <c r="C616" s="54">
        <v>581.57249279754399</v>
      </c>
      <c r="D616" s="54">
        <v>582.69552719938395</v>
      </c>
    </row>
    <row r="617" spans="1:4" x14ac:dyDescent="0.35">
      <c r="A617" s="54" t="s">
        <v>16</v>
      </c>
      <c r="B617" s="54" t="s">
        <v>731</v>
      </c>
      <c r="C617" s="54">
        <v>1420.6240569726201</v>
      </c>
      <c r="D617" s="54">
        <v>1434.2267264378199</v>
      </c>
    </row>
    <row r="618" spans="1:4" x14ac:dyDescent="0.35">
      <c r="A618" s="54" t="s">
        <v>16</v>
      </c>
      <c r="B618" s="54" t="s">
        <v>732</v>
      </c>
      <c r="C618" s="54">
        <v>423.91471111993201</v>
      </c>
      <c r="D618" s="54">
        <v>431.98351390533702</v>
      </c>
    </row>
    <row r="619" spans="1:4" x14ac:dyDescent="0.35">
      <c r="A619" s="54" t="s">
        <v>16</v>
      </c>
      <c r="B619" s="54" t="s">
        <v>733</v>
      </c>
      <c r="C619" s="54">
        <v>257.70818316813302</v>
      </c>
      <c r="D619" s="54">
        <v>257.44421593680698</v>
      </c>
    </row>
    <row r="620" spans="1:4" x14ac:dyDescent="0.35">
      <c r="A620" s="54" t="s">
        <v>16</v>
      </c>
      <c r="B620" s="54" t="s">
        <v>734</v>
      </c>
      <c r="C620" s="54">
        <v>524.68108813800904</v>
      </c>
      <c r="D620" s="54">
        <v>528.39244210770096</v>
      </c>
    </row>
    <row r="621" spans="1:4" x14ac:dyDescent="0.35">
      <c r="A621" s="54" t="s">
        <v>16</v>
      </c>
      <c r="B621" s="54" t="s">
        <v>735</v>
      </c>
      <c r="C621" s="54">
        <v>531.683327380891</v>
      </c>
      <c r="D621" s="54">
        <v>525.92173420998199</v>
      </c>
    </row>
    <row r="622" spans="1:4" x14ac:dyDescent="0.35">
      <c r="A622" s="54" t="s">
        <v>16</v>
      </c>
      <c r="B622" s="54" t="s">
        <v>736</v>
      </c>
      <c r="C622" s="54">
        <v>832.75098040542298</v>
      </c>
      <c r="D622" s="54">
        <v>829.96843875490504</v>
      </c>
    </row>
    <row r="623" spans="1:4" x14ac:dyDescent="0.35">
      <c r="A623" s="54" t="s">
        <v>16</v>
      </c>
      <c r="B623" s="54" t="s">
        <v>737</v>
      </c>
      <c r="C623" s="54">
        <v>881.68073895748603</v>
      </c>
      <c r="D623" s="54">
        <v>879.83577145965398</v>
      </c>
    </row>
    <row r="624" spans="1:4" x14ac:dyDescent="0.35">
      <c r="A624" s="54" t="s">
        <v>16</v>
      </c>
      <c r="B624" s="54" t="s">
        <v>738</v>
      </c>
      <c r="C624" s="54">
        <v>627.38059843783799</v>
      </c>
      <c r="D624" s="54">
        <v>625.30380239589704</v>
      </c>
    </row>
    <row r="625" spans="1:4" x14ac:dyDescent="0.35">
      <c r="A625" s="54" t="s">
        <v>16</v>
      </c>
      <c r="B625" s="54" t="s">
        <v>739</v>
      </c>
      <c r="C625" s="54">
        <v>803.58214283529901</v>
      </c>
      <c r="D625" s="54">
        <v>824.62334432992895</v>
      </c>
    </row>
    <row r="626" spans="1:4" x14ac:dyDescent="0.35">
      <c r="A626" s="54" t="s">
        <v>16</v>
      </c>
      <c r="B626" s="54" t="s">
        <v>740</v>
      </c>
      <c r="C626" s="54">
        <v>430.28689206879199</v>
      </c>
      <c r="D626" s="54">
        <v>427.51595401568801</v>
      </c>
    </row>
    <row r="627" spans="1:4" x14ac:dyDescent="0.35">
      <c r="A627" s="54" t="s">
        <v>16</v>
      </c>
      <c r="B627" s="54" t="s">
        <v>741</v>
      </c>
      <c r="C627" s="54">
        <v>542.165207137533</v>
      </c>
      <c r="D627" s="54">
        <v>527.05682369886199</v>
      </c>
    </row>
    <row r="628" spans="1:4" x14ac:dyDescent="0.35">
      <c r="A628" s="54" t="s">
        <v>16</v>
      </c>
      <c r="B628" s="54" t="s">
        <v>742</v>
      </c>
      <c r="C628" s="54">
        <v>489.54101574664799</v>
      </c>
      <c r="D628" s="54">
        <v>508.18520174274198</v>
      </c>
    </row>
    <row r="629" spans="1:4" x14ac:dyDescent="0.35">
      <c r="A629" s="54" t="s">
        <v>16</v>
      </c>
      <c r="B629" s="54" t="s">
        <v>743</v>
      </c>
      <c r="C629" s="54">
        <v>901.61349379824799</v>
      </c>
      <c r="D629" s="54">
        <v>902.23155108651304</v>
      </c>
    </row>
    <row r="630" spans="1:4" x14ac:dyDescent="0.35">
      <c r="A630" s="54" t="s">
        <v>16</v>
      </c>
      <c r="B630" s="54" t="s">
        <v>744</v>
      </c>
      <c r="C630" s="54">
        <v>724.73415946861905</v>
      </c>
      <c r="D630" s="54">
        <v>710.89178864136204</v>
      </c>
    </row>
    <row r="631" spans="1:4" x14ac:dyDescent="0.35">
      <c r="A631" s="54" t="s">
        <v>16</v>
      </c>
      <c r="B631" s="54" t="s">
        <v>745</v>
      </c>
      <c r="C631" s="54">
        <v>308.37060209736501</v>
      </c>
      <c r="D631" s="54">
        <v>305.746200710636</v>
      </c>
    </row>
    <row r="632" spans="1:4" x14ac:dyDescent="0.35">
      <c r="A632" s="54" t="s">
        <v>16</v>
      </c>
      <c r="B632" s="54" t="s">
        <v>746</v>
      </c>
      <c r="C632" s="54">
        <v>278.270996567103</v>
      </c>
      <c r="D632" s="54">
        <v>273.32158971058499</v>
      </c>
    </row>
    <row r="633" spans="1:4" x14ac:dyDescent="0.35">
      <c r="A633" s="54" t="s">
        <v>16</v>
      </c>
      <c r="B633" s="54" t="s">
        <v>747</v>
      </c>
      <c r="C633" s="54">
        <v>653.85736862591898</v>
      </c>
      <c r="D633" s="54">
        <v>649.36569079019705</v>
      </c>
    </row>
    <row r="634" spans="1:4" x14ac:dyDescent="0.35">
      <c r="A634" s="54" t="s">
        <v>16</v>
      </c>
      <c r="B634" s="54" t="s">
        <v>748</v>
      </c>
      <c r="C634" s="54">
        <v>968.95813935092997</v>
      </c>
      <c r="D634" s="54">
        <v>958.90765517122304</v>
      </c>
    </row>
    <row r="635" spans="1:4" x14ac:dyDescent="0.35">
      <c r="A635" s="54" t="s">
        <v>16</v>
      </c>
      <c r="B635" s="54" t="s">
        <v>749</v>
      </c>
      <c r="C635" s="54">
        <v>562.15524020088299</v>
      </c>
      <c r="D635" s="54">
        <v>548.10963870387695</v>
      </c>
    </row>
    <row r="636" spans="1:4" x14ac:dyDescent="0.35">
      <c r="A636" s="54" t="s">
        <v>16</v>
      </c>
      <c r="B636" s="54" t="s">
        <v>750</v>
      </c>
      <c r="C636" s="54">
        <v>553.60649397482098</v>
      </c>
      <c r="D636" s="54">
        <v>543.10538970944106</v>
      </c>
    </row>
    <row r="637" spans="1:4" x14ac:dyDescent="0.35">
      <c r="A637" s="54" t="s">
        <v>16</v>
      </c>
      <c r="B637" s="54" t="s">
        <v>751</v>
      </c>
      <c r="C637" s="54">
        <v>553.47761840918804</v>
      </c>
      <c r="D637" s="54">
        <v>565.94350584308404</v>
      </c>
    </row>
    <row r="638" spans="1:4" x14ac:dyDescent="0.35">
      <c r="A638" s="54" t="s">
        <v>16</v>
      </c>
      <c r="B638" s="54" t="s">
        <v>752</v>
      </c>
      <c r="C638" s="54">
        <v>282.05134665481802</v>
      </c>
      <c r="D638" s="54">
        <v>279.80419158493601</v>
      </c>
    </row>
    <row r="639" spans="1:4" x14ac:dyDescent="0.35">
      <c r="A639" s="54" t="s">
        <v>16</v>
      </c>
      <c r="B639" s="54" t="s">
        <v>753</v>
      </c>
      <c r="C639" s="54">
        <v>233.264783278306</v>
      </c>
      <c r="D639" s="54">
        <v>226.76446450674399</v>
      </c>
    </row>
    <row r="640" spans="1:4" x14ac:dyDescent="0.35">
      <c r="A640" s="54" t="s">
        <v>16</v>
      </c>
      <c r="B640" s="54" t="s">
        <v>754</v>
      </c>
      <c r="C640" s="54">
        <v>619.30439602035403</v>
      </c>
      <c r="D640" s="54">
        <v>633.77628197753495</v>
      </c>
    </row>
    <row r="641" spans="1:4" x14ac:dyDescent="0.35">
      <c r="A641" s="54" t="s">
        <v>16</v>
      </c>
      <c r="B641" s="54" t="s">
        <v>755</v>
      </c>
      <c r="C641" s="54">
        <v>578.99498142343805</v>
      </c>
      <c r="D641" s="54">
        <v>586.98769336985401</v>
      </c>
    </row>
    <row r="642" spans="1:4" x14ac:dyDescent="0.35">
      <c r="A642" s="54" t="s">
        <v>16</v>
      </c>
      <c r="B642" s="54" t="s">
        <v>756</v>
      </c>
      <c r="C642" s="54">
        <v>352.54628391108298</v>
      </c>
      <c r="D642" s="54">
        <v>348.92530625596203</v>
      </c>
    </row>
    <row r="643" spans="1:4" x14ac:dyDescent="0.35">
      <c r="A643" s="54" t="s">
        <v>16</v>
      </c>
      <c r="B643" s="54" t="s">
        <v>757</v>
      </c>
      <c r="C643" s="54">
        <v>364.86106071836298</v>
      </c>
      <c r="D643" s="54">
        <v>362.48645889083502</v>
      </c>
    </row>
    <row r="644" spans="1:4" x14ac:dyDescent="0.35">
      <c r="A644" s="54" t="s">
        <v>16</v>
      </c>
      <c r="B644" s="54" t="s">
        <v>758</v>
      </c>
      <c r="C644" s="54">
        <v>667.23178898457002</v>
      </c>
      <c r="D644" s="54">
        <v>657.12990602129105</v>
      </c>
    </row>
    <row r="645" spans="1:4" x14ac:dyDescent="0.35">
      <c r="A645" s="54" t="s">
        <v>16</v>
      </c>
      <c r="B645" s="54" t="s">
        <v>759</v>
      </c>
      <c r="C645" s="54">
        <v>413.46147039061998</v>
      </c>
      <c r="D645" s="54">
        <v>410.761272571581</v>
      </c>
    </row>
    <row r="646" spans="1:4" x14ac:dyDescent="0.35">
      <c r="A646" s="54" t="s">
        <v>16</v>
      </c>
      <c r="B646" s="54" t="s">
        <v>760</v>
      </c>
      <c r="C646" s="54">
        <v>501.55508286426101</v>
      </c>
      <c r="D646" s="54">
        <v>507.40566995985199</v>
      </c>
    </row>
    <row r="647" spans="1:4" x14ac:dyDescent="0.35">
      <c r="A647" s="54" t="s">
        <v>16</v>
      </c>
      <c r="B647" s="54" t="s">
        <v>761</v>
      </c>
      <c r="C647" s="54">
        <v>242.28607324229301</v>
      </c>
      <c r="D647" s="54">
        <v>239.560592504596</v>
      </c>
    </row>
    <row r="648" spans="1:4" x14ac:dyDescent="0.35">
      <c r="A648" s="54" t="s">
        <v>16</v>
      </c>
      <c r="B648" s="54" t="s">
        <v>762</v>
      </c>
      <c r="C648" s="54">
        <v>393.17072771849701</v>
      </c>
      <c r="D648" s="54">
        <v>385.09696152411198</v>
      </c>
    </row>
    <row r="649" spans="1:4" x14ac:dyDescent="0.35">
      <c r="A649" s="54" t="s">
        <v>16</v>
      </c>
      <c r="B649" s="54" t="s">
        <v>763</v>
      </c>
      <c r="C649" s="54">
        <v>324.25093638877399</v>
      </c>
      <c r="D649" s="54">
        <v>325.64848571593001</v>
      </c>
    </row>
    <row r="650" spans="1:4" x14ac:dyDescent="0.35">
      <c r="A650" s="54" t="s">
        <v>16</v>
      </c>
      <c r="B650" s="54" t="s">
        <v>764</v>
      </c>
      <c r="C650" s="54">
        <v>457.57987410564999</v>
      </c>
      <c r="D650" s="54">
        <v>450.198631760002</v>
      </c>
    </row>
    <row r="651" spans="1:4" x14ac:dyDescent="0.35">
      <c r="A651" s="54" t="s">
        <v>16</v>
      </c>
      <c r="B651" s="54" t="s">
        <v>765</v>
      </c>
      <c r="C651" s="54">
        <v>282.638446504103</v>
      </c>
      <c r="D651" s="54">
        <v>281.25224326876702</v>
      </c>
    </row>
    <row r="652" spans="1:4" x14ac:dyDescent="0.35">
      <c r="A652" s="54" t="s">
        <v>16</v>
      </c>
      <c r="B652" s="54" t="s">
        <v>766</v>
      </c>
      <c r="C652" s="54">
        <v>849.37592914010202</v>
      </c>
      <c r="D652" s="54">
        <v>845.71333512762897</v>
      </c>
    </row>
    <row r="653" spans="1:4" x14ac:dyDescent="0.35">
      <c r="A653" s="54" t="s">
        <v>16</v>
      </c>
      <c r="B653" s="54" t="s">
        <v>767</v>
      </c>
      <c r="C653" s="54">
        <v>512.88181362193302</v>
      </c>
      <c r="D653" s="54">
        <v>512.69044716659096</v>
      </c>
    </row>
    <row r="654" spans="1:4" x14ac:dyDescent="0.35">
      <c r="A654" s="54" t="s">
        <v>16</v>
      </c>
      <c r="B654" s="54" t="s">
        <v>768</v>
      </c>
      <c r="C654" s="54">
        <v>70.838605454155797</v>
      </c>
      <c r="D654" s="54">
        <v>69.8644212431592</v>
      </c>
    </row>
    <row r="655" spans="1:4" x14ac:dyDescent="0.35">
      <c r="A655" s="54" t="s">
        <v>16</v>
      </c>
      <c r="B655" s="54" t="s">
        <v>769</v>
      </c>
      <c r="C655" s="54">
        <v>492.44787585720201</v>
      </c>
      <c r="D655" s="54">
        <v>488.24494325646401</v>
      </c>
    </row>
    <row r="656" spans="1:4" x14ac:dyDescent="0.35">
      <c r="A656" s="54" t="s">
        <v>16</v>
      </c>
      <c r="B656" s="54" t="s">
        <v>770</v>
      </c>
      <c r="C656" s="54">
        <v>368.05431091378603</v>
      </c>
      <c r="D656" s="54">
        <v>369.18506060999698</v>
      </c>
    </row>
    <row r="657" spans="1:4" x14ac:dyDescent="0.35">
      <c r="A657" s="54" t="s">
        <v>16</v>
      </c>
      <c r="B657" s="54" t="s">
        <v>771</v>
      </c>
      <c r="C657" s="54">
        <v>176.90320029564299</v>
      </c>
      <c r="D657" s="54">
        <v>176.91642220532501</v>
      </c>
    </row>
    <row r="658" spans="1:4" x14ac:dyDescent="0.35">
      <c r="A658" s="54" t="s">
        <v>16</v>
      </c>
      <c r="B658" s="54" t="s">
        <v>772</v>
      </c>
      <c r="C658" s="54">
        <v>214.49190847294901</v>
      </c>
      <c r="D658" s="54">
        <v>219.61528707487599</v>
      </c>
    </row>
    <row r="659" spans="1:4" x14ac:dyDescent="0.35">
      <c r="A659" s="54" t="s">
        <v>16</v>
      </c>
      <c r="B659" s="54" t="s">
        <v>773</v>
      </c>
      <c r="C659" s="54">
        <v>98.890521375246095</v>
      </c>
      <c r="D659" s="54">
        <v>98.910586917251706</v>
      </c>
    </row>
    <row r="660" spans="1:4" x14ac:dyDescent="0.35">
      <c r="A660" s="54" t="s">
        <v>16</v>
      </c>
      <c r="B660" s="54" t="s">
        <v>774</v>
      </c>
      <c r="C660" s="54">
        <v>107.253113973851</v>
      </c>
      <c r="D660" s="54">
        <v>107.294325642582</v>
      </c>
    </row>
    <row r="661" spans="1:4" x14ac:dyDescent="0.35">
      <c r="A661" s="54" t="s">
        <v>16</v>
      </c>
      <c r="B661" s="54" t="s">
        <v>775</v>
      </c>
      <c r="C661" s="54">
        <v>61.487966806965801</v>
      </c>
      <c r="D661" s="54">
        <v>60.680452100946297</v>
      </c>
    </row>
    <row r="662" spans="1:4" x14ac:dyDescent="0.35">
      <c r="A662" s="54" t="s">
        <v>16</v>
      </c>
      <c r="B662" s="54" t="s">
        <v>776</v>
      </c>
      <c r="C662" s="54">
        <v>261.67468692528701</v>
      </c>
      <c r="D662" s="54">
        <v>260.74264336300502</v>
      </c>
    </row>
    <row r="663" spans="1:4" x14ac:dyDescent="0.35">
      <c r="A663" s="54" t="s">
        <v>16</v>
      </c>
      <c r="B663" s="54" t="s">
        <v>777</v>
      </c>
      <c r="C663" s="54">
        <v>97.716321748354702</v>
      </c>
      <c r="D663" s="54">
        <v>95.705385020704597</v>
      </c>
    </row>
    <row r="664" spans="1:4" x14ac:dyDescent="0.35">
      <c r="A664" s="54" t="s">
        <v>16</v>
      </c>
      <c r="B664" s="54" t="s">
        <v>778</v>
      </c>
      <c r="C664" s="54">
        <v>440.19599161781002</v>
      </c>
      <c r="D664" s="54">
        <v>428.687138662557</v>
      </c>
    </row>
    <row r="665" spans="1:4" x14ac:dyDescent="0.35">
      <c r="A665" s="54" t="s">
        <v>16</v>
      </c>
      <c r="B665" s="54" t="s">
        <v>779</v>
      </c>
      <c r="C665" s="54">
        <v>11.0403405724536</v>
      </c>
      <c r="D665" s="54">
        <v>10.732682790365301</v>
      </c>
    </row>
    <row r="666" spans="1:4" x14ac:dyDescent="0.35">
      <c r="A666" s="54" t="s">
        <v>16</v>
      </c>
      <c r="B666" s="54" t="s">
        <v>780</v>
      </c>
      <c r="C666" s="54">
        <v>66.3279604716503</v>
      </c>
      <c r="D666" s="54">
        <v>64.479611703369699</v>
      </c>
    </row>
    <row r="667" spans="1:4" x14ac:dyDescent="0.35">
      <c r="A667" s="54" t="s">
        <v>16</v>
      </c>
      <c r="B667" s="54" t="s">
        <v>781</v>
      </c>
      <c r="C667" s="54">
        <v>126.362497241771</v>
      </c>
      <c r="D667" s="54">
        <v>138.868649020655</v>
      </c>
    </row>
    <row r="668" spans="1:4" x14ac:dyDescent="0.35">
      <c r="A668" s="54" t="s">
        <v>16</v>
      </c>
      <c r="B668" s="54" t="s">
        <v>782</v>
      </c>
      <c r="C668" s="54">
        <v>218.530009693978</v>
      </c>
      <c r="D668" s="54">
        <v>215.20767056950399</v>
      </c>
    </row>
    <row r="669" spans="1:4" x14ac:dyDescent="0.35">
      <c r="A669" s="54" t="s">
        <v>16</v>
      </c>
      <c r="B669" s="54" t="s">
        <v>783</v>
      </c>
      <c r="C669" s="54">
        <v>177.540418381314</v>
      </c>
      <c r="D669" s="54">
        <v>175.51291725835901</v>
      </c>
    </row>
    <row r="670" spans="1:4" x14ac:dyDescent="0.35">
      <c r="A670" s="54" t="s">
        <v>16</v>
      </c>
      <c r="B670" s="54" t="s">
        <v>784</v>
      </c>
      <c r="C670" s="54">
        <v>165.80558167160601</v>
      </c>
      <c r="D670" s="54">
        <v>188.401674022496</v>
      </c>
    </row>
    <row r="671" spans="1:4" x14ac:dyDescent="0.35">
      <c r="A671" s="54" t="s">
        <v>16</v>
      </c>
      <c r="B671" s="54" t="s">
        <v>785</v>
      </c>
      <c r="C671" s="54">
        <v>67.559438147053598</v>
      </c>
      <c r="D671" s="54">
        <v>66.623842512210501</v>
      </c>
    </row>
    <row r="672" spans="1:4" x14ac:dyDescent="0.35">
      <c r="A672" s="54" t="s">
        <v>16</v>
      </c>
      <c r="B672" s="54" t="s">
        <v>786</v>
      </c>
      <c r="C672" s="54">
        <v>740.20400115855296</v>
      </c>
      <c r="D672" s="54">
        <v>734.73923058238995</v>
      </c>
    </row>
    <row r="673" spans="1:4" x14ac:dyDescent="0.35">
      <c r="A673" s="54" t="s">
        <v>16</v>
      </c>
      <c r="B673" s="54" t="s">
        <v>787</v>
      </c>
      <c r="C673" s="54">
        <v>255.989842275955</v>
      </c>
      <c r="D673" s="54">
        <v>268.119730781812</v>
      </c>
    </row>
    <row r="674" spans="1:4" x14ac:dyDescent="0.35">
      <c r="A674" s="54" t="s">
        <v>16</v>
      </c>
      <c r="B674" s="54" t="s">
        <v>788</v>
      </c>
      <c r="C674" s="54">
        <v>331.05270258883701</v>
      </c>
      <c r="D674" s="54">
        <v>334.28309500179802</v>
      </c>
    </row>
    <row r="675" spans="1:4" x14ac:dyDescent="0.35">
      <c r="A675" s="54" t="s">
        <v>16</v>
      </c>
      <c r="B675" s="54" t="s">
        <v>789</v>
      </c>
      <c r="C675" s="54">
        <v>69.693044843328906</v>
      </c>
      <c r="D675" s="54">
        <v>67.750918757996104</v>
      </c>
    </row>
    <row r="676" spans="1:4" x14ac:dyDescent="0.35">
      <c r="A676" s="54" t="s">
        <v>16</v>
      </c>
      <c r="B676" s="54" t="s">
        <v>790</v>
      </c>
      <c r="C676" s="54">
        <v>249.947009968315</v>
      </c>
      <c r="D676" s="54">
        <v>251.60540222023999</v>
      </c>
    </row>
    <row r="677" spans="1:4" x14ac:dyDescent="0.35">
      <c r="A677" s="54" t="s">
        <v>16</v>
      </c>
      <c r="B677" s="54" t="s">
        <v>791</v>
      </c>
      <c r="C677" s="54">
        <v>37.517110636632999</v>
      </c>
      <c r="D677" s="54">
        <v>36.697149206508598</v>
      </c>
    </row>
    <row r="678" spans="1:4" x14ac:dyDescent="0.35">
      <c r="A678" s="54" t="s">
        <v>16</v>
      </c>
      <c r="B678" s="54" t="s">
        <v>792</v>
      </c>
      <c r="C678" s="54">
        <v>317.33461399850398</v>
      </c>
      <c r="D678" s="54">
        <v>318.42075108970101</v>
      </c>
    </row>
    <row r="679" spans="1:4" x14ac:dyDescent="0.35">
      <c r="A679" s="54" t="s">
        <v>16</v>
      </c>
      <c r="B679" s="54" t="s">
        <v>793</v>
      </c>
      <c r="C679" s="54">
        <v>200.243998104371</v>
      </c>
      <c r="D679" s="54">
        <v>199.41767372573699</v>
      </c>
    </row>
    <row r="680" spans="1:4" x14ac:dyDescent="0.35">
      <c r="A680" s="54" t="s">
        <v>16</v>
      </c>
      <c r="B680" s="54" t="s">
        <v>794</v>
      </c>
      <c r="C680" s="54">
        <v>6.2146664183611602</v>
      </c>
      <c r="D680" s="54">
        <v>5.76102140329421</v>
      </c>
    </row>
    <row r="681" spans="1:4" x14ac:dyDescent="0.35">
      <c r="A681" s="54" t="s">
        <v>16</v>
      </c>
      <c r="B681" s="54" t="s">
        <v>795</v>
      </c>
      <c r="C681" s="54">
        <v>623.45705339984795</v>
      </c>
      <c r="D681" s="54">
        <v>617.33510456572697</v>
      </c>
    </row>
    <row r="682" spans="1:4" x14ac:dyDescent="0.35">
      <c r="A682" s="54" t="s">
        <v>16</v>
      </c>
      <c r="B682" s="54" t="s">
        <v>796</v>
      </c>
      <c r="C682" s="54">
        <v>78.499542164818294</v>
      </c>
      <c r="D682" s="54">
        <v>76.312031557880005</v>
      </c>
    </row>
    <row r="683" spans="1:4" x14ac:dyDescent="0.35">
      <c r="A683" s="54" t="s">
        <v>16</v>
      </c>
      <c r="B683" s="54" t="s">
        <v>797</v>
      </c>
      <c r="C683" s="54">
        <v>13.9901591932807</v>
      </c>
      <c r="D683" s="54">
        <v>13.6003003319382</v>
      </c>
    </row>
    <row r="684" spans="1:4" x14ac:dyDescent="0.35">
      <c r="A684" s="54" t="s">
        <v>16</v>
      </c>
      <c r="B684" s="54" t="s">
        <v>798</v>
      </c>
      <c r="C684" s="54">
        <v>37.431193585368398</v>
      </c>
      <c r="D684" s="54">
        <v>37.059664384462302</v>
      </c>
    </row>
    <row r="685" spans="1:4" x14ac:dyDescent="0.35">
      <c r="A685" s="54" t="s">
        <v>16</v>
      </c>
      <c r="B685" s="54" t="s">
        <v>799</v>
      </c>
      <c r="C685" s="54">
        <v>23.698785525402201</v>
      </c>
      <c r="D685" s="54">
        <v>23.038371797940801</v>
      </c>
    </row>
    <row r="686" spans="1:4" x14ac:dyDescent="0.35">
      <c r="A686" s="54" t="s">
        <v>16</v>
      </c>
      <c r="B686" s="54" t="s">
        <v>800</v>
      </c>
      <c r="C686" s="54">
        <v>111.52032732953801</v>
      </c>
      <c r="D686" s="54">
        <v>112.089025265373</v>
      </c>
    </row>
    <row r="687" spans="1:4" x14ac:dyDescent="0.35">
      <c r="A687" s="54" t="s">
        <v>16</v>
      </c>
      <c r="B687" s="54" t="s">
        <v>801</v>
      </c>
      <c r="C687" s="54">
        <v>59.769625864614</v>
      </c>
      <c r="D687" s="54">
        <v>60.209330249429101</v>
      </c>
    </row>
    <row r="688" spans="1:4" x14ac:dyDescent="0.35">
      <c r="A688" s="54" t="s">
        <v>16</v>
      </c>
      <c r="B688" s="54" t="s">
        <v>802</v>
      </c>
      <c r="C688" s="54">
        <v>552.21750169007305</v>
      </c>
      <c r="D688" s="54">
        <v>546.25398686126698</v>
      </c>
    </row>
    <row r="689" spans="1:4" x14ac:dyDescent="0.35">
      <c r="A689" s="54" t="s">
        <v>16</v>
      </c>
      <c r="B689" s="54" t="s">
        <v>803</v>
      </c>
      <c r="C689" s="54">
        <v>83.869357624131595</v>
      </c>
      <c r="D689" s="54">
        <v>82.904550176109396</v>
      </c>
    </row>
    <row r="690" spans="1:4" x14ac:dyDescent="0.35">
      <c r="A690" s="54" t="s">
        <v>16</v>
      </c>
      <c r="B690" s="54" t="s">
        <v>804</v>
      </c>
      <c r="C690" s="54">
        <v>50.762655420435003</v>
      </c>
      <c r="D690" s="54">
        <v>51.928509347996702</v>
      </c>
    </row>
    <row r="691" spans="1:4" x14ac:dyDescent="0.35">
      <c r="A691" s="54" t="s">
        <v>16</v>
      </c>
      <c r="B691" s="54" t="s">
        <v>805</v>
      </c>
      <c r="C691" s="54">
        <v>37.3166375293032</v>
      </c>
      <c r="D691" s="54">
        <v>37.951522045780301</v>
      </c>
    </row>
    <row r="692" spans="1:4" x14ac:dyDescent="0.35">
      <c r="A692" s="54" t="s">
        <v>16</v>
      </c>
      <c r="B692" s="54" t="s">
        <v>806</v>
      </c>
      <c r="C692" s="54">
        <v>34.381138404732397</v>
      </c>
      <c r="D692" s="54">
        <v>33.423047574935403</v>
      </c>
    </row>
    <row r="693" spans="1:4" x14ac:dyDescent="0.35">
      <c r="A693" s="54" t="s">
        <v>16</v>
      </c>
      <c r="B693" s="54" t="s">
        <v>807</v>
      </c>
      <c r="C693" s="54">
        <v>219.51805570057999</v>
      </c>
      <c r="D693" s="54">
        <v>219.860243014334</v>
      </c>
    </row>
    <row r="694" spans="1:4" x14ac:dyDescent="0.35">
      <c r="A694" s="54" t="s">
        <v>16</v>
      </c>
      <c r="B694" s="54" t="s">
        <v>808</v>
      </c>
      <c r="C694" s="54">
        <v>114.756536115104</v>
      </c>
      <c r="D694" s="54">
        <v>113.75703787453401</v>
      </c>
    </row>
    <row r="695" spans="1:4" x14ac:dyDescent="0.35">
      <c r="A695" s="54" t="s">
        <v>16</v>
      </c>
      <c r="B695" s="54" t="s">
        <v>809</v>
      </c>
      <c r="C695" s="54">
        <v>149.10903550377199</v>
      </c>
      <c r="D695" s="54">
        <v>151.67674289483199</v>
      </c>
    </row>
    <row r="696" spans="1:4" x14ac:dyDescent="0.35">
      <c r="A696" s="54" t="s">
        <v>16</v>
      </c>
      <c r="B696" s="54" t="s">
        <v>810</v>
      </c>
      <c r="C696" s="54">
        <v>57.106197401357498</v>
      </c>
      <c r="D696" s="54">
        <v>57.860363069548001</v>
      </c>
    </row>
    <row r="697" spans="1:4" x14ac:dyDescent="0.35">
      <c r="A697" s="54" t="s">
        <v>16</v>
      </c>
      <c r="B697" s="54" t="s">
        <v>811</v>
      </c>
      <c r="C697" s="54">
        <v>49.473899715974902</v>
      </c>
      <c r="D697" s="54">
        <v>50.805533993325803</v>
      </c>
    </row>
    <row r="698" spans="1:4" x14ac:dyDescent="0.35">
      <c r="A698" s="54" t="s">
        <v>16</v>
      </c>
      <c r="B698" s="54" t="s">
        <v>812</v>
      </c>
      <c r="C698" s="54">
        <v>119.72540533313401</v>
      </c>
      <c r="D698" s="54">
        <v>117.336308091543</v>
      </c>
    </row>
    <row r="699" spans="1:4" x14ac:dyDescent="0.35">
      <c r="A699" s="54" t="s">
        <v>16</v>
      </c>
      <c r="B699" s="54" t="s">
        <v>813</v>
      </c>
      <c r="C699" s="54">
        <v>111.53464684217801</v>
      </c>
      <c r="D699" s="54">
        <v>108.42654554155899</v>
      </c>
    </row>
    <row r="700" spans="1:4" x14ac:dyDescent="0.35">
      <c r="A700" s="54" t="s">
        <v>16</v>
      </c>
      <c r="B700" s="54" t="s">
        <v>814</v>
      </c>
      <c r="C700" s="54">
        <v>178.60722168439599</v>
      </c>
      <c r="D700" s="54">
        <v>179.20946695619199</v>
      </c>
    </row>
    <row r="701" spans="1:4" x14ac:dyDescent="0.35">
      <c r="A701" s="54" t="s">
        <v>16</v>
      </c>
      <c r="B701" s="54" t="s">
        <v>815</v>
      </c>
      <c r="C701" s="54">
        <v>72.743100010653095</v>
      </c>
      <c r="D701" s="54">
        <v>70.715990811127696</v>
      </c>
    </row>
    <row r="702" spans="1:4" x14ac:dyDescent="0.35">
      <c r="A702" s="54" t="s">
        <v>16</v>
      </c>
      <c r="B702" s="54" t="s">
        <v>816</v>
      </c>
      <c r="C702" s="54">
        <v>164.37363090525599</v>
      </c>
      <c r="D702" s="54">
        <v>164.18515452864</v>
      </c>
    </row>
    <row r="703" spans="1:4" x14ac:dyDescent="0.35">
      <c r="A703" s="54" t="s">
        <v>16</v>
      </c>
      <c r="B703" s="54" t="s">
        <v>817</v>
      </c>
      <c r="C703" s="54">
        <v>2.8066235435778202</v>
      </c>
      <c r="D703" s="54">
        <v>2.7284122706158098</v>
      </c>
    </row>
    <row r="704" spans="1:4" x14ac:dyDescent="0.35">
      <c r="A704" s="54" t="s">
        <v>16</v>
      </c>
      <c r="B704" s="54" t="s">
        <v>818</v>
      </c>
      <c r="C704" s="54">
        <v>90.241538626238295</v>
      </c>
      <c r="D704" s="54">
        <v>90.814327244702298</v>
      </c>
    </row>
    <row r="705" spans="1:4" x14ac:dyDescent="0.35">
      <c r="A705" s="54" t="s">
        <v>16</v>
      </c>
      <c r="B705" s="54" t="s">
        <v>819</v>
      </c>
      <c r="C705" s="54">
        <v>2.6777479728246298</v>
      </c>
      <c r="D705" s="54">
        <v>2.9975652865270401</v>
      </c>
    </row>
    <row r="706" spans="1:4" x14ac:dyDescent="0.35">
      <c r="A706" s="54" t="s">
        <v>16</v>
      </c>
      <c r="B706" s="54" t="s">
        <v>820</v>
      </c>
      <c r="C706" s="54">
        <v>0.73029490195871205</v>
      </c>
      <c r="D706" s="54">
        <v>0.70994400949557501</v>
      </c>
    </row>
    <row r="707" spans="1:4" x14ac:dyDescent="0.35">
      <c r="A707" s="54" t="s">
        <v>16</v>
      </c>
      <c r="B707" s="54" t="s">
        <v>821</v>
      </c>
      <c r="C707" s="54">
        <v>561.28175022372295</v>
      </c>
      <c r="D707" s="54">
        <v>550.85365571024499</v>
      </c>
    </row>
    <row r="708" spans="1:4" x14ac:dyDescent="0.35">
      <c r="A708" s="54" t="s">
        <v>16</v>
      </c>
      <c r="B708" s="54" t="s">
        <v>822</v>
      </c>
      <c r="C708" s="54">
        <v>8.5630657079828101</v>
      </c>
      <c r="D708" s="54">
        <v>9.2663444912470698</v>
      </c>
    </row>
    <row r="709" spans="1:4" x14ac:dyDescent="0.35">
      <c r="A709" s="54" t="s">
        <v>16</v>
      </c>
      <c r="B709" s="54" t="s">
        <v>823</v>
      </c>
      <c r="C709" s="54">
        <v>18.558082206890699</v>
      </c>
      <c r="D709" s="54">
        <v>18.0409301162743</v>
      </c>
    </row>
    <row r="710" spans="1:4" x14ac:dyDescent="0.35">
      <c r="A710" s="54" t="s">
        <v>16</v>
      </c>
      <c r="B710" s="54" t="s">
        <v>824</v>
      </c>
      <c r="C710" s="54">
        <v>27.250023488698702</v>
      </c>
      <c r="D710" s="54">
        <v>29.1824622382908</v>
      </c>
    </row>
    <row r="711" spans="1:4" x14ac:dyDescent="0.35">
      <c r="A711" s="54" t="s">
        <v>16</v>
      </c>
      <c r="B711" s="54" t="s">
        <v>825</v>
      </c>
      <c r="C711" s="54">
        <v>35.526699038086797</v>
      </c>
      <c r="D711" s="54">
        <v>34.5366875789868</v>
      </c>
    </row>
    <row r="712" spans="1:4" x14ac:dyDescent="0.35">
      <c r="A712" s="54" t="s">
        <v>16</v>
      </c>
      <c r="B712" s="54" t="s">
        <v>826</v>
      </c>
      <c r="C712" s="54">
        <v>22.209556715660302</v>
      </c>
      <c r="D712" s="54">
        <v>21.590649712146998</v>
      </c>
    </row>
    <row r="713" spans="1:4" x14ac:dyDescent="0.35">
      <c r="A713" s="54" t="s">
        <v>16</v>
      </c>
      <c r="B713" s="54" t="s">
        <v>827</v>
      </c>
      <c r="C713" s="54">
        <v>19.059264983407299</v>
      </c>
      <c r="D713" s="54">
        <v>19.463968311243899</v>
      </c>
    </row>
    <row r="714" spans="1:4" x14ac:dyDescent="0.35">
      <c r="A714" s="54" t="s">
        <v>16</v>
      </c>
      <c r="B714" s="54" t="s">
        <v>828</v>
      </c>
      <c r="C714" s="54">
        <v>893.35113777993001</v>
      </c>
      <c r="D714" s="54">
        <v>875.76239194252298</v>
      </c>
    </row>
    <row r="715" spans="1:4" x14ac:dyDescent="0.35">
      <c r="A715" s="54" t="s">
        <v>16</v>
      </c>
      <c r="B715" s="54" t="s">
        <v>829</v>
      </c>
      <c r="C715" s="54">
        <v>7.8184512985039696</v>
      </c>
      <c r="D715" s="54">
        <v>7.6005771839100396</v>
      </c>
    </row>
    <row r="716" spans="1:4" x14ac:dyDescent="0.35">
      <c r="A716" s="54" t="s">
        <v>16</v>
      </c>
      <c r="B716" s="54" t="s">
        <v>830</v>
      </c>
      <c r="C716" s="54">
        <v>7.0881563985931999</v>
      </c>
      <c r="D716" s="54">
        <v>6.8906330306458496</v>
      </c>
    </row>
    <row r="717" spans="1:4" x14ac:dyDescent="0.35">
      <c r="A717" s="54" t="s">
        <v>16</v>
      </c>
      <c r="B717" s="54" t="s">
        <v>831</v>
      </c>
      <c r="C717" s="54">
        <v>47.626683203893798</v>
      </c>
      <c r="D717" s="54">
        <v>49.741315586114801</v>
      </c>
    </row>
    <row r="718" spans="1:4" x14ac:dyDescent="0.35">
      <c r="A718" s="54" t="s">
        <v>16</v>
      </c>
      <c r="B718" s="54" t="s">
        <v>832</v>
      </c>
      <c r="C718" s="54">
        <v>4.4104084247445901</v>
      </c>
      <c r="D718" s="54">
        <v>4.2875049958287397</v>
      </c>
    </row>
    <row r="719" spans="1:4" x14ac:dyDescent="0.35">
      <c r="A719" s="54" t="s">
        <v>16</v>
      </c>
      <c r="B719" s="54" t="s">
        <v>833</v>
      </c>
      <c r="C719" s="54">
        <v>9.8375019100425103</v>
      </c>
      <c r="D719" s="54">
        <v>9.5633630578477593</v>
      </c>
    </row>
    <row r="720" spans="1:4" x14ac:dyDescent="0.35">
      <c r="A720" s="54" t="s">
        <v>16</v>
      </c>
      <c r="B720" s="54" t="s">
        <v>834</v>
      </c>
      <c r="C720" s="54">
        <v>17.8707458264685</v>
      </c>
      <c r="D720" s="54">
        <v>17.379075387410399</v>
      </c>
    </row>
    <row r="721" spans="1:4" x14ac:dyDescent="0.35">
      <c r="A721" s="54" t="s">
        <v>16</v>
      </c>
      <c r="B721" s="54" t="s">
        <v>835</v>
      </c>
      <c r="C721" s="54">
        <v>114.441506949661</v>
      </c>
      <c r="D721" s="54">
        <v>118.07230800663601</v>
      </c>
    </row>
    <row r="722" spans="1:4" x14ac:dyDescent="0.35">
      <c r="A722" s="54" t="s">
        <v>16</v>
      </c>
      <c r="B722" s="54" t="s">
        <v>836</v>
      </c>
      <c r="C722" s="54">
        <v>1173.5552679052601</v>
      </c>
      <c r="D722" s="54">
        <v>1158.10178530895</v>
      </c>
    </row>
    <row r="723" spans="1:4" x14ac:dyDescent="0.35">
      <c r="A723" s="54" t="s">
        <v>16</v>
      </c>
      <c r="B723" s="54" t="s">
        <v>837</v>
      </c>
      <c r="C723" s="54">
        <v>1.44627029537331</v>
      </c>
      <c r="D723" s="54">
        <v>1.61900574305558</v>
      </c>
    </row>
    <row r="724" spans="1:4" x14ac:dyDescent="0.35">
      <c r="A724" s="54" t="s">
        <v>16</v>
      </c>
      <c r="B724" s="54" t="s">
        <v>838</v>
      </c>
      <c r="C724" s="54">
        <v>2.50591387746306</v>
      </c>
      <c r="D724" s="54">
        <v>2.43608238376736</v>
      </c>
    </row>
    <row r="725" spans="1:4" x14ac:dyDescent="0.35">
      <c r="A725" s="54" t="s">
        <v>16</v>
      </c>
      <c r="B725" s="54" t="s">
        <v>839</v>
      </c>
      <c r="C725" s="54">
        <v>14.090395750017599</v>
      </c>
      <c r="D725" s="54">
        <v>14.735513976498</v>
      </c>
    </row>
    <row r="726" spans="1:4" x14ac:dyDescent="0.35">
      <c r="A726" s="54" t="s">
        <v>16</v>
      </c>
      <c r="B726" s="54" t="s">
        <v>840</v>
      </c>
      <c r="C726" s="54">
        <v>10.6250748431058</v>
      </c>
      <c r="D726" s="54">
        <v>10.571558025723499</v>
      </c>
    </row>
    <row r="727" spans="1:4" x14ac:dyDescent="0.35">
      <c r="A727" s="54" t="s">
        <v>16</v>
      </c>
      <c r="B727" s="54" t="s">
        <v>841</v>
      </c>
      <c r="C727" s="54">
        <v>670.19592706991</v>
      </c>
      <c r="D727" s="54">
        <v>675.96026355576601</v>
      </c>
    </row>
    <row r="728" spans="1:4" x14ac:dyDescent="0.35">
      <c r="A728" s="54" t="s">
        <v>16</v>
      </c>
      <c r="B728" s="54" t="s">
        <v>842</v>
      </c>
      <c r="C728" s="54">
        <v>10.839867461027699</v>
      </c>
      <c r="D728" s="54">
        <v>10.537796371085401</v>
      </c>
    </row>
    <row r="729" spans="1:4" x14ac:dyDescent="0.35">
      <c r="A729" s="54" t="s">
        <v>16</v>
      </c>
      <c r="B729" s="54" t="s">
        <v>843</v>
      </c>
      <c r="C729" s="54">
        <v>1.5321873425421</v>
      </c>
      <c r="D729" s="54">
        <v>1.48949037210205</v>
      </c>
    </row>
    <row r="730" spans="1:4" x14ac:dyDescent="0.35">
      <c r="A730" s="54" t="s">
        <v>16</v>
      </c>
      <c r="B730" s="54" t="s">
        <v>844</v>
      </c>
      <c r="C730" s="54">
        <v>69.678725320449004</v>
      </c>
      <c r="D730" s="54">
        <v>71.275976986594898</v>
      </c>
    </row>
    <row r="731" spans="1:4" x14ac:dyDescent="0.35">
      <c r="A731" s="54" t="s">
        <v>16</v>
      </c>
      <c r="B731" s="54" t="s">
        <v>845</v>
      </c>
      <c r="C731" s="54">
        <v>110.661156846586</v>
      </c>
      <c r="D731" s="54">
        <v>108.865589354177</v>
      </c>
    </row>
    <row r="732" spans="1:4" x14ac:dyDescent="0.35">
      <c r="A732" s="54" t="s">
        <v>16</v>
      </c>
      <c r="B732" s="54" t="s">
        <v>846</v>
      </c>
      <c r="C732" s="54">
        <v>2.07632864161911</v>
      </c>
      <c r="D732" s="54">
        <v>2.0184682611202298</v>
      </c>
    </row>
    <row r="733" spans="1:4" x14ac:dyDescent="0.35">
      <c r="A733" s="54" t="s">
        <v>16</v>
      </c>
      <c r="B733" s="54" t="s">
        <v>847</v>
      </c>
      <c r="C733" s="54">
        <v>12.715722993269001</v>
      </c>
      <c r="D733" s="54">
        <v>12.8180392724231</v>
      </c>
    </row>
    <row r="734" spans="1:4" x14ac:dyDescent="0.35">
      <c r="A734" s="54" t="s">
        <v>16</v>
      </c>
      <c r="B734" s="54" t="s">
        <v>848</v>
      </c>
      <c r="C734" s="54">
        <v>4.4676864568731096</v>
      </c>
      <c r="D734" s="54">
        <v>4.6060924304762603</v>
      </c>
    </row>
    <row r="735" spans="1:4" x14ac:dyDescent="0.35">
      <c r="A735" s="54" t="s">
        <v>16</v>
      </c>
      <c r="B735" s="54" t="s">
        <v>849</v>
      </c>
      <c r="C735" s="54">
        <v>18.013940907813701</v>
      </c>
      <c r="D735" s="54">
        <v>18.1618167541878</v>
      </c>
    </row>
    <row r="736" spans="1:4" x14ac:dyDescent="0.35">
      <c r="A736" s="54" t="s">
        <v>16</v>
      </c>
      <c r="B736" s="54" t="s">
        <v>850</v>
      </c>
      <c r="C736" s="54">
        <v>4.23857433143099</v>
      </c>
      <c r="D736" s="54">
        <v>4.1204593477653404</v>
      </c>
    </row>
    <row r="737" spans="1:4" x14ac:dyDescent="0.35">
      <c r="A737" s="54" t="s">
        <v>16</v>
      </c>
      <c r="B737" s="54" t="s">
        <v>851</v>
      </c>
      <c r="C737" s="54">
        <v>374.78447968171798</v>
      </c>
      <c r="D737" s="54">
        <v>370.74045509585198</v>
      </c>
    </row>
    <row r="738" spans="1:4" x14ac:dyDescent="0.35">
      <c r="A738" s="54" t="s">
        <v>16</v>
      </c>
      <c r="B738" s="54" t="s">
        <v>852</v>
      </c>
      <c r="C738" s="54">
        <v>106.79488974447</v>
      </c>
      <c r="D738" s="54">
        <v>103.818871800284</v>
      </c>
    </row>
    <row r="739" spans="1:4" x14ac:dyDescent="0.35">
      <c r="A739" s="54" t="s">
        <v>16</v>
      </c>
      <c r="B739" s="54" t="s">
        <v>853</v>
      </c>
      <c r="C739" s="54">
        <v>353.13338360881897</v>
      </c>
      <c r="D739" s="54">
        <v>357.378794596197</v>
      </c>
    </row>
    <row r="740" spans="1:4" x14ac:dyDescent="0.35">
      <c r="A740" s="54" t="s">
        <v>16</v>
      </c>
      <c r="B740" s="54" t="s">
        <v>854</v>
      </c>
      <c r="C740" s="54">
        <v>75.177416344371593</v>
      </c>
      <c r="D740" s="54">
        <v>73.082470866586206</v>
      </c>
    </row>
    <row r="741" spans="1:4" x14ac:dyDescent="0.35">
      <c r="A741" s="54" t="s">
        <v>16</v>
      </c>
      <c r="B741" s="54" t="s">
        <v>855</v>
      </c>
      <c r="C741" s="54">
        <v>15.150039332107401</v>
      </c>
      <c r="D741" s="54">
        <v>14.727857875613701</v>
      </c>
    </row>
    <row r="742" spans="1:4" x14ac:dyDescent="0.35">
      <c r="A742" s="54" t="s">
        <v>16</v>
      </c>
      <c r="B742" s="54" t="s">
        <v>856</v>
      </c>
      <c r="C742" s="54">
        <v>38.834505359205203</v>
      </c>
      <c r="D742" s="54">
        <v>39.3770926355011</v>
      </c>
    </row>
    <row r="743" spans="1:4" x14ac:dyDescent="0.35">
      <c r="A743" s="54" t="s">
        <v>16</v>
      </c>
      <c r="B743" s="54" t="s">
        <v>857</v>
      </c>
      <c r="C743" s="54">
        <v>7.1597539372178796</v>
      </c>
      <c r="D743" s="54">
        <v>6.9602353816277196</v>
      </c>
    </row>
    <row r="744" spans="1:4" x14ac:dyDescent="0.35">
      <c r="A744" s="54" t="s">
        <v>16</v>
      </c>
      <c r="B744" s="54" t="s">
        <v>858</v>
      </c>
      <c r="C744" s="54">
        <v>7.7038952373188803</v>
      </c>
      <c r="D744" s="54">
        <v>7.4892133916779899</v>
      </c>
    </row>
    <row r="745" spans="1:4" x14ac:dyDescent="0.35">
      <c r="A745" s="54" t="s">
        <v>16</v>
      </c>
      <c r="B745" s="54" t="s">
        <v>859</v>
      </c>
      <c r="C745" s="54">
        <v>462.94968976464003</v>
      </c>
      <c r="D745" s="54">
        <v>459.02520141207498</v>
      </c>
    </row>
    <row r="746" spans="1:4" x14ac:dyDescent="0.35">
      <c r="A746" s="54" t="s">
        <v>16</v>
      </c>
      <c r="B746" s="54" t="s">
        <v>860</v>
      </c>
      <c r="C746" s="54">
        <v>69.807600895298194</v>
      </c>
      <c r="D746" s="54">
        <v>70.056836977286395</v>
      </c>
    </row>
    <row r="747" spans="1:4" x14ac:dyDescent="0.35">
      <c r="A747" s="54" t="s">
        <v>16</v>
      </c>
      <c r="B747" s="54" t="s">
        <v>861</v>
      </c>
      <c r="C747" s="54">
        <v>7.4461440947885098</v>
      </c>
      <c r="D747" s="54">
        <v>8.3354756622116692</v>
      </c>
    </row>
    <row r="748" spans="1:4" x14ac:dyDescent="0.35">
      <c r="A748" s="54" t="s">
        <v>16</v>
      </c>
      <c r="B748" s="54" t="s">
        <v>862</v>
      </c>
      <c r="C748" s="54">
        <v>113.653934003286</v>
      </c>
      <c r="D748" s="54">
        <v>123.84690683814701</v>
      </c>
    </row>
    <row r="749" spans="1:4" x14ac:dyDescent="0.35">
      <c r="A749" s="54" t="s">
        <v>16</v>
      </c>
      <c r="B749" s="54" t="s">
        <v>863</v>
      </c>
      <c r="C749" s="54">
        <v>163.28534827433501</v>
      </c>
      <c r="D749" s="54">
        <v>162.20762192196599</v>
      </c>
    </row>
    <row r="750" spans="1:4" x14ac:dyDescent="0.35">
      <c r="A750" s="54" t="s">
        <v>16</v>
      </c>
      <c r="B750" s="54" t="s">
        <v>864</v>
      </c>
      <c r="C750" s="54">
        <v>9.8947799421710307</v>
      </c>
      <c r="D750" s="54">
        <v>10.499673293568501</v>
      </c>
    </row>
    <row r="751" spans="1:4" x14ac:dyDescent="0.35">
      <c r="A751" s="54" t="s">
        <v>16</v>
      </c>
      <c r="B751" s="54" t="s">
        <v>865</v>
      </c>
      <c r="C751" s="54">
        <v>41.626809394238897</v>
      </c>
      <c r="D751" s="54">
        <v>41.764021145620099</v>
      </c>
    </row>
    <row r="752" spans="1:4" x14ac:dyDescent="0.35">
      <c r="A752" s="54" t="s">
        <v>16</v>
      </c>
      <c r="B752" s="54" t="s">
        <v>866</v>
      </c>
      <c r="C752" s="54">
        <v>3.7517110644825</v>
      </c>
      <c r="D752" s="54">
        <v>3.8313743348081402</v>
      </c>
    </row>
    <row r="753" spans="1:4" x14ac:dyDescent="0.35">
      <c r="A753" s="54" t="s">
        <v>16</v>
      </c>
      <c r="B753" s="54" t="s">
        <v>867</v>
      </c>
      <c r="C753" s="54">
        <v>1251.18131984205</v>
      </c>
      <c r="D753" s="54">
        <v>1241.56656476649</v>
      </c>
    </row>
    <row r="754" spans="1:4" x14ac:dyDescent="0.35">
      <c r="A754" s="54" t="s">
        <v>16</v>
      </c>
      <c r="B754" s="54" t="s">
        <v>868</v>
      </c>
      <c r="C754" s="54">
        <v>25.188014353575699</v>
      </c>
      <c r="D754" s="54">
        <v>24.9255435244316</v>
      </c>
    </row>
    <row r="755" spans="1:4" x14ac:dyDescent="0.35">
      <c r="A755" s="54" t="s">
        <v>16</v>
      </c>
      <c r="B755" s="54" t="s">
        <v>869</v>
      </c>
      <c r="C755" s="54">
        <v>51.9511745702059</v>
      </c>
      <c r="D755" s="54">
        <v>52.199331231458302</v>
      </c>
    </row>
    <row r="756" spans="1:4" x14ac:dyDescent="0.35">
      <c r="A756" s="54" t="s">
        <v>16</v>
      </c>
      <c r="B756" s="54" t="s">
        <v>870</v>
      </c>
      <c r="C756" s="54">
        <v>31.517236836193899</v>
      </c>
      <c r="D756" s="54">
        <v>33.8409460400811</v>
      </c>
    </row>
    <row r="757" spans="1:4" x14ac:dyDescent="0.35">
      <c r="A757" s="54" t="s">
        <v>16</v>
      </c>
      <c r="B757" s="54" t="s">
        <v>871</v>
      </c>
      <c r="C757" s="54">
        <v>26.333574984882201</v>
      </c>
      <c r="D757" s="54">
        <v>28.5741676096414</v>
      </c>
    </row>
    <row r="758" spans="1:4" x14ac:dyDescent="0.35">
      <c r="A758" s="54" t="s">
        <v>16</v>
      </c>
      <c r="B758" s="54" t="s">
        <v>872</v>
      </c>
      <c r="C758" s="54">
        <v>146.54584359520399</v>
      </c>
      <c r="D758" s="54">
        <v>144.924810029018</v>
      </c>
    </row>
    <row r="759" spans="1:4" x14ac:dyDescent="0.35">
      <c r="A759" s="54" t="s">
        <v>16</v>
      </c>
      <c r="B759" s="54" t="s">
        <v>873</v>
      </c>
      <c r="C759" s="54">
        <v>43.073079687564302</v>
      </c>
      <c r="D759" s="54">
        <v>44.5488629011938</v>
      </c>
    </row>
    <row r="760" spans="1:4" x14ac:dyDescent="0.35">
      <c r="A760" s="54" t="s">
        <v>16</v>
      </c>
      <c r="B760" s="54" t="s">
        <v>874</v>
      </c>
      <c r="C760" s="54">
        <v>145.08525379026301</v>
      </c>
      <c r="D760" s="54">
        <v>155.774755381246</v>
      </c>
    </row>
    <row r="761" spans="1:4" x14ac:dyDescent="0.35">
      <c r="A761" s="54" t="s">
        <v>16</v>
      </c>
      <c r="B761" s="54" t="s">
        <v>875</v>
      </c>
      <c r="C761" s="54">
        <v>24.9302632141173</v>
      </c>
      <c r="D761" s="54">
        <v>24.295203925040301</v>
      </c>
    </row>
    <row r="762" spans="1:4" x14ac:dyDescent="0.35">
      <c r="A762" s="54" t="s">
        <v>16</v>
      </c>
      <c r="B762" s="54" t="s">
        <v>876</v>
      </c>
      <c r="C762" s="54">
        <v>1086.5356184792499</v>
      </c>
      <c r="D762" s="54">
        <v>1064.10590073508</v>
      </c>
    </row>
    <row r="763" spans="1:4" x14ac:dyDescent="0.35">
      <c r="A763" s="54" t="s">
        <v>16</v>
      </c>
      <c r="B763" s="54" t="s">
        <v>877</v>
      </c>
      <c r="C763" s="54">
        <v>8.2623560439160197</v>
      </c>
      <c r="D763" s="54">
        <v>8.0321114990299005</v>
      </c>
    </row>
    <row r="764" spans="1:4" x14ac:dyDescent="0.35">
      <c r="A764" s="54" t="s">
        <v>16</v>
      </c>
      <c r="B764" s="54" t="s">
        <v>878</v>
      </c>
      <c r="C764" s="54">
        <v>49.960762982923498</v>
      </c>
      <c r="D764" s="54">
        <v>53.130040160520402</v>
      </c>
    </row>
    <row r="765" spans="1:4" x14ac:dyDescent="0.35">
      <c r="A765" s="54" t="s">
        <v>16</v>
      </c>
      <c r="B765" s="54" t="s">
        <v>879</v>
      </c>
      <c r="C765" s="54">
        <v>25.087777794790899</v>
      </c>
      <c r="D765" s="54">
        <v>24.388665097468401</v>
      </c>
    </row>
    <row r="766" spans="1:4" x14ac:dyDescent="0.35">
      <c r="A766" s="54" t="s">
        <v>16</v>
      </c>
      <c r="B766" s="54" t="s">
        <v>880</v>
      </c>
      <c r="C766" s="54">
        <v>45.006213253981997</v>
      </c>
      <c r="D766" s="54">
        <v>44.894217464483397</v>
      </c>
    </row>
    <row r="767" spans="1:4" x14ac:dyDescent="0.35">
      <c r="A767" s="54" t="s">
        <v>16</v>
      </c>
      <c r="B767" s="54" t="s">
        <v>881</v>
      </c>
      <c r="C767" s="54">
        <v>413.26099726793001</v>
      </c>
      <c r="D767" s="54">
        <v>433.22062642851699</v>
      </c>
    </row>
    <row r="768" spans="1:4" x14ac:dyDescent="0.35">
      <c r="A768" s="54" t="s">
        <v>16</v>
      </c>
      <c r="B768" s="54" t="s">
        <v>882</v>
      </c>
      <c r="C768" s="54">
        <v>131.58195787109901</v>
      </c>
      <c r="D768" s="54">
        <v>131.68379828286601</v>
      </c>
    </row>
    <row r="769" spans="1:4" x14ac:dyDescent="0.35">
      <c r="A769" s="54" t="s">
        <v>16</v>
      </c>
      <c r="B769" s="54" t="s">
        <v>883</v>
      </c>
      <c r="C769" s="54">
        <v>471.15476765354998</v>
      </c>
      <c r="D769" s="54">
        <v>464.20607307602</v>
      </c>
    </row>
    <row r="770" spans="1:4" x14ac:dyDescent="0.35">
      <c r="A770" s="54" t="s">
        <v>16</v>
      </c>
      <c r="B770" s="54" t="s">
        <v>884</v>
      </c>
      <c r="C770" s="54">
        <v>16.224002421717302</v>
      </c>
      <c r="D770" s="54">
        <v>16.488325277936401</v>
      </c>
    </row>
    <row r="771" spans="1:4" x14ac:dyDescent="0.35">
      <c r="A771" s="54" t="s">
        <v>16</v>
      </c>
      <c r="B771" s="54" t="s">
        <v>885</v>
      </c>
      <c r="C771" s="54">
        <v>85.043557274574297</v>
      </c>
      <c r="D771" s="54">
        <v>83.7688181930572</v>
      </c>
    </row>
    <row r="772" spans="1:4" x14ac:dyDescent="0.35">
      <c r="A772" s="54" t="s">
        <v>16</v>
      </c>
      <c r="B772" s="54" t="s">
        <v>886</v>
      </c>
      <c r="C772" s="54">
        <v>11.885191536621299</v>
      </c>
      <c r="D772" s="54">
        <v>11.5539907378525</v>
      </c>
    </row>
    <row r="773" spans="1:4" x14ac:dyDescent="0.35">
      <c r="A773" s="54" t="s">
        <v>16</v>
      </c>
      <c r="B773" s="54" t="s">
        <v>887</v>
      </c>
      <c r="C773" s="54">
        <v>96.599400124920706</v>
      </c>
      <c r="D773" s="54">
        <v>94.604331347283207</v>
      </c>
    </row>
    <row r="774" spans="1:4" x14ac:dyDescent="0.35">
      <c r="A774" s="54" t="s">
        <v>16</v>
      </c>
      <c r="B774" s="54" t="s">
        <v>888</v>
      </c>
      <c r="C774" s="54">
        <v>33.9372336644402</v>
      </c>
      <c r="D774" s="54">
        <v>32.991515903518703</v>
      </c>
    </row>
    <row r="775" spans="1:4" x14ac:dyDescent="0.35">
      <c r="A775" s="54" t="s">
        <v>16</v>
      </c>
      <c r="B775" s="54" t="s">
        <v>889</v>
      </c>
      <c r="C775" s="54">
        <v>1.4319507878531701</v>
      </c>
      <c r="D775" s="54">
        <v>1.3920472833845301</v>
      </c>
    </row>
    <row r="776" spans="1:4" x14ac:dyDescent="0.35">
      <c r="A776" s="54" t="s">
        <v>16</v>
      </c>
      <c r="B776" s="54" t="s">
        <v>890</v>
      </c>
      <c r="C776" s="54">
        <v>8.4771486618379992</v>
      </c>
      <c r="D776" s="54">
        <v>9.1057272231348207</v>
      </c>
    </row>
    <row r="777" spans="1:4" x14ac:dyDescent="0.35">
      <c r="A777" s="54" t="s">
        <v>16</v>
      </c>
      <c r="B777" s="54" t="s">
        <v>891</v>
      </c>
      <c r="C777" s="54">
        <v>9.0642484875713407</v>
      </c>
      <c r="D777" s="54">
        <v>9.0549297031625997</v>
      </c>
    </row>
    <row r="778" spans="1:4" x14ac:dyDescent="0.35">
      <c r="A778" s="54" t="s">
        <v>16</v>
      </c>
      <c r="B778" s="54" t="s">
        <v>892</v>
      </c>
      <c r="C778" s="54">
        <v>392.74114255535602</v>
      </c>
      <c r="D778" s="54">
        <v>424.35355638818299</v>
      </c>
    </row>
    <row r="779" spans="1:4" x14ac:dyDescent="0.35">
      <c r="A779" s="54" t="s">
        <v>16</v>
      </c>
      <c r="B779" s="54" t="s">
        <v>893</v>
      </c>
      <c r="C779" s="54">
        <v>5.1979813598557998</v>
      </c>
      <c r="D779" s="54">
        <v>5.3442128220422296</v>
      </c>
    </row>
    <row r="780" spans="1:4" x14ac:dyDescent="0.35">
      <c r="A780" s="54" t="s">
        <v>16</v>
      </c>
      <c r="B780" s="54" t="s">
        <v>894</v>
      </c>
      <c r="C780" s="54">
        <v>11.5558428544423</v>
      </c>
      <c r="D780" s="54">
        <v>11.233820280373999</v>
      </c>
    </row>
    <row r="781" spans="1:4" x14ac:dyDescent="0.35">
      <c r="A781" s="54" t="s">
        <v>16</v>
      </c>
      <c r="B781" s="54" t="s">
        <v>895</v>
      </c>
      <c r="C781" s="54">
        <v>201.17476613209101</v>
      </c>
      <c r="D781" s="54">
        <v>206.54589208301701</v>
      </c>
    </row>
    <row r="782" spans="1:4" x14ac:dyDescent="0.35">
      <c r="A782" s="54" t="s">
        <v>16</v>
      </c>
      <c r="B782" s="54" t="s">
        <v>896</v>
      </c>
      <c r="C782" s="54">
        <v>359.19053555812002</v>
      </c>
      <c r="D782" s="54">
        <v>386.575759901438</v>
      </c>
    </row>
    <row r="783" spans="1:4" x14ac:dyDescent="0.35">
      <c r="A783" s="54" t="s">
        <v>16</v>
      </c>
      <c r="B783" s="54" t="s">
        <v>897</v>
      </c>
      <c r="C783" s="54">
        <v>187.45667760729199</v>
      </c>
      <c r="D783" s="54">
        <v>188.65040257213201</v>
      </c>
    </row>
    <row r="784" spans="1:4" x14ac:dyDescent="0.35">
      <c r="A784" s="54" t="s">
        <v>16</v>
      </c>
      <c r="B784" s="54" t="s">
        <v>898</v>
      </c>
      <c r="C784" s="54">
        <v>352.68947899959602</v>
      </c>
      <c r="D784" s="54">
        <v>359.03136280847298</v>
      </c>
    </row>
    <row r="785" spans="1:4" x14ac:dyDescent="0.35">
      <c r="A785" s="54" t="s">
        <v>16</v>
      </c>
      <c r="B785" s="54" t="s">
        <v>899</v>
      </c>
      <c r="C785" s="54">
        <v>46.652956659757201</v>
      </c>
      <c r="D785" s="54">
        <v>50.815954903659197</v>
      </c>
    </row>
    <row r="786" spans="1:4" x14ac:dyDescent="0.35">
      <c r="A786" s="54" t="s">
        <v>16</v>
      </c>
      <c r="B786" s="54" t="s">
        <v>900</v>
      </c>
      <c r="C786" s="54">
        <v>140.38845519668399</v>
      </c>
      <c r="D786" s="54">
        <v>141.157023390576</v>
      </c>
    </row>
    <row r="787" spans="1:4" x14ac:dyDescent="0.35">
      <c r="A787" s="54" t="s">
        <v>16</v>
      </c>
      <c r="B787" s="54" t="s">
        <v>901</v>
      </c>
      <c r="C787" s="54">
        <v>91.387099258568796</v>
      </c>
      <c r="D787" s="54">
        <v>92.869884412033102</v>
      </c>
    </row>
    <row r="788" spans="1:4" x14ac:dyDescent="0.35">
      <c r="A788" s="54" t="s">
        <v>16</v>
      </c>
      <c r="B788" s="54" t="s">
        <v>902</v>
      </c>
      <c r="C788" s="54">
        <v>40.9537925223608</v>
      </c>
      <c r="D788" s="54">
        <v>44.191434597471698</v>
      </c>
    </row>
    <row r="789" spans="1:4" x14ac:dyDescent="0.35">
      <c r="A789" s="54" t="s">
        <v>16</v>
      </c>
      <c r="B789" s="54" t="s">
        <v>903</v>
      </c>
      <c r="C789" s="54">
        <v>868.63566720728704</v>
      </c>
      <c r="D789" s="54">
        <v>870.63533845975201</v>
      </c>
    </row>
    <row r="790" spans="1:4" x14ac:dyDescent="0.35">
      <c r="A790" s="54" t="s">
        <v>16</v>
      </c>
      <c r="B790" s="54" t="s">
        <v>904</v>
      </c>
      <c r="C790" s="54">
        <v>156.641096651873</v>
      </c>
      <c r="D790" s="54">
        <v>164.69378045072301</v>
      </c>
    </row>
    <row r="791" spans="1:4" x14ac:dyDescent="0.35">
      <c r="A791" s="54" t="s">
        <v>16</v>
      </c>
      <c r="B791" s="54" t="s">
        <v>905</v>
      </c>
      <c r="C791" s="54">
        <v>31.603153879266799</v>
      </c>
      <c r="D791" s="54">
        <v>32.368778298793899</v>
      </c>
    </row>
    <row r="792" spans="1:4" x14ac:dyDescent="0.35">
      <c r="A792" s="54" t="s">
        <v>16</v>
      </c>
      <c r="B792" s="54" t="s">
        <v>906</v>
      </c>
      <c r="C792" s="54">
        <v>106.021636298448</v>
      </c>
      <c r="D792" s="54">
        <v>113.747026779289</v>
      </c>
    </row>
    <row r="793" spans="1:4" x14ac:dyDescent="0.35">
      <c r="A793" s="54" t="s">
        <v>16</v>
      </c>
      <c r="B793" s="54" t="s">
        <v>907</v>
      </c>
      <c r="C793" s="54">
        <v>148.86560386978601</v>
      </c>
      <c r="D793" s="54">
        <v>151.815680663444</v>
      </c>
    </row>
    <row r="794" spans="1:4" x14ac:dyDescent="0.35">
      <c r="A794" s="54" t="s">
        <v>16</v>
      </c>
      <c r="B794" s="54" t="s">
        <v>908</v>
      </c>
      <c r="C794" s="54">
        <v>136.16420039939601</v>
      </c>
      <c r="D794" s="54">
        <v>149.95523822932699</v>
      </c>
    </row>
    <row r="795" spans="1:4" x14ac:dyDescent="0.35">
      <c r="A795" s="54" t="s">
        <v>16</v>
      </c>
      <c r="B795" s="54" t="s">
        <v>909</v>
      </c>
      <c r="C795" s="54">
        <v>169.35681960827901</v>
      </c>
      <c r="D795" s="54">
        <v>234.771610405952</v>
      </c>
    </row>
    <row r="796" spans="1:4" x14ac:dyDescent="0.35">
      <c r="A796" s="54" t="s">
        <v>16</v>
      </c>
      <c r="B796" s="54" t="s">
        <v>910</v>
      </c>
      <c r="C796" s="54">
        <v>65.597665574811501</v>
      </c>
      <c r="D796" s="54">
        <v>72.967579768961201</v>
      </c>
    </row>
    <row r="797" spans="1:4" x14ac:dyDescent="0.35">
      <c r="A797" s="54" t="s">
        <v>16</v>
      </c>
      <c r="B797" s="54" t="s">
        <v>911</v>
      </c>
      <c r="C797" s="54">
        <v>1364.92117096213</v>
      </c>
      <c r="D797" s="54">
        <v>1344.3105780707399</v>
      </c>
    </row>
    <row r="798" spans="1:4" x14ac:dyDescent="0.35">
      <c r="A798" s="54" t="s">
        <v>16</v>
      </c>
      <c r="B798" s="54" t="s">
        <v>912</v>
      </c>
      <c r="C798" s="54">
        <v>101.997854597226</v>
      </c>
      <c r="D798" s="54">
        <v>108.197999352737</v>
      </c>
    </row>
    <row r="799" spans="1:4" x14ac:dyDescent="0.35">
      <c r="A799" s="54" t="s">
        <v>16</v>
      </c>
      <c r="B799" s="54" t="s">
        <v>913</v>
      </c>
      <c r="C799" s="54">
        <v>143.46714941591199</v>
      </c>
      <c r="D799" s="54">
        <v>150.000879594758</v>
      </c>
    </row>
    <row r="800" spans="1:4" x14ac:dyDescent="0.35">
      <c r="A800" s="54" t="s">
        <v>16</v>
      </c>
      <c r="B800" s="54" t="s">
        <v>914</v>
      </c>
      <c r="C800" s="54">
        <v>75.549723562422798</v>
      </c>
      <c r="D800" s="54">
        <v>76.133750668353301</v>
      </c>
    </row>
    <row r="801" spans="1:4" x14ac:dyDescent="0.35">
      <c r="A801" s="54" t="s">
        <v>16</v>
      </c>
      <c r="B801" s="54" t="s">
        <v>915</v>
      </c>
      <c r="C801" s="54">
        <v>61.946191069113901</v>
      </c>
      <c r="D801" s="54">
        <v>65.565859718195497</v>
      </c>
    </row>
    <row r="802" spans="1:4" x14ac:dyDescent="0.35">
      <c r="A802" s="54" t="s">
        <v>16</v>
      </c>
      <c r="B802" s="54" t="s">
        <v>916</v>
      </c>
      <c r="C802" s="54">
        <v>19.8038793918622</v>
      </c>
      <c r="D802" s="54">
        <v>20.792144696087099</v>
      </c>
    </row>
    <row r="803" spans="1:4" x14ac:dyDescent="0.35">
      <c r="A803" s="54" t="s">
        <v>16</v>
      </c>
      <c r="B803" s="54" t="s">
        <v>917</v>
      </c>
      <c r="C803" s="54">
        <v>150.74145940305101</v>
      </c>
      <c r="D803" s="54">
        <v>157.34583357141901</v>
      </c>
    </row>
    <row r="804" spans="1:4" x14ac:dyDescent="0.35">
      <c r="A804" s="54" t="s">
        <v>16</v>
      </c>
      <c r="B804" s="54" t="s">
        <v>918</v>
      </c>
      <c r="C804" s="54">
        <v>113.081153693264</v>
      </c>
      <c r="D804" s="54">
        <v>119.66230208802401</v>
      </c>
    </row>
    <row r="805" spans="1:4" x14ac:dyDescent="0.35">
      <c r="A805" s="54" t="s">
        <v>16</v>
      </c>
      <c r="B805" s="54" t="s">
        <v>919</v>
      </c>
      <c r="C805" s="54">
        <v>310.14622108822903</v>
      </c>
      <c r="D805" s="54">
        <v>319.28693830943598</v>
      </c>
    </row>
    <row r="806" spans="1:4" x14ac:dyDescent="0.35">
      <c r="A806" s="54" t="s">
        <v>16</v>
      </c>
      <c r="B806" s="54" t="s">
        <v>920</v>
      </c>
      <c r="C806" s="54">
        <v>2021.09830014832</v>
      </c>
      <c r="D806" s="54">
        <v>1992.37262610839</v>
      </c>
    </row>
    <row r="807" spans="1:4" x14ac:dyDescent="0.35">
      <c r="A807" s="54" t="s">
        <v>16</v>
      </c>
      <c r="B807" s="54" t="s">
        <v>921</v>
      </c>
      <c r="C807" s="54">
        <v>49.201829052612801</v>
      </c>
      <c r="D807" s="54">
        <v>51.370124124565997</v>
      </c>
    </row>
    <row r="808" spans="1:4" x14ac:dyDescent="0.35">
      <c r="A808" s="54" t="s">
        <v>16</v>
      </c>
      <c r="B808" s="54" t="s">
        <v>922</v>
      </c>
      <c r="C808" s="54">
        <v>64.452104955792706</v>
      </c>
      <c r="D808" s="54">
        <v>71.355805005811902</v>
      </c>
    </row>
    <row r="809" spans="1:4" x14ac:dyDescent="0.35">
      <c r="A809" s="54" t="s">
        <v>16</v>
      </c>
      <c r="B809" s="54" t="s">
        <v>923</v>
      </c>
      <c r="C809" s="54">
        <v>4.6681595662509601</v>
      </c>
      <c r="D809" s="54">
        <v>4.5380734694170197</v>
      </c>
    </row>
    <row r="810" spans="1:4" x14ac:dyDescent="0.35">
      <c r="A810" s="54" t="s">
        <v>16</v>
      </c>
      <c r="B810" s="54" t="s">
        <v>924</v>
      </c>
      <c r="C810" s="54">
        <v>26.304935965746001</v>
      </c>
      <c r="D810" s="54">
        <v>27.328943374568102</v>
      </c>
    </row>
    <row r="811" spans="1:4" x14ac:dyDescent="0.35">
      <c r="A811" s="54" t="s">
        <v>16</v>
      </c>
      <c r="B811" s="54" t="s">
        <v>925</v>
      </c>
      <c r="C811" s="54">
        <v>131.82538950406101</v>
      </c>
      <c r="D811" s="54">
        <v>140.56330555701501</v>
      </c>
    </row>
    <row r="812" spans="1:4" x14ac:dyDescent="0.35">
      <c r="A812" s="54" t="s">
        <v>16</v>
      </c>
      <c r="B812" s="54" t="s">
        <v>926</v>
      </c>
      <c r="C812" s="54">
        <v>98.145906984198803</v>
      </c>
      <c r="D812" s="54">
        <v>100.21982574146701</v>
      </c>
    </row>
    <row r="813" spans="1:4" x14ac:dyDescent="0.35">
      <c r="A813" s="54" t="s">
        <v>16</v>
      </c>
      <c r="B813" s="54" t="s">
        <v>927</v>
      </c>
      <c r="C813" s="54">
        <v>1400.8917750251701</v>
      </c>
      <c r="D813" s="54">
        <v>1388.6145567169799</v>
      </c>
    </row>
    <row r="814" spans="1:4" x14ac:dyDescent="0.35">
      <c r="A814" s="54" t="s">
        <v>16</v>
      </c>
      <c r="B814" s="54" t="s">
        <v>928</v>
      </c>
      <c r="C814" s="54">
        <v>93.363191339355097</v>
      </c>
      <c r="D814" s="54">
        <v>101.73704235645199</v>
      </c>
    </row>
    <row r="815" spans="1:4" x14ac:dyDescent="0.35">
      <c r="A815" s="54" t="s">
        <v>16</v>
      </c>
      <c r="B815" s="54" t="s">
        <v>929</v>
      </c>
      <c r="C815" s="54">
        <v>46.237690931433299</v>
      </c>
      <c r="D815" s="54">
        <v>48.187836717459298</v>
      </c>
    </row>
    <row r="816" spans="1:4" x14ac:dyDescent="0.35">
      <c r="A816" s="54" t="s">
        <v>16</v>
      </c>
      <c r="B816" s="54" t="s">
        <v>930</v>
      </c>
      <c r="C816" s="54">
        <v>196.83595526133101</v>
      </c>
      <c r="D816" s="54">
        <v>218.88776053776601</v>
      </c>
    </row>
    <row r="817" spans="1:4" x14ac:dyDescent="0.35">
      <c r="A817" s="54" t="s">
        <v>16</v>
      </c>
      <c r="B817" s="54" t="s">
        <v>931</v>
      </c>
      <c r="C817" s="54">
        <v>189.49004773863899</v>
      </c>
      <c r="D817" s="54">
        <v>192.19900595370601</v>
      </c>
    </row>
    <row r="818" spans="1:4" x14ac:dyDescent="0.35">
      <c r="A818" s="54" t="s">
        <v>16</v>
      </c>
      <c r="B818" s="54" t="s">
        <v>932</v>
      </c>
      <c r="C818" s="54">
        <v>103.744834534139</v>
      </c>
      <c r="D818" s="54">
        <v>110.17265472950901</v>
      </c>
    </row>
    <row r="819" spans="1:4" x14ac:dyDescent="0.35">
      <c r="A819" s="54" t="s">
        <v>16</v>
      </c>
      <c r="B819" s="54" t="s">
        <v>933</v>
      </c>
      <c r="C819" s="54">
        <v>34.896640692864999</v>
      </c>
      <c r="D819" s="54">
        <v>36.424399935719499</v>
      </c>
    </row>
    <row r="820" spans="1:4" x14ac:dyDescent="0.35">
      <c r="A820" s="54" t="s">
        <v>16</v>
      </c>
      <c r="B820" s="54" t="s">
        <v>934</v>
      </c>
      <c r="C820" s="54">
        <v>89.983787486779903</v>
      </c>
      <c r="D820" s="54">
        <v>95.568574143314805</v>
      </c>
    </row>
    <row r="821" spans="1:4" x14ac:dyDescent="0.35">
      <c r="A821" s="54" t="s">
        <v>16</v>
      </c>
      <c r="B821" s="54" t="s">
        <v>935</v>
      </c>
      <c r="C821" s="54">
        <v>52.838984061030096</v>
      </c>
      <c r="D821" s="54">
        <v>56.877785654013501</v>
      </c>
    </row>
    <row r="822" spans="1:4" x14ac:dyDescent="0.35">
      <c r="A822" s="54" t="s">
        <v>16</v>
      </c>
      <c r="B822" s="54" t="s">
        <v>936</v>
      </c>
      <c r="C822" s="54">
        <v>85.544740043923099</v>
      </c>
      <c r="D822" s="54">
        <v>90.777787551233999</v>
      </c>
    </row>
    <row r="823" spans="1:4" x14ac:dyDescent="0.35">
      <c r="A823" s="54" t="s">
        <v>16</v>
      </c>
      <c r="B823" s="54" t="s">
        <v>937</v>
      </c>
      <c r="C823" s="54">
        <v>51.621825884955101</v>
      </c>
      <c r="D823" s="54">
        <v>53.3101069608309</v>
      </c>
    </row>
    <row r="824" spans="1:4" x14ac:dyDescent="0.35">
      <c r="A824" s="54" t="s">
        <v>16</v>
      </c>
      <c r="B824" s="54" t="s">
        <v>938</v>
      </c>
      <c r="C824" s="54">
        <v>65.2826364032246</v>
      </c>
      <c r="D824" s="54">
        <v>64.847825082323993</v>
      </c>
    </row>
    <row r="825" spans="1:4" x14ac:dyDescent="0.35">
      <c r="A825" s="54" t="s">
        <v>16</v>
      </c>
      <c r="B825" s="54" t="s">
        <v>939</v>
      </c>
      <c r="C825" s="54">
        <v>585.63923305102105</v>
      </c>
      <c r="D825" s="54">
        <v>576.43917447414901</v>
      </c>
    </row>
    <row r="826" spans="1:4" x14ac:dyDescent="0.35">
      <c r="A826" s="54" t="s">
        <v>16</v>
      </c>
      <c r="B826" s="54" t="s">
        <v>940</v>
      </c>
      <c r="C826" s="54">
        <v>380.06837806519201</v>
      </c>
      <c r="D826" s="54">
        <v>375.29833899682097</v>
      </c>
    </row>
    <row r="827" spans="1:4" x14ac:dyDescent="0.35">
      <c r="A827" s="54" t="s">
        <v>16</v>
      </c>
      <c r="B827" s="54" t="s">
        <v>941</v>
      </c>
      <c r="C827" s="54">
        <v>597.49578561458395</v>
      </c>
      <c r="D827" s="54">
        <v>583.65154512673303</v>
      </c>
    </row>
    <row r="828" spans="1:4" x14ac:dyDescent="0.35">
      <c r="A828" s="54" t="s">
        <v>16</v>
      </c>
      <c r="B828" s="54" t="s">
        <v>942</v>
      </c>
      <c r="C828" s="54">
        <v>298.71925382399502</v>
      </c>
      <c r="D828" s="54">
        <v>296.94051309270702</v>
      </c>
    </row>
    <row r="829" spans="1:4" x14ac:dyDescent="0.35">
      <c r="A829" s="54" t="s">
        <v>16</v>
      </c>
      <c r="B829" s="54" t="s">
        <v>943</v>
      </c>
      <c r="C829" s="54">
        <v>385.16612281608798</v>
      </c>
      <c r="D829" s="54">
        <v>376.05351106670702</v>
      </c>
    </row>
    <row r="830" spans="1:4" x14ac:dyDescent="0.35">
      <c r="A830" s="54" t="s">
        <v>16</v>
      </c>
      <c r="B830" s="54" t="s">
        <v>944</v>
      </c>
      <c r="C830" s="54">
        <v>105.950038766991</v>
      </c>
      <c r="D830" s="54">
        <v>106.568578905067</v>
      </c>
    </row>
    <row r="831" spans="1:4" x14ac:dyDescent="0.35">
      <c r="A831" s="54" t="s">
        <v>16</v>
      </c>
      <c r="B831" s="54" t="s">
        <v>945</v>
      </c>
      <c r="C831" s="54">
        <v>159.290205615801</v>
      </c>
      <c r="D831" s="54">
        <v>157.797280485389</v>
      </c>
    </row>
    <row r="832" spans="1:4" x14ac:dyDescent="0.35">
      <c r="A832" s="54" t="s">
        <v>16</v>
      </c>
      <c r="B832" s="54" t="s">
        <v>946</v>
      </c>
      <c r="C832" s="54">
        <v>53.597917977005203</v>
      </c>
      <c r="D832" s="54">
        <v>52.104315303132502</v>
      </c>
    </row>
    <row r="833" spans="1:4" x14ac:dyDescent="0.35">
      <c r="A833" s="54" t="s">
        <v>16</v>
      </c>
      <c r="B833" s="54" t="s">
        <v>947</v>
      </c>
      <c r="C833" s="54">
        <v>663.90966315695505</v>
      </c>
      <c r="D833" s="54">
        <v>663.74093860112998</v>
      </c>
    </row>
    <row r="834" spans="1:4" x14ac:dyDescent="0.35">
      <c r="A834" s="54" t="s">
        <v>16</v>
      </c>
      <c r="B834" s="54" t="s">
        <v>948</v>
      </c>
      <c r="C834" s="54">
        <v>219.30326310723399</v>
      </c>
      <c r="D834" s="54">
        <v>224.663014603889</v>
      </c>
    </row>
    <row r="835" spans="1:4" x14ac:dyDescent="0.35">
      <c r="A835" s="54" t="s">
        <v>16</v>
      </c>
      <c r="B835" s="54" t="s">
        <v>949</v>
      </c>
      <c r="C835" s="54">
        <v>25.975587284591001</v>
      </c>
      <c r="D835" s="54">
        <v>29.0779780978683</v>
      </c>
    </row>
    <row r="836" spans="1:4" x14ac:dyDescent="0.35">
      <c r="A836" s="54" t="s">
        <v>16</v>
      </c>
      <c r="B836" s="54" t="s">
        <v>950</v>
      </c>
      <c r="C836" s="54">
        <v>155.022992295953</v>
      </c>
      <c r="D836" s="54">
        <v>153.94500183999099</v>
      </c>
    </row>
    <row r="837" spans="1:4" x14ac:dyDescent="0.35">
      <c r="A837" s="54" t="s">
        <v>16</v>
      </c>
      <c r="B837" s="54" t="s">
        <v>951</v>
      </c>
      <c r="C837" s="54">
        <v>137.18088544868601</v>
      </c>
      <c r="D837" s="54">
        <v>139.756991394632</v>
      </c>
    </row>
    <row r="838" spans="1:4" x14ac:dyDescent="0.35">
      <c r="A838" s="54" t="s">
        <v>16</v>
      </c>
      <c r="B838" s="54" t="s">
        <v>952</v>
      </c>
      <c r="C838" s="54">
        <v>127.386342062228</v>
      </c>
      <c r="D838" s="54">
        <v>125.00768995717</v>
      </c>
    </row>
    <row r="839" spans="1:4" x14ac:dyDescent="0.35">
      <c r="A839" s="54" t="s">
        <v>16</v>
      </c>
      <c r="B839" s="54" t="s">
        <v>953</v>
      </c>
      <c r="C839" s="54">
        <v>1029.95924293293</v>
      </c>
      <c r="D839" s="54">
        <v>1134.4891047536801</v>
      </c>
    </row>
    <row r="840" spans="1:4" x14ac:dyDescent="0.35">
      <c r="A840" s="54" t="s">
        <v>16</v>
      </c>
      <c r="B840" s="54" t="s">
        <v>954</v>
      </c>
      <c r="C840" s="54">
        <v>772.60904748557095</v>
      </c>
      <c r="D840" s="54">
        <v>752.10444965502199</v>
      </c>
    </row>
    <row r="841" spans="1:4" x14ac:dyDescent="0.35">
      <c r="A841" s="54" t="s">
        <v>16</v>
      </c>
      <c r="B841" s="54" t="s">
        <v>955</v>
      </c>
      <c r="C841" s="54">
        <v>1334.1342293852599</v>
      </c>
      <c r="D841" s="54">
        <v>1340.30756927073</v>
      </c>
    </row>
    <row r="842" spans="1:4" x14ac:dyDescent="0.35">
      <c r="A842" s="54" t="s">
        <v>16</v>
      </c>
      <c r="B842" s="54" t="s">
        <v>956</v>
      </c>
      <c r="C842" s="54">
        <v>317.60668466493797</v>
      </c>
      <c r="D842" s="54">
        <v>313.10716645948702</v>
      </c>
    </row>
    <row r="843" spans="1:4" x14ac:dyDescent="0.35">
      <c r="A843" s="54" t="s">
        <v>16</v>
      </c>
      <c r="B843" s="54" t="s">
        <v>957</v>
      </c>
      <c r="C843" s="54">
        <v>356.79917773569798</v>
      </c>
      <c r="D843" s="54">
        <v>357.13613945881798</v>
      </c>
    </row>
    <row r="844" spans="1:4" x14ac:dyDescent="0.35">
      <c r="A844" s="54" t="s">
        <v>16</v>
      </c>
      <c r="B844" s="54" t="s">
        <v>958</v>
      </c>
      <c r="C844" s="54">
        <v>136.26443696330099</v>
      </c>
      <c r="D844" s="54">
        <v>136.26181227354201</v>
      </c>
    </row>
    <row r="845" spans="1:4" x14ac:dyDescent="0.35">
      <c r="A845" s="54" t="s">
        <v>16</v>
      </c>
      <c r="B845" s="54" t="s">
        <v>959</v>
      </c>
      <c r="C845" s="54">
        <v>162.36889979918999</v>
      </c>
      <c r="D845" s="54">
        <v>161.28370183810699</v>
      </c>
    </row>
    <row r="846" spans="1:4" x14ac:dyDescent="0.35">
      <c r="A846" s="54" t="s">
        <v>16</v>
      </c>
      <c r="B846" s="54" t="s">
        <v>960</v>
      </c>
      <c r="C846" s="54">
        <v>65.411511971929698</v>
      </c>
      <c r="D846" s="54">
        <v>64.272130709222907</v>
      </c>
    </row>
    <row r="847" spans="1:4" x14ac:dyDescent="0.35">
      <c r="A847" s="54" t="s">
        <v>16</v>
      </c>
      <c r="B847" s="54" t="s">
        <v>961</v>
      </c>
      <c r="C847" s="54">
        <v>329.11956900194002</v>
      </c>
      <c r="D847" s="54">
        <v>325.02675919387201</v>
      </c>
    </row>
    <row r="848" spans="1:4" x14ac:dyDescent="0.35">
      <c r="A848" s="54" t="s">
        <v>16</v>
      </c>
      <c r="B848" s="54" t="s">
        <v>962</v>
      </c>
      <c r="C848" s="54">
        <v>470.59630678244201</v>
      </c>
      <c r="D848" s="54">
        <v>466.95655502672201</v>
      </c>
    </row>
    <row r="849" spans="1:4" x14ac:dyDescent="0.35">
      <c r="A849" s="54" t="s">
        <v>16</v>
      </c>
      <c r="B849" s="54" t="s">
        <v>963</v>
      </c>
      <c r="C849" s="54">
        <v>142.149754675932</v>
      </c>
      <c r="D849" s="54">
        <v>138.22547604175301</v>
      </c>
    </row>
    <row r="850" spans="1:4" x14ac:dyDescent="0.35">
      <c r="A850" s="54" t="s">
        <v>16</v>
      </c>
      <c r="B850" s="54" t="s">
        <v>964</v>
      </c>
      <c r="C850" s="54">
        <v>1027.63470968817</v>
      </c>
      <c r="D850" s="54">
        <v>1020.6286311774199</v>
      </c>
    </row>
    <row r="851" spans="1:4" x14ac:dyDescent="0.35">
      <c r="A851" s="54" t="s">
        <v>16</v>
      </c>
      <c r="B851" s="54" t="s">
        <v>965</v>
      </c>
      <c r="C851" s="54">
        <v>214.16255980612999</v>
      </c>
      <c r="D851" s="54">
        <v>208.19456636232201</v>
      </c>
    </row>
    <row r="852" spans="1:4" x14ac:dyDescent="0.35">
      <c r="A852" s="54" t="s">
        <v>16</v>
      </c>
      <c r="B852" s="54" t="s">
        <v>966</v>
      </c>
      <c r="C852" s="54">
        <v>40.910833999800403</v>
      </c>
      <c r="D852" s="54">
        <v>39.770790570196198</v>
      </c>
    </row>
    <row r="853" spans="1:4" x14ac:dyDescent="0.35">
      <c r="A853" s="54" t="s">
        <v>16</v>
      </c>
      <c r="B853" s="54" t="s">
        <v>967</v>
      </c>
      <c r="C853" s="54">
        <v>107.095599404441</v>
      </c>
      <c r="D853" s="54">
        <v>106.85285725895901</v>
      </c>
    </row>
    <row r="854" spans="1:4" x14ac:dyDescent="0.35">
      <c r="A854" s="54" t="s">
        <v>16</v>
      </c>
      <c r="B854" s="54" t="s">
        <v>968</v>
      </c>
      <c r="C854" s="54">
        <v>53.440403389163698</v>
      </c>
      <c r="D854" s="54">
        <v>52.773822580958303</v>
      </c>
    </row>
    <row r="855" spans="1:4" x14ac:dyDescent="0.35">
      <c r="A855" s="54" t="s">
        <v>16</v>
      </c>
      <c r="B855" s="54" t="s">
        <v>969</v>
      </c>
      <c r="C855" s="54">
        <v>119.83996143323</v>
      </c>
      <c r="D855" s="54">
        <v>118.092349602037</v>
      </c>
    </row>
    <row r="856" spans="1:4" x14ac:dyDescent="0.35">
      <c r="A856" s="54" t="s">
        <v>16</v>
      </c>
      <c r="B856" s="54" t="s">
        <v>970</v>
      </c>
      <c r="C856" s="54">
        <v>159.762749372157</v>
      </c>
      <c r="D856" s="54">
        <v>155.310691631417</v>
      </c>
    </row>
    <row r="857" spans="1:4" x14ac:dyDescent="0.35">
      <c r="A857" s="54" t="s">
        <v>16</v>
      </c>
      <c r="B857" s="54" t="s">
        <v>971</v>
      </c>
      <c r="C857" s="54">
        <v>898.856988564782</v>
      </c>
      <c r="D857" s="54">
        <v>899.72413231486598</v>
      </c>
    </row>
    <row r="858" spans="1:4" x14ac:dyDescent="0.35">
      <c r="A858" s="54" t="s">
        <v>16</v>
      </c>
      <c r="B858" s="54" t="s">
        <v>972</v>
      </c>
      <c r="C858" s="54">
        <v>506.00844978289501</v>
      </c>
      <c r="D858" s="54">
        <v>505.98600127873101</v>
      </c>
    </row>
    <row r="859" spans="1:4" x14ac:dyDescent="0.35">
      <c r="A859" s="54" t="s">
        <v>16</v>
      </c>
      <c r="B859" s="54" t="s">
        <v>973</v>
      </c>
      <c r="C859" s="54">
        <v>76.2513794442212</v>
      </c>
      <c r="D859" s="54">
        <v>74.126504767955595</v>
      </c>
    </row>
    <row r="860" spans="1:4" x14ac:dyDescent="0.35">
      <c r="A860" s="54" t="s">
        <v>16</v>
      </c>
      <c r="B860" s="54" t="s">
        <v>974</v>
      </c>
      <c r="C860" s="54">
        <v>35.669894113288201</v>
      </c>
      <c r="D860" s="54">
        <v>34.675890886544103</v>
      </c>
    </row>
    <row r="861" spans="1:4" x14ac:dyDescent="0.35">
      <c r="A861" s="54" t="s">
        <v>16</v>
      </c>
      <c r="B861" s="54" t="s">
        <v>975</v>
      </c>
      <c r="C861" s="54">
        <v>238.734835284116</v>
      </c>
      <c r="D861" s="54">
        <v>234.31980758213501</v>
      </c>
    </row>
    <row r="862" spans="1:4" x14ac:dyDescent="0.35">
      <c r="A862" s="54" t="s">
        <v>16</v>
      </c>
      <c r="B862" s="54" t="s">
        <v>976</v>
      </c>
      <c r="C862" s="54">
        <v>194.043651207865</v>
      </c>
      <c r="D862" s="54">
        <v>193.622514600112</v>
      </c>
    </row>
    <row r="863" spans="1:4" x14ac:dyDescent="0.35">
      <c r="A863" s="54" t="s">
        <v>16</v>
      </c>
      <c r="B863" s="54" t="s">
        <v>977</v>
      </c>
      <c r="C863" s="54">
        <v>92.017157613006304</v>
      </c>
      <c r="D863" s="54">
        <v>91.439162503488902</v>
      </c>
    </row>
    <row r="864" spans="1:4" x14ac:dyDescent="0.35">
      <c r="A864" s="54" t="s">
        <v>16</v>
      </c>
      <c r="B864" s="54" t="s">
        <v>978</v>
      </c>
      <c r="C864" s="54">
        <v>14.749093108231699</v>
      </c>
      <c r="D864" s="54">
        <v>14.338079922287401</v>
      </c>
    </row>
    <row r="865" spans="1:4" x14ac:dyDescent="0.35">
      <c r="A865" s="54" t="s">
        <v>16</v>
      </c>
      <c r="B865" s="54" t="s">
        <v>979</v>
      </c>
      <c r="C865" s="54">
        <v>148.622172249111</v>
      </c>
      <c r="D865" s="54">
        <v>147.572790545635</v>
      </c>
    </row>
    <row r="866" spans="1:4" x14ac:dyDescent="0.35">
      <c r="A866" s="54" t="s">
        <v>16</v>
      </c>
      <c r="B866" s="54" t="s">
        <v>980</v>
      </c>
      <c r="C866" s="54">
        <v>163.14215322473299</v>
      </c>
      <c r="D866" s="54">
        <v>167.072554724859</v>
      </c>
    </row>
    <row r="867" spans="1:4" x14ac:dyDescent="0.35">
      <c r="A867" s="54" t="s">
        <v>16</v>
      </c>
      <c r="B867" s="54" t="s">
        <v>981</v>
      </c>
      <c r="C867" s="54">
        <v>69.005708453690801</v>
      </c>
      <c r="D867" s="54">
        <v>67.676513538067496</v>
      </c>
    </row>
    <row r="868" spans="1:4" x14ac:dyDescent="0.35">
      <c r="A868" s="54" t="s">
        <v>16</v>
      </c>
      <c r="B868" s="54" t="s">
        <v>982</v>
      </c>
      <c r="C868" s="54">
        <v>94.222361817186794</v>
      </c>
      <c r="D868" s="54">
        <v>93.784566987498707</v>
      </c>
    </row>
    <row r="869" spans="1:4" x14ac:dyDescent="0.35">
      <c r="A869" s="54" t="s">
        <v>16</v>
      </c>
      <c r="B869" s="54" t="s">
        <v>983</v>
      </c>
      <c r="C869" s="54">
        <v>246.52464759829999</v>
      </c>
      <c r="D869" s="54">
        <v>244.00288559517799</v>
      </c>
    </row>
    <row r="870" spans="1:4" x14ac:dyDescent="0.35">
      <c r="A870" s="54" t="s">
        <v>16</v>
      </c>
      <c r="B870" s="54" t="s">
        <v>984</v>
      </c>
      <c r="C870" s="54">
        <v>147.20454095751401</v>
      </c>
      <c r="D870" s="54">
        <v>147.35054440522001</v>
      </c>
    </row>
    <row r="871" spans="1:4" x14ac:dyDescent="0.35">
      <c r="A871" s="54" t="s">
        <v>16</v>
      </c>
      <c r="B871" s="54" t="s">
        <v>985</v>
      </c>
      <c r="C871" s="54">
        <v>228.954611417466</v>
      </c>
      <c r="D871" s="54">
        <v>222.98009553973199</v>
      </c>
    </row>
    <row r="872" spans="1:4" x14ac:dyDescent="0.35">
      <c r="A872" s="54" t="s">
        <v>16</v>
      </c>
      <c r="B872" s="54" t="s">
        <v>986</v>
      </c>
      <c r="C872" s="54">
        <v>86.117520355992596</v>
      </c>
      <c r="D872" s="54">
        <v>85.451549091574805</v>
      </c>
    </row>
    <row r="873" spans="1:4" x14ac:dyDescent="0.35">
      <c r="A873" s="54" t="s">
        <v>16</v>
      </c>
      <c r="B873" s="54" t="s">
        <v>987</v>
      </c>
      <c r="C873" s="54">
        <v>24.5293169933136</v>
      </c>
      <c r="D873" s="54">
        <v>24.603002843670001</v>
      </c>
    </row>
    <row r="874" spans="1:4" x14ac:dyDescent="0.35">
      <c r="A874" s="54" t="s">
        <v>16</v>
      </c>
      <c r="B874" s="54" t="s">
        <v>988</v>
      </c>
      <c r="C874" s="54">
        <v>49.3736631582142</v>
      </c>
      <c r="D874" s="54">
        <v>48.741307392496999</v>
      </c>
    </row>
    <row r="875" spans="1:4" x14ac:dyDescent="0.35">
      <c r="A875" s="54" t="s">
        <v>16</v>
      </c>
      <c r="B875" s="54" t="s">
        <v>989</v>
      </c>
      <c r="C875" s="54">
        <v>201.10316862316199</v>
      </c>
      <c r="D875" s="54">
        <v>199.68780857936099</v>
      </c>
    </row>
    <row r="876" spans="1:4" x14ac:dyDescent="0.35">
      <c r="A876" s="54" t="s">
        <v>16</v>
      </c>
      <c r="B876" s="54" t="s">
        <v>990</v>
      </c>
      <c r="C876" s="54">
        <v>127.51521762274101</v>
      </c>
      <c r="D876" s="54">
        <v>126.06545153635101</v>
      </c>
    </row>
    <row r="877" spans="1:4" x14ac:dyDescent="0.35">
      <c r="A877" s="54" t="s">
        <v>16</v>
      </c>
      <c r="B877" s="54" t="s">
        <v>991</v>
      </c>
      <c r="C877" s="54">
        <v>589.06159548145104</v>
      </c>
      <c r="D877" s="54">
        <v>579.36433290828597</v>
      </c>
    </row>
    <row r="878" spans="1:4" x14ac:dyDescent="0.35">
      <c r="A878" s="54" t="s">
        <v>16</v>
      </c>
      <c r="B878" s="54" t="s">
        <v>992</v>
      </c>
      <c r="C878" s="54">
        <v>4.9975082484299804</v>
      </c>
      <c r="D878" s="54">
        <v>5.5943862723343099</v>
      </c>
    </row>
    <row r="879" spans="1:4" x14ac:dyDescent="0.35">
      <c r="A879" s="54" t="s">
        <v>16</v>
      </c>
      <c r="B879" s="54" t="s">
        <v>993</v>
      </c>
      <c r="C879" s="54">
        <v>131.252609184824</v>
      </c>
      <c r="D879" s="54">
        <v>134.72584301335101</v>
      </c>
    </row>
    <row r="880" spans="1:4" x14ac:dyDescent="0.35">
      <c r="A880" s="54" t="s">
        <v>16</v>
      </c>
      <c r="B880" s="54" t="s">
        <v>994</v>
      </c>
      <c r="C880" s="54">
        <v>127.658412706134</v>
      </c>
      <c r="D880" s="54">
        <v>126.195449042525</v>
      </c>
    </row>
    <row r="881" spans="1:4" x14ac:dyDescent="0.35">
      <c r="A881" s="54" t="s">
        <v>16</v>
      </c>
      <c r="B881" s="54" t="s">
        <v>995</v>
      </c>
      <c r="C881" s="54">
        <v>26.419492034098901</v>
      </c>
      <c r="D881" s="54">
        <v>25.683269539761199</v>
      </c>
    </row>
    <row r="882" spans="1:4" x14ac:dyDescent="0.35">
      <c r="A882" s="54" t="s">
        <v>16</v>
      </c>
      <c r="B882" s="54" t="s">
        <v>996</v>
      </c>
      <c r="C882" s="54">
        <v>18.5437626932268</v>
      </c>
      <c r="D882" s="54">
        <v>18.0270101011082</v>
      </c>
    </row>
    <row r="883" spans="1:4" x14ac:dyDescent="0.35">
      <c r="A883" s="54" t="s">
        <v>16</v>
      </c>
      <c r="B883" s="54" t="s">
        <v>997</v>
      </c>
      <c r="C883" s="54">
        <v>2269.5131231355599</v>
      </c>
      <c r="D883" s="54">
        <v>2245.0375739608799</v>
      </c>
    </row>
    <row r="884" spans="1:4" x14ac:dyDescent="0.35">
      <c r="A884" s="54" t="s">
        <v>16</v>
      </c>
      <c r="B884" s="54" t="s">
        <v>998</v>
      </c>
      <c r="C884" s="54">
        <v>114.097838757914</v>
      </c>
      <c r="D884" s="54">
        <v>125.27622786348699</v>
      </c>
    </row>
    <row r="885" spans="1:4" x14ac:dyDescent="0.35">
      <c r="A885" s="54" t="s">
        <v>16</v>
      </c>
      <c r="B885" s="54" t="s">
        <v>999</v>
      </c>
      <c r="C885" s="54">
        <v>127.05699338004899</v>
      </c>
      <c r="D885" s="54">
        <v>126.3195834431</v>
      </c>
    </row>
    <row r="886" spans="1:4" x14ac:dyDescent="0.35">
      <c r="A886" s="54" t="s">
        <v>16</v>
      </c>
      <c r="B886" s="54" t="s">
        <v>1000</v>
      </c>
      <c r="C886" s="54">
        <v>36.858413270227103</v>
      </c>
      <c r="D886" s="54">
        <v>39.8737458105497</v>
      </c>
    </row>
    <row r="887" spans="1:4" x14ac:dyDescent="0.35">
      <c r="A887" s="54" t="s">
        <v>16</v>
      </c>
      <c r="B887" s="54" t="s">
        <v>1001</v>
      </c>
      <c r="C887" s="54">
        <v>79.7167003439653</v>
      </c>
      <c r="D887" s="54">
        <v>80.339818549693504</v>
      </c>
    </row>
    <row r="888" spans="1:4" x14ac:dyDescent="0.35">
      <c r="A888" s="54" t="s">
        <v>16</v>
      </c>
      <c r="B888" s="54" t="s">
        <v>1002</v>
      </c>
      <c r="C888" s="54">
        <v>0.84485096416778305</v>
      </c>
      <c r="D888" s="54">
        <v>0.82130777487118201</v>
      </c>
    </row>
    <row r="889" spans="1:4" x14ac:dyDescent="0.35">
      <c r="A889" s="54" t="s">
        <v>16</v>
      </c>
      <c r="B889" s="54" t="s">
        <v>1003</v>
      </c>
      <c r="C889" s="54">
        <v>204.439613941913</v>
      </c>
      <c r="D889" s="54">
        <v>204.023929890228</v>
      </c>
    </row>
    <row r="890" spans="1:4" x14ac:dyDescent="0.35">
      <c r="A890" s="54" t="s">
        <v>16</v>
      </c>
      <c r="B890" s="54" t="s">
        <v>1004</v>
      </c>
      <c r="C890" s="54">
        <v>68.046301420146094</v>
      </c>
      <c r="D890" s="54">
        <v>75.566670648707898</v>
      </c>
    </row>
    <row r="891" spans="1:4" x14ac:dyDescent="0.35">
      <c r="A891" s="54" t="s">
        <v>16</v>
      </c>
      <c r="B891" s="54" t="s">
        <v>1005</v>
      </c>
      <c r="C891" s="54">
        <v>12.7730010253975</v>
      </c>
      <c r="D891" s="54">
        <v>12.8948141385259</v>
      </c>
    </row>
    <row r="892" spans="1:4" x14ac:dyDescent="0.35">
      <c r="A892" s="54" t="s">
        <v>16</v>
      </c>
      <c r="B892" s="54" t="s">
        <v>1006</v>
      </c>
      <c r="C892" s="54">
        <v>1616.50060492291</v>
      </c>
      <c r="D892" s="54">
        <v>1576.5468345837201</v>
      </c>
    </row>
    <row r="893" spans="1:4" x14ac:dyDescent="0.35">
      <c r="A893" s="54" t="s">
        <v>16</v>
      </c>
      <c r="B893" s="54" t="s">
        <v>1007</v>
      </c>
      <c r="C893" s="54">
        <v>17.040214370844801</v>
      </c>
      <c r="D893" s="54">
        <v>16.5653594930331</v>
      </c>
    </row>
    <row r="894" spans="1:4" x14ac:dyDescent="0.35">
      <c r="A894" s="54" t="s">
        <v>16</v>
      </c>
      <c r="B894" s="54" t="s">
        <v>1008</v>
      </c>
      <c r="C894" s="54">
        <v>1.0023655509852301</v>
      </c>
      <c r="D894" s="54">
        <v>0.97443295350694903</v>
      </c>
    </row>
    <row r="895" spans="1:4" x14ac:dyDescent="0.35">
      <c r="A895" s="54" t="s">
        <v>16</v>
      </c>
      <c r="B895" s="54" t="s">
        <v>1009</v>
      </c>
      <c r="C895" s="54">
        <v>0.58709982266140603</v>
      </c>
      <c r="D895" s="54">
        <v>0.57073930128289996</v>
      </c>
    </row>
    <row r="896" spans="1:4" x14ac:dyDescent="0.35">
      <c r="A896" s="54" t="s">
        <v>16</v>
      </c>
      <c r="B896" s="54" t="s">
        <v>1010</v>
      </c>
      <c r="C896" s="54">
        <v>5.6132470871556404</v>
      </c>
      <c r="D896" s="54">
        <v>5.4568245412316196</v>
      </c>
    </row>
    <row r="897" spans="1:4" x14ac:dyDescent="0.35">
      <c r="A897" s="54" t="s">
        <v>16</v>
      </c>
      <c r="B897" s="54" t="s">
        <v>1011</v>
      </c>
      <c r="C897" s="54">
        <v>2.3627187991897398</v>
      </c>
      <c r="D897" s="54">
        <v>2.29687763429627</v>
      </c>
    </row>
    <row r="898" spans="1:4" x14ac:dyDescent="0.35">
      <c r="A898" s="54" t="s">
        <v>16</v>
      </c>
      <c r="B898" s="54" t="s">
        <v>1012</v>
      </c>
      <c r="C898" s="54">
        <v>642.75974999164202</v>
      </c>
      <c r="D898" s="54">
        <v>632.82502847423302</v>
      </c>
    </row>
    <row r="899" spans="1:4" x14ac:dyDescent="0.35">
      <c r="A899" s="54" t="s">
        <v>16</v>
      </c>
      <c r="B899" s="54" t="s">
        <v>1013</v>
      </c>
      <c r="C899" s="54">
        <v>11.1405771271425</v>
      </c>
      <c r="D899" s="54">
        <v>11.7845418692309</v>
      </c>
    </row>
    <row r="900" spans="1:4" x14ac:dyDescent="0.35">
      <c r="A900" s="54" t="s">
        <v>16</v>
      </c>
      <c r="B900" s="54" t="s">
        <v>1014</v>
      </c>
      <c r="C900" s="54">
        <v>8.3912316156931794</v>
      </c>
      <c r="D900" s="54">
        <v>8.1573964871012006</v>
      </c>
    </row>
    <row r="901" spans="1:4" x14ac:dyDescent="0.35">
      <c r="A901" s="54" t="s">
        <v>16</v>
      </c>
      <c r="B901" s="54" t="s">
        <v>1015</v>
      </c>
      <c r="C901" s="54">
        <v>5.51301053246672</v>
      </c>
      <c r="D901" s="54">
        <v>5.3593806719946304</v>
      </c>
    </row>
    <row r="902" spans="1:4" x14ac:dyDescent="0.35">
      <c r="A902" s="54" t="s">
        <v>16</v>
      </c>
      <c r="B902" s="54" t="s">
        <v>1016</v>
      </c>
      <c r="C902" s="54">
        <v>101.811700989225</v>
      </c>
      <c r="D902" s="54">
        <v>101.793614285234</v>
      </c>
    </row>
    <row r="903" spans="1:4" x14ac:dyDescent="0.35">
      <c r="A903" s="54" t="s">
        <v>16</v>
      </c>
      <c r="B903" s="54" t="s">
        <v>1017</v>
      </c>
      <c r="C903" s="54">
        <v>10.2241286233261</v>
      </c>
      <c r="D903" s="54">
        <v>10.095303577794599</v>
      </c>
    </row>
    <row r="904" spans="1:4" x14ac:dyDescent="0.35">
      <c r="A904" s="54" t="s">
        <v>16</v>
      </c>
      <c r="B904" s="54" t="s">
        <v>1018</v>
      </c>
      <c r="C904" s="54">
        <v>7.9473268702811302</v>
      </c>
      <c r="D904" s="54">
        <v>7.7258618882204102</v>
      </c>
    </row>
    <row r="905" spans="1:4" x14ac:dyDescent="0.35">
      <c r="A905" s="54" t="s">
        <v>16</v>
      </c>
      <c r="B905" s="54" t="s">
        <v>1019</v>
      </c>
      <c r="C905" s="54">
        <v>57.020280362380497</v>
      </c>
      <c r="D905" s="54">
        <v>56.374587506615299</v>
      </c>
    </row>
    <row r="906" spans="1:4" x14ac:dyDescent="0.35">
      <c r="A906" s="54" t="s">
        <v>16</v>
      </c>
      <c r="B906" s="54" t="s">
        <v>1020</v>
      </c>
      <c r="C906" s="54">
        <v>3.0357356690199402</v>
      </c>
      <c r="D906" s="54">
        <v>3.23378505357678</v>
      </c>
    </row>
    <row r="907" spans="1:4" x14ac:dyDescent="0.35">
      <c r="A907" s="54" t="s">
        <v>16</v>
      </c>
      <c r="B907" s="54" t="s">
        <v>1021</v>
      </c>
      <c r="C907" s="54">
        <v>25.116416811879098</v>
      </c>
      <c r="D907" s="54">
        <v>24.416504742385701</v>
      </c>
    </row>
    <row r="908" spans="1:4" x14ac:dyDescent="0.35">
      <c r="A908" s="54" t="s">
        <v>16</v>
      </c>
      <c r="B908" s="54" t="s">
        <v>1022</v>
      </c>
      <c r="C908" s="54">
        <v>21.350386240900502</v>
      </c>
      <c r="D908" s="54">
        <v>21.349187661896199</v>
      </c>
    </row>
    <row r="909" spans="1:4" x14ac:dyDescent="0.35">
      <c r="A909" s="54" t="s">
        <v>16</v>
      </c>
      <c r="B909" s="54" t="s">
        <v>1023</v>
      </c>
      <c r="C909" s="54">
        <v>265.397758937866</v>
      </c>
      <c r="D909" s="54">
        <v>263.60759334755602</v>
      </c>
    </row>
    <row r="910" spans="1:4" x14ac:dyDescent="0.35">
      <c r="A910" s="54" t="s">
        <v>16</v>
      </c>
      <c r="B910" s="54" t="s">
        <v>1024</v>
      </c>
      <c r="C910" s="54">
        <v>66.184765402592703</v>
      </c>
      <c r="D910" s="54">
        <v>64.340412203881101</v>
      </c>
    </row>
    <row r="911" spans="1:4" x14ac:dyDescent="0.35">
      <c r="A911" s="54" t="s">
        <v>16</v>
      </c>
      <c r="B911" s="54" t="s">
        <v>1025</v>
      </c>
      <c r="C911" s="54">
        <v>125.20977684851201</v>
      </c>
      <c r="D911" s="54">
        <v>122.549402536188</v>
      </c>
    </row>
    <row r="912" spans="1:4" x14ac:dyDescent="0.35">
      <c r="A912" s="54" t="s">
        <v>16</v>
      </c>
      <c r="B912" s="54" t="s">
        <v>1026</v>
      </c>
      <c r="C912" s="54">
        <v>631.93420210161901</v>
      </c>
      <c r="D912" s="54">
        <v>679.73968133027699</v>
      </c>
    </row>
    <row r="913" spans="1:4" x14ac:dyDescent="0.35">
      <c r="A913" s="54" t="s">
        <v>16</v>
      </c>
      <c r="B913" s="54" t="s">
        <v>1027</v>
      </c>
      <c r="C913" s="54">
        <v>191.566376347491</v>
      </c>
      <c r="D913" s="54">
        <v>196.53653967681501</v>
      </c>
    </row>
    <row r="914" spans="1:4" x14ac:dyDescent="0.35">
      <c r="A914" s="54" t="s">
        <v>16</v>
      </c>
      <c r="B914" s="54" t="s">
        <v>1028</v>
      </c>
      <c r="C914" s="54">
        <v>552.08862603535397</v>
      </c>
      <c r="D914" s="54">
        <v>565.43232654405699</v>
      </c>
    </row>
    <row r="915" spans="1:4" x14ac:dyDescent="0.35">
      <c r="A915" s="54" t="s">
        <v>16</v>
      </c>
      <c r="B915" s="54" t="s">
        <v>1029</v>
      </c>
      <c r="C915" s="54">
        <v>164.54546497194599</v>
      </c>
      <c r="D915" s="54">
        <v>171.505874837747</v>
      </c>
    </row>
    <row r="916" spans="1:4" x14ac:dyDescent="0.35">
      <c r="A916" s="54" t="s">
        <v>16</v>
      </c>
      <c r="B916" s="54" t="s">
        <v>1030</v>
      </c>
      <c r="C916" s="54">
        <v>153.00394165779201</v>
      </c>
      <c r="D916" s="54">
        <v>159.64321912989001</v>
      </c>
    </row>
    <row r="917" spans="1:4" x14ac:dyDescent="0.35">
      <c r="A917" s="54" t="s">
        <v>16</v>
      </c>
      <c r="B917" s="54" t="s">
        <v>1031</v>
      </c>
      <c r="C917" s="54">
        <v>98.532533692362406</v>
      </c>
      <c r="D917" s="54">
        <v>118.86666299653901</v>
      </c>
    </row>
    <row r="918" spans="1:4" x14ac:dyDescent="0.35">
      <c r="A918" s="54" t="s">
        <v>16</v>
      </c>
      <c r="B918" s="54" t="s">
        <v>1032</v>
      </c>
      <c r="C918" s="54">
        <v>56.733890207881799</v>
      </c>
      <c r="D918" s="54">
        <v>61.235351795126</v>
      </c>
    </row>
    <row r="919" spans="1:4" x14ac:dyDescent="0.35">
      <c r="A919" s="54" t="s">
        <v>16</v>
      </c>
      <c r="B919" s="54" t="s">
        <v>1033</v>
      </c>
      <c r="C919" s="54">
        <v>2.6061504331759799</v>
      </c>
      <c r="D919" s="54">
        <v>2.5335252586105201</v>
      </c>
    </row>
    <row r="920" spans="1:4" x14ac:dyDescent="0.35">
      <c r="A920" s="54" t="s">
        <v>16</v>
      </c>
      <c r="B920" s="54" t="s">
        <v>1034</v>
      </c>
      <c r="C920" s="54">
        <v>651.65216429578902</v>
      </c>
      <c r="D920" s="54">
        <v>700.67601765040797</v>
      </c>
    </row>
    <row r="921" spans="1:4" x14ac:dyDescent="0.35">
      <c r="A921" s="54" t="s">
        <v>16</v>
      </c>
      <c r="B921" s="54" t="s">
        <v>1035</v>
      </c>
      <c r="C921" s="54">
        <v>175.27077639533999</v>
      </c>
      <c r="D921" s="54">
        <v>197.291873707392</v>
      </c>
    </row>
    <row r="922" spans="1:4" x14ac:dyDescent="0.35">
      <c r="A922" s="54" t="s">
        <v>16</v>
      </c>
      <c r="B922" s="54" t="s">
        <v>1036</v>
      </c>
      <c r="C922" s="54">
        <v>7.4604636023086499</v>
      </c>
      <c r="D922" s="54">
        <v>12.753685088963101</v>
      </c>
    </row>
    <row r="923" spans="1:4" x14ac:dyDescent="0.35">
      <c r="A923" s="54" t="s">
        <v>16</v>
      </c>
      <c r="B923" s="54" t="s">
        <v>1037</v>
      </c>
      <c r="C923" s="54">
        <v>27.479135611068902</v>
      </c>
      <c r="D923" s="54">
        <v>26.713383154294998</v>
      </c>
    </row>
    <row r="924" spans="1:4" x14ac:dyDescent="0.35">
      <c r="A924" s="54" t="s">
        <v>16</v>
      </c>
      <c r="B924" s="54" t="s">
        <v>1038</v>
      </c>
      <c r="C924" s="54">
        <v>168.03942492256999</v>
      </c>
      <c r="D924" s="54">
        <v>258.84786552142998</v>
      </c>
    </row>
    <row r="925" spans="1:4" x14ac:dyDescent="0.35">
      <c r="A925" s="54" t="s">
        <v>16</v>
      </c>
      <c r="B925" s="54" t="s">
        <v>1039</v>
      </c>
      <c r="C925" s="54">
        <v>1058.79873178299</v>
      </c>
      <c r="D925" s="54">
        <v>1126.6179379463699</v>
      </c>
    </row>
    <row r="926" spans="1:4" x14ac:dyDescent="0.35">
      <c r="A926" s="54" t="s">
        <v>16</v>
      </c>
      <c r="B926" s="54" t="s">
        <v>1040</v>
      </c>
      <c r="C926" s="54">
        <v>34.638889550334703</v>
      </c>
      <c r="D926" s="54">
        <v>37.426470249065297</v>
      </c>
    </row>
    <row r="927" spans="1:4" x14ac:dyDescent="0.35">
      <c r="A927" s="54" t="s">
        <v>16</v>
      </c>
      <c r="B927" s="54" t="s">
        <v>1041</v>
      </c>
      <c r="C927" s="54">
        <v>101.138684136802</v>
      </c>
      <c r="D927" s="54">
        <v>106.771143863527</v>
      </c>
    </row>
    <row r="928" spans="1:4" x14ac:dyDescent="0.35">
      <c r="A928" s="54" t="s">
        <v>16</v>
      </c>
      <c r="B928" s="54" t="s">
        <v>1042</v>
      </c>
      <c r="C928" s="54">
        <v>1099.15110501408</v>
      </c>
      <c r="D928" s="54">
        <v>1161.28593346905</v>
      </c>
    </row>
    <row r="929" spans="1:4" x14ac:dyDescent="0.35">
      <c r="A929" s="54" t="s">
        <v>16</v>
      </c>
      <c r="B929" s="54" t="s">
        <v>1043</v>
      </c>
      <c r="C929" s="54">
        <v>84.313262371591506</v>
      </c>
      <c r="D929" s="54">
        <v>105.471757407063</v>
      </c>
    </row>
    <row r="930" spans="1:4" x14ac:dyDescent="0.35">
      <c r="A930" s="54" t="s">
        <v>16</v>
      </c>
      <c r="B930" s="54" t="s">
        <v>1044</v>
      </c>
      <c r="C930" s="54">
        <v>150.46938876528799</v>
      </c>
      <c r="D930" s="54">
        <v>195.311988417756</v>
      </c>
    </row>
    <row r="931" spans="1:4" x14ac:dyDescent="0.35">
      <c r="A931" s="54" t="s">
        <v>16</v>
      </c>
      <c r="B931" s="54" t="s">
        <v>1045</v>
      </c>
      <c r="C931" s="54">
        <v>65.927014256990503</v>
      </c>
      <c r="D931" s="54">
        <v>67.077454819689706</v>
      </c>
    </row>
    <row r="932" spans="1:4" x14ac:dyDescent="0.35">
      <c r="A932" s="54" t="s">
        <v>16</v>
      </c>
      <c r="B932" s="54" t="s">
        <v>1046</v>
      </c>
      <c r="C932" s="54">
        <v>86.661661673501001</v>
      </c>
      <c r="D932" s="54">
        <v>97.763792518213194</v>
      </c>
    </row>
    <row r="933" spans="1:4" x14ac:dyDescent="0.35">
      <c r="A933" s="54" t="s">
        <v>16</v>
      </c>
      <c r="B933" s="54" t="s">
        <v>1047</v>
      </c>
      <c r="C933" s="54">
        <v>4.1812962993024696</v>
      </c>
      <c r="D933" s="54">
        <v>4.0647771731201701</v>
      </c>
    </row>
    <row r="934" spans="1:4" x14ac:dyDescent="0.35">
      <c r="A934" s="54" t="s">
        <v>16</v>
      </c>
      <c r="B934" s="54" t="s">
        <v>1048</v>
      </c>
      <c r="C934" s="54">
        <v>136.70834167901799</v>
      </c>
      <c r="D934" s="54">
        <v>140.346290056664</v>
      </c>
    </row>
    <row r="935" spans="1:4" x14ac:dyDescent="0.35">
      <c r="A935" s="54" t="s">
        <v>16</v>
      </c>
      <c r="B935" s="54" t="s">
        <v>1049</v>
      </c>
      <c r="C935" s="54">
        <v>310.97675248855802</v>
      </c>
      <c r="D935" s="54">
        <v>351.527573782594</v>
      </c>
    </row>
    <row r="936" spans="1:4" x14ac:dyDescent="0.35">
      <c r="A936" s="54" t="s">
        <v>16</v>
      </c>
      <c r="B936" s="54" t="s">
        <v>1050</v>
      </c>
      <c r="C936" s="54">
        <v>55.989275794307098</v>
      </c>
      <c r="D936" s="54">
        <v>55.967761380819198</v>
      </c>
    </row>
    <row r="937" spans="1:4" x14ac:dyDescent="0.35">
      <c r="A937" s="54" t="s">
        <v>16</v>
      </c>
      <c r="B937" s="54" t="s">
        <v>1051</v>
      </c>
      <c r="C937" s="54">
        <v>1045.9684527653999</v>
      </c>
      <c r="D937" s="54">
        <v>1045.5551583763599</v>
      </c>
    </row>
    <row r="938" spans="1:4" x14ac:dyDescent="0.35">
      <c r="A938" s="54" t="s">
        <v>16</v>
      </c>
      <c r="B938" s="54" t="s">
        <v>1052</v>
      </c>
      <c r="C938" s="54">
        <v>115.687304143848</v>
      </c>
      <c r="D938" s="54">
        <v>146.424052131922</v>
      </c>
    </row>
    <row r="939" spans="1:4" x14ac:dyDescent="0.35">
      <c r="A939" s="54" t="s">
        <v>16</v>
      </c>
      <c r="B939" s="54" t="s">
        <v>1053</v>
      </c>
      <c r="C939" s="54">
        <v>23.355117343894801</v>
      </c>
      <c r="D939" s="54">
        <v>22.704290959801799</v>
      </c>
    </row>
    <row r="940" spans="1:4" x14ac:dyDescent="0.35">
      <c r="A940" s="54" t="s">
        <v>16</v>
      </c>
      <c r="B940" s="54" t="s">
        <v>1054</v>
      </c>
      <c r="C940" s="54">
        <v>6.7874467324784602</v>
      </c>
      <c r="D940" s="54">
        <v>12.5120555710864</v>
      </c>
    </row>
    <row r="941" spans="1:4" x14ac:dyDescent="0.35">
      <c r="A941" s="54" t="s">
        <v>16</v>
      </c>
      <c r="B941" s="54" t="s">
        <v>1055</v>
      </c>
      <c r="C941" s="54">
        <v>52.810345044965899</v>
      </c>
      <c r="D941" s="54">
        <v>53.9415631297</v>
      </c>
    </row>
    <row r="942" spans="1:4" x14ac:dyDescent="0.35">
      <c r="A942" s="54" t="s">
        <v>16</v>
      </c>
      <c r="B942" s="54" t="s">
        <v>1056</v>
      </c>
      <c r="C942" s="54">
        <v>17.5127581323211</v>
      </c>
      <c r="D942" s="54">
        <v>17.024735547648898</v>
      </c>
    </row>
    <row r="943" spans="1:4" x14ac:dyDescent="0.35">
      <c r="A943" s="54" t="s">
        <v>16</v>
      </c>
      <c r="B943" s="54" t="s">
        <v>1057</v>
      </c>
      <c r="C943" s="54">
        <v>775.55886604803095</v>
      </c>
      <c r="D943" s="54">
        <v>820.13078198865003</v>
      </c>
    </row>
    <row r="944" spans="1:4" x14ac:dyDescent="0.35">
      <c r="A944" s="54" t="s">
        <v>16</v>
      </c>
      <c r="B944" s="54" t="s">
        <v>1058</v>
      </c>
      <c r="C944" s="54">
        <v>114.054880224089</v>
      </c>
      <c r="D944" s="54">
        <v>123.33573441100999</v>
      </c>
    </row>
    <row r="945" spans="1:4" x14ac:dyDescent="0.35">
      <c r="A945" s="54" t="s">
        <v>16</v>
      </c>
      <c r="B945" s="54" t="s">
        <v>1059</v>
      </c>
      <c r="C945" s="54">
        <v>31.059012577117802</v>
      </c>
      <c r="D945" s="54">
        <v>30.825235749314</v>
      </c>
    </row>
    <row r="946" spans="1:4" x14ac:dyDescent="0.35">
      <c r="A946" s="54" t="s">
        <v>16</v>
      </c>
      <c r="B946" s="54" t="s">
        <v>1060</v>
      </c>
      <c r="C946" s="54">
        <v>48.371297606204998</v>
      </c>
      <c r="D946" s="54">
        <v>47.325935463167802</v>
      </c>
    </row>
    <row r="947" spans="1:4" x14ac:dyDescent="0.35">
      <c r="A947" s="54" t="s">
        <v>16</v>
      </c>
      <c r="B947" s="54" t="s">
        <v>1061</v>
      </c>
      <c r="C947" s="54">
        <v>107.152877420186</v>
      </c>
      <c r="D947" s="54">
        <v>108.393565141428</v>
      </c>
    </row>
    <row r="948" spans="1:4" x14ac:dyDescent="0.35">
      <c r="A948" s="54" t="s">
        <v>16</v>
      </c>
      <c r="B948" s="54" t="s">
        <v>1062</v>
      </c>
      <c r="C948" s="54">
        <v>75.048540777714393</v>
      </c>
      <c r="D948" s="54">
        <v>84.772737971406798</v>
      </c>
    </row>
    <row r="949" spans="1:4" x14ac:dyDescent="0.35">
      <c r="A949" s="54" t="s">
        <v>16</v>
      </c>
      <c r="B949" s="54" t="s">
        <v>1063</v>
      </c>
      <c r="C949" s="54">
        <v>30.385995710359602</v>
      </c>
      <c r="D949" s="54">
        <v>48.303949062475603</v>
      </c>
    </row>
    <row r="950" spans="1:4" x14ac:dyDescent="0.35">
      <c r="A950" s="54" t="s">
        <v>16</v>
      </c>
      <c r="B950" s="54" t="s">
        <v>1064</v>
      </c>
      <c r="C950" s="54">
        <v>7.4461440947885098</v>
      </c>
      <c r="D950" s="54">
        <v>8.0892258153673708</v>
      </c>
    </row>
    <row r="951" spans="1:4" x14ac:dyDescent="0.35">
      <c r="A951" s="54" t="s">
        <v>16</v>
      </c>
      <c r="B951" s="54" t="s">
        <v>1065</v>
      </c>
      <c r="C951" s="54">
        <v>45.7508276542451</v>
      </c>
      <c r="D951" s="54">
        <v>46.965044618775998</v>
      </c>
    </row>
    <row r="952" spans="1:4" x14ac:dyDescent="0.35">
      <c r="A952" s="54" t="s">
        <v>16</v>
      </c>
      <c r="B952" s="54" t="s">
        <v>1066</v>
      </c>
      <c r="C952" s="54">
        <v>44.4191134282487</v>
      </c>
      <c r="D952" s="54">
        <v>67.1504477984098</v>
      </c>
    </row>
    <row r="953" spans="1:4" x14ac:dyDescent="0.35">
      <c r="A953" s="54" t="s">
        <v>16</v>
      </c>
      <c r="B953" s="54" t="s">
        <v>1067</v>
      </c>
      <c r="C953" s="54">
        <v>9.9663774807956997</v>
      </c>
      <c r="D953" s="54">
        <v>19.004415187229501</v>
      </c>
    </row>
    <row r="954" spans="1:4" x14ac:dyDescent="0.35">
      <c r="A954" s="54" t="s">
        <v>16</v>
      </c>
      <c r="B954" s="54" t="s">
        <v>1068</v>
      </c>
      <c r="C954" s="54">
        <v>42.371423799622001</v>
      </c>
      <c r="D954" s="54">
        <v>55.860095638849202</v>
      </c>
    </row>
    <row r="955" spans="1:4" x14ac:dyDescent="0.35">
      <c r="A955" s="54" t="s">
        <v>16</v>
      </c>
      <c r="B955" s="54" t="s">
        <v>1069</v>
      </c>
      <c r="C955" s="54">
        <v>330.79495144221102</v>
      </c>
      <c r="D955" s="54">
        <v>323.879938673065</v>
      </c>
    </row>
    <row r="956" spans="1:4" x14ac:dyDescent="0.35">
      <c r="A956" s="54" t="s">
        <v>16</v>
      </c>
      <c r="B956" s="54" t="s">
        <v>1070</v>
      </c>
      <c r="C956" s="54">
        <v>94.666266563622997</v>
      </c>
      <c r="D956" s="54">
        <v>92.028233582594595</v>
      </c>
    </row>
    <row r="957" spans="1:4" x14ac:dyDescent="0.35">
      <c r="A957" s="54" t="s">
        <v>16</v>
      </c>
      <c r="B957" s="54" t="s">
        <v>1071</v>
      </c>
      <c r="C957" s="54">
        <v>319.52549869414099</v>
      </c>
      <c r="D957" s="54">
        <v>312.33885507767701</v>
      </c>
    </row>
    <row r="958" spans="1:4" x14ac:dyDescent="0.35">
      <c r="A958" s="54" t="s">
        <v>16</v>
      </c>
      <c r="B958" s="54" t="s">
        <v>1072</v>
      </c>
      <c r="C958" s="54">
        <v>54.6146030344865</v>
      </c>
      <c r="D958" s="54">
        <v>53.367585526070201</v>
      </c>
    </row>
    <row r="959" spans="1:4" x14ac:dyDescent="0.35">
      <c r="A959" s="54" t="s">
        <v>16</v>
      </c>
      <c r="B959" s="54" t="s">
        <v>1073</v>
      </c>
      <c r="C959" s="54">
        <v>91.086389591430006</v>
      </c>
      <c r="D959" s="54">
        <v>89.272805671599201</v>
      </c>
    </row>
    <row r="960" spans="1:4" x14ac:dyDescent="0.35">
      <c r="A960" s="54" t="s">
        <v>16</v>
      </c>
      <c r="B960" s="54" t="s">
        <v>1074</v>
      </c>
      <c r="C960" s="54">
        <v>30.8299004557716</v>
      </c>
      <c r="D960" s="54">
        <v>29.9707727573524</v>
      </c>
    </row>
    <row r="961" spans="1:4" x14ac:dyDescent="0.35">
      <c r="A961" s="54" t="s">
        <v>16</v>
      </c>
      <c r="B961" s="54" t="s">
        <v>1075</v>
      </c>
      <c r="C961" s="54">
        <v>16.052168329427602</v>
      </c>
      <c r="D961" s="54">
        <v>16.041470441430199</v>
      </c>
    </row>
    <row r="962" spans="1:4" x14ac:dyDescent="0.35">
      <c r="A962" s="54" t="s">
        <v>16</v>
      </c>
      <c r="B962" s="54" t="s">
        <v>1076</v>
      </c>
      <c r="C962" s="54">
        <v>3.92354515882008</v>
      </c>
      <c r="D962" s="54">
        <v>3.8142094003587701</v>
      </c>
    </row>
    <row r="963" spans="1:4" x14ac:dyDescent="0.35">
      <c r="A963" s="54" t="s">
        <v>16</v>
      </c>
      <c r="B963" s="54" t="s">
        <v>1077</v>
      </c>
      <c r="C963" s="54">
        <v>393.01321314396802</v>
      </c>
      <c r="D963" s="54">
        <v>387.98365301702199</v>
      </c>
    </row>
    <row r="964" spans="1:4" x14ac:dyDescent="0.35">
      <c r="A964" s="54" t="s">
        <v>16</v>
      </c>
      <c r="B964" s="54" t="s">
        <v>1078</v>
      </c>
      <c r="C964" s="54">
        <v>70.781327424075201</v>
      </c>
      <c r="D964" s="54">
        <v>69.372971753674307</v>
      </c>
    </row>
    <row r="965" spans="1:4" x14ac:dyDescent="0.35">
      <c r="A965" s="54" t="s">
        <v>16</v>
      </c>
      <c r="B965" s="54" t="s">
        <v>1079</v>
      </c>
      <c r="C965" s="54">
        <v>2.4629553549026602</v>
      </c>
      <c r="D965" s="54">
        <v>2.39432097249811</v>
      </c>
    </row>
    <row r="966" spans="1:4" x14ac:dyDescent="0.35">
      <c r="A966" s="54" t="s">
        <v>16</v>
      </c>
      <c r="B966" s="54" t="s">
        <v>1080</v>
      </c>
      <c r="C966" s="54">
        <v>8.4628291543178609</v>
      </c>
      <c r="D966" s="54">
        <v>8.2269982999850502</v>
      </c>
    </row>
    <row r="967" spans="1:4" x14ac:dyDescent="0.35">
      <c r="A967" s="54" t="s">
        <v>16</v>
      </c>
      <c r="B967" s="54" t="s">
        <v>1081</v>
      </c>
      <c r="C967" s="54">
        <v>67.788550278639903</v>
      </c>
      <c r="D967" s="54">
        <v>73.171285848644004</v>
      </c>
    </row>
    <row r="968" spans="1:4" x14ac:dyDescent="0.35">
      <c r="A968" s="54" t="s">
        <v>16</v>
      </c>
      <c r="B968" s="54" t="s">
        <v>1082</v>
      </c>
      <c r="C968" s="54">
        <v>804.92817676337302</v>
      </c>
      <c r="D968" s="54">
        <v>792.27241429560695</v>
      </c>
    </row>
    <row r="969" spans="1:4" x14ac:dyDescent="0.35">
      <c r="A969" s="54" t="s">
        <v>16</v>
      </c>
      <c r="B969" s="54" t="s">
        <v>1083</v>
      </c>
      <c r="C969" s="54">
        <v>18.944708919150301</v>
      </c>
      <c r="D969" s="54">
        <v>18.4167824857253</v>
      </c>
    </row>
    <row r="970" spans="1:4" x14ac:dyDescent="0.35">
      <c r="A970" s="54" t="s">
        <v>16</v>
      </c>
      <c r="B970" s="54" t="s">
        <v>1084</v>
      </c>
      <c r="C970" s="54">
        <v>123.491435927664</v>
      </c>
      <c r="D970" s="54">
        <v>155.00536632252701</v>
      </c>
    </row>
    <row r="971" spans="1:4" x14ac:dyDescent="0.35">
      <c r="A971" s="54" t="s">
        <v>16</v>
      </c>
      <c r="B971" s="54" t="s">
        <v>1085</v>
      </c>
      <c r="C971" s="54">
        <v>698.04736987957403</v>
      </c>
      <c r="D971" s="54">
        <v>690.03292617840498</v>
      </c>
    </row>
    <row r="972" spans="1:4" x14ac:dyDescent="0.35">
      <c r="A972" s="54" t="s">
        <v>16</v>
      </c>
      <c r="B972" s="54" t="s">
        <v>1086</v>
      </c>
      <c r="C972" s="54">
        <v>46.194732405800998</v>
      </c>
      <c r="D972" s="54">
        <v>48.5829587858208</v>
      </c>
    </row>
    <row r="973" spans="1:4" x14ac:dyDescent="0.35">
      <c r="A973" s="54" t="s">
        <v>16</v>
      </c>
      <c r="B973" s="54" t="s">
        <v>1087</v>
      </c>
      <c r="C973" s="54">
        <v>69.406654667326606</v>
      </c>
      <c r="D973" s="54">
        <v>70.037961732898594</v>
      </c>
    </row>
    <row r="974" spans="1:4" x14ac:dyDescent="0.35">
      <c r="A974" s="54" t="s">
        <v>16</v>
      </c>
      <c r="B974" s="54" t="s">
        <v>1088</v>
      </c>
      <c r="C974" s="54">
        <v>34.968238234561703</v>
      </c>
      <c r="D974" s="54">
        <v>34.236352597819</v>
      </c>
    </row>
    <row r="975" spans="1:4" x14ac:dyDescent="0.35">
      <c r="A975" s="54" t="s">
        <v>16</v>
      </c>
      <c r="B975" s="54" t="s">
        <v>1089</v>
      </c>
      <c r="C975" s="54">
        <v>28.839488859273299</v>
      </c>
      <c r="D975" s="54">
        <v>28.451358943283999</v>
      </c>
    </row>
    <row r="976" spans="1:4" x14ac:dyDescent="0.35">
      <c r="A976" s="54" t="s">
        <v>16</v>
      </c>
      <c r="B976" s="54" t="s">
        <v>1090</v>
      </c>
      <c r="C976" s="54">
        <v>3.3364453351346901</v>
      </c>
      <c r="D976" s="54">
        <v>3.2434696892109001</v>
      </c>
    </row>
    <row r="977" spans="1:4" x14ac:dyDescent="0.35">
      <c r="A977" s="54" t="s">
        <v>16</v>
      </c>
      <c r="B977" s="54" t="s">
        <v>1091</v>
      </c>
      <c r="C977" s="54">
        <v>108.813940346793</v>
      </c>
      <c r="D977" s="54">
        <v>110.062048235524</v>
      </c>
    </row>
    <row r="978" spans="1:4" x14ac:dyDescent="0.35">
      <c r="A978" s="54" t="s">
        <v>16</v>
      </c>
      <c r="B978" s="54" t="s">
        <v>1092</v>
      </c>
      <c r="C978" s="54">
        <v>131.997223590206</v>
      </c>
      <c r="D978" s="54">
        <v>134.553608973411</v>
      </c>
    </row>
    <row r="979" spans="1:4" x14ac:dyDescent="0.35">
      <c r="A979" s="54" t="s">
        <v>16</v>
      </c>
      <c r="B979" s="54" t="s">
        <v>1093</v>
      </c>
      <c r="C979" s="54">
        <v>8.3482730910848097</v>
      </c>
      <c r="D979" s="54">
        <v>8.1156343691945008</v>
      </c>
    </row>
    <row r="980" spans="1:4" x14ac:dyDescent="0.35">
      <c r="A980" s="54" t="s">
        <v>16</v>
      </c>
      <c r="B980" s="54" t="s">
        <v>1094</v>
      </c>
      <c r="C980" s="54">
        <v>687.63708769944606</v>
      </c>
      <c r="D980" s="54">
        <v>675.33211278108399</v>
      </c>
    </row>
    <row r="981" spans="1:4" x14ac:dyDescent="0.35">
      <c r="A981" s="54" t="s">
        <v>16</v>
      </c>
      <c r="B981" s="54" t="s">
        <v>1095</v>
      </c>
      <c r="C981" s="54">
        <v>79.244156581465006</v>
      </c>
      <c r="D981" s="54">
        <v>78.505708881144898</v>
      </c>
    </row>
    <row r="982" spans="1:4" x14ac:dyDescent="0.35">
      <c r="A982" s="54" t="s">
        <v>16</v>
      </c>
      <c r="B982" s="54" t="s">
        <v>1096</v>
      </c>
      <c r="C982" s="54">
        <v>21.135593628098398</v>
      </c>
      <c r="D982" s="54">
        <v>20.5466157206586</v>
      </c>
    </row>
    <row r="983" spans="1:4" x14ac:dyDescent="0.35">
      <c r="A983" s="54" t="s">
        <v>16</v>
      </c>
      <c r="B983" s="54" t="s">
        <v>1097</v>
      </c>
      <c r="C983" s="54">
        <v>9.2933606109655003</v>
      </c>
      <c r="D983" s="54">
        <v>9.0343855019229693</v>
      </c>
    </row>
    <row r="984" spans="1:4" x14ac:dyDescent="0.35">
      <c r="A984" s="54" t="s">
        <v>16</v>
      </c>
      <c r="B984" s="54" t="s">
        <v>1098</v>
      </c>
      <c r="C984" s="54">
        <v>17.8850653370605</v>
      </c>
      <c r="D984" s="54">
        <v>18.8230950742016</v>
      </c>
    </row>
    <row r="985" spans="1:4" x14ac:dyDescent="0.35">
      <c r="A985" s="54" t="s">
        <v>16</v>
      </c>
      <c r="B985" s="54" t="s">
        <v>1099</v>
      </c>
      <c r="C985" s="54">
        <v>3.7230720473942598</v>
      </c>
      <c r="D985" s="54">
        <v>4.1677377780510403</v>
      </c>
    </row>
    <row r="986" spans="1:4" x14ac:dyDescent="0.35">
      <c r="A986" s="54" t="s">
        <v>16</v>
      </c>
      <c r="B986" s="54" t="s">
        <v>1100</v>
      </c>
      <c r="C986" s="54">
        <v>348.63705825568701</v>
      </c>
      <c r="D986" s="54">
        <v>344.32138471725398</v>
      </c>
    </row>
    <row r="987" spans="1:4" x14ac:dyDescent="0.35">
      <c r="A987" s="54" t="s">
        <v>16</v>
      </c>
      <c r="B987" s="54" t="s">
        <v>1101</v>
      </c>
      <c r="C987" s="54">
        <v>112.852041555534</v>
      </c>
      <c r="D987" s="54">
        <v>109.14662166741</v>
      </c>
    </row>
    <row r="988" spans="1:4" x14ac:dyDescent="0.35">
      <c r="A988" s="54" t="s">
        <v>16</v>
      </c>
      <c r="B988" s="54" t="s">
        <v>1102</v>
      </c>
      <c r="C988" s="54">
        <v>43.731777047826398</v>
      </c>
      <c r="D988" s="54">
        <v>43.175437768952797</v>
      </c>
    </row>
    <row r="989" spans="1:4" x14ac:dyDescent="0.35">
      <c r="A989" s="54" t="s">
        <v>16</v>
      </c>
      <c r="B989" s="54" t="s">
        <v>1103</v>
      </c>
      <c r="C989" s="54">
        <v>10.481879764832399</v>
      </c>
      <c r="D989" s="54">
        <v>10.64328197869</v>
      </c>
    </row>
    <row r="990" spans="1:4" x14ac:dyDescent="0.35">
      <c r="A990" s="54" t="s">
        <v>16</v>
      </c>
      <c r="B990" s="54" t="s">
        <v>1104</v>
      </c>
      <c r="C990" s="54">
        <v>61.359091250548403</v>
      </c>
      <c r="D990" s="54">
        <v>59.649215580949502</v>
      </c>
    </row>
    <row r="991" spans="1:4" x14ac:dyDescent="0.35">
      <c r="A991" s="54" t="s">
        <v>16</v>
      </c>
      <c r="B991" s="54" t="s">
        <v>1105</v>
      </c>
      <c r="C991" s="54">
        <v>34.352499391740103</v>
      </c>
      <c r="D991" s="54">
        <v>33.766444242954798</v>
      </c>
    </row>
    <row r="992" spans="1:4" x14ac:dyDescent="0.35">
      <c r="A992" s="54" t="s">
        <v>16</v>
      </c>
      <c r="B992" s="54" t="s">
        <v>1106</v>
      </c>
      <c r="C992" s="54">
        <v>8.4055511232133195</v>
      </c>
      <c r="D992" s="54">
        <v>8.9348772929804205</v>
      </c>
    </row>
    <row r="993" spans="1:4" x14ac:dyDescent="0.35">
      <c r="A993" s="54" t="s">
        <v>16</v>
      </c>
      <c r="B993" s="54" t="s">
        <v>1107</v>
      </c>
      <c r="C993" s="54">
        <v>5.6705251182601799</v>
      </c>
      <c r="D993" s="54">
        <v>5.5125064239194099</v>
      </c>
    </row>
    <row r="994" spans="1:4" x14ac:dyDescent="0.35">
      <c r="A994" s="54" t="s">
        <v>16</v>
      </c>
      <c r="B994" s="54" t="s">
        <v>1108</v>
      </c>
      <c r="C994" s="54">
        <v>11.111938111078199</v>
      </c>
      <c r="D994" s="54">
        <v>11.0982887424196</v>
      </c>
    </row>
    <row r="995" spans="1:4" x14ac:dyDescent="0.35">
      <c r="A995" s="54" t="s">
        <v>16</v>
      </c>
      <c r="B995" s="54" t="s">
        <v>1109</v>
      </c>
      <c r="C995" s="54">
        <v>10.4246017327039</v>
      </c>
      <c r="D995" s="54">
        <v>10.1341030320563</v>
      </c>
    </row>
    <row r="996" spans="1:4" x14ac:dyDescent="0.35">
      <c r="A996" s="54" t="s">
        <v>16</v>
      </c>
      <c r="B996" s="54" t="s">
        <v>1110</v>
      </c>
      <c r="C996" s="54">
        <v>16.510392580311901</v>
      </c>
      <c r="D996" s="54">
        <v>16.255918107818299</v>
      </c>
    </row>
    <row r="997" spans="1:4" x14ac:dyDescent="0.35">
      <c r="A997" s="54" t="s">
        <v>16</v>
      </c>
      <c r="B997" s="54" t="s">
        <v>1111</v>
      </c>
      <c r="C997" s="54">
        <v>1300.1826762081801</v>
      </c>
      <c r="D997" s="54">
        <v>1310.16263460083</v>
      </c>
    </row>
    <row r="998" spans="1:4" x14ac:dyDescent="0.35">
      <c r="A998" s="54" t="s">
        <v>16</v>
      </c>
      <c r="B998" s="54" t="s">
        <v>1112</v>
      </c>
      <c r="C998" s="54">
        <v>1132.74467054002</v>
      </c>
      <c r="D998" s="54">
        <v>1135.07321510917</v>
      </c>
    </row>
    <row r="999" spans="1:4" x14ac:dyDescent="0.35">
      <c r="A999" s="54" t="s">
        <v>16</v>
      </c>
      <c r="B999" s="54" t="s">
        <v>1113</v>
      </c>
      <c r="C999" s="54">
        <v>1308.88893687054</v>
      </c>
      <c r="D999" s="54">
        <v>1312.42335264598</v>
      </c>
    </row>
    <row r="1000" spans="1:4" x14ac:dyDescent="0.35">
      <c r="A1000" s="54" t="s">
        <v>16</v>
      </c>
      <c r="B1000" s="54" t="s">
        <v>1114</v>
      </c>
      <c r="C1000" s="54">
        <v>1563.6186623475101</v>
      </c>
      <c r="D1000" s="54">
        <v>1531.0392126449501</v>
      </c>
    </row>
    <row r="1001" spans="1:4" x14ac:dyDescent="0.35">
      <c r="A1001" s="54" t="s">
        <v>16</v>
      </c>
      <c r="B1001" s="54" t="s">
        <v>1115</v>
      </c>
      <c r="C1001" s="54">
        <v>756.68575468286394</v>
      </c>
      <c r="D1001" s="54">
        <v>745.92215844615396</v>
      </c>
    </row>
    <row r="1002" spans="1:4" x14ac:dyDescent="0.35">
      <c r="A1002" s="54" t="s">
        <v>16</v>
      </c>
      <c r="B1002" s="54" t="s">
        <v>1116</v>
      </c>
      <c r="C1002" s="54">
        <v>1417.05849916491</v>
      </c>
      <c r="D1002" s="54">
        <v>1401.9562558043499</v>
      </c>
    </row>
    <row r="1003" spans="1:4" x14ac:dyDescent="0.35">
      <c r="A1003" s="54" t="s">
        <v>16</v>
      </c>
      <c r="B1003" s="54" t="s">
        <v>1117</v>
      </c>
      <c r="C1003" s="54">
        <v>682.63957952269504</v>
      </c>
      <c r="D1003" s="54">
        <v>670.32483569459703</v>
      </c>
    </row>
    <row r="1004" spans="1:4" x14ac:dyDescent="0.35">
      <c r="A1004" s="54" t="s">
        <v>16</v>
      </c>
      <c r="B1004" s="54" t="s">
        <v>1118</v>
      </c>
      <c r="C1004" s="54">
        <v>538.04118886114202</v>
      </c>
      <c r="D1004" s="54">
        <v>523.04773227231499</v>
      </c>
    </row>
    <row r="1005" spans="1:4" x14ac:dyDescent="0.35">
      <c r="A1005" s="54" t="s">
        <v>16</v>
      </c>
      <c r="B1005" s="54" t="s">
        <v>1119</v>
      </c>
      <c r="C1005" s="54">
        <v>570.36031815532795</v>
      </c>
      <c r="D1005" s="54">
        <v>574.00614520988597</v>
      </c>
    </row>
    <row r="1006" spans="1:4" x14ac:dyDescent="0.35">
      <c r="A1006" s="54" t="s">
        <v>16</v>
      </c>
      <c r="B1006" s="54" t="s">
        <v>1120</v>
      </c>
      <c r="C1006" s="54">
        <v>679.97615109732396</v>
      </c>
      <c r="D1006" s="54">
        <v>666.47900169786396</v>
      </c>
    </row>
    <row r="1007" spans="1:4" x14ac:dyDescent="0.35">
      <c r="A1007" s="54" t="s">
        <v>16</v>
      </c>
      <c r="B1007" s="54" t="s">
        <v>1121</v>
      </c>
      <c r="C1007" s="54">
        <v>858.46881652802904</v>
      </c>
      <c r="D1007" s="54">
        <v>839.63578422152898</v>
      </c>
    </row>
    <row r="1008" spans="1:4" x14ac:dyDescent="0.35">
      <c r="A1008" s="54" t="s">
        <v>16</v>
      </c>
      <c r="B1008" s="54" t="s">
        <v>1122</v>
      </c>
      <c r="C1008" s="54">
        <v>995.03396323321795</v>
      </c>
      <c r="D1008" s="54">
        <v>979.17440314213695</v>
      </c>
    </row>
    <row r="1009" spans="1:4" x14ac:dyDescent="0.35">
      <c r="A1009" s="54" t="s">
        <v>16</v>
      </c>
      <c r="B1009" s="54" t="s">
        <v>1123</v>
      </c>
      <c r="C1009" s="54">
        <v>1279.7200990833301</v>
      </c>
      <c r="D1009" s="54">
        <v>1268.01480565732</v>
      </c>
    </row>
    <row r="1010" spans="1:4" x14ac:dyDescent="0.35">
      <c r="A1010" s="54" t="s">
        <v>16</v>
      </c>
      <c r="B1010" s="54" t="s">
        <v>1124</v>
      </c>
      <c r="C1010" s="54">
        <v>1138.7731833053199</v>
      </c>
      <c r="D1010" s="54">
        <v>1143.1795588269599</v>
      </c>
    </row>
    <row r="1011" spans="1:4" x14ac:dyDescent="0.35">
      <c r="A1011" s="54" t="s">
        <v>16</v>
      </c>
      <c r="B1011" s="54" t="s">
        <v>1125</v>
      </c>
      <c r="C1011" s="54">
        <v>1904.75229839231</v>
      </c>
      <c r="D1011" s="54">
        <v>1927.4216963404499</v>
      </c>
    </row>
    <row r="1012" spans="1:4" x14ac:dyDescent="0.35">
      <c r="A1012" s="54" t="s">
        <v>16</v>
      </c>
      <c r="B1012" s="54" t="s">
        <v>1126</v>
      </c>
      <c r="C1012" s="54">
        <v>985.82651959569398</v>
      </c>
      <c r="D1012" s="54">
        <v>1062.1990315173</v>
      </c>
    </row>
    <row r="1013" spans="1:4" x14ac:dyDescent="0.35">
      <c r="A1013" s="54" t="s">
        <v>16</v>
      </c>
      <c r="B1013" s="54" t="s">
        <v>1127</v>
      </c>
      <c r="C1013" s="54">
        <v>580.19782005717798</v>
      </c>
      <c r="D1013" s="54">
        <v>572.77869357743498</v>
      </c>
    </row>
    <row r="1014" spans="1:4" x14ac:dyDescent="0.35">
      <c r="A1014" s="54" t="s">
        <v>16</v>
      </c>
      <c r="B1014" s="54" t="s">
        <v>1128</v>
      </c>
      <c r="C1014" s="54">
        <v>1966.7700874475299</v>
      </c>
      <c r="D1014" s="54">
        <v>2049.53265544642</v>
      </c>
    </row>
    <row r="1015" spans="1:4" x14ac:dyDescent="0.35">
      <c r="A1015" s="54" t="s">
        <v>16</v>
      </c>
      <c r="B1015" s="54" t="s">
        <v>1129</v>
      </c>
      <c r="C1015" s="54">
        <v>939.41699469894399</v>
      </c>
      <c r="D1015" s="54">
        <v>939.42107697372001</v>
      </c>
    </row>
    <row r="1016" spans="1:4" x14ac:dyDescent="0.35">
      <c r="A1016" s="54" t="s">
        <v>16</v>
      </c>
      <c r="B1016" s="54" t="s">
        <v>1130</v>
      </c>
      <c r="C1016" s="54">
        <v>1144.4437082699901</v>
      </c>
      <c r="D1016" s="54">
        <v>1137.86473705549</v>
      </c>
    </row>
    <row r="1017" spans="1:4" x14ac:dyDescent="0.35">
      <c r="A1017" s="54" t="s">
        <v>16</v>
      </c>
      <c r="B1017" s="54" t="s">
        <v>1131</v>
      </c>
      <c r="C1017" s="54">
        <v>535.89326273414599</v>
      </c>
      <c r="D1017" s="54">
        <v>532.81473251414195</v>
      </c>
    </row>
    <row r="1018" spans="1:4" x14ac:dyDescent="0.35">
      <c r="A1018" s="54" t="s">
        <v>16</v>
      </c>
      <c r="B1018" s="54" t="s">
        <v>1132</v>
      </c>
      <c r="C1018" s="54">
        <v>1003.84046053013</v>
      </c>
      <c r="D1018" s="54">
        <v>977.28835556644503</v>
      </c>
    </row>
    <row r="1019" spans="1:4" x14ac:dyDescent="0.35">
      <c r="A1019" s="54" t="s">
        <v>16</v>
      </c>
      <c r="B1019" s="54" t="s">
        <v>1133</v>
      </c>
      <c r="C1019" s="54">
        <v>912.72543199431504</v>
      </c>
      <c r="D1019" s="54">
        <v>907.50005966064703</v>
      </c>
    </row>
    <row r="1020" spans="1:4" x14ac:dyDescent="0.35">
      <c r="A1020" s="54" t="s">
        <v>16</v>
      </c>
      <c r="B1020" s="54" t="s">
        <v>1134</v>
      </c>
      <c r="C1020" s="54">
        <v>1089.7145492029899</v>
      </c>
      <c r="D1020" s="54">
        <v>1081.5747050986599</v>
      </c>
    </row>
    <row r="1021" spans="1:4" x14ac:dyDescent="0.35">
      <c r="A1021" s="54" t="s">
        <v>16</v>
      </c>
      <c r="B1021" s="54" t="s">
        <v>1135</v>
      </c>
      <c r="C1021" s="54">
        <v>1041.4434882405601</v>
      </c>
      <c r="D1021" s="54">
        <v>1013.29829663474</v>
      </c>
    </row>
    <row r="1022" spans="1:4" x14ac:dyDescent="0.35">
      <c r="A1022" s="54" t="s">
        <v>16</v>
      </c>
      <c r="B1022" s="54" t="s">
        <v>1136</v>
      </c>
      <c r="C1022" s="54">
        <v>121.73013645148799</v>
      </c>
      <c r="D1022" s="54">
        <v>121.152139651377</v>
      </c>
    </row>
    <row r="1023" spans="1:4" x14ac:dyDescent="0.35">
      <c r="A1023" s="54" t="s">
        <v>16</v>
      </c>
      <c r="B1023" s="54" t="s">
        <v>1137</v>
      </c>
      <c r="C1023" s="54">
        <v>726.78662214524695</v>
      </c>
      <c r="D1023" s="54">
        <v>710.30375324529405</v>
      </c>
    </row>
    <row r="1024" spans="1:4" x14ac:dyDescent="0.35">
      <c r="A1024" s="54" t="s">
        <v>16</v>
      </c>
      <c r="B1024" s="54" t="s">
        <v>1138</v>
      </c>
      <c r="C1024" s="54">
        <v>465.551066945017</v>
      </c>
      <c r="D1024" s="54">
        <v>463.77518338171399</v>
      </c>
    </row>
    <row r="1025" spans="1:4" x14ac:dyDescent="0.35">
      <c r="A1025" s="54" t="s">
        <v>16</v>
      </c>
      <c r="B1025" s="54" t="s">
        <v>1139</v>
      </c>
      <c r="C1025" s="54">
        <v>141.30490373634001</v>
      </c>
      <c r="D1025" s="54">
        <v>137.95719327021101</v>
      </c>
    </row>
    <row r="1026" spans="1:4" x14ac:dyDescent="0.35">
      <c r="A1026" s="54" t="s">
        <v>16</v>
      </c>
      <c r="B1026" s="54" t="s">
        <v>1140</v>
      </c>
      <c r="C1026" s="54">
        <v>813.09029611640995</v>
      </c>
      <c r="D1026" s="54">
        <v>806.18938285685397</v>
      </c>
    </row>
    <row r="1027" spans="1:4" x14ac:dyDescent="0.35">
      <c r="A1027" s="54" t="s">
        <v>16</v>
      </c>
      <c r="B1027" s="54" t="s">
        <v>1141</v>
      </c>
      <c r="C1027" s="54">
        <v>740.99157408035205</v>
      </c>
      <c r="D1027" s="54">
        <v>725.65791064043401</v>
      </c>
    </row>
    <row r="1028" spans="1:4" x14ac:dyDescent="0.35">
      <c r="A1028" s="54" t="s">
        <v>16</v>
      </c>
      <c r="B1028" s="54" t="s">
        <v>1142</v>
      </c>
      <c r="C1028" s="54">
        <v>1611.98995992299</v>
      </c>
      <c r="D1028" s="54">
        <v>1575.84545828917</v>
      </c>
    </row>
    <row r="1029" spans="1:4" x14ac:dyDescent="0.35">
      <c r="A1029" s="54" t="s">
        <v>16</v>
      </c>
      <c r="B1029" s="54" t="s">
        <v>1143</v>
      </c>
      <c r="C1029" s="54">
        <v>782.50382731100694</v>
      </c>
      <c r="D1029" s="54">
        <v>767.80096008563896</v>
      </c>
    </row>
    <row r="1030" spans="1:4" x14ac:dyDescent="0.35">
      <c r="A1030" s="54" t="s">
        <v>16</v>
      </c>
      <c r="B1030" s="54" t="s">
        <v>1144</v>
      </c>
      <c r="C1030" s="54">
        <v>339.60144872171702</v>
      </c>
      <c r="D1030" s="54">
        <v>332.91372811746299</v>
      </c>
    </row>
    <row r="1031" spans="1:4" x14ac:dyDescent="0.35">
      <c r="A1031" s="54" t="s">
        <v>16</v>
      </c>
      <c r="B1031" s="54" t="s">
        <v>1145</v>
      </c>
      <c r="C1031" s="54">
        <v>1199.43061867305</v>
      </c>
      <c r="D1031" s="54">
        <v>1176.3336357990099</v>
      </c>
    </row>
    <row r="1032" spans="1:4" x14ac:dyDescent="0.35">
      <c r="A1032" s="54" t="s">
        <v>16</v>
      </c>
      <c r="B1032" s="54" t="s">
        <v>1146</v>
      </c>
      <c r="C1032" s="54">
        <v>594.23093771977403</v>
      </c>
      <c r="D1032" s="54">
        <v>581.13833614794203</v>
      </c>
    </row>
    <row r="1033" spans="1:4" x14ac:dyDescent="0.35">
      <c r="A1033" s="54" t="s">
        <v>16</v>
      </c>
      <c r="B1033" s="54" t="s">
        <v>1147</v>
      </c>
      <c r="C1033" s="54">
        <v>507.69815174092702</v>
      </c>
      <c r="D1033" s="54">
        <v>500.48155328047699</v>
      </c>
    </row>
    <row r="1034" spans="1:4" x14ac:dyDescent="0.35">
      <c r="A1034" s="54" t="s">
        <v>16</v>
      </c>
      <c r="B1034" s="54" t="s">
        <v>1148</v>
      </c>
      <c r="C1034" s="54">
        <v>749.726473780275</v>
      </c>
      <c r="D1034" s="54">
        <v>733.10780841110397</v>
      </c>
    </row>
    <row r="1035" spans="1:4" x14ac:dyDescent="0.35">
      <c r="A1035" s="54" t="s">
        <v>16</v>
      </c>
      <c r="B1035" s="54" t="s">
        <v>1149</v>
      </c>
      <c r="C1035" s="54">
        <v>436.38700254065401</v>
      </c>
      <c r="D1035" s="54">
        <v>427.66608101692702</v>
      </c>
    </row>
    <row r="1036" spans="1:4" x14ac:dyDescent="0.35">
      <c r="A1036" s="54" t="s">
        <v>16</v>
      </c>
      <c r="B1036" s="54" t="s">
        <v>1150</v>
      </c>
      <c r="C1036" s="54">
        <v>643.27525210262604</v>
      </c>
      <c r="D1036" s="54">
        <v>629.61887213319801</v>
      </c>
    </row>
    <row r="1037" spans="1:4" x14ac:dyDescent="0.35">
      <c r="A1037" s="54" t="s">
        <v>16</v>
      </c>
      <c r="B1037" s="54" t="s">
        <v>1151</v>
      </c>
      <c r="C1037" s="54">
        <v>996.70934567860797</v>
      </c>
      <c r="D1037" s="54">
        <v>968.93432663314002</v>
      </c>
    </row>
    <row r="1038" spans="1:4" x14ac:dyDescent="0.35">
      <c r="A1038" s="54" t="s">
        <v>16</v>
      </c>
      <c r="B1038" s="54" t="s">
        <v>1152</v>
      </c>
      <c r="C1038" s="54">
        <v>1403.3260912472799</v>
      </c>
      <c r="D1038" s="54">
        <v>1389.82557283238</v>
      </c>
    </row>
    <row r="1039" spans="1:4" x14ac:dyDescent="0.35">
      <c r="A1039" s="54" t="s">
        <v>16</v>
      </c>
      <c r="B1039" s="54" t="s">
        <v>1153</v>
      </c>
      <c r="C1039" s="54">
        <v>935.66528371228605</v>
      </c>
      <c r="D1039" s="54">
        <v>915.17411146364702</v>
      </c>
    </row>
    <row r="1040" spans="1:4" x14ac:dyDescent="0.35">
      <c r="A1040" s="54" t="s">
        <v>16</v>
      </c>
      <c r="B1040" s="54" t="s">
        <v>1154</v>
      </c>
      <c r="C1040" s="54">
        <v>1681.5541292447199</v>
      </c>
      <c r="D1040" s="54">
        <v>1654.74482647594</v>
      </c>
    </row>
    <row r="1041" spans="1:4" x14ac:dyDescent="0.35">
      <c r="A1041" s="54" t="s">
        <v>16</v>
      </c>
      <c r="B1041" s="54" t="s">
        <v>1155</v>
      </c>
      <c r="C1041" s="54">
        <v>416.03898182616302</v>
      </c>
      <c r="D1041" s="54">
        <v>410.26973230591699</v>
      </c>
    </row>
    <row r="1042" spans="1:4" x14ac:dyDescent="0.35">
      <c r="A1042" s="54" t="s">
        <v>16</v>
      </c>
      <c r="B1042" s="54" t="s">
        <v>1156</v>
      </c>
      <c r="C1042" s="54">
        <v>113.72553154293399</v>
      </c>
      <c r="D1042" s="54">
        <v>112.726065089893</v>
      </c>
    </row>
    <row r="1043" spans="1:4" x14ac:dyDescent="0.35">
      <c r="A1043" s="54" t="s">
        <v>16</v>
      </c>
      <c r="B1043" s="54" t="s">
        <v>1157</v>
      </c>
      <c r="C1043" s="54">
        <v>389.08966794521302</v>
      </c>
      <c r="D1043" s="54">
        <v>399.68294471500002</v>
      </c>
    </row>
    <row r="1044" spans="1:4" x14ac:dyDescent="0.35">
      <c r="A1044" s="54" t="s">
        <v>16</v>
      </c>
      <c r="B1044" s="54" t="s">
        <v>1158</v>
      </c>
      <c r="C1044" s="54">
        <v>49.287746101829597</v>
      </c>
      <c r="D1044" s="54">
        <v>48.4204902264838</v>
      </c>
    </row>
    <row r="1045" spans="1:4" x14ac:dyDescent="0.35">
      <c r="A1045" s="54" t="s">
        <v>16</v>
      </c>
      <c r="B1045" s="54" t="s">
        <v>1159</v>
      </c>
      <c r="C1045" s="54">
        <v>67.3876040578361</v>
      </c>
      <c r="D1045" s="54">
        <v>75.914575812688</v>
      </c>
    </row>
    <row r="1046" spans="1:4" x14ac:dyDescent="0.35">
      <c r="A1046" s="54" t="s">
        <v>16</v>
      </c>
      <c r="B1046" s="54" t="s">
        <v>1160</v>
      </c>
      <c r="C1046" s="54">
        <v>32.591199921707897</v>
      </c>
      <c r="D1046" s="54">
        <v>49.902395639823702</v>
      </c>
    </row>
    <row r="1047" spans="1:4" x14ac:dyDescent="0.35">
      <c r="A1047" s="54" t="s">
        <v>16</v>
      </c>
      <c r="B1047" s="54" t="s">
        <v>1161</v>
      </c>
      <c r="C1047" s="54">
        <v>280.46188125454802</v>
      </c>
      <c r="D1047" s="54">
        <v>279.10887708626302</v>
      </c>
    </row>
    <row r="1048" spans="1:4" x14ac:dyDescent="0.35">
      <c r="A1048" s="54" t="s">
        <v>16</v>
      </c>
      <c r="B1048" s="54" t="s">
        <v>1162</v>
      </c>
      <c r="C1048" s="54">
        <v>32.319129274729399</v>
      </c>
      <c r="D1048" s="54">
        <v>37.535650525045199</v>
      </c>
    </row>
    <row r="1049" spans="1:4" x14ac:dyDescent="0.35">
      <c r="A1049" s="54" t="s">
        <v>16</v>
      </c>
      <c r="B1049" s="54" t="s">
        <v>1163</v>
      </c>
      <c r="C1049" s="54">
        <v>452.52508787321898</v>
      </c>
      <c r="D1049" s="54">
        <v>462.43225058403698</v>
      </c>
    </row>
    <row r="1050" spans="1:4" x14ac:dyDescent="0.35">
      <c r="A1050" s="54" t="s">
        <v>16</v>
      </c>
      <c r="B1050" s="54" t="s">
        <v>1164</v>
      </c>
      <c r="C1050" s="54">
        <v>276.50253733409602</v>
      </c>
      <c r="D1050" s="54">
        <v>306.15580534725899</v>
      </c>
    </row>
    <row r="1051" spans="1:4" x14ac:dyDescent="0.35">
      <c r="A1051" s="54" t="s">
        <v>16</v>
      </c>
      <c r="B1051" s="54" t="s">
        <v>1165</v>
      </c>
      <c r="C1051" s="54">
        <v>2.2195237209164098</v>
      </c>
      <c r="D1051" s="54">
        <v>2.1576729693329</v>
      </c>
    </row>
    <row r="1052" spans="1:4" x14ac:dyDescent="0.35">
      <c r="A1052" s="54" t="s">
        <v>16</v>
      </c>
      <c r="B1052" s="54" t="s">
        <v>1166</v>
      </c>
      <c r="C1052" s="54">
        <v>9.8231824025223702</v>
      </c>
      <c r="D1052" s="54">
        <v>10.996415519783399</v>
      </c>
    </row>
    <row r="1053" spans="1:4" x14ac:dyDescent="0.35">
      <c r="A1053" s="54" t="s">
        <v>16</v>
      </c>
      <c r="B1053" s="54" t="s">
        <v>1167</v>
      </c>
      <c r="C1053" s="54">
        <v>98.117267959942694</v>
      </c>
      <c r="D1053" s="54">
        <v>102.749232563487</v>
      </c>
    </row>
    <row r="1054" spans="1:4" x14ac:dyDescent="0.35">
      <c r="A1054" s="54" t="s">
        <v>16</v>
      </c>
      <c r="B1054" s="54" t="s">
        <v>1168</v>
      </c>
      <c r="C1054" s="54">
        <v>309.15817501609303</v>
      </c>
      <c r="D1054" s="54">
        <v>320.42812190162101</v>
      </c>
    </row>
    <row r="1055" spans="1:4" x14ac:dyDescent="0.35">
      <c r="A1055" s="54" t="s">
        <v>16</v>
      </c>
      <c r="B1055" s="54" t="s">
        <v>1169</v>
      </c>
      <c r="C1055" s="54">
        <v>116.76126720478599</v>
      </c>
      <c r="D1055" s="54">
        <v>161.620704490447</v>
      </c>
    </row>
    <row r="1056" spans="1:4" x14ac:dyDescent="0.35">
      <c r="A1056" s="54" t="s">
        <v>16</v>
      </c>
      <c r="B1056" s="54" t="s">
        <v>1170</v>
      </c>
      <c r="C1056" s="54">
        <v>69.893517938370906</v>
      </c>
      <c r="D1056" s="54">
        <v>84.569651620901197</v>
      </c>
    </row>
    <row r="1057" spans="1:4" x14ac:dyDescent="0.35">
      <c r="A1057" s="54" t="s">
        <v>16</v>
      </c>
      <c r="B1057" s="54" t="s">
        <v>1171</v>
      </c>
      <c r="C1057" s="54">
        <v>39.722314850029399</v>
      </c>
      <c r="D1057" s="54">
        <v>38.615382172508298</v>
      </c>
    </row>
    <row r="1058" spans="1:4" x14ac:dyDescent="0.35">
      <c r="A1058" s="54" t="s">
        <v>16</v>
      </c>
      <c r="B1058" s="54" t="s">
        <v>1172</v>
      </c>
      <c r="C1058" s="54">
        <v>2264.35809975658</v>
      </c>
      <c r="D1058" s="54">
        <v>2282.04126989113</v>
      </c>
    </row>
    <row r="1059" spans="1:4" x14ac:dyDescent="0.35">
      <c r="A1059" s="54" t="s">
        <v>16</v>
      </c>
      <c r="B1059" s="54" t="s">
        <v>1173</v>
      </c>
      <c r="C1059" s="54">
        <v>176.201544399509</v>
      </c>
      <c r="D1059" s="54">
        <v>181.727060011905</v>
      </c>
    </row>
    <row r="1060" spans="1:4" x14ac:dyDescent="0.35">
      <c r="A1060" s="54" t="s">
        <v>16</v>
      </c>
      <c r="B1060" s="54" t="s">
        <v>1174</v>
      </c>
      <c r="C1060" s="54">
        <v>27.9516793694733</v>
      </c>
      <c r="D1060" s="54">
        <v>27.9848360033515</v>
      </c>
    </row>
    <row r="1061" spans="1:4" x14ac:dyDescent="0.35">
      <c r="A1061" s="54" t="s">
        <v>16</v>
      </c>
      <c r="B1061" s="54" t="s">
        <v>1175</v>
      </c>
      <c r="C1061" s="54">
        <v>428.88358038608999</v>
      </c>
      <c r="D1061" s="54">
        <v>471.16680219537301</v>
      </c>
    </row>
    <row r="1062" spans="1:4" x14ac:dyDescent="0.35">
      <c r="A1062" s="54" t="s">
        <v>16</v>
      </c>
      <c r="B1062" s="54" t="s">
        <v>1176</v>
      </c>
      <c r="C1062" s="54">
        <v>1.10260210669814</v>
      </c>
      <c r="D1062" s="54">
        <v>1.07187614573009</v>
      </c>
    </row>
    <row r="1063" spans="1:4" x14ac:dyDescent="0.35">
      <c r="A1063" s="54" t="s">
        <v>16</v>
      </c>
      <c r="B1063" s="54" t="s">
        <v>1177</v>
      </c>
      <c r="C1063" s="54">
        <v>209.65191478778499</v>
      </c>
      <c r="D1063" s="54">
        <v>211.221864104747</v>
      </c>
    </row>
    <row r="1064" spans="1:4" x14ac:dyDescent="0.35">
      <c r="A1064" s="54" t="s">
        <v>16</v>
      </c>
      <c r="B1064" s="54" t="s">
        <v>1178</v>
      </c>
      <c r="C1064" s="54">
        <v>128.01640044124099</v>
      </c>
      <c r="D1064" s="54">
        <v>140.67866527697399</v>
      </c>
    </row>
    <row r="1065" spans="1:4" x14ac:dyDescent="0.35">
      <c r="A1065" s="54" t="s">
        <v>16</v>
      </c>
      <c r="B1065" s="54" t="s">
        <v>1179</v>
      </c>
      <c r="C1065" s="54">
        <v>2.1192871662274801</v>
      </c>
      <c r="D1065" s="54">
        <v>2.3724046313373699</v>
      </c>
    </row>
    <row r="1066" spans="1:4" x14ac:dyDescent="0.35">
      <c r="A1066" s="54" t="s">
        <v>16</v>
      </c>
      <c r="B1066" s="54" t="s">
        <v>1180</v>
      </c>
      <c r="C1066" s="54">
        <v>1676.44206499449</v>
      </c>
      <c r="D1066" s="54">
        <v>1702.04706306451</v>
      </c>
    </row>
    <row r="1067" spans="1:4" x14ac:dyDescent="0.35">
      <c r="A1067" s="54" t="s">
        <v>16</v>
      </c>
      <c r="B1067" s="54" t="s">
        <v>1181</v>
      </c>
      <c r="C1067" s="54">
        <v>43.731777046802399</v>
      </c>
      <c r="D1067" s="54">
        <v>48.907413610569897</v>
      </c>
    </row>
    <row r="1068" spans="1:4" x14ac:dyDescent="0.35">
      <c r="A1068" s="54" t="s">
        <v>16</v>
      </c>
      <c r="B1068" s="54" t="s">
        <v>1182</v>
      </c>
      <c r="C1068" s="54">
        <v>31.789307488292401</v>
      </c>
      <c r="D1068" s="54">
        <v>31.1035650212078</v>
      </c>
    </row>
    <row r="1069" spans="1:4" x14ac:dyDescent="0.35">
      <c r="A1069" s="54" t="s">
        <v>16</v>
      </c>
      <c r="B1069" s="54" t="s">
        <v>1183</v>
      </c>
      <c r="C1069" s="54">
        <v>7.01655885894455</v>
      </c>
      <c r="D1069" s="54">
        <v>6.8210308136642199</v>
      </c>
    </row>
    <row r="1070" spans="1:4" x14ac:dyDescent="0.35">
      <c r="A1070" s="54" t="s">
        <v>16</v>
      </c>
      <c r="B1070" s="54" t="s">
        <v>1184</v>
      </c>
      <c r="C1070" s="54">
        <v>21.264469193731699</v>
      </c>
      <c r="D1070" s="54">
        <v>34.645551612714002</v>
      </c>
    </row>
    <row r="1071" spans="1:4" x14ac:dyDescent="0.35">
      <c r="A1071" s="54" t="s">
        <v>16</v>
      </c>
      <c r="B1071" s="54" t="s">
        <v>1185</v>
      </c>
      <c r="C1071" s="54">
        <v>30.343037187799101</v>
      </c>
      <c r="D1071" s="54">
        <v>38.1013586420923</v>
      </c>
    </row>
    <row r="1072" spans="1:4" x14ac:dyDescent="0.35">
      <c r="A1072" s="54" t="s">
        <v>16</v>
      </c>
      <c r="B1072" s="54" t="s">
        <v>1186</v>
      </c>
      <c r="C1072" s="54">
        <v>566.50837054332396</v>
      </c>
      <c r="D1072" s="54">
        <v>582.75215943882495</v>
      </c>
    </row>
    <row r="1073" spans="1:4" x14ac:dyDescent="0.35">
      <c r="A1073" s="54" t="s">
        <v>16</v>
      </c>
      <c r="B1073" s="54" t="s">
        <v>1187</v>
      </c>
      <c r="C1073" s="54">
        <v>31.2594856875197</v>
      </c>
      <c r="D1073" s="54">
        <v>43.299292392987098</v>
      </c>
    </row>
    <row r="1074" spans="1:4" x14ac:dyDescent="0.35">
      <c r="A1074" s="54" t="s">
        <v>16</v>
      </c>
      <c r="B1074" s="54" t="s">
        <v>1188</v>
      </c>
      <c r="C1074" s="54">
        <v>29.870493429394799</v>
      </c>
      <c r="D1074" s="54">
        <v>34.627679675059603</v>
      </c>
    </row>
    <row r="1075" spans="1:4" x14ac:dyDescent="0.35">
      <c r="A1075" s="54" t="s">
        <v>16</v>
      </c>
      <c r="B1075" s="54" t="s">
        <v>1189</v>
      </c>
      <c r="C1075" s="54">
        <v>7.2743100014749098</v>
      </c>
      <c r="D1075" s="54">
        <v>7.4090858224785396</v>
      </c>
    </row>
    <row r="1076" spans="1:4" x14ac:dyDescent="0.35">
      <c r="A1076" s="54" t="s">
        <v>16</v>
      </c>
      <c r="B1076" s="54" t="s">
        <v>1190</v>
      </c>
      <c r="C1076" s="54">
        <v>51.4643113053055</v>
      </c>
      <c r="D1076" s="54">
        <v>51.524799775241497</v>
      </c>
    </row>
    <row r="1077" spans="1:4" x14ac:dyDescent="0.35">
      <c r="A1077" s="54" t="s">
        <v>16</v>
      </c>
      <c r="B1077" s="54" t="s">
        <v>1191</v>
      </c>
      <c r="C1077" s="54">
        <v>159.56227628530701</v>
      </c>
      <c r="D1077" s="54">
        <v>181.69898051952001</v>
      </c>
    </row>
    <row r="1078" spans="1:4" x14ac:dyDescent="0.35">
      <c r="A1078" s="54" t="s">
        <v>16</v>
      </c>
      <c r="B1078" s="54" t="s">
        <v>1192</v>
      </c>
      <c r="C1078" s="54">
        <v>188.31584807693201</v>
      </c>
      <c r="D1078" s="54">
        <v>190.86754672428401</v>
      </c>
    </row>
    <row r="1079" spans="1:4" x14ac:dyDescent="0.35">
      <c r="A1079" s="54" t="s">
        <v>16</v>
      </c>
      <c r="B1079" s="54" t="s">
        <v>1193</v>
      </c>
      <c r="C1079" s="54">
        <v>2.7063869888888901</v>
      </c>
      <c r="D1079" s="54">
        <v>2.6309689756632899</v>
      </c>
    </row>
    <row r="1080" spans="1:4" x14ac:dyDescent="0.35">
      <c r="A1080" s="54" t="s">
        <v>16</v>
      </c>
      <c r="B1080" s="54" t="s">
        <v>1194</v>
      </c>
      <c r="C1080" s="54">
        <v>217.040780870925</v>
      </c>
      <c r="D1080" s="54">
        <v>225.10967036428801</v>
      </c>
    </row>
    <row r="1081" spans="1:4" x14ac:dyDescent="0.35">
      <c r="A1081" s="54" t="s">
        <v>16</v>
      </c>
      <c r="B1081" s="54" t="s">
        <v>1195</v>
      </c>
      <c r="C1081" s="54">
        <v>14.9066076981211</v>
      </c>
      <c r="D1081" s="54">
        <v>16.223991904454898</v>
      </c>
    </row>
    <row r="1082" spans="1:4" x14ac:dyDescent="0.35">
      <c r="A1082" s="54" t="s">
        <v>16</v>
      </c>
      <c r="B1082" s="54" t="s">
        <v>1196</v>
      </c>
      <c r="C1082" s="54">
        <v>48.743604807872401</v>
      </c>
      <c r="D1082" s="54">
        <v>51.372975582702203</v>
      </c>
    </row>
    <row r="1083" spans="1:4" x14ac:dyDescent="0.35">
      <c r="A1083" s="54" t="s">
        <v>16</v>
      </c>
      <c r="B1083" s="54" t="s">
        <v>1197</v>
      </c>
      <c r="C1083" s="54">
        <v>21.192871654083</v>
      </c>
      <c r="D1083" s="54">
        <v>20.969313308840299</v>
      </c>
    </row>
    <row r="1084" spans="1:4" x14ac:dyDescent="0.35">
      <c r="A1084" s="54" t="s">
        <v>16</v>
      </c>
      <c r="B1084" s="54" t="s">
        <v>1198</v>
      </c>
      <c r="C1084" s="54">
        <v>269.46449919134301</v>
      </c>
      <c r="D1084" s="54">
        <v>265.67649605269497</v>
      </c>
    </row>
    <row r="1085" spans="1:4" x14ac:dyDescent="0.35">
      <c r="A1085" s="54" t="s">
        <v>16</v>
      </c>
      <c r="B1085" s="54" t="s">
        <v>1199</v>
      </c>
      <c r="C1085" s="54">
        <v>317.90739430443</v>
      </c>
      <c r="D1085" s="54">
        <v>314.16931686221301</v>
      </c>
    </row>
    <row r="1086" spans="1:4" x14ac:dyDescent="0.35">
      <c r="A1086" s="54" t="s">
        <v>16</v>
      </c>
      <c r="B1086" s="54" t="s">
        <v>1200</v>
      </c>
      <c r="C1086" s="54">
        <v>193.642705002421</v>
      </c>
      <c r="D1086" s="54">
        <v>194.13316937927601</v>
      </c>
    </row>
    <row r="1087" spans="1:4" x14ac:dyDescent="0.35">
      <c r="A1087" s="54" t="s">
        <v>16</v>
      </c>
      <c r="B1087" s="54" t="s">
        <v>1201</v>
      </c>
      <c r="C1087" s="54">
        <v>235.49862651083899</v>
      </c>
      <c r="D1087" s="54">
        <v>237.941112887168</v>
      </c>
    </row>
    <row r="1088" spans="1:4" x14ac:dyDescent="0.35">
      <c r="A1088" s="54" t="s">
        <v>16</v>
      </c>
      <c r="B1088" s="54" t="s">
        <v>1202</v>
      </c>
      <c r="C1088" s="54">
        <v>134.245386344595</v>
      </c>
      <c r="D1088" s="54">
        <v>133.50205902853199</v>
      </c>
    </row>
    <row r="1089" spans="1:4" x14ac:dyDescent="0.35">
      <c r="A1089" s="54" t="s">
        <v>16</v>
      </c>
      <c r="B1089" s="54" t="s">
        <v>1203</v>
      </c>
      <c r="C1089" s="54">
        <v>90.041065519932403</v>
      </c>
      <c r="D1089" s="54">
        <v>89.530631403961195</v>
      </c>
    </row>
    <row r="1090" spans="1:4" x14ac:dyDescent="0.35">
      <c r="A1090" s="54" t="s">
        <v>16</v>
      </c>
      <c r="B1090" s="54" t="s">
        <v>1204</v>
      </c>
      <c r="C1090" s="54">
        <v>289.984353969452</v>
      </c>
      <c r="D1090" s="54">
        <v>292.07300810234301</v>
      </c>
    </row>
    <row r="1091" spans="1:4" x14ac:dyDescent="0.35">
      <c r="A1091" s="54" t="s">
        <v>16</v>
      </c>
      <c r="B1091" s="54" t="s">
        <v>1205</v>
      </c>
      <c r="C1091" s="54">
        <v>36.729537696401998</v>
      </c>
      <c r="D1091" s="54">
        <v>35.706007500219599</v>
      </c>
    </row>
    <row r="1092" spans="1:4" x14ac:dyDescent="0.35">
      <c r="A1092" s="54" t="s">
        <v>16</v>
      </c>
      <c r="B1092" s="54" t="s">
        <v>1206</v>
      </c>
      <c r="C1092" s="54">
        <v>818.98993335089699</v>
      </c>
      <c r="D1092" s="54">
        <v>812.987426217299</v>
      </c>
    </row>
    <row r="1093" spans="1:4" x14ac:dyDescent="0.35">
      <c r="A1093" s="54" t="s">
        <v>16</v>
      </c>
      <c r="B1093" s="54" t="s">
        <v>1207</v>
      </c>
      <c r="C1093" s="54">
        <v>340.14559006482602</v>
      </c>
      <c r="D1093" s="54">
        <v>348.33179657839702</v>
      </c>
    </row>
    <row r="1094" spans="1:4" x14ac:dyDescent="0.35">
      <c r="A1094" s="54" t="s">
        <v>16</v>
      </c>
      <c r="B1094" s="54" t="s">
        <v>1208</v>
      </c>
      <c r="C1094" s="54">
        <v>14.3767859055403</v>
      </c>
      <c r="D1094" s="54">
        <v>14.6353057700269</v>
      </c>
    </row>
    <row r="1095" spans="1:4" x14ac:dyDescent="0.35">
      <c r="A1095" s="54" t="s">
        <v>16</v>
      </c>
      <c r="B1095" s="54" t="s">
        <v>1209</v>
      </c>
      <c r="C1095" s="54">
        <v>56.118151363012203</v>
      </c>
      <c r="D1095" s="54">
        <v>55.4226497607889</v>
      </c>
    </row>
    <row r="1096" spans="1:4" x14ac:dyDescent="0.35">
      <c r="A1096" s="54" t="s">
        <v>16</v>
      </c>
      <c r="B1096" s="54" t="s">
        <v>1210</v>
      </c>
      <c r="C1096" s="54">
        <v>164.31635286391199</v>
      </c>
      <c r="D1096" s="54">
        <v>175.283835332856</v>
      </c>
    </row>
    <row r="1097" spans="1:4" x14ac:dyDescent="0.35">
      <c r="A1097" s="54" t="s">
        <v>16</v>
      </c>
      <c r="B1097" s="54" t="s">
        <v>1211</v>
      </c>
      <c r="C1097" s="54">
        <v>367.61040614686999</v>
      </c>
      <c r="D1097" s="54">
        <v>371.305440709675</v>
      </c>
    </row>
    <row r="1098" spans="1:4" x14ac:dyDescent="0.35">
      <c r="A1098" s="54" t="s">
        <v>16</v>
      </c>
      <c r="B1098" s="54" t="s">
        <v>1212</v>
      </c>
      <c r="C1098" s="54">
        <v>117.53452064159301</v>
      </c>
      <c r="D1098" s="54">
        <v>118.60260208307</v>
      </c>
    </row>
    <row r="1099" spans="1:4" x14ac:dyDescent="0.35">
      <c r="A1099" s="54" t="s">
        <v>16</v>
      </c>
      <c r="B1099" s="54" t="s">
        <v>1213</v>
      </c>
      <c r="C1099" s="54">
        <v>156.354706478943</v>
      </c>
      <c r="D1099" s="54">
        <v>187.42403839576701</v>
      </c>
    </row>
    <row r="1100" spans="1:4" x14ac:dyDescent="0.35">
      <c r="A1100" s="54" t="s">
        <v>16</v>
      </c>
      <c r="B1100" s="54" t="s">
        <v>1214</v>
      </c>
      <c r="C1100" s="54">
        <v>56.519097584839898</v>
      </c>
      <c r="D1100" s="54">
        <v>55.6364716986471</v>
      </c>
    </row>
    <row r="1101" spans="1:4" x14ac:dyDescent="0.35">
      <c r="A1101" s="54" t="s">
        <v>16</v>
      </c>
      <c r="B1101" s="54" t="s">
        <v>1215</v>
      </c>
      <c r="C1101" s="54">
        <v>1183.7077989735801</v>
      </c>
      <c r="D1101" s="54">
        <v>1183.45680662425</v>
      </c>
    </row>
    <row r="1102" spans="1:4" x14ac:dyDescent="0.35">
      <c r="A1102" s="54" t="s">
        <v>16</v>
      </c>
      <c r="B1102" s="54" t="s">
        <v>1216</v>
      </c>
      <c r="C1102" s="54">
        <v>188.229931033859</v>
      </c>
      <c r="D1102" s="54">
        <v>191.40720547869</v>
      </c>
    </row>
    <row r="1103" spans="1:4" x14ac:dyDescent="0.35">
      <c r="A1103" s="54" t="s">
        <v>16</v>
      </c>
      <c r="B1103" s="54" t="s">
        <v>1217</v>
      </c>
      <c r="C1103" s="54">
        <v>50.9917675489489</v>
      </c>
      <c r="D1103" s="54">
        <v>49.570797602347703</v>
      </c>
    </row>
    <row r="1104" spans="1:4" x14ac:dyDescent="0.35">
      <c r="A1104" s="54" t="s">
        <v>16</v>
      </c>
      <c r="B1104" s="54" t="s">
        <v>1218</v>
      </c>
      <c r="C1104" s="54">
        <v>260.30001415522702</v>
      </c>
      <c r="D1104" s="54">
        <v>265.17602667807199</v>
      </c>
    </row>
    <row r="1105" spans="1:4" x14ac:dyDescent="0.35">
      <c r="A1105" s="54" t="s">
        <v>16</v>
      </c>
      <c r="B1105" s="54" t="s">
        <v>1219</v>
      </c>
      <c r="C1105" s="54">
        <v>20.491215769212499</v>
      </c>
      <c r="D1105" s="54">
        <v>20.533640066818499</v>
      </c>
    </row>
    <row r="1106" spans="1:4" x14ac:dyDescent="0.35">
      <c r="A1106" s="54" t="s">
        <v>16</v>
      </c>
      <c r="B1106" s="54" t="s">
        <v>1220</v>
      </c>
      <c r="C1106" s="54">
        <v>229.04052849637799</v>
      </c>
      <c r="D1106" s="54">
        <v>227.80717522806901</v>
      </c>
    </row>
    <row r="1107" spans="1:4" x14ac:dyDescent="0.35">
      <c r="A1107" s="54" t="s">
        <v>16</v>
      </c>
      <c r="B1107" s="54" t="s">
        <v>1221</v>
      </c>
      <c r="C1107" s="54">
        <v>206.673457156014</v>
      </c>
      <c r="D1107" s="54">
        <v>221.810769542776</v>
      </c>
    </row>
    <row r="1108" spans="1:4" x14ac:dyDescent="0.35">
      <c r="A1108" s="54" t="s">
        <v>16</v>
      </c>
      <c r="B1108" s="54" t="s">
        <v>1222</v>
      </c>
      <c r="C1108" s="54">
        <v>27.3788990563799</v>
      </c>
      <c r="D1108" s="54">
        <v>27.178499412595801</v>
      </c>
    </row>
    <row r="1109" spans="1:4" x14ac:dyDescent="0.35">
      <c r="A1109" s="54" t="s">
        <v>16</v>
      </c>
      <c r="B1109" s="54" t="s">
        <v>1223</v>
      </c>
      <c r="C1109" s="54">
        <v>1126.1004190813901</v>
      </c>
      <c r="D1109" s="54">
        <v>1114.65192113327</v>
      </c>
    </row>
    <row r="1110" spans="1:4" x14ac:dyDescent="0.35">
      <c r="A1110" s="54" t="s">
        <v>16</v>
      </c>
      <c r="B1110" s="54" t="s">
        <v>1224</v>
      </c>
      <c r="C1110" s="54">
        <v>78.041317918030003</v>
      </c>
      <c r="D1110" s="54">
        <v>79.600086420232401</v>
      </c>
    </row>
    <row r="1111" spans="1:4" x14ac:dyDescent="0.35">
      <c r="A1111" s="54" t="s">
        <v>16</v>
      </c>
      <c r="B1111" s="54" t="s">
        <v>1225</v>
      </c>
      <c r="C1111" s="54">
        <v>11.856552521581101</v>
      </c>
      <c r="D1111" s="54">
        <v>11.994411321341</v>
      </c>
    </row>
    <row r="1112" spans="1:4" x14ac:dyDescent="0.35">
      <c r="A1112" s="54" t="s">
        <v>16</v>
      </c>
      <c r="B1112" s="54" t="s">
        <v>1226</v>
      </c>
      <c r="C1112" s="54">
        <v>10.682352875234301</v>
      </c>
      <c r="D1112" s="54">
        <v>10.384671152125</v>
      </c>
    </row>
    <row r="1113" spans="1:4" x14ac:dyDescent="0.35">
      <c r="A1113" s="54" t="s">
        <v>16</v>
      </c>
      <c r="B1113" s="54" t="s">
        <v>1227</v>
      </c>
      <c r="C1113" s="54">
        <v>24.715470591075398</v>
      </c>
      <c r="D1113" s="54">
        <v>25.8073240394706</v>
      </c>
    </row>
    <row r="1114" spans="1:4" x14ac:dyDescent="0.35">
      <c r="A1114" s="54" t="s">
        <v>16</v>
      </c>
      <c r="B1114" s="54" t="s">
        <v>1228</v>
      </c>
      <c r="C1114" s="54">
        <v>66.714587193125794</v>
      </c>
      <c r="D1114" s="54">
        <v>72.478094568428702</v>
      </c>
    </row>
    <row r="1115" spans="1:4" x14ac:dyDescent="0.35">
      <c r="A1115" s="54" t="s">
        <v>16</v>
      </c>
      <c r="B1115" s="54" t="s">
        <v>1229</v>
      </c>
      <c r="C1115" s="54">
        <v>22.610502934416001</v>
      </c>
      <c r="D1115" s="54">
        <v>23.258651946677599</v>
      </c>
    </row>
    <row r="1116" spans="1:4" x14ac:dyDescent="0.35">
      <c r="A1116" s="54" t="s">
        <v>16</v>
      </c>
      <c r="B1116" s="54" t="s">
        <v>1230</v>
      </c>
      <c r="C1116" s="54">
        <v>785.46796540966</v>
      </c>
      <c r="D1116" s="54">
        <v>783.86292819034497</v>
      </c>
    </row>
    <row r="1117" spans="1:4" x14ac:dyDescent="0.35">
      <c r="A1117" s="54" t="s">
        <v>16</v>
      </c>
      <c r="B1117" s="54" t="s">
        <v>1231</v>
      </c>
      <c r="C1117" s="54">
        <v>110.76139341970701</v>
      </c>
      <c r="D1117" s="54">
        <v>114.538295582055</v>
      </c>
    </row>
    <row r="1118" spans="1:4" x14ac:dyDescent="0.35">
      <c r="A1118" s="54" t="s">
        <v>16</v>
      </c>
      <c r="B1118" s="54" t="s">
        <v>1232</v>
      </c>
      <c r="C1118" s="54">
        <v>70.208547109957905</v>
      </c>
      <c r="D1118" s="54">
        <v>69.439718172761303</v>
      </c>
    </row>
    <row r="1119" spans="1:4" x14ac:dyDescent="0.35">
      <c r="A1119" s="54" t="s">
        <v>16</v>
      </c>
      <c r="B1119" s="54" t="s">
        <v>1233</v>
      </c>
      <c r="C1119" s="54">
        <v>24.4863584666573</v>
      </c>
      <c r="D1119" s="54">
        <v>24.670396339951601</v>
      </c>
    </row>
    <row r="1120" spans="1:4" x14ac:dyDescent="0.35">
      <c r="A1120" s="54" t="s">
        <v>16</v>
      </c>
      <c r="B1120" s="54" t="s">
        <v>1234</v>
      </c>
      <c r="C1120" s="54">
        <v>57.807853289299899</v>
      </c>
      <c r="D1120" s="54">
        <v>56.472200057664601</v>
      </c>
    </row>
    <row r="1121" spans="1:4" x14ac:dyDescent="0.35">
      <c r="A1121" s="54" t="s">
        <v>16</v>
      </c>
      <c r="B1121" s="54" t="s">
        <v>1235</v>
      </c>
      <c r="C1121" s="54">
        <v>282.53820992074299</v>
      </c>
      <c r="D1121" s="54">
        <v>282.78463512001099</v>
      </c>
    </row>
    <row r="1122" spans="1:4" x14ac:dyDescent="0.35">
      <c r="A1122" s="54" t="s">
        <v>16</v>
      </c>
      <c r="B1122" s="54" t="s">
        <v>1236</v>
      </c>
      <c r="C1122" s="54">
        <v>83.382494358207097</v>
      </c>
      <c r="D1122" s="54">
        <v>84.478064078740601</v>
      </c>
    </row>
    <row r="1123" spans="1:4" x14ac:dyDescent="0.35">
      <c r="A1123" s="54" t="s">
        <v>16</v>
      </c>
      <c r="B1123" s="54" t="s">
        <v>1237</v>
      </c>
      <c r="C1123" s="54">
        <v>96.427566036727001</v>
      </c>
      <c r="D1123" s="54">
        <v>96.577446716144195</v>
      </c>
    </row>
    <row r="1124" spans="1:4" x14ac:dyDescent="0.35">
      <c r="A1124" s="54" t="s">
        <v>16</v>
      </c>
      <c r="B1124" s="54" t="s">
        <v>1238</v>
      </c>
      <c r="C1124" s="54">
        <v>33.163980236849198</v>
      </c>
      <c r="D1124" s="54">
        <v>34.078968041622304</v>
      </c>
    </row>
    <row r="1125" spans="1:4" x14ac:dyDescent="0.35">
      <c r="A1125" s="54" t="s">
        <v>16</v>
      </c>
      <c r="B1125" s="54" t="s">
        <v>1239</v>
      </c>
      <c r="C1125" s="54">
        <v>60.456962248108198</v>
      </c>
      <c r="D1125" s="54">
        <v>59.384222635691003</v>
      </c>
    </row>
    <row r="1126" spans="1:4" x14ac:dyDescent="0.35">
      <c r="A1126" s="54" t="s">
        <v>16</v>
      </c>
      <c r="B1126" s="54" t="s">
        <v>1240</v>
      </c>
      <c r="C1126" s="54">
        <v>117.34836705202299</v>
      </c>
      <c r="D1126" s="54">
        <v>122.24964565873999</v>
      </c>
    </row>
    <row r="1127" spans="1:4" x14ac:dyDescent="0.35">
      <c r="A1127" s="54" t="s">
        <v>16</v>
      </c>
      <c r="B1127" s="54" t="s">
        <v>1241</v>
      </c>
      <c r="C1127" s="54">
        <v>190.27762064200701</v>
      </c>
      <c r="D1127" s="54">
        <v>185.82204582904899</v>
      </c>
    </row>
    <row r="1128" spans="1:4" x14ac:dyDescent="0.35">
      <c r="A1128" s="54" t="s">
        <v>16</v>
      </c>
      <c r="B1128" s="54" t="s">
        <v>1242</v>
      </c>
      <c r="C1128" s="54">
        <v>385.36659595004102</v>
      </c>
      <c r="D1128" s="54">
        <v>379.736402511687</v>
      </c>
    </row>
    <row r="1129" spans="1:4" x14ac:dyDescent="0.35">
      <c r="A1129" s="54" t="s">
        <v>16</v>
      </c>
      <c r="B1129" s="54" t="s">
        <v>1243</v>
      </c>
      <c r="C1129" s="54">
        <v>183.733605526107</v>
      </c>
      <c r="D1129" s="54">
        <v>187.19184141371301</v>
      </c>
    </row>
    <row r="1130" spans="1:4" x14ac:dyDescent="0.35">
      <c r="A1130" s="54" t="s">
        <v>16</v>
      </c>
      <c r="B1130" s="54" t="s">
        <v>1244</v>
      </c>
      <c r="C1130" s="54">
        <v>320.527864277893</v>
      </c>
      <c r="D1130" s="54">
        <v>326.50065145730298</v>
      </c>
    </row>
    <row r="1131" spans="1:4" x14ac:dyDescent="0.35">
      <c r="A1131" s="54" t="s">
        <v>16</v>
      </c>
      <c r="B1131" s="54" t="s">
        <v>1245</v>
      </c>
      <c r="C1131" s="54">
        <v>36.987288842004297</v>
      </c>
      <c r="D1131" s="54">
        <v>37.1873465309626</v>
      </c>
    </row>
    <row r="1132" spans="1:4" x14ac:dyDescent="0.35">
      <c r="A1132" s="54" t="s">
        <v>16</v>
      </c>
      <c r="B1132" s="54" t="s">
        <v>1246</v>
      </c>
      <c r="C1132" s="54">
        <v>161.19470015693901</v>
      </c>
      <c r="D1132" s="54">
        <v>165.01439036803399</v>
      </c>
    </row>
    <row r="1133" spans="1:4" x14ac:dyDescent="0.35">
      <c r="A1133" s="54" t="s">
        <v>16</v>
      </c>
      <c r="B1133" s="54" t="s">
        <v>1247</v>
      </c>
      <c r="C1133" s="54">
        <v>22.524585889295199</v>
      </c>
      <c r="D1133" s="54">
        <v>22.820066223720001</v>
      </c>
    </row>
    <row r="1134" spans="1:4" x14ac:dyDescent="0.35">
      <c r="A1134" s="54" t="s">
        <v>16</v>
      </c>
      <c r="B1134" s="54" t="s">
        <v>1248</v>
      </c>
      <c r="C1134" s="54">
        <v>11.169216144230701</v>
      </c>
      <c r="D1134" s="54">
        <v>11.606765193965799</v>
      </c>
    </row>
    <row r="1135" spans="1:4" x14ac:dyDescent="0.35">
      <c r="A1135" s="54" t="s">
        <v>16</v>
      </c>
      <c r="B1135" s="54" t="s">
        <v>1249</v>
      </c>
      <c r="C1135" s="54">
        <v>894.66853247690506</v>
      </c>
      <c r="D1135" s="54">
        <v>886.11421127778794</v>
      </c>
    </row>
    <row r="1136" spans="1:4" x14ac:dyDescent="0.35">
      <c r="A1136" s="54" t="s">
        <v>16</v>
      </c>
      <c r="B1136" s="54" t="s">
        <v>1250</v>
      </c>
      <c r="C1136" s="54">
        <v>83.454091885567905</v>
      </c>
      <c r="D1136" s="54">
        <v>83.323302446179397</v>
      </c>
    </row>
    <row r="1137" spans="1:4" x14ac:dyDescent="0.35">
      <c r="A1137" s="54" t="s">
        <v>16</v>
      </c>
      <c r="B1137" s="54" t="s">
        <v>1251</v>
      </c>
      <c r="C1137" s="54">
        <v>30.285759157718601</v>
      </c>
      <c r="D1137" s="54">
        <v>31.1085496729401</v>
      </c>
    </row>
    <row r="1138" spans="1:4" x14ac:dyDescent="0.35">
      <c r="A1138" s="54" t="s">
        <v>16</v>
      </c>
      <c r="B1138" s="54" t="s">
        <v>1252</v>
      </c>
      <c r="C1138" s="54">
        <v>47.841475810552097</v>
      </c>
      <c r="D1138" s="54">
        <v>47.980576820307903</v>
      </c>
    </row>
    <row r="1139" spans="1:4" x14ac:dyDescent="0.35">
      <c r="A1139" s="54" t="s">
        <v>16</v>
      </c>
      <c r="B1139" s="54" t="s">
        <v>1253</v>
      </c>
      <c r="C1139" s="54">
        <v>102.470398354607</v>
      </c>
      <c r="D1139" s="54">
        <v>104.49314609067299</v>
      </c>
    </row>
    <row r="1140" spans="1:4" x14ac:dyDescent="0.35">
      <c r="A1140" s="54" t="s">
        <v>16</v>
      </c>
      <c r="B1140" s="54" t="s">
        <v>1254</v>
      </c>
      <c r="C1140" s="54">
        <v>152.15909068543201</v>
      </c>
      <c r="D1140" s="54">
        <v>150.347068431894</v>
      </c>
    </row>
    <row r="1141" spans="1:4" x14ac:dyDescent="0.35">
      <c r="A1141" s="54" t="s">
        <v>16</v>
      </c>
      <c r="B1141" s="54" t="s">
        <v>1255</v>
      </c>
      <c r="C1141" s="54">
        <v>54.084781242929601</v>
      </c>
      <c r="D1141" s="54">
        <v>55.131580578016901</v>
      </c>
    </row>
    <row r="1142" spans="1:4" x14ac:dyDescent="0.35">
      <c r="A1142" s="54" t="s">
        <v>16</v>
      </c>
      <c r="B1142" s="54" t="s">
        <v>1256</v>
      </c>
      <c r="C1142" s="54">
        <v>70.079671545348603</v>
      </c>
      <c r="D1142" s="54">
        <v>93.689846971552399</v>
      </c>
    </row>
    <row r="1143" spans="1:4" x14ac:dyDescent="0.35">
      <c r="A1143" s="54" t="s">
        <v>16</v>
      </c>
      <c r="B1143" s="54" t="s">
        <v>1257</v>
      </c>
      <c r="C1143" s="54">
        <v>26.2906164592499</v>
      </c>
      <c r="D1143" s="54">
        <v>27.443689319249501</v>
      </c>
    </row>
    <row r="1144" spans="1:4" x14ac:dyDescent="0.35">
      <c r="A1144" s="54" t="s">
        <v>16</v>
      </c>
      <c r="B1144" s="54" t="s">
        <v>1258</v>
      </c>
      <c r="C1144" s="54">
        <v>1294.8414995468299</v>
      </c>
      <c r="D1144" s="54">
        <v>1291.50330640488</v>
      </c>
    </row>
    <row r="1145" spans="1:4" x14ac:dyDescent="0.35">
      <c r="A1145" s="54" t="s">
        <v>16</v>
      </c>
      <c r="B1145" s="54" t="s">
        <v>1259</v>
      </c>
      <c r="C1145" s="54">
        <v>23.970856181596499</v>
      </c>
      <c r="D1145" s="54">
        <v>25.3752457399987</v>
      </c>
    </row>
    <row r="1146" spans="1:4" x14ac:dyDescent="0.35">
      <c r="A1146" s="54" t="s">
        <v>16</v>
      </c>
      <c r="B1146" s="54" t="s">
        <v>1260</v>
      </c>
      <c r="C1146" s="54">
        <v>73.344519339810702</v>
      </c>
      <c r="D1146" s="54">
        <v>76.106668249853399</v>
      </c>
    </row>
    <row r="1147" spans="1:4" x14ac:dyDescent="0.35">
      <c r="A1147" s="54" t="s">
        <v>16</v>
      </c>
      <c r="B1147" s="54" t="s">
        <v>1261</v>
      </c>
      <c r="C1147" s="54">
        <v>31.374041759968598</v>
      </c>
      <c r="D1147" s="54">
        <v>32.638540284657402</v>
      </c>
    </row>
    <row r="1148" spans="1:4" x14ac:dyDescent="0.35">
      <c r="A1148" s="54" t="s">
        <v>16</v>
      </c>
      <c r="B1148" s="54" t="s">
        <v>1262</v>
      </c>
      <c r="C1148" s="54">
        <v>19.632045298548601</v>
      </c>
      <c r="D1148" s="54">
        <v>19.084968330995199</v>
      </c>
    </row>
    <row r="1149" spans="1:4" x14ac:dyDescent="0.35">
      <c r="A1149" s="54" t="s">
        <v>16</v>
      </c>
      <c r="B1149" s="54" t="s">
        <v>1263</v>
      </c>
      <c r="C1149" s="54">
        <v>62.848320065410199</v>
      </c>
      <c r="D1149" s="54">
        <v>63.793289724233297</v>
      </c>
    </row>
    <row r="1150" spans="1:4" x14ac:dyDescent="0.35">
      <c r="A1150" s="54" t="s">
        <v>16</v>
      </c>
      <c r="B1150" s="54" t="s">
        <v>1264</v>
      </c>
      <c r="C1150" s="54">
        <v>69.492571723711194</v>
      </c>
      <c r="D1150" s="54">
        <v>71.409053498385205</v>
      </c>
    </row>
    <row r="1151" spans="1:4" x14ac:dyDescent="0.35">
      <c r="A1151" s="54" t="s">
        <v>16</v>
      </c>
      <c r="B1151" s="54" t="s">
        <v>1265</v>
      </c>
      <c r="C1151" s="54">
        <v>152.04453461400701</v>
      </c>
      <c r="D1151" s="54">
        <v>151.460250607208</v>
      </c>
    </row>
    <row r="1152" spans="1:4" x14ac:dyDescent="0.35">
      <c r="A1152" s="54" t="s">
        <v>16</v>
      </c>
      <c r="B1152" s="54" t="s">
        <v>1266</v>
      </c>
      <c r="C1152" s="54">
        <v>1847.57450339396</v>
      </c>
      <c r="D1152" s="54">
        <v>1834.9595209158001</v>
      </c>
    </row>
    <row r="1153" spans="1:4" x14ac:dyDescent="0.35">
      <c r="A1153" s="54" t="s">
        <v>16</v>
      </c>
      <c r="B1153" s="54" t="s">
        <v>1267</v>
      </c>
      <c r="C1153" s="54">
        <v>40.280775650482603</v>
      </c>
      <c r="D1153" s="54">
        <v>39.789383264063098</v>
      </c>
    </row>
    <row r="1154" spans="1:4" x14ac:dyDescent="0.35">
      <c r="A1154" s="54" t="s">
        <v>16</v>
      </c>
      <c r="B1154" s="54" t="s">
        <v>1268</v>
      </c>
      <c r="C1154" s="54">
        <v>13.804005592447</v>
      </c>
      <c r="D1154" s="54">
        <v>13.4193345802866</v>
      </c>
    </row>
    <row r="1155" spans="1:4" x14ac:dyDescent="0.35">
      <c r="A1155" s="54" t="s">
        <v>16</v>
      </c>
      <c r="B1155" s="54" t="s">
        <v>1269</v>
      </c>
      <c r="C1155" s="54">
        <v>10.9687430317809</v>
      </c>
      <c r="D1155" s="54">
        <v>11.127124434520701</v>
      </c>
    </row>
    <row r="1156" spans="1:4" x14ac:dyDescent="0.35">
      <c r="A1156" s="54" t="s">
        <v>16</v>
      </c>
      <c r="B1156" s="54" t="s">
        <v>1270</v>
      </c>
      <c r="C1156" s="54">
        <v>3.2505282879659001</v>
      </c>
      <c r="D1156" s="54">
        <v>3.1599468646814799</v>
      </c>
    </row>
    <row r="1157" spans="1:4" x14ac:dyDescent="0.35">
      <c r="A1157" s="54" t="s">
        <v>16</v>
      </c>
      <c r="B1157" s="54" t="s">
        <v>1271</v>
      </c>
      <c r="C1157" s="54">
        <v>61.316132716724198</v>
      </c>
      <c r="D1157" s="54">
        <v>62.947648778898298</v>
      </c>
    </row>
    <row r="1158" spans="1:4" x14ac:dyDescent="0.35">
      <c r="A1158" s="54" t="s">
        <v>16</v>
      </c>
      <c r="B1158" s="54" t="s">
        <v>1272</v>
      </c>
      <c r="C1158" s="54">
        <v>85.2583498904484</v>
      </c>
      <c r="D1158" s="54">
        <v>90.969617609317993</v>
      </c>
    </row>
    <row r="1159" spans="1:4" x14ac:dyDescent="0.35">
      <c r="A1159" s="54" t="s">
        <v>16</v>
      </c>
      <c r="B1159" s="54" t="s">
        <v>1273</v>
      </c>
      <c r="C1159" s="54">
        <v>1257.2241524599499</v>
      </c>
      <c r="D1159" s="54">
        <v>1237.83444294059</v>
      </c>
    </row>
    <row r="1160" spans="1:4" x14ac:dyDescent="0.35">
      <c r="A1160" s="54" t="s">
        <v>16</v>
      </c>
      <c r="B1160" s="54" t="s">
        <v>1274</v>
      </c>
      <c r="C1160" s="54">
        <v>36.400189020366902</v>
      </c>
      <c r="D1160" s="54">
        <v>36.8586837076015</v>
      </c>
    </row>
    <row r="1161" spans="1:4" x14ac:dyDescent="0.35">
      <c r="A1161" s="54" t="s">
        <v>16</v>
      </c>
      <c r="B1161" s="54" t="s">
        <v>1275</v>
      </c>
      <c r="C1161" s="54">
        <v>61.2731742064515</v>
      </c>
      <c r="D1161" s="54">
        <v>64.279089774283307</v>
      </c>
    </row>
    <row r="1162" spans="1:4" x14ac:dyDescent="0.35">
      <c r="A1162" s="54" t="s">
        <v>16</v>
      </c>
      <c r="B1162" s="54" t="s">
        <v>1276</v>
      </c>
      <c r="C1162" s="54">
        <v>80.174924592801602</v>
      </c>
      <c r="D1162" s="54">
        <v>82.118678600090504</v>
      </c>
    </row>
    <row r="1163" spans="1:4" x14ac:dyDescent="0.35">
      <c r="A1163" s="54" t="s">
        <v>16</v>
      </c>
      <c r="B1163" s="54" t="s">
        <v>1277</v>
      </c>
      <c r="C1163" s="54">
        <v>107.253113975899</v>
      </c>
      <c r="D1163" s="54">
        <v>106.985648475793</v>
      </c>
    </row>
    <row r="1164" spans="1:4" x14ac:dyDescent="0.35">
      <c r="A1164" s="54" t="s">
        <v>16</v>
      </c>
      <c r="B1164" s="54" t="s">
        <v>1278</v>
      </c>
      <c r="C1164" s="54">
        <v>39.994385500079801</v>
      </c>
      <c r="D1164" s="54">
        <v>39.3523558086032</v>
      </c>
    </row>
    <row r="1165" spans="1:4" x14ac:dyDescent="0.35">
      <c r="A1165" s="54" t="s">
        <v>16</v>
      </c>
      <c r="B1165" s="54" t="s">
        <v>1279</v>
      </c>
      <c r="C1165" s="54">
        <v>16.281280453845799</v>
      </c>
      <c r="D1165" s="54">
        <v>16.983711536082598</v>
      </c>
    </row>
    <row r="1166" spans="1:4" x14ac:dyDescent="0.35">
      <c r="A1166" s="54" t="s">
        <v>16</v>
      </c>
      <c r="B1166" s="54" t="s">
        <v>1280</v>
      </c>
      <c r="C1166" s="54">
        <v>31.316763720672199</v>
      </c>
      <c r="D1166" s="54">
        <v>31.894700498449001</v>
      </c>
    </row>
    <row r="1167" spans="1:4" x14ac:dyDescent="0.35">
      <c r="A1167" s="54" t="s">
        <v>16</v>
      </c>
      <c r="B1167" s="54" t="s">
        <v>1281</v>
      </c>
      <c r="C1167" s="54">
        <v>13.804005591423</v>
      </c>
      <c r="D1167" s="54">
        <v>15.0434876730518</v>
      </c>
    </row>
    <row r="1168" spans="1:4" x14ac:dyDescent="0.35">
      <c r="A1168" s="54" t="s">
        <v>16</v>
      </c>
      <c r="B1168" s="54" t="s">
        <v>1282</v>
      </c>
      <c r="C1168" s="54">
        <v>51.679103923227402</v>
      </c>
      <c r="D1168" s="54">
        <v>53.513354704875297</v>
      </c>
    </row>
    <row r="1169" spans="1:4" x14ac:dyDescent="0.35">
      <c r="A1169" s="54" t="s">
        <v>16</v>
      </c>
      <c r="B1169" s="54" t="s">
        <v>1283</v>
      </c>
      <c r="C1169" s="54">
        <v>10.7825894350431</v>
      </c>
      <c r="D1169" s="54">
        <v>10.4821144933748</v>
      </c>
    </row>
    <row r="1170" spans="1:4" x14ac:dyDescent="0.35">
      <c r="A1170" s="54" t="s">
        <v>16</v>
      </c>
      <c r="B1170" s="54" t="s">
        <v>1284</v>
      </c>
      <c r="C1170" s="54">
        <v>45.851064215077798</v>
      </c>
      <c r="D1170" s="54">
        <v>47.551698689129204</v>
      </c>
    </row>
    <row r="1171" spans="1:4" x14ac:dyDescent="0.35">
      <c r="A1171" s="54" t="s">
        <v>16</v>
      </c>
      <c r="B1171" s="54" t="s">
        <v>1285</v>
      </c>
      <c r="C1171" s="54">
        <v>317.47780909930498</v>
      </c>
      <c r="D1171" s="54">
        <v>313.323986514566</v>
      </c>
    </row>
    <row r="1172" spans="1:4" x14ac:dyDescent="0.35">
      <c r="A1172" s="54" t="s">
        <v>16</v>
      </c>
      <c r="B1172" s="54" t="s">
        <v>1286</v>
      </c>
      <c r="C1172" s="54">
        <v>81.463680304429303</v>
      </c>
      <c r="D1172" s="54">
        <v>80.925637513953106</v>
      </c>
    </row>
    <row r="1173" spans="1:4" x14ac:dyDescent="0.35">
      <c r="A1173" s="54" t="s">
        <v>16</v>
      </c>
      <c r="B1173" s="54" t="s">
        <v>1287</v>
      </c>
      <c r="C1173" s="54">
        <v>215.92385925875399</v>
      </c>
      <c r="D1173" s="54">
        <v>215.24208014537601</v>
      </c>
    </row>
    <row r="1174" spans="1:4" x14ac:dyDescent="0.35">
      <c r="A1174" s="54" t="s">
        <v>16</v>
      </c>
      <c r="B1174" s="54" t="s">
        <v>1288</v>
      </c>
      <c r="C1174" s="54">
        <v>62.461693337790898</v>
      </c>
      <c r="D1174" s="54">
        <v>62.311494792445203</v>
      </c>
    </row>
    <row r="1175" spans="1:4" x14ac:dyDescent="0.35">
      <c r="A1175" s="54" t="s">
        <v>16</v>
      </c>
      <c r="B1175" s="54" t="s">
        <v>1289</v>
      </c>
      <c r="C1175" s="54">
        <v>49.244787585413</v>
      </c>
      <c r="D1175" s="54">
        <v>48.9626516497773</v>
      </c>
    </row>
    <row r="1176" spans="1:4" x14ac:dyDescent="0.35">
      <c r="A1176" s="54" t="s">
        <v>16</v>
      </c>
      <c r="B1176" s="54" t="s">
        <v>1290</v>
      </c>
      <c r="C1176" s="54">
        <v>38.032612916573903</v>
      </c>
      <c r="D1176" s="54">
        <v>39.0019758857268</v>
      </c>
    </row>
    <row r="1177" spans="1:4" x14ac:dyDescent="0.35">
      <c r="A1177" s="54" t="s">
        <v>16</v>
      </c>
      <c r="B1177" s="54" t="s">
        <v>1291</v>
      </c>
      <c r="C1177" s="54">
        <v>187.614192175678</v>
      </c>
      <c r="D1177" s="54">
        <v>187.30187097244499</v>
      </c>
    </row>
    <row r="1178" spans="1:4" x14ac:dyDescent="0.35">
      <c r="A1178" s="54" t="s">
        <v>16</v>
      </c>
      <c r="B1178" s="54" t="s">
        <v>1292</v>
      </c>
      <c r="C1178" s="54">
        <v>28.0948744497944</v>
      </c>
      <c r="D1178" s="54">
        <v>27.311964128146101</v>
      </c>
    </row>
    <row r="1179" spans="1:4" x14ac:dyDescent="0.35">
      <c r="A1179" s="54" t="s">
        <v>16</v>
      </c>
      <c r="B1179" s="54" t="s">
        <v>1293</v>
      </c>
      <c r="C1179" s="54">
        <v>295.71215714851201</v>
      </c>
      <c r="D1179" s="54">
        <v>293.26215084838799</v>
      </c>
    </row>
    <row r="1180" spans="1:4" x14ac:dyDescent="0.35">
      <c r="A1180" s="54" t="s">
        <v>16</v>
      </c>
      <c r="B1180" s="54" t="s">
        <v>1294</v>
      </c>
      <c r="C1180" s="54">
        <v>242.18583673061099</v>
      </c>
      <c r="D1180" s="54">
        <v>281.22692255272</v>
      </c>
    </row>
    <row r="1181" spans="1:4" x14ac:dyDescent="0.35">
      <c r="A1181" s="54" t="s">
        <v>16</v>
      </c>
      <c r="B1181" s="54" t="s">
        <v>1295</v>
      </c>
      <c r="C1181" s="54">
        <v>3.2505282879659001</v>
      </c>
      <c r="D1181" s="54">
        <v>3.7537733330184002</v>
      </c>
    </row>
    <row r="1182" spans="1:4" x14ac:dyDescent="0.35">
      <c r="A1182" s="54" t="s">
        <v>16</v>
      </c>
      <c r="B1182" s="54" t="s">
        <v>1296</v>
      </c>
      <c r="C1182" s="54">
        <v>32.276170752168902</v>
      </c>
      <c r="D1182" s="54">
        <v>33.429607742385301</v>
      </c>
    </row>
    <row r="1183" spans="1:4" x14ac:dyDescent="0.35">
      <c r="A1183" s="54" t="s">
        <v>16</v>
      </c>
      <c r="B1183" s="54" t="s">
        <v>1297</v>
      </c>
      <c r="C1183" s="54">
        <v>65.697902130524298</v>
      </c>
      <c r="D1183" s="54">
        <v>69.628488029390695</v>
      </c>
    </row>
    <row r="1184" spans="1:4" x14ac:dyDescent="0.35">
      <c r="A1184" s="54" t="s">
        <v>16</v>
      </c>
      <c r="B1184" s="54" t="s">
        <v>1298</v>
      </c>
      <c r="C1184" s="54">
        <v>170.130073055325</v>
      </c>
      <c r="D1184" s="54">
        <v>168.69892421118101</v>
      </c>
    </row>
    <row r="1185" spans="1:4" x14ac:dyDescent="0.35">
      <c r="A1185" s="54" t="s">
        <v>16</v>
      </c>
      <c r="B1185" s="54" t="s">
        <v>1299</v>
      </c>
      <c r="C1185" s="54">
        <v>79.072322495319298</v>
      </c>
      <c r="D1185" s="54">
        <v>81.092083940452298</v>
      </c>
    </row>
    <row r="1186" spans="1:4" x14ac:dyDescent="0.35">
      <c r="A1186" s="54" t="s">
        <v>16</v>
      </c>
      <c r="B1186" s="54" t="s">
        <v>1300</v>
      </c>
      <c r="C1186" s="54">
        <v>85.644976611923695</v>
      </c>
      <c r="D1186" s="54">
        <v>104.419247579786</v>
      </c>
    </row>
    <row r="1187" spans="1:4" x14ac:dyDescent="0.35">
      <c r="A1187" s="54" t="s">
        <v>16</v>
      </c>
      <c r="B1187" s="54" t="s">
        <v>1301</v>
      </c>
      <c r="C1187" s="54">
        <v>22.080681143883201</v>
      </c>
      <c r="D1187" s="54">
        <v>23.857301000547601</v>
      </c>
    </row>
    <row r="1188" spans="1:4" x14ac:dyDescent="0.35">
      <c r="A1188" s="54" t="s">
        <v>16</v>
      </c>
      <c r="B1188" s="54" t="s">
        <v>1302</v>
      </c>
      <c r="C1188" s="54">
        <v>673.63260897099701</v>
      </c>
      <c r="D1188" s="54">
        <v>671.19557689152805</v>
      </c>
    </row>
    <row r="1189" spans="1:4" x14ac:dyDescent="0.35">
      <c r="A1189" s="54" t="s">
        <v>16</v>
      </c>
      <c r="B1189" s="54" t="s">
        <v>1303</v>
      </c>
      <c r="C1189" s="54">
        <v>439.56593325620298</v>
      </c>
      <c r="D1189" s="54">
        <v>503.854699070403</v>
      </c>
    </row>
    <row r="1190" spans="1:4" x14ac:dyDescent="0.35">
      <c r="A1190" s="54" t="s">
        <v>16</v>
      </c>
      <c r="B1190" s="54" t="s">
        <v>1304</v>
      </c>
      <c r="C1190" s="54">
        <v>266.14237339035202</v>
      </c>
      <c r="D1190" s="54">
        <v>265.56755060826799</v>
      </c>
    </row>
    <row r="1191" spans="1:4" x14ac:dyDescent="0.35">
      <c r="A1191" s="54" t="s">
        <v>16</v>
      </c>
      <c r="B1191" s="54" t="s">
        <v>1305</v>
      </c>
      <c r="C1191" s="54">
        <v>20.591452330045399</v>
      </c>
      <c r="D1191" s="54">
        <v>20.939395698735499</v>
      </c>
    </row>
    <row r="1192" spans="1:4" x14ac:dyDescent="0.35">
      <c r="A1192" s="54" t="s">
        <v>16</v>
      </c>
      <c r="B1192" s="54" t="s">
        <v>1306</v>
      </c>
      <c r="C1192" s="54">
        <v>4.2815328550153797</v>
      </c>
      <c r="D1192" s="54">
        <v>4.3879149602554302</v>
      </c>
    </row>
    <row r="1193" spans="1:4" x14ac:dyDescent="0.35">
      <c r="A1193" s="54" t="s">
        <v>16</v>
      </c>
      <c r="B1193" s="54" t="s">
        <v>1307</v>
      </c>
      <c r="C1193" s="54">
        <v>196.26317492366201</v>
      </c>
      <c r="D1193" s="54">
        <v>193.60227228559401</v>
      </c>
    </row>
    <row r="1194" spans="1:4" x14ac:dyDescent="0.35">
      <c r="A1194" s="54" t="s">
        <v>16</v>
      </c>
      <c r="B1194" s="54" t="s">
        <v>1308</v>
      </c>
      <c r="C1194" s="54">
        <v>141.37650125960499</v>
      </c>
      <c r="D1194" s="54">
        <v>146.413791072545</v>
      </c>
    </row>
    <row r="1195" spans="1:4" x14ac:dyDescent="0.35">
      <c r="A1195" s="54" t="s">
        <v>16</v>
      </c>
      <c r="B1195" s="54" t="s">
        <v>1309</v>
      </c>
      <c r="C1195" s="54">
        <v>4.2385743314309998</v>
      </c>
      <c r="D1195" s="54">
        <v>4.5075140413606301</v>
      </c>
    </row>
    <row r="1196" spans="1:4" x14ac:dyDescent="0.35">
      <c r="A1196" s="54" t="s">
        <v>16</v>
      </c>
      <c r="B1196" s="54" t="s">
        <v>1310</v>
      </c>
      <c r="C1196" s="54">
        <v>575.74445314980903</v>
      </c>
      <c r="D1196" s="54">
        <v>564.45158817928598</v>
      </c>
    </row>
    <row r="1197" spans="1:4" x14ac:dyDescent="0.35">
      <c r="A1197" s="54" t="s">
        <v>16</v>
      </c>
      <c r="B1197" s="54" t="s">
        <v>1311</v>
      </c>
      <c r="C1197" s="54">
        <v>33.779719077622801</v>
      </c>
      <c r="D1197" s="54">
        <v>33.197674448123102</v>
      </c>
    </row>
    <row r="1198" spans="1:4" x14ac:dyDescent="0.35">
      <c r="A1198" s="54" t="s">
        <v>16</v>
      </c>
      <c r="B1198" s="54" t="s">
        <v>1312</v>
      </c>
      <c r="C1198" s="54">
        <v>8.5917047250710397</v>
      </c>
      <c r="D1198" s="54">
        <v>8.3522827281738703</v>
      </c>
    </row>
    <row r="1199" spans="1:4" x14ac:dyDescent="0.35">
      <c r="A1199" s="54" t="s">
        <v>16</v>
      </c>
      <c r="B1199" s="54" t="s">
        <v>1313</v>
      </c>
      <c r="C1199" s="54">
        <v>8.5344266929425405</v>
      </c>
      <c r="D1199" s="54">
        <v>8.2966003285149892</v>
      </c>
    </row>
    <row r="1200" spans="1:4" x14ac:dyDescent="0.35">
      <c r="A1200" s="54" t="s">
        <v>16</v>
      </c>
      <c r="B1200" s="54" t="s">
        <v>1314</v>
      </c>
      <c r="C1200" s="54">
        <v>2.391357815254</v>
      </c>
      <c r="D1200" s="54">
        <v>2.3247187979895001</v>
      </c>
    </row>
    <row r="1201" spans="1:4" x14ac:dyDescent="0.35">
      <c r="A1201" s="54" t="s">
        <v>16</v>
      </c>
      <c r="B1201" s="54" t="s">
        <v>1315</v>
      </c>
      <c r="C1201" s="54">
        <v>56.103831856516102</v>
      </c>
      <c r="D1201" s="54">
        <v>60.601073612602697</v>
      </c>
    </row>
    <row r="1202" spans="1:4" x14ac:dyDescent="0.35">
      <c r="A1202" s="54" t="s">
        <v>16</v>
      </c>
      <c r="B1202" s="54" t="s">
        <v>1316</v>
      </c>
      <c r="C1202" s="54">
        <v>26.347894490354399</v>
      </c>
      <c r="D1202" s="54">
        <v>28.022344191697901</v>
      </c>
    </row>
    <row r="1203" spans="1:4" x14ac:dyDescent="0.35">
      <c r="A1203" s="54" t="s">
        <v>16</v>
      </c>
      <c r="B1203" s="54" t="s">
        <v>1317</v>
      </c>
      <c r="C1203" s="54">
        <v>328.68998376404801</v>
      </c>
      <c r="D1203" s="54">
        <v>332.14225943520802</v>
      </c>
    </row>
    <row r="1204" spans="1:4" x14ac:dyDescent="0.35">
      <c r="A1204" s="54" t="s">
        <v>16</v>
      </c>
      <c r="B1204" s="54" t="s">
        <v>1318</v>
      </c>
      <c r="C1204" s="54">
        <v>43.4453869004955</v>
      </c>
      <c r="D1204" s="54">
        <v>42.710045382455803</v>
      </c>
    </row>
    <row r="1205" spans="1:4" x14ac:dyDescent="0.35">
      <c r="A1205" s="54" t="s">
        <v>16</v>
      </c>
      <c r="B1205" s="54" t="s">
        <v>1319</v>
      </c>
      <c r="C1205" s="54">
        <v>14.290868860419399</v>
      </c>
      <c r="D1205" s="54">
        <v>14.199180203039599</v>
      </c>
    </row>
    <row r="1206" spans="1:4" x14ac:dyDescent="0.35">
      <c r="A1206" s="54" t="s">
        <v>16</v>
      </c>
      <c r="B1206" s="54" t="s">
        <v>1320</v>
      </c>
      <c r="C1206" s="54">
        <v>13.6464910056295</v>
      </c>
      <c r="D1206" s="54">
        <v>14.0993790547759</v>
      </c>
    </row>
    <row r="1207" spans="1:4" x14ac:dyDescent="0.35">
      <c r="A1207" s="54" t="s">
        <v>16</v>
      </c>
      <c r="B1207" s="54" t="s">
        <v>1321</v>
      </c>
      <c r="C1207" s="54">
        <v>20.233464627706201</v>
      </c>
      <c r="D1207" s="54">
        <v>19.6696255505748</v>
      </c>
    </row>
    <row r="1208" spans="1:4" x14ac:dyDescent="0.35">
      <c r="A1208" s="54" t="s">
        <v>16</v>
      </c>
      <c r="B1208" s="54" t="s">
        <v>1322</v>
      </c>
      <c r="C1208" s="54">
        <v>214.391671920308</v>
      </c>
      <c r="D1208" s="54">
        <v>216.91727582772401</v>
      </c>
    </row>
    <row r="1209" spans="1:4" x14ac:dyDescent="0.35">
      <c r="A1209" s="54" t="s">
        <v>16</v>
      </c>
      <c r="B1209" s="54" t="s">
        <v>1323</v>
      </c>
      <c r="C1209" s="54">
        <v>105.105187798727</v>
      </c>
      <c r="D1209" s="54">
        <v>115.253890722554</v>
      </c>
    </row>
    <row r="1210" spans="1:4" x14ac:dyDescent="0.35">
      <c r="A1210" s="54" t="s">
        <v>16</v>
      </c>
      <c r="B1210" s="54" t="s">
        <v>1324</v>
      </c>
      <c r="C1210" s="54">
        <v>1.9760920869301799</v>
      </c>
      <c r="D1210" s="54">
        <v>2.0665658936378399</v>
      </c>
    </row>
    <row r="1211" spans="1:4" x14ac:dyDescent="0.35">
      <c r="A1211" s="54" t="s">
        <v>16</v>
      </c>
      <c r="B1211" s="54" t="s">
        <v>1325</v>
      </c>
      <c r="C1211" s="54">
        <v>228.224316504244</v>
      </c>
      <c r="D1211" s="54">
        <v>232.215808006629</v>
      </c>
    </row>
    <row r="1212" spans="1:4" x14ac:dyDescent="0.35">
      <c r="A1212" s="54" t="s">
        <v>16</v>
      </c>
      <c r="B1212" s="54" t="s">
        <v>1326</v>
      </c>
      <c r="C1212" s="54">
        <v>5.4700520078583397</v>
      </c>
      <c r="D1212" s="54">
        <v>5.31761982919926</v>
      </c>
    </row>
    <row r="1213" spans="1:4" x14ac:dyDescent="0.35">
      <c r="A1213" s="54" t="s">
        <v>16</v>
      </c>
      <c r="B1213" s="54" t="s">
        <v>1327</v>
      </c>
      <c r="C1213" s="54">
        <v>42.886926094922501</v>
      </c>
      <c r="D1213" s="54">
        <v>44.745007945645803</v>
      </c>
    </row>
    <row r="1214" spans="1:4" x14ac:dyDescent="0.35">
      <c r="A1214" s="54" t="s">
        <v>16</v>
      </c>
      <c r="B1214" s="54" t="s">
        <v>1328</v>
      </c>
      <c r="C1214" s="54">
        <v>40.008705006576001</v>
      </c>
      <c r="D1214" s="54">
        <v>39.274522618074101</v>
      </c>
    </row>
    <row r="1215" spans="1:4" x14ac:dyDescent="0.35">
      <c r="A1215" s="54" t="s">
        <v>16</v>
      </c>
      <c r="B1215" s="54" t="s">
        <v>1329</v>
      </c>
      <c r="C1215" s="54">
        <v>153.26169278086601</v>
      </c>
      <c r="D1215" s="54">
        <v>148.990798441767</v>
      </c>
    </row>
    <row r="1216" spans="1:4" x14ac:dyDescent="0.35">
      <c r="A1216" s="54" t="s">
        <v>16</v>
      </c>
      <c r="B1216" s="54" t="s">
        <v>1330</v>
      </c>
      <c r="C1216" s="54">
        <v>41.898880042241501</v>
      </c>
      <c r="D1216" s="54">
        <v>41.344679201883302</v>
      </c>
    </row>
    <row r="1217" spans="1:4" x14ac:dyDescent="0.35">
      <c r="A1217" s="54" t="s">
        <v>16</v>
      </c>
      <c r="B1217" s="54" t="s">
        <v>1331</v>
      </c>
      <c r="C1217" s="54">
        <v>163.442862904159</v>
      </c>
      <c r="D1217" s="54">
        <v>160.298108119311</v>
      </c>
    </row>
    <row r="1218" spans="1:4" x14ac:dyDescent="0.35">
      <c r="A1218" s="54" t="s">
        <v>16</v>
      </c>
      <c r="B1218" s="54" t="s">
        <v>1332</v>
      </c>
      <c r="C1218" s="54">
        <v>30.099605555860801</v>
      </c>
      <c r="D1218" s="54">
        <v>29.2608295186456</v>
      </c>
    </row>
    <row r="1219" spans="1:4" x14ac:dyDescent="0.35">
      <c r="A1219" s="54" t="s">
        <v>16</v>
      </c>
      <c r="B1219" s="54" t="s">
        <v>1333</v>
      </c>
      <c r="C1219" s="54">
        <v>5.85667872114188</v>
      </c>
      <c r="D1219" s="54">
        <v>5.6934723451435998</v>
      </c>
    </row>
    <row r="1220" spans="1:4" x14ac:dyDescent="0.35">
      <c r="A1220" s="54" t="s">
        <v>16</v>
      </c>
      <c r="B1220" s="54" t="s">
        <v>1334</v>
      </c>
      <c r="C1220" s="54">
        <v>10.925784510244499</v>
      </c>
      <c r="D1220" s="54">
        <v>10.6213206458466</v>
      </c>
    </row>
    <row r="1221" spans="1:4" x14ac:dyDescent="0.35">
      <c r="A1221" s="54" t="s">
        <v>16</v>
      </c>
      <c r="B1221" s="54" t="s">
        <v>1335</v>
      </c>
      <c r="C1221" s="54">
        <v>0.83053145664764305</v>
      </c>
      <c r="D1221" s="54">
        <v>0.807387346592362</v>
      </c>
    </row>
    <row r="1222" spans="1:4" x14ac:dyDescent="0.35">
      <c r="A1222" s="54" t="s">
        <v>16</v>
      </c>
      <c r="B1222" s="54" t="s">
        <v>1336</v>
      </c>
      <c r="C1222" s="54">
        <v>250.70594387507501</v>
      </c>
      <c r="D1222" s="54">
        <v>244.62625159924499</v>
      </c>
    </row>
    <row r="1223" spans="1:4" x14ac:dyDescent="0.35">
      <c r="A1223" s="54" t="s">
        <v>16</v>
      </c>
      <c r="B1223" s="54" t="s">
        <v>1337</v>
      </c>
      <c r="C1223" s="54">
        <v>28.409903626501301</v>
      </c>
      <c r="D1223" s="54">
        <v>27.618218257890501</v>
      </c>
    </row>
    <row r="1224" spans="1:4" x14ac:dyDescent="0.35">
      <c r="A1224" s="54" t="s">
        <v>16</v>
      </c>
      <c r="B1224" s="54" t="s">
        <v>1338</v>
      </c>
      <c r="C1224" s="54">
        <v>116.89014279397099</v>
      </c>
      <c r="D1224" s="54">
        <v>117.188466317943</v>
      </c>
    </row>
    <row r="1225" spans="1:4" x14ac:dyDescent="0.35">
      <c r="A1225" s="54" t="s">
        <v>16</v>
      </c>
      <c r="B1225" s="54" t="s">
        <v>1339</v>
      </c>
      <c r="C1225" s="54">
        <v>20.433937737084001</v>
      </c>
      <c r="D1225" s="54">
        <v>20.508899526708799</v>
      </c>
    </row>
    <row r="1226" spans="1:4" x14ac:dyDescent="0.35">
      <c r="A1226" s="54" t="s">
        <v>16</v>
      </c>
      <c r="B1226" s="54" t="s">
        <v>1340</v>
      </c>
      <c r="C1226" s="54">
        <v>82.193975200244296</v>
      </c>
      <c r="D1226" s="54">
        <v>79.903501452986703</v>
      </c>
    </row>
    <row r="1227" spans="1:4" x14ac:dyDescent="0.35">
      <c r="A1227" s="54" t="s">
        <v>16</v>
      </c>
      <c r="B1227" s="54" t="s">
        <v>1341</v>
      </c>
      <c r="C1227" s="54">
        <v>0.83053145767162095</v>
      </c>
      <c r="D1227" s="54">
        <v>0.80738734669053602</v>
      </c>
    </row>
    <row r="1228" spans="1:4" x14ac:dyDescent="0.35">
      <c r="A1228" s="54" t="s">
        <v>16</v>
      </c>
      <c r="B1228" s="54" t="s">
        <v>1342</v>
      </c>
      <c r="C1228" s="54">
        <v>2.8495820671622099</v>
      </c>
      <c r="D1228" s="54">
        <v>2.7701736828805199</v>
      </c>
    </row>
    <row r="1229" spans="1:4" x14ac:dyDescent="0.35">
      <c r="A1229" s="54" t="s">
        <v>16</v>
      </c>
      <c r="B1229" s="54" t="s">
        <v>1343</v>
      </c>
      <c r="C1229" s="54">
        <v>4.1096987606777997</v>
      </c>
      <c r="D1229" s="54">
        <v>4.1396613081006004</v>
      </c>
    </row>
    <row r="1230" spans="1:4" x14ac:dyDescent="0.35">
      <c r="A1230" s="54" t="s">
        <v>16</v>
      </c>
      <c r="B1230" s="54" t="s">
        <v>1344</v>
      </c>
      <c r="C1230" s="54">
        <v>1136.61093766569</v>
      </c>
      <c r="D1230" s="54">
        <v>1115.72955890818</v>
      </c>
    </row>
    <row r="1231" spans="1:4" x14ac:dyDescent="0.35">
      <c r="A1231" s="54" t="s">
        <v>16</v>
      </c>
      <c r="B1231" s="54" t="s">
        <v>1345</v>
      </c>
      <c r="C1231" s="54">
        <v>6.4294590383310997</v>
      </c>
      <c r="D1231" s="54">
        <v>6.2502917511956504</v>
      </c>
    </row>
    <row r="1232" spans="1:4" x14ac:dyDescent="0.35">
      <c r="A1232" s="54" t="s">
        <v>16</v>
      </c>
      <c r="B1232" s="54" t="s">
        <v>1346</v>
      </c>
      <c r="C1232" s="54">
        <v>25.703516632492601</v>
      </c>
      <c r="D1232" s="54">
        <v>25.2899302269477</v>
      </c>
    </row>
    <row r="1233" spans="1:4" x14ac:dyDescent="0.35">
      <c r="A1233" s="54" t="s">
        <v>16</v>
      </c>
      <c r="B1233" s="54" t="s">
        <v>1347</v>
      </c>
      <c r="C1233" s="54">
        <v>11.0976186035581</v>
      </c>
      <c r="D1233" s="54">
        <v>10.7883652701552</v>
      </c>
    </row>
    <row r="1234" spans="1:4" x14ac:dyDescent="0.35">
      <c r="A1234" s="54" t="s">
        <v>16</v>
      </c>
      <c r="B1234" s="54" t="s">
        <v>1348</v>
      </c>
      <c r="C1234" s="54">
        <v>7.4031855722280904</v>
      </c>
      <c r="D1234" s="54">
        <v>7.3234401310183701</v>
      </c>
    </row>
    <row r="1235" spans="1:4" x14ac:dyDescent="0.35">
      <c r="A1235" s="54" t="s">
        <v>16</v>
      </c>
      <c r="B1235" s="54" t="s">
        <v>1349</v>
      </c>
      <c r="C1235" s="54">
        <v>7.9186878552408597</v>
      </c>
      <c r="D1235" s="54">
        <v>7.6980205091813598</v>
      </c>
    </row>
    <row r="1236" spans="1:4" x14ac:dyDescent="0.35">
      <c r="A1236" s="54" t="s">
        <v>16</v>
      </c>
      <c r="B1236" s="54" t="s">
        <v>1350</v>
      </c>
      <c r="C1236" s="54">
        <v>59.3114016188497</v>
      </c>
      <c r="D1236" s="54">
        <v>61.032374005518399</v>
      </c>
    </row>
    <row r="1237" spans="1:4" x14ac:dyDescent="0.35">
      <c r="A1237" s="54" t="s">
        <v>16</v>
      </c>
      <c r="B1237" s="54" t="s">
        <v>1351</v>
      </c>
      <c r="C1237" s="54">
        <v>7.6322976976702401</v>
      </c>
      <c r="D1237" s="54">
        <v>7.5802180126771699</v>
      </c>
    </row>
    <row r="1238" spans="1:4" x14ac:dyDescent="0.35">
      <c r="A1238" s="54" t="s">
        <v>16</v>
      </c>
      <c r="B1238" s="54" t="s">
        <v>1352</v>
      </c>
      <c r="C1238" s="54">
        <v>833.29512179973005</v>
      </c>
      <c r="D1238" s="54">
        <v>815.30494914152496</v>
      </c>
    </row>
    <row r="1239" spans="1:4" x14ac:dyDescent="0.35">
      <c r="A1239" s="54" t="s">
        <v>16</v>
      </c>
      <c r="B1239" s="54" t="s">
        <v>1353</v>
      </c>
      <c r="C1239" s="54">
        <v>4.1526572842621903</v>
      </c>
      <c r="D1239" s="54">
        <v>4.0369365232358998</v>
      </c>
    </row>
    <row r="1240" spans="1:4" x14ac:dyDescent="0.35">
      <c r="A1240" s="54" t="s">
        <v>16</v>
      </c>
      <c r="B1240" s="54" t="s">
        <v>1354</v>
      </c>
      <c r="C1240" s="54">
        <v>15.0641222839146</v>
      </c>
      <c r="D1240" s="54">
        <v>14.6443345827951</v>
      </c>
    </row>
    <row r="1241" spans="1:4" x14ac:dyDescent="0.35">
      <c r="A1241" s="54" t="s">
        <v>16</v>
      </c>
      <c r="B1241" s="54" t="s">
        <v>1355</v>
      </c>
      <c r="C1241" s="54">
        <v>16.295599963413899</v>
      </c>
      <c r="D1241" s="54">
        <v>15.841496938329501</v>
      </c>
    </row>
    <row r="1242" spans="1:4" x14ac:dyDescent="0.35">
      <c r="A1242" s="54" t="s">
        <v>16</v>
      </c>
      <c r="B1242" s="54" t="s">
        <v>1356</v>
      </c>
      <c r="C1242" s="54">
        <v>16.3815170116067</v>
      </c>
      <c r="D1242" s="54">
        <v>15.9250185499137</v>
      </c>
    </row>
    <row r="1243" spans="1:4" x14ac:dyDescent="0.35">
      <c r="A1243" s="54" t="s">
        <v>16</v>
      </c>
      <c r="B1243" s="54" t="s">
        <v>1357</v>
      </c>
      <c r="C1243" s="54">
        <v>48.901119389569999</v>
      </c>
      <c r="D1243" s="54">
        <v>49.579968421990401</v>
      </c>
    </row>
    <row r="1244" spans="1:4" x14ac:dyDescent="0.35">
      <c r="A1244" s="54" t="s">
        <v>16</v>
      </c>
      <c r="B1244" s="54" t="s">
        <v>1358</v>
      </c>
      <c r="C1244" s="54">
        <v>55.645607602559998</v>
      </c>
      <c r="D1244" s="54">
        <v>57.155531039386297</v>
      </c>
    </row>
    <row r="1245" spans="1:4" x14ac:dyDescent="0.35">
      <c r="A1245" s="54" t="s">
        <v>16</v>
      </c>
      <c r="B1245" s="54" t="s">
        <v>1359</v>
      </c>
      <c r="C1245" s="54">
        <v>251.60807286625101</v>
      </c>
      <c r="D1245" s="54">
        <v>247.734945535191</v>
      </c>
    </row>
    <row r="1246" spans="1:4" x14ac:dyDescent="0.35">
      <c r="A1246" s="54" t="s">
        <v>16</v>
      </c>
      <c r="B1246" s="54" t="s">
        <v>1360</v>
      </c>
      <c r="C1246" s="54">
        <v>4.5106449804575099</v>
      </c>
      <c r="D1246" s="54">
        <v>4.3849483162849499</v>
      </c>
    </row>
    <row r="1247" spans="1:4" x14ac:dyDescent="0.35">
      <c r="A1247" s="54" t="s">
        <v>16</v>
      </c>
      <c r="B1247" s="54" t="s">
        <v>1361</v>
      </c>
      <c r="C1247" s="54">
        <v>78.943446917398205</v>
      </c>
      <c r="D1247" s="54">
        <v>78.046795072703205</v>
      </c>
    </row>
    <row r="1248" spans="1:4" x14ac:dyDescent="0.35">
      <c r="A1248" s="54" t="s">
        <v>16</v>
      </c>
      <c r="B1248" s="54" t="s">
        <v>1362</v>
      </c>
      <c r="C1248" s="54">
        <v>7.1883929532821398</v>
      </c>
      <c r="D1248" s="54">
        <v>6.9880766581565901</v>
      </c>
    </row>
    <row r="1249" spans="1:4" x14ac:dyDescent="0.35">
      <c r="A1249" s="54" t="s">
        <v>16</v>
      </c>
      <c r="B1249" s="54" t="s">
        <v>1363</v>
      </c>
      <c r="C1249" s="54">
        <v>89.468285200695107</v>
      </c>
      <c r="D1249" s="54">
        <v>86.975100078142205</v>
      </c>
    </row>
    <row r="1250" spans="1:4" x14ac:dyDescent="0.35">
      <c r="A1250" s="54" t="s">
        <v>16</v>
      </c>
      <c r="B1250" s="54" t="s">
        <v>1364</v>
      </c>
      <c r="C1250" s="54">
        <v>2.1622456887879</v>
      </c>
      <c r="D1250" s="54">
        <v>2.1019910920515499</v>
      </c>
    </row>
    <row r="1251" spans="1:4" x14ac:dyDescent="0.35">
      <c r="A1251" s="54" t="s">
        <v>16</v>
      </c>
      <c r="B1251" s="54" t="s">
        <v>1365</v>
      </c>
      <c r="C1251" s="54">
        <v>0.87348998023203905</v>
      </c>
      <c r="D1251" s="54">
        <v>0.84914873592989903</v>
      </c>
    </row>
    <row r="1252" spans="1:4" x14ac:dyDescent="0.35">
      <c r="A1252" s="54" t="s">
        <v>16</v>
      </c>
      <c r="B1252" s="54" t="s">
        <v>1366</v>
      </c>
      <c r="C1252" s="54">
        <v>4.4104084257685798</v>
      </c>
      <c r="D1252" s="54">
        <v>4.28750458292037</v>
      </c>
    </row>
    <row r="1253" spans="1:4" x14ac:dyDescent="0.35">
      <c r="A1253" s="54" t="s">
        <v>16</v>
      </c>
      <c r="B1253" s="54" t="s">
        <v>1367</v>
      </c>
      <c r="C1253" s="54">
        <v>2.2195237209164098</v>
      </c>
      <c r="D1253" s="54">
        <v>2.3770391188118598</v>
      </c>
    </row>
    <row r="1254" spans="1:4" x14ac:dyDescent="0.35">
      <c r="A1254" s="54" t="s">
        <v>16</v>
      </c>
      <c r="B1254" s="54" t="s">
        <v>1368</v>
      </c>
      <c r="C1254" s="54">
        <v>82.050780128114795</v>
      </c>
      <c r="D1254" s="54">
        <v>84.245370210746302</v>
      </c>
    </row>
    <row r="1255" spans="1:4" x14ac:dyDescent="0.35">
      <c r="A1255" s="54" t="s">
        <v>16</v>
      </c>
      <c r="B1255" s="54" t="s">
        <v>1369</v>
      </c>
      <c r="C1255" s="54">
        <v>5.9282762607905299</v>
      </c>
      <c r="D1255" s="54">
        <v>6.1079438742415499</v>
      </c>
    </row>
    <row r="1256" spans="1:4" x14ac:dyDescent="0.35">
      <c r="A1256" s="54" t="s">
        <v>16</v>
      </c>
      <c r="B1256" s="54" t="s">
        <v>1370</v>
      </c>
      <c r="C1256" s="54">
        <v>55.201702858171899</v>
      </c>
      <c r="D1256" s="54">
        <v>53.663414837123597</v>
      </c>
    </row>
    <row r="1257" spans="1:4" x14ac:dyDescent="0.35">
      <c r="A1257" s="54" t="s">
        <v>16</v>
      </c>
      <c r="B1257" s="54" t="s">
        <v>1371</v>
      </c>
      <c r="C1257" s="54">
        <v>258.72486827374001</v>
      </c>
      <c r="D1257" s="54">
        <v>255.28816271846199</v>
      </c>
    </row>
    <row r="1258" spans="1:4" x14ac:dyDescent="0.35">
      <c r="A1258" s="54" t="s">
        <v>16</v>
      </c>
      <c r="B1258" s="54" t="s">
        <v>1372</v>
      </c>
      <c r="C1258" s="54">
        <v>23.297839312790298</v>
      </c>
      <c r="D1258" s="54">
        <v>22.648605192458799</v>
      </c>
    </row>
    <row r="1259" spans="1:4" x14ac:dyDescent="0.35">
      <c r="A1259" s="54" t="s">
        <v>16</v>
      </c>
      <c r="B1259" s="54" t="s">
        <v>1373</v>
      </c>
      <c r="C1259" s="54">
        <v>143.92537364017201</v>
      </c>
      <c r="D1259" s="54">
        <v>145.19944196537699</v>
      </c>
    </row>
    <row r="1260" spans="1:4" x14ac:dyDescent="0.35">
      <c r="A1260" s="54" t="s">
        <v>16</v>
      </c>
      <c r="B1260" s="54" t="s">
        <v>1374</v>
      </c>
      <c r="C1260" s="54">
        <v>93.420469383771305</v>
      </c>
      <c r="D1260" s="54">
        <v>90.817150667773106</v>
      </c>
    </row>
    <row r="1261" spans="1:4" x14ac:dyDescent="0.35">
      <c r="A1261" s="54" t="s">
        <v>16</v>
      </c>
      <c r="B1261" s="54" t="s">
        <v>1375</v>
      </c>
      <c r="C1261" s="54">
        <v>91.186626153286895</v>
      </c>
      <c r="D1261" s="54">
        <v>91.077570339252603</v>
      </c>
    </row>
    <row r="1262" spans="1:4" x14ac:dyDescent="0.35">
      <c r="A1262" s="54" t="s">
        <v>16</v>
      </c>
      <c r="B1262" s="54" t="s">
        <v>1376</v>
      </c>
      <c r="C1262" s="54">
        <v>286.43311607168999</v>
      </c>
      <c r="D1262" s="54">
        <v>280.97019335938</v>
      </c>
    </row>
    <row r="1263" spans="1:4" x14ac:dyDescent="0.35">
      <c r="A1263" s="54" t="s">
        <v>16</v>
      </c>
      <c r="B1263" s="54" t="s">
        <v>1377</v>
      </c>
      <c r="C1263" s="54">
        <v>114.155116782874</v>
      </c>
      <c r="D1263" s="54">
        <v>114.22507740520599</v>
      </c>
    </row>
    <row r="1264" spans="1:4" x14ac:dyDescent="0.35">
      <c r="A1264" s="54" t="s">
        <v>16</v>
      </c>
      <c r="B1264" s="54" t="s">
        <v>1378</v>
      </c>
      <c r="C1264" s="54">
        <v>573.51060996130695</v>
      </c>
      <c r="D1264" s="54">
        <v>565.37542673082305</v>
      </c>
    </row>
    <row r="1265" spans="1:4" x14ac:dyDescent="0.35">
      <c r="A1265" s="54" t="s">
        <v>16</v>
      </c>
      <c r="B1265" s="54" t="s">
        <v>1379</v>
      </c>
      <c r="C1265" s="54">
        <v>286.36151848596302</v>
      </c>
      <c r="D1265" s="54">
        <v>291.02254727997399</v>
      </c>
    </row>
    <row r="1266" spans="1:4" x14ac:dyDescent="0.35">
      <c r="A1266" s="54" t="s">
        <v>16</v>
      </c>
      <c r="B1266" s="54" t="s">
        <v>1380</v>
      </c>
      <c r="C1266" s="54">
        <v>2.7636650199934198</v>
      </c>
      <c r="D1266" s="54">
        <v>2.68665085835109</v>
      </c>
    </row>
    <row r="1267" spans="1:4" x14ac:dyDescent="0.35">
      <c r="A1267" s="54" t="s">
        <v>16</v>
      </c>
      <c r="B1267" s="54" t="s">
        <v>1381</v>
      </c>
      <c r="C1267" s="54">
        <v>47.325973528563402</v>
      </c>
      <c r="D1267" s="54">
        <v>47.015397291565002</v>
      </c>
    </row>
    <row r="1268" spans="1:4" x14ac:dyDescent="0.35">
      <c r="A1268" s="54" t="s">
        <v>16</v>
      </c>
      <c r="B1268" s="54" t="s">
        <v>1382</v>
      </c>
      <c r="C1268" s="54">
        <v>149.43838419107101</v>
      </c>
      <c r="D1268" s="54">
        <v>151.55479632793899</v>
      </c>
    </row>
    <row r="1269" spans="1:4" x14ac:dyDescent="0.35">
      <c r="A1269" s="54" t="s">
        <v>16</v>
      </c>
      <c r="B1269" s="54" t="s">
        <v>1383</v>
      </c>
      <c r="C1269" s="54">
        <v>327.18643543040201</v>
      </c>
      <c r="D1269" s="54">
        <v>323.51036624659702</v>
      </c>
    </row>
    <row r="1270" spans="1:4" x14ac:dyDescent="0.35">
      <c r="A1270" s="54" t="s">
        <v>16</v>
      </c>
      <c r="B1270" s="54" t="s">
        <v>1384</v>
      </c>
      <c r="C1270" s="54">
        <v>200.53038828856501</v>
      </c>
      <c r="D1270" s="54">
        <v>201.816935163599</v>
      </c>
    </row>
    <row r="1271" spans="1:4" x14ac:dyDescent="0.35">
      <c r="A1271" s="54" t="s">
        <v>16</v>
      </c>
      <c r="B1271" s="54" t="s">
        <v>1385</v>
      </c>
      <c r="C1271" s="54">
        <v>144.85614168120401</v>
      </c>
      <c r="D1271" s="54">
        <v>144.41448725465099</v>
      </c>
    </row>
    <row r="1272" spans="1:4" x14ac:dyDescent="0.35">
      <c r="A1272" s="54" t="s">
        <v>16</v>
      </c>
      <c r="B1272" s="54" t="s">
        <v>1386</v>
      </c>
      <c r="C1272" s="54">
        <v>99.635135809300493</v>
      </c>
      <c r="D1272" s="54">
        <v>96.858639723280803</v>
      </c>
    </row>
    <row r="1273" spans="1:4" x14ac:dyDescent="0.35">
      <c r="A1273" s="54" t="s">
        <v>16</v>
      </c>
      <c r="B1273" s="54" t="s">
        <v>1387</v>
      </c>
      <c r="C1273" s="54">
        <v>1120.5730886348899</v>
      </c>
      <c r="D1273" s="54">
        <v>1104.5455257886599</v>
      </c>
    </row>
    <row r="1274" spans="1:4" x14ac:dyDescent="0.35">
      <c r="A1274" s="54" t="s">
        <v>16</v>
      </c>
      <c r="B1274" s="54" t="s">
        <v>1388</v>
      </c>
      <c r="C1274" s="54">
        <v>206.22955243415299</v>
      </c>
      <c r="D1274" s="54">
        <v>221.16710502710001</v>
      </c>
    </row>
    <row r="1275" spans="1:4" x14ac:dyDescent="0.35">
      <c r="A1275" s="54" t="s">
        <v>16</v>
      </c>
      <c r="B1275" s="54" t="s">
        <v>1389</v>
      </c>
      <c r="C1275" s="54">
        <v>206.616179110573</v>
      </c>
      <c r="D1275" s="54">
        <v>206.04039736422999</v>
      </c>
    </row>
    <row r="1276" spans="1:4" x14ac:dyDescent="0.35">
      <c r="A1276" s="54" t="s">
        <v>16</v>
      </c>
      <c r="B1276" s="54" t="s">
        <v>1390</v>
      </c>
      <c r="C1276" s="54">
        <v>66.442516544099107</v>
      </c>
      <c r="D1276" s="54">
        <v>65.2438072679697</v>
      </c>
    </row>
    <row r="1277" spans="1:4" x14ac:dyDescent="0.35">
      <c r="A1277" s="54" t="s">
        <v>16</v>
      </c>
      <c r="B1277" s="54" t="s">
        <v>1391</v>
      </c>
      <c r="C1277" s="54">
        <v>184.26342732483201</v>
      </c>
      <c r="D1277" s="54">
        <v>185.02579229865199</v>
      </c>
    </row>
    <row r="1278" spans="1:4" x14ac:dyDescent="0.35">
      <c r="A1278" s="54" t="s">
        <v>16</v>
      </c>
      <c r="B1278" s="54" t="s">
        <v>1392</v>
      </c>
      <c r="C1278" s="54">
        <v>5.02614726449423</v>
      </c>
      <c r="D1278" s="54">
        <v>4.8860859549583697</v>
      </c>
    </row>
    <row r="1279" spans="1:4" x14ac:dyDescent="0.35">
      <c r="A1279" s="54" t="s">
        <v>16</v>
      </c>
      <c r="B1279" s="54" t="s">
        <v>1393</v>
      </c>
      <c r="C1279" s="54">
        <v>100.93821101616101</v>
      </c>
      <c r="D1279" s="54">
        <v>102.339058114324</v>
      </c>
    </row>
    <row r="1280" spans="1:4" x14ac:dyDescent="0.35">
      <c r="A1280" s="54" t="s">
        <v>16</v>
      </c>
      <c r="B1280" s="54" t="s">
        <v>1394</v>
      </c>
      <c r="C1280" s="54">
        <v>24.543636497761799</v>
      </c>
      <c r="D1280" s="54">
        <v>25.577685848610599</v>
      </c>
    </row>
    <row r="1281" spans="1:4" x14ac:dyDescent="0.35">
      <c r="A1281" s="54" t="s">
        <v>16</v>
      </c>
      <c r="B1281" s="54" t="s">
        <v>1395</v>
      </c>
      <c r="C1281" s="54">
        <v>1065.54321990792</v>
      </c>
      <c r="D1281" s="54">
        <v>1052.1470911106401</v>
      </c>
    </row>
    <row r="1282" spans="1:4" x14ac:dyDescent="0.35">
      <c r="A1282" s="54" t="s">
        <v>16</v>
      </c>
      <c r="B1282" s="54" t="s">
        <v>1396</v>
      </c>
      <c r="C1282" s="54">
        <v>79.530546740059606</v>
      </c>
      <c r="D1282" s="54">
        <v>77.886967637377893</v>
      </c>
    </row>
    <row r="1283" spans="1:4" x14ac:dyDescent="0.35">
      <c r="A1283" s="54" t="s">
        <v>16</v>
      </c>
      <c r="B1283" s="54" t="s">
        <v>1397</v>
      </c>
      <c r="C1283" s="54">
        <v>18.658318757483698</v>
      </c>
      <c r="D1283" s="54">
        <v>18.138371572194099</v>
      </c>
    </row>
    <row r="1284" spans="1:4" x14ac:dyDescent="0.35">
      <c r="A1284" s="54" t="s">
        <v>16</v>
      </c>
      <c r="B1284" s="54" t="s">
        <v>1398</v>
      </c>
      <c r="C1284" s="54">
        <v>23.7274245486343</v>
      </c>
      <c r="D1284" s="54">
        <v>24.072350627029</v>
      </c>
    </row>
    <row r="1285" spans="1:4" x14ac:dyDescent="0.35">
      <c r="A1285" s="54" t="s">
        <v>16</v>
      </c>
      <c r="B1285" s="54" t="s">
        <v>1399</v>
      </c>
      <c r="C1285" s="54">
        <v>5.6132470871556297</v>
      </c>
      <c r="D1285" s="54">
        <v>5.4568242733064602</v>
      </c>
    </row>
    <row r="1286" spans="1:4" x14ac:dyDescent="0.35">
      <c r="A1286" s="54" t="s">
        <v>16</v>
      </c>
      <c r="B1286" s="54" t="s">
        <v>1400</v>
      </c>
      <c r="C1286" s="54">
        <v>57.1491559321097</v>
      </c>
      <c r="D1286" s="54">
        <v>57.011482704580303</v>
      </c>
    </row>
    <row r="1287" spans="1:4" x14ac:dyDescent="0.35">
      <c r="A1287" s="54" t="s">
        <v>16</v>
      </c>
      <c r="B1287" s="54" t="s">
        <v>1401</v>
      </c>
      <c r="C1287" s="54">
        <v>24.500677975201398</v>
      </c>
      <c r="D1287" s="54">
        <v>23.817925485200501</v>
      </c>
    </row>
    <row r="1288" spans="1:4" x14ac:dyDescent="0.35">
      <c r="A1288" s="54" t="s">
        <v>16</v>
      </c>
      <c r="B1288" s="54" t="s">
        <v>1402</v>
      </c>
      <c r="C1288" s="54">
        <v>662.40611475060598</v>
      </c>
      <c r="D1288" s="54">
        <v>653.59721035184998</v>
      </c>
    </row>
    <row r="1289" spans="1:4" x14ac:dyDescent="0.35">
      <c r="A1289" s="54" t="s">
        <v>16</v>
      </c>
      <c r="B1289" s="54" t="s">
        <v>1403</v>
      </c>
      <c r="C1289" s="54">
        <v>58.5238286837385</v>
      </c>
      <c r="D1289" s="54">
        <v>58.316906729884998</v>
      </c>
    </row>
    <row r="1290" spans="1:4" x14ac:dyDescent="0.35">
      <c r="A1290" s="54" t="s">
        <v>16</v>
      </c>
      <c r="B1290" s="54" t="s">
        <v>1404</v>
      </c>
      <c r="C1290" s="54">
        <v>46.667276165229303</v>
      </c>
      <c r="D1290" s="54">
        <v>45.366814194098403</v>
      </c>
    </row>
    <row r="1291" spans="1:4" x14ac:dyDescent="0.35">
      <c r="A1291" s="54" t="s">
        <v>16</v>
      </c>
      <c r="B1291" s="54" t="s">
        <v>1405</v>
      </c>
      <c r="C1291" s="54">
        <v>16.9972558482844</v>
      </c>
      <c r="D1291" s="54">
        <v>16.5236001406412</v>
      </c>
    </row>
    <row r="1292" spans="1:4" x14ac:dyDescent="0.35">
      <c r="A1292" s="54" t="s">
        <v>16</v>
      </c>
      <c r="B1292" s="54" t="s">
        <v>1406</v>
      </c>
      <c r="C1292" s="54">
        <v>45.034852273118197</v>
      </c>
      <c r="D1292" s="54">
        <v>43.7798795446949</v>
      </c>
    </row>
    <row r="1293" spans="1:4" x14ac:dyDescent="0.35">
      <c r="A1293" s="54" t="s">
        <v>16</v>
      </c>
      <c r="B1293" s="54" t="s">
        <v>1407</v>
      </c>
      <c r="C1293" s="54">
        <v>311.95047902655102</v>
      </c>
      <c r="D1293" s="54">
        <v>309.66484737314101</v>
      </c>
    </row>
    <row r="1294" spans="1:4" x14ac:dyDescent="0.35">
      <c r="A1294" s="54" t="s">
        <v>16</v>
      </c>
      <c r="B1294" s="54" t="s">
        <v>1408</v>
      </c>
      <c r="C1294" s="54">
        <v>102.570634886768</v>
      </c>
      <c r="D1294" s="54">
        <v>100.110980323853</v>
      </c>
    </row>
    <row r="1295" spans="1:4" x14ac:dyDescent="0.35">
      <c r="A1295" s="54" t="s">
        <v>16</v>
      </c>
      <c r="B1295" s="54" t="s">
        <v>1409</v>
      </c>
      <c r="C1295" s="54">
        <v>3.2791673030061799</v>
      </c>
      <c r="D1295" s="54">
        <v>3.1877875109652498</v>
      </c>
    </row>
    <row r="1296" spans="1:4" x14ac:dyDescent="0.35">
      <c r="A1296" s="54" t="s">
        <v>16</v>
      </c>
      <c r="B1296" s="54" t="s">
        <v>1410</v>
      </c>
      <c r="C1296" s="54">
        <v>140.41709425063499</v>
      </c>
      <c r="D1296" s="54">
        <v>145.35026772078999</v>
      </c>
    </row>
    <row r="1297" spans="1:4" x14ac:dyDescent="0.35">
      <c r="A1297" s="54" t="s">
        <v>16</v>
      </c>
      <c r="B1297" s="54" t="s">
        <v>1411</v>
      </c>
      <c r="C1297" s="54">
        <v>28.510140181190302</v>
      </c>
      <c r="D1297" s="54">
        <v>27.715657301219199</v>
      </c>
    </row>
    <row r="1298" spans="1:4" x14ac:dyDescent="0.35">
      <c r="A1298" s="54" t="s">
        <v>16</v>
      </c>
      <c r="B1298" s="54" t="s">
        <v>1412</v>
      </c>
      <c r="C1298" s="54">
        <v>89.568521757432094</v>
      </c>
      <c r="D1298" s="54">
        <v>87.072544323719896</v>
      </c>
    </row>
    <row r="1299" spans="1:4" x14ac:dyDescent="0.35">
      <c r="A1299" s="54" t="s">
        <v>16</v>
      </c>
      <c r="B1299" s="54" t="s">
        <v>1413</v>
      </c>
      <c r="C1299" s="54">
        <v>18.472165158698001</v>
      </c>
      <c r="D1299" s="54">
        <v>17.957407290749401</v>
      </c>
    </row>
    <row r="1300" spans="1:4" x14ac:dyDescent="0.35">
      <c r="A1300" s="54" t="s">
        <v>16</v>
      </c>
      <c r="B1300" s="54" t="s">
        <v>1414</v>
      </c>
      <c r="C1300" s="54">
        <v>256.03280080875498</v>
      </c>
      <c r="D1300" s="54">
        <v>257.02519436166801</v>
      </c>
    </row>
    <row r="1301" spans="1:4" x14ac:dyDescent="0.35">
      <c r="A1301" s="54" t="s">
        <v>16</v>
      </c>
      <c r="B1301" s="54" t="s">
        <v>1415</v>
      </c>
      <c r="C1301" s="54">
        <v>397.967762863693</v>
      </c>
      <c r="D1301" s="54">
        <v>394.02042451983402</v>
      </c>
    </row>
    <row r="1302" spans="1:4" x14ac:dyDescent="0.35">
      <c r="A1302" s="54" t="s">
        <v>16</v>
      </c>
      <c r="B1302" s="54" t="s">
        <v>1416</v>
      </c>
      <c r="C1302" s="54">
        <v>208.13404699065001</v>
      </c>
      <c r="D1302" s="54">
        <v>218.44480045575401</v>
      </c>
    </row>
    <row r="1303" spans="1:4" x14ac:dyDescent="0.35">
      <c r="A1303" s="54" t="s">
        <v>16</v>
      </c>
      <c r="B1303" s="54" t="s">
        <v>1417</v>
      </c>
      <c r="C1303" s="54">
        <v>241.197790640043</v>
      </c>
      <c r="D1303" s="54">
        <v>236.22126975877299</v>
      </c>
    </row>
    <row r="1304" spans="1:4" x14ac:dyDescent="0.35">
      <c r="A1304" s="54" t="s">
        <v>16</v>
      </c>
      <c r="B1304" s="54" t="s">
        <v>1418</v>
      </c>
      <c r="C1304" s="54">
        <v>103.787793087419</v>
      </c>
      <c r="D1304" s="54">
        <v>104.64900246035</v>
      </c>
    </row>
    <row r="1305" spans="1:4" x14ac:dyDescent="0.35">
      <c r="A1305" s="54" t="s">
        <v>16</v>
      </c>
      <c r="B1305" s="54" t="s">
        <v>1419</v>
      </c>
      <c r="C1305" s="54">
        <v>86.948051814688</v>
      </c>
      <c r="D1305" s="54">
        <v>86.225182742925995</v>
      </c>
    </row>
    <row r="1306" spans="1:4" x14ac:dyDescent="0.35">
      <c r="A1306" s="54" t="s">
        <v>16</v>
      </c>
      <c r="B1306" s="54" t="s">
        <v>1420</v>
      </c>
      <c r="C1306" s="54">
        <v>129.462670696679</v>
      </c>
      <c r="D1306" s="54">
        <v>129.957081930832</v>
      </c>
    </row>
    <row r="1307" spans="1:4" x14ac:dyDescent="0.35">
      <c r="A1307" s="54" t="s">
        <v>16</v>
      </c>
      <c r="B1307" s="54" t="s">
        <v>1421</v>
      </c>
      <c r="C1307" s="54">
        <v>26.090143345776099</v>
      </c>
      <c r="D1307" s="54">
        <v>25.5845719537142</v>
      </c>
    </row>
    <row r="1308" spans="1:4" x14ac:dyDescent="0.35">
      <c r="A1308" s="54" t="s">
        <v>16</v>
      </c>
      <c r="B1308" s="54" t="s">
        <v>1422</v>
      </c>
      <c r="C1308" s="54">
        <v>856.47840510970195</v>
      </c>
      <c r="D1308" s="54">
        <v>859.28816276076702</v>
      </c>
    </row>
    <row r="1309" spans="1:4" x14ac:dyDescent="0.35">
      <c r="A1309" s="54" t="s">
        <v>16</v>
      </c>
      <c r="B1309" s="54" t="s">
        <v>1423</v>
      </c>
      <c r="C1309" s="54">
        <v>207.84765682386299</v>
      </c>
      <c r="D1309" s="54">
        <v>208.102782438183</v>
      </c>
    </row>
    <row r="1310" spans="1:4" x14ac:dyDescent="0.35">
      <c r="A1310" s="54" t="s">
        <v>16</v>
      </c>
      <c r="B1310" s="54" t="s">
        <v>1424</v>
      </c>
      <c r="C1310" s="54">
        <v>15.63690259496</v>
      </c>
      <c r="D1310" s="54">
        <v>17.504498886059299</v>
      </c>
    </row>
    <row r="1311" spans="1:4" x14ac:dyDescent="0.35">
      <c r="A1311" s="54" t="s">
        <v>16</v>
      </c>
      <c r="B1311" s="54" t="s">
        <v>1425</v>
      </c>
      <c r="C1311" s="54">
        <v>152.97530262227099</v>
      </c>
      <c r="D1311" s="54">
        <v>157.046221683412</v>
      </c>
    </row>
    <row r="1312" spans="1:4" x14ac:dyDescent="0.35">
      <c r="A1312" s="54" t="s">
        <v>16</v>
      </c>
      <c r="B1312" s="54" t="s">
        <v>1426</v>
      </c>
      <c r="C1312" s="54">
        <v>109.615832781232</v>
      </c>
      <c r="D1312" s="54">
        <v>111.06241787822</v>
      </c>
    </row>
    <row r="1313" spans="1:4" x14ac:dyDescent="0.35">
      <c r="A1313" s="54" t="s">
        <v>16</v>
      </c>
      <c r="B1313" s="54" t="s">
        <v>1427</v>
      </c>
      <c r="C1313" s="54">
        <v>509.76016076955602</v>
      </c>
      <c r="D1313" s="54">
        <v>506.68078772916903</v>
      </c>
    </row>
    <row r="1314" spans="1:4" x14ac:dyDescent="0.35">
      <c r="A1314" s="54" t="s">
        <v>16</v>
      </c>
      <c r="B1314" s="54" t="s">
        <v>1428</v>
      </c>
      <c r="C1314" s="54">
        <v>50.691057885906197</v>
      </c>
      <c r="D1314" s="54">
        <v>57.1571732944399</v>
      </c>
    </row>
    <row r="1315" spans="1:4" x14ac:dyDescent="0.35">
      <c r="A1315" s="54" t="s">
        <v>16</v>
      </c>
      <c r="B1315" s="54" t="s">
        <v>1429</v>
      </c>
      <c r="C1315" s="54">
        <v>310.27509671427703</v>
      </c>
      <c r="D1315" s="54">
        <v>410.546628837132</v>
      </c>
    </row>
    <row r="1316" spans="1:4" x14ac:dyDescent="0.35">
      <c r="A1316" s="54" t="s">
        <v>16</v>
      </c>
      <c r="B1316" s="54" t="s">
        <v>1430</v>
      </c>
      <c r="C1316" s="54">
        <v>152.101812667639</v>
      </c>
      <c r="D1316" s="54">
        <v>151.48490278516201</v>
      </c>
    </row>
    <row r="1317" spans="1:4" x14ac:dyDescent="0.35">
      <c r="A1317" s="54" t="s">
        <v>16</v>
      </c>
      <c r="B1317" s="54" t="s">
        <v>1431</v>
      </c>
      <c r="C1317" s="54">
        <v>1339.3751689789201</v>
      </c>
      <c r="D1317" s="54">
        <v>1333.5919968051201</v>
      </c>
    </row>
    <row r="1318" spans="1:4" x14ac:dyDescent="0.35">
      <c r="A1318" s="54" t="s">
        <v>16</v>
      </c>
      <c r="B1318" s="54" t="s">
        <v>1432</v>
      </c>
      <c r="C1318" s="54">
        <v>147.462292094925</v>
      </c>
      <c r="D1318" s="54">
        <v>147.16208442854699</v>
      </c>
    </row>
    <row r="1319" spans="1:4" x14ac:dyDescent="0.35">
      <c r="A1319" s="54" t="s">
        <v>16</v>
      </c>
      <c r="B1319" s="54" t="s">
        <v>1433</v>
      </c>
      <c r="C1319" s="54">
        <v>208.49203468070201</v>
      </c>
      <c r="D1319" s="54">
        <v>209.41766299014299</v>
      </c>
    </row>
    <row r="1320" spans="1:4" x14ac:dyDescent="0.35">
      <c r="A1320" s="54" t="s">
        <v>16</v>
      </c>
      <c r="B1320" s="54" t="s">
        <v>1434</v>
      </c>
      <c r="C1320" s="54">
        <v>79.373032153242207</v>
      </c>
      <c r="D1320" s="54">
        <v>79.123858114262404</v>
      </c>
    </row>
    <row r="1321" spans="1:4" x14ac:dyDescent="0.35">
      <c r="A1321" s="54" t="s">
        <v>16</v>
      </c>
      <c r="B1321" s="54" t="s">
        <v>1435</v>
      </c>
      <c r="C1321" s="54">
        <v>139.40040914707501</v>
      </c>
      <c r="D1321" s="54">
        <v>138.26406328254799</v>
      </c>
    </row>
    <row r="1322" spans="1:4" x14ac:dyDescent="0.35">
      <c r="A1322" s="54" t="s">
        <v>16</v>
      </c>
      <c r="B1322" s="54" t="s">
        <v>1436</v>
      </c>
      <c r="C1322" s="54">
        <v>45.808105697637302</v>
      </c>
      <c r="D1322" s="54">
        <v>47.0419921024708</v>
      </c>
    </row>
    <row r="1323" spans="1:4" x14ac:dyDescent="0.35">
      <c r="A1323" s="54" t="s">
        <v>16</v>
      </c>
      <c r="B1323" s="54" t="s">
        <v>1437</v>
      </c>
      <c r="C1323" s="54">
        <v>100.451347744092</v>
      </c>
      <c r="D1323" s="54">
        <v>103.854820183573</v>
      </c>
    </row>
    <row r="1324" spans="1:4" x14ac:dyDescent="0.35">
      <c r="A1324" s="54" t="s">
        <v>16</v>
      </c>
      <c r="B1324" s="54" t="s">
        <v>1438</v>
      </c>
      <c r="C1324" s="54">
        <v>62.4187348275183</v>
      </c>
      <c r="D1324" s="54">
        <v>63.017972350140802</v>
      </c>
    </row>
    <row r="1325" spans="1:4" x14ac:dyDescent="0.35">
      <c r="A1325" s="54" t="s">
        <v>16</v>
      </c>
      <c r="B1325" s="54" t="s">
        <v>1439</v>
      </c>
      <c r="C1325" s="54">
        <v>1293.5384243061701</v>
      </c>
      <c r="D1325" s="54">
        <v>1303.64804526491</v>
      </c>
    </row>
    <row r="1326" spans="1:4" x14ac:dyDescent="0.35">
      <c r="A1326" s="54" t="s">
        <v>16</v>
      </c>
      <c r="B1326" s="54" t="s">
        <v>1440</v>
      </c>
      <c r="C1326" s="54">
        <v>108.498911180326</v>
      </c>
      <c r="D1326" s="54">
        <v>105.475397667416</v>
      </c>
    </row>
    <row r="1327" spans="1:4" x14ac:dyDescent="0.35">
      <c r="A1327" s="54" t="s">
        <v>16</v>
      </c>
      <c r="B1327" s="54" t="s">
        <v>1441</v>
      </c>
      <c r="C1327" s="54">
        <v>40.896514490232299</v>
      </c>
      <c r="D1327" s="54">
        <v>42.585793547120502</v>
      </c>
    </row>
    <row r="1328" spans="1:4" x14ac:dyDescent="0.35">
      <c r="A1328" s="54" t="s">
        <v>16</v>
      </c>
      <c r="B1328" s="54" t="s">
        <v>1442</v>
      </c>
      <c r="C1328" s="54">
        <v>29.312032620749601</v>
      </c>
      <c r="D1328" s="54">
        <v>28.4952032609424</v>
      </c>
    </row>
    <row r="1329" spans="1:4" x14ac:dyDescent="0.35">
      <c r="A1329" s="54" t="s">
        <v>16</v>
      </c>
      <c r="B1329" s="54" t="s">
        <v>1443</v>
      </c>
      <c r="C1329" s="54">
        <v>30.142564076373301</v>
      </c>
      <c r="D1329" s="54">
        <v>29.302592382018901</v>
      </c>
    </row>
    <row r="1330" spans="1:4" x14ac:dyDescent="0.35">
      <c r="A1330" s="54" t="s">
        <v>16</v>
      </c>
      <c r="B1330" s="54" t="s">
        <v>1444</v>
      </c>
      <c r="C1330" s="54">
        <v>262.19018920932399</v>
      </c>
      <c r="D1330" s="54">
        <v>266.45230947903298</v>
      </c>
    </row>
    <row r="1331" spans="1:4" x14ac:dyDescent="0.35">
      <c r="A1331" s="54" t="s">
        <v>16</v>
      </c>
      <c r="B1331" s="54" t="s">
        <v>1445</v>
      </c>
      <c r="C1331" s="54">
        <v>147.21886046810599</v>
      </c>
      <c r="D1331" s="54">
        <v>147.31721103738599</v>
      </c>
    </row>
    <row r="1332" spans="1:4" x14ac:dyDescent="0.35">
      <c r="A1332" s="54" t="s">
        <v>16</v>
      </c>
      <c r="B1332" s="54" t="s">
        <v>1446</v>
      </c>
      <c r="C1332" s="54">
        <v>824.53158293731406</v>
      </c>
      <c r="D1332" s="54">
        <v>811.51355611459405</v>
      </c>
    </row>
    <row r="1333" spans="1:4" x14ac:dyDescent="0.35">
      <c r="A1333" s="54" t="s">
        <v>16</v>
      </c>
      <c r="B1333" s="54" t="s">
        <v>1447</v>
      </c>
      <c r="C1333" s="54">
        <v>185.73833663934099</v>
      </c>
      <c r="D1333" s="54">
        <v>188.69855907405301</v>
      </c>
    </row>
    <row r="1334" spans="1:4" x14ac:dyDescent="0.35">
      <c r="A1334" s="54" t="s">
        <v>16</v>
      </c>
      <c r="B1334" s="54" t="s">
        <v>1448</v>
      </c>
      <c r="C1334" s="54">
        <v>68.203816007987498</v>
      </c>
      <c r="D1334" s="54">
        <v>69.247769881066006</v>
      </c>
    </row>
    <row r="1335" spans="1:4" x14ac:dyDescent="0.35">
      <c r="A1335" s="54" t="s">
        <v>16</v>
      </c>
      <c r="B1335" s="54" t="s">
        <v>1449</v>
      </c>
      <c r="C1335" s="54">
        <v>33.736760550966501</v>
      </c>
      <c r="D1335" s="54">
        <v>36.160947362808798</v>
      </c>
    </row>
    <row r="1336" spans="1:4" x14ac:dyDescent="0.35">
      <c r="A1336" s="54" t="s">
        <v>16</v>
      </c>
      <c r="B1336" s="54" t="s">
        <v>1450</v>
      </c>
      <c r="C1336" s="54">
        <v>106.207789904401</v>
      </c>
      <c r="D1336" s="54">
        <v>104.467361412353</v>
      </c>
    </row>
    <row r="1337" spans="1:4" x14ac:dyDescent="0.35">
      <c r="A1337" s="54" t="s">
        <v>16</v>
      </c>
      <c r="B1337" s="54" t="s">
        <v>1451</v>
      </c>
      <c r="C1337" s="54">
        <v>139.343131134402</v>
      </c>
      <c r="D1337" s="54">
        <v>140.42041276918999</v>
      </c>
    </row>
    <row r="1338" spans="1:4" x14ac:dyDescent="0.35">
      <c r="A1338" s="54" t="s">
        <v>16</v>
      </c>
      <c r="B1338" s="54" t="s">
        <v>1452</v>
      </c>
      <c r="C1338" s="54">
        <v>56.232707427269297</v>
      </c>
      <c r="D1338" s="54">
        <v>56.060003176911898</v>
      </c>
    </row>
    <row r="1339" spans="1:4" x14ac:dyDescent="0.35">
      <c r="A1339" s="54" t="s">
        <v>16</v>
      </c>
      <c r="B1339" s="54" t="s">
        <v>1453</v>
      </c>
      <c r="C1339" s="54">
        <v>9.9234189572112896</v>
      </c>
      <c r="D1339" s="54">
        <v>9.6468853115708306</v>
      </c>
    </row>
    <row r="1340" spans="1:4" x14ac:dyDescent="0.35">
      <c r="A1340" s="54" t="s">
        <v>16</v>
      </c>
      <c r="B1340" s="54" t="s">
        <v>1454</v>
      </c>
      <c r="C1340" s="54">
        <v>82.781075014713707</v>
      </c>
      <c r="D1340" s="54">
        <v>90.324625489895098</v>
      </c>
    </row>
    <row r="1341" spans="1:4" x14ac:dyDescent="0.35">
      <c r="A1341" s="54" t="s">
        <v>16</v>
      </c>
      <c r="B1341" s="54" t="s">
        <v>1455</v>
      </c>
      <c r="C1341" s="54">
        <v>116.489196566</v>
      </c>
      <c r="D1341" s="54">
        <v>130.49785920327099</v>
      </c>
    </row>
    <row r="1342" spans="1:4" x14ac:dyDescent="0.35">
      <c r="A1342" s="54" t="s">
        <v>16</v>
      </c>
      <c r="B1342" s="54" t="s">
        <v>1456</v>
      </c>
      <c r="C1342" s="54">
        <v>16.410156027671</v>
      </c>
      <c r="D1342" s="54">
        <v>15.9528594761388</v>
      </c>
    </row>
    <row r="1343" spans="1:4" x14ac:dyDescent="0.35">
      <c r="A1343" s="54" t="s">
        <v>16</v>
      </c>
      <c r="B1343" s="54" t="s">
        <v>1457</v>
      </c>
      <c r="C1343" s="54">
        <v>69.893517945538804</v>
      </c>
      <c r="D1343" s="54">
        <v>67.945817802992494</v>
      </c>
    </row>
    <row r="1344" spans="1:4" x14ac:dyDescent="0.35">
      <c r="A1344" s="54" t="s">
        <v>16</v>
      </c>
      <c r="B1344" s="54" t="s">
        <v>1458</v>
      </c>
      <c r="C1344" s="54">
        <v>144.39791741291199</v>
      </c>
      <c r="D1344" s="54">
        <v>145.69447128246199</v>
      </c>
    </row>
    <row r="1345" spans="1:4" x14ac:dyDescent="0.35">
      <c r="A1345" s="54" t="s">
        <v>16</v>
      </c>
      <c r="B1345" s="54" t="s">
        <v>1459</v>
      </c>
      <c r="C1345" s="54">
        <v>293.85062108283199</v>
      </c>
      <c r="D1345" s="54">
        <v>289.734696995994</v>
      </c>
    </row>
    <row r="1346" spans="1:4" x14ac:dyDescent="0.35">
      <c r="A1346" s="54" t="s">
        <v>16</v>
      </c>
      <c r="B1346" s="54" t="s">
        <v>1460</v>
      </c>
      <c r="C1346" s="54">
        <v>149.19495256322799</v>
      </c>
      <c r="D1346" s="54">
        <v>142.906470455039</v>
      </c>
    </row>
    <row r="1347" spans="1:4" x14ac:dyDescent="0.35">
      <c r="A1347" s="54" t="s">
        <v>16</v>
      </c>
      <c r="B1347" s="54" t="s">
        <v>1461</v>
      </c>
      <c r="C1347" s="54">
        <v>256.03280078520402</v>
      </c>
      <c r="D1347" s="54">
        <v>250.96404321903199</v>
      </c>
    </row>
    <row r="1348" spans="1:4" x14ac:dyDescent="0.35">
      <c r="A1348" s="54" t="s">
        <v>16</v>
      </c>
      <c r="B1348" s="54" t="s">
        <v>1462</v>
      </c>
      <c r="C1348" s="54">
        <v>40.5098877779727</v>
      </c>
      <c r="D1348" s="54">
        <v>39.986381358670698</v>
      </c>
    </row>
    <row r="1349" spans="1:4" x14ac:dyDescent="0.35">
      <c r="A1349" s="54" t="s">
        <v>16</v>
      </c>
      <c r="B1349" s="54" t="s">
        <v>1463</v>
      </c>
      <c r="C1349" s="54">
        <v>198.067432925471</v>
      </c>
      <c r="D1349" s="54">
        <v>195.070409807934</v>
      </c>
    </row>
    <row r="1350" spans="1:4" x14ac:dyDescent="0.35">
      <c r="A1350" s="54" t="s">
        <v>16</v>
      </c>
      <c r="B1350" s="54" t="s">
        <v>1464</v>
      </c>
      <c r="C1350" s="54">
        <v>5.57028856357124</v>
      </c>
      <c r="D1350" s="54">
        <v>5.7019261064634996</v>
      </c>
    </row>
    <row r="1351" spans="1:4" x14ac:dyDescent="0.35">
      <c r="A1351" s="54" t="s">
        <v>16</v>
      </c>
      <c r="B1351" s="54" t="s">
        <v>1465</v>
      </c>
      <c r="C1351" s="54">
        <v>619.547827713733</v>
      </c>
      <c r="D1351" s="54">
        <v>615.57672953193105</v>
      </c>
    </row>
    <row r="1352" spans="1:4" x14ac:dyDescent="0.35">
      <c r="A1352" s="54" t="s">
        <v>16</v>
      </c>
      <c r="B1352" s="54" t="s">
        <v>1466</v>
      </c>
      <c r="C1352" s="54">
        <v>24.6295535459546</v>
      </c>
      <c r="D1352" s="54">
        <v>23.5084466054399</v>
      </c>
    </row>
    <row r="1353" spans="1:4" x14ac:dyDescent="0.35">
      <c r="A1353" s="54" t="s">
        <v>16</v>
      </c>
      <c r="B1353" s="54" t="s">
        <v>1467</v>
      </c>
      <c r="C1353" s="54">
        <v>95.983661269811293</v>
      </c>
      <c r="D1353" s="54">
        <v>93.308912091390795</v>
      </c>
    </row>
    <row r="1354" spans="1:4" x14ac:dyDescent="0.35">
      <c r="A1354" s="54" t="s">
        <v>16</v>
      </c>
      <c r="B1354" s="54" t="s">
        <v>1468</v>
      </c>
      <c r="C1354" s="54">
        <v>18.257372540776</v>
      </c>
      <c r="D1354" s="54">
        <v>18.084429575917401</v>
      </c>
    </row>
    <row r="1355" spans="1:4" x14ac:dyDescent="0.35">
      <c r="A1355" s="54" t="s">
        <v>16</v>
      </c>
      <c r="B1355" s="54" t="s">
        <v>1469</v>
      </c>
      <c r="C1355" s="54">
        <v>298.40422462168902</v>
      </c>
      <c r="D1355" s="54">
        <v>312.573063639964</v>
      </c>
    </row>
    <row r="1356" spans="1:4" x14ac:dyDescent="0.35">
      <c r="A1356" s="54" t="s">
        <v>16</v>
      </c>
      <c r="B1356" s="54" t="s">
        <v>1470</v>
      </c>
      <c r="C1356" s="54">
        <v>183.561771444057</v>
      </c>
      <c r="D1356" s="54">
        <v>184.632439847641</v>
      </c>
    </row>
    <row r="1357" spans="1:4" x14ac:dyDescent="0.35">
      <c r="A1357" s="54" t="s">
        <v>16</v>
      </c>
      <c r="B1357" s="54" t="s">
        <v>1471</v>
      </c>
      <c r="C1357" s="54">
        <v>12.7300425007891</v>
      </c>
      <c r="D1357" s="54">
        <v>13.495331742888901</v>
      </c>
    </row>
    <row r="1358" spans="1:4" x14ac:dyDescent="0.35">
      <c r="A1358" s="54" t="s">
        <v>16</v>
      </c>
      <c r="B1358" s="54" t="s">
        <v>1472</v>
      </c>
      <c r="C1358" s="54">
        <v>57.664658231506202</v>
      </c>
      <c r="D1358" s="54">
        <v>60.304792436145398</v>
      </c>
    </row>
    <row r="1359" spans="1:4" x14ac:dyDescent="0.35">
      <c r="A1359" s="54" t="s">
        <v>16</v>
      </c>
      <c r="B1359" s="54" t="s">
        <v>1473</v>
      </c>
      <c r="C1359" s="54">
        <v>1114.15794929864</v>
      </c>
      <c r="D1359" s="54">
        <v>1081.9265845741199</v>
      </c>
    </row>
    <row r="1360" spans="1:4" x14ac:dyDescent="0.35">
      <c r="A1360" s="54" t="s">
        <v>16</v>
      </c>
      <c r="B1360" s="54" t="s">
        <v>1474</v>
      </c>
      <c r="C1360" s="54">
        <v>1.3173947246201201</v>
      </c>
      <c r="D1360" s="54">
        <v>1.3291608026120301</v>
      </c>
    </row>
    <row r="1361" spans="1:4" x14ac:dyDescent="0.35">
      <c r="A1361" s="54" t="s">
        <v>16</v>
      </c>
      <c r="B1361" s="54" t="s">
        <v>1475</v>
      </c>
      <c r="C1361" s="54">
        <v>29.4265886809108</v>
      </c>
      <c r="D1361" s="54">
        <v>31.0419908143854</v>
      </c>
    </row>
    <row r="1362" spans="1:4" x14ac:dyDescent="0.35">
      <c r="A1362" s="54" t="s">
        <v>16</v>
      </c>
      <c r="B1362" s="54" t="s">
        <v>1476</v>
      </c>
      <c r="C1362" s="54">
        <v>151.45743478213001</v>
      </c>
      <c r="D1362" s="54">
        <v>147.46609949351699</v>
      </c>
    </row>
    <row r="1363" spans="1:4" x14ac:dyDescent="0.35">
      <c r="A1363" s="54" t="s">
        <v>16</v>
      </c>
      <c r="B1363" s="54" t="s">
        <v>1477</v>
      </c>
      <c r="C1363" s="54">
        <v>7.3888660636839703</v>
      </c>
      <c r="D1363" s="54">
        <v>7.2750689758054001</v>
      </c>
    </row>
    <row r="1364" spans="1:4" x14ac:dyDescent="0.35">
      <c r="A1364" s="54" t="s">
        <v>16</v>
      </c>
      <c r="B1364" s="54" t="s">
        <v>1478</v>
      </c>
      <c r="C1364" s="54">
        <v>13.030752167927901</v>
      </c>
      <c r="D1364" s="54">
        <v>12.611162770377099</v>
      </c>
    </row>
    <row r="1365" spans="1:4" x14ac:dyDescent="0.35">
      <c r="A1365" s="54" t="s">
        <v>16</v>
      </c>
      <c r="B1365" s="54" t="s">
        <v>1479</v>
      </c>
      <c r="C1365" s="54">
        <v>24.8443461679725</v>
      </c>
      <c r="D1365" s="54">
        <v>23.415008176404999</v>
      </c>
    </row>
    <row r="1366" spans="1:4" x14ac:dyDescent="0.35">
      <c r="A1366" s="54" t="s">
        <v>16</v>
      </c>
      <c r="B1366" s="54" t="s">
        <v>1480</v>
      </c>
      <c r="C1366" s="54">
        <v>67.573757663789607</v>
      </c>
      <c r="D1366" s="54">
        <v>66.399424024064103</v>
      </c>
    </row>
    <row r="1367" spans="1:4" x14ac:dyDescent="0.35">
      <c r="A1367" s="54" t="s">
        <v>16</v>
      </c>
      <c r="B1367" s="54" t="s">
        <v>1481</v>
      </c>
      <c r="C1367" s="54">
        <v>1657.0104925442099</v>
      </c>
      <c r="D1367" s="54">
        <v>1615.25552556712</v>
      </c>
    </row>
    <row r="1368" spans="1:4" x14ac:dyDescent="0.35">
      <c r="A1368" s="54" t="s">
        <v>16</v>
      </c>
      <c r="B1368" s="54" t="s">
        <v>1482</v>
      </c>
      <c r="C1368" s="54">
        <v>18.371928605032998</v>
      </c>
      <c r="D1368" s="54">
        <v>18.6542809735211</v>
      </c>
    </row>
    <row r="1369" spans="1:4" x14ac:dyDescent="0.35">
      <c r="A1369" s="54" t="s">
        <v>16</v>
      </c>
      <c r="B1369" s="54" t="s">
        <v>1483</v>
      </c>
      <c r="C1369" s="54">
        <v>6.81608574956668</v>
      </c>
      <c r="D1369" s="54">
        <v>6.6261440866344703</v>
      </c>
    </row>
    <row r="1370" spans="1:4" x14ac:dyDescent="0.35">
      <c r="A1370" s="54" t="s">
        <v>16</v>
      </c>
      <c r="B1370" s="54" t="s">
        <v>1484</v>
      </c>
      <c r="C1370" s="54">
        <v>3.7946695870429101</v>
      </c>
      <c r="D1370" s="54">
        <v>3.54327509085463</v>
      </c>
    </row>
    <row r="1371" spans="1:4" x14ac:dyDescent="0.35">
      <c r="A1371" s="54" t="s">
        <v>16</v>
      </c>
      <c r="B1371" s="54" t="s">
        <v>1485</v>
      </c>
      <c r="C1371" s="54">
        <v>6.4867370684116601</v>
      </c>
      <c r="D1371" s="54">
        <v>6.8984917394935898</v>
      </c>
    </row>
    <row r="1372" spans="1:4" x14ac:dyDescent="0.35">
      <c r="A1372" s="54" t="s">
        <v>16</v>
      </c>
      <c r="B1372" s="54" t="s">
        <v>1486</v>
      </c>
      <c r="C1372" s="54">
        <v>32.791673034157697</v>
      </c>
      <c r="D1372" s="54">
        <v>32.662074531196303</v>
      </c>
    </row>
    <row r="1373" spans="1:4" x14ac:dyDescent="0.35">
      <c r="A1373" s="54" t="s">
        <v>16</v>
      </c>
      <c r="B1373" s="54" t="s">
        <v>1487</v>
      </c>
      <c r="C1373" s="54">
        <v>21.579498367366501</v>
      </c>
      <c r="D1373" s="54">
        <v>21.687670646297502</v>
      </c>
    </row>
    <row r="1374" spans="1:4" x14ac:dyDescent="0.35">
      <c r="A1374" s="54" t="s">
        <v>16</v>
      </c>
      <c r="B1374" s="54" t="s">
        <v>1488</v>
      </c>
      <c r="C1374" s="54">
        <v>728.08969745655497</v>
      </c>
      <c r="D1374" s="54">
        <v>716.60990903397305</v>
      </c>
    </row>
    <row r="1375" spans="1:4" x14ac:dyDescent="0.35">
      <c r="A1375" s="54" t="s">
        <v>16</v>
      </c>
      <c r="B1375" s="54" t="s">
        <v>1489</v>
      </c>
      <c r="C1375" s="54">
        <v>8.5344266929425299</v>
      </c>
      <c r="D1375" s="54">
        <v>8.2966005772230194</v>
      </c>
    </row>
    <row r="1376" spans="1:4" x14ac:dyDescent="0.35">
      <c r="A1376" s="54" t="s">
        <v>16</v>
      </c>
      <c r="B1376" s="54" t="s">
        <v>1490</v>
      </c>
      <c r="C1376" s="54">
        <v>23.054407680852101</v>
      </c>
      <c r="D1376" s="54">
        <v>21.818141603908298</v>
      </c>
    </row>
    <row r="1377" spans="1:4" x14ac:dyDescent="0.35">
      <c r="A1377" s="54" t="s">
        <v>16</v>
      </c>
      <c r="B1377" s="54" t="s">
        <v>1491</v>
      </c>
      <c r="C1377" s="54">
        <v>62.805361542849703</v>
      </c>
      <c r="D1377" s="54">
        <v>61.098250129239702</v>
      </c>
    </row>
    <row r="1378" spans="1:4" x14ac:dyDescent="0.35">
      <c r="A1378" s="54" t="s">
        <v>16</v>
      </c>
      <c r="B1378" s="54" t="s">
        <v>1492</v>
      </c>
      <c r="C1378" s="54">
        <v>395.390251466037</v>
      </c>
      <c r="D1378" s="54">
        <v>382.31863485567698</v>
      </c>
    </row>
    <row r="1379" spans="1:4" x14ac:dyDescent="0.35">
      <c r="A1379" s="54" t="s">
        <v>16</v>
      </c>
      <c r="B1379" s="54" t="s">
        <v>1493</v>
      </c>
      <c r="C1379" s="54">
        <v>14.3051883679396</v>
      </c>
      <c r="D1379" s="54">
        <v>13.5680979453682</v>
      </c>
    </row>
    <row r="1380" spans="1:4" x14ac:dyDescent="0.35">
      <c r="A1380" s="54" t="s">
        <v>16</v>
      </c>
      <c r="B1380" s="54" t="s">
        <v>1494</v>
      </c>
      <c r="C1380" s="54">
        <v>58.409272621529396</v>
      </c>
      <c r="D1380" s="54">
        <v>57.567700822328902</v>
      </c>
    </row>
    <row r="1381" spans="1:4" x14ac:dyDescent="0.35">
      <c r="A1381" s="54" t="s">
        <v>16</v>
      </c>
      <c r="B1381" s="54" t="s">
        <v>1495</v>
      </c>
      <c r="C1381" s="54">
        <v>6.0285128154794601</v>
      </c>
      <c r="D1381" s="54">
        <v>6.1090358728451504</v>
      </c>
    </row>
    <row r="1382" spans="1:4" x14ac:dyDescent="0.35">
      <c r="A1382" s="54" t="s">
        <v>16</v>
      </c>
      <c r="B1382" s="54" t="s">
        <v>1496</v>
      </c>
      <c r="C1382" s="54">
        <v>13.0880302000563</v>
      </c>
      <c r="D1382" s="54">
        <v>13.841244346805301</v>
      </c>
    </row>
    <row r="1383" spans="1:4" x14ac:dyDescent="0.35">
      <c r="A1383" s="54" t="s">
        <v>16</v>
      </c>
      <c r="B1383" s="54" t="s">
        <v>1497</v>
      </c>
      <c r="C1383" s="54">
        <v>7.2456709854106398</v>
      </c>
      <c r="D1383" s="54">
        <v>7.0437582092816102</v>
      </c>
    </row>
    <row r="1384" spans="1:4" x14ac:dyDescent="0.35">
      <c r="A1384" s="54" t="s">
        <v>16</v>
      </c>
      <c r="B1384" s="54" t="s">
        <v>1498</v>
      </c>
      <c r="C1384" s="54">
        <v>1331.2130495982301</v>
      </c>
      <c r="D1384" s="54">
        <v>1323.27766658365</v>
      </c>
    </row>
    <row r="1385" spans="1:4" x14ac:dyDescent="0.35">
      <c r="A1385" s="54" t="s">
        <v>16</v>
      </c>
      <c r="B1385" s="54" t="s">
        <v>1499</v>
      </c>
      <c r="C1385" s="54">
        <v>1552.12009741358</v>
      </c>
      <c r="D1385" s="54">
        <v>1514.5088128779601</v>
      </c>
    </row>
    <row r="1386" spans="1:4" x14ac:dyDescent="0.35">
      <c r="A1386" s="54" t="s">
        <v>16</v>
      </c>
      <c r="B1386" s="54" t="s">
        <v>1500</v>
      </c>
      <c r="C1386" s="54">
        <v>1458.7998649756601</v>
      </c>
      <c r="D1386" s="54">
        <v>1447.0489717868199</v>
      </c>
    </row>
    <row r="1387" spans="1:4" x14ac:dyDescent="0.35">
      <c r="A1387" s="54" t="s">
        <v>16</v>
      </c>
      <c r="B1387" s="54" t="s">
        <v>1501</v>
      </c>
      <c r="C1387" s="54">
        <v>2108.8482444496699</v>
      </c>
      <c r="D1387" s="54">
        <v>2064.1560781775001</v>
      </c>
    </row>
    <row r="1388" spans="1:4" x14ac:dyDescent="0.35">
      <c r="A1388" s="54" t="s">
        <v>16</v>
      </c>
      <c r="B1388" s="54" t="s">
        <v>1502</v>
      </c>
      <c r="C1388" s="54">
        <v>853.78633749931305</v>
      </c>
      <c r="D1388" s="54">
        <v>837.41077595754598</v>
      </c>
    </row>
    <row r="1389" spans="1:4" x14ac:dyDescent="0.35">
      <c r="A1389" s="54" t="s">
        <v>16</v>
      </c>
      <c r="B1389" s="54" t="s">
        <v>1503</v>
      </c>
      <c r="C1389" s="54">
        <v>1891.7215463441901</v>
      </c>
      <c r="D1389" s="54">
        <v>1870.7508436363501</v>
      </c>
    </row>
    <row r="1390" spans="1:4" x14ac:dyDescent="0.35">
      <c r="A1390" s="54" t="s">
        <v>16</v>
      </c>
      <c r="B1390" s="54" t="s">
        <v>1504</v>
      </c>
      <c r="C1390" s="54">
        <v>702.90168309376304</v>
      </c>
      <c r="D1390" s="54">
        <v>693.07717677237804</v>
      </c>
    </row>
    <row r="1391" spans="1:4" x14ac:dyDescent="0.35">
      <c r="A1391" s="54" t="s">
        <v>16</v>
      </c>
      <c r="B1391" s="54" t="s">
        <v>1505</v>
      </c>
      <c r="C1391" s="54">
        <v>546.50401807382696</v>
      </c>
      <c r="D1391" s="54">
        <v>535.25456070137</v>
      </c>
    </row>
    <row r="1392" spans="1:4" x14ac:dyDescent="0.35">
      <c r="A1392" s="54" t="s">
        <v>16</v>
      </c>
      <c r="B1392" s="54" t="s">
        <v>1506</v>
      </c>
      <c r="C1392" s="54">
        <v>547.32023003831398</v>
      </c>
      <c r="D1392" s="54">
        <v>533.62808178608702</v>
      </c>
    </row>
    <row r="1393" spans="1:4" x14ac:dyDescent="0.35">
      <c r="A1393" s="54" t="s">
        <v>16</v>
      </c>
      <c r="B1393" s="54" t="s">
        <v>1507</v>
      </c>
      <c r="C1393" s="54">
        <v>1034.05462239089</v>
      </c>
      <c r="D1393" s="54">
        <v>1009.86257300535</v>
      </c>
    </row>
    <row r="1394" spans="1:4" x14ac:dyDescent="0.35">
      <c r="A1394" s="54" t="s">
        <v>16</v>
      </c>
      <c r="B1394" s="54" t="s">
        <v>1508</v>
      </c>
      <c r="C1394" s="54">
        <v>1032.45083743394</v>
      </c>
      <c r="D1394" s="54">
        <v>1016.21925476834</v>
      </c>
    </row>
    <row r="1395" spans="1:4" x14ac:dyDescent="0.35">
      <c r="A1395" s="54" t="s">
        <v>16</v>
      </c>
      <c r="B1395" s="54" t="s">
        <v>1509</v>
      </c>
      <c r="C1395" s="54">
        <v>1720.1881616153801</v>
      </c>
      <c r="D1395" s="54">
        <v>1691.62159872338</v>
      </c>
    </row>
    <row r="1396" spans="1:4" x14ac:dyDescent="0.35">
      <c r="A1396" s="54" t="s">
        <v>16</v>
      </c>
      <c r="B1396" s="54" t="s">
        <v>1510</v>
      </c>
      <c r="C1396" s="54">
        <v>1129.4511837765999</v>
      </c>
      <c r="D1396" s="54">
        <v>1113.5034265863301</v>
      </c>
    </row>
    <row r="1397" spans="1:4" x14ac:dyDescent="0.35">
      <c r="A1397" s="54" t="s">
        <v>16</v>
      </c>
      <c r="B1397" s="54" t="s">
        <v>1511</v>
      </c>
      <c r="C1397" s="54">
        <v>1571.2939184069701</v>
      </c>
      <c r="D1397" s="54">
        <v>1539.0949452452501</v>
      </c>
    </row>
    <row r="1398" spans="1:4" x14ac:dyDescent="0.35">
      <c r="A1398" s="54" t="s">
        <v>16</v>
      </c>
      <c r="B1398" s="54" t="s">
        <v>1512</v>
      </c>
      <c r="C1398" s="54">
        <v>1094.9841281813401</v>
      </c>
      <c r="D1398" s="54">
        <v>1139.0070428859201</v>
      </c>
    </row>
    <row r="1399" spans="1:4" x14ac:dyDescent="0.35">
      <c r="A1399" s="54" t="s">
        <v>16</v>
      </c>
      <c r="B1399" s="54" t="s">
        <v>1513</v>
      </c>
      <c r="C1399" s="54">
        <v>686.90679271454496</v>
      </c>
      <c r="D1399" s="54">
        <v>672.58339133875597</v>
      </c>
    </row>
    <row r="1400" spans="1:4" x14ac:dyDescent="0.35">
      <c r="A1400" s="54" t="s">
        <v>16</v>
      </c>
      <c r="B1400" s="54" t="s">
        <v>1514</v>
      </c>
      <c r="C1400" s="54">
        <v>105.749565657613</v>
      </c>
      <c r="D1400" s="54">
        <v>107.43386025232201</v>
      </c>
    </row>
    <row r="1401" spans="1:4" x14ac:dyDescent="0.35">
      <c r="A1401" s="54" t="s">
        <v>16</v>
      </c>
      <c r="B1401" s="54" t="s">
        <v>1515</v>
      </c>
      <c r="C1401" s="54">
        <v>1625.3071021245901</v>
      </c>
      <c r="D1401" s="54">
        <v>1584.97635361979</v>
      </c>
    </row>
    <row r="1402" spans="1:4" x14ac:dyDescent="0.35">
      <c r="A1402" s="54" t="s">
        <v>16</v>
      </c>
      <c r="B1402" s="54" t="s">
        <v>1516</v>
      </c>
      <c r="C1402" s="54">
        <v>1040.7131933406399</v>
      </c>
      <c r="D1402" s="54">
        <v>1048.5177127382501</v>
      </c>
    </row>
    <row r="1403" spans="1:4" x14ac:dyDescent="0.35">
      <c r="A1403" s="54" t="s">
        <v>16</v>
      </c>
      <c r="B1403" s="54" t="s">
        <v>1517</v>
      </c>
      <c r="C1403" s="54">
        <v>1452.8143103704199</v>
      </c>
      <c r="D1403" s="54">
        <v>1437.19042038151</v>
      </c>
    </row>
    <row r="1404" spans="1:4" x14ac:dyDescent="0.35">
      <c r="A1404" s="54" t="s">
        <v>16</v>
      </c>
      <c r="B1404" s="54" t="s">
        <v>1518</v>
      </c>
      <c r="C1404" s="54">
        <v>527.53067008741402</v>
      </c>
      <c r="D1404" s="54">
        <v>519.40744911576701</v>
      </c>
    </row>
    <row r="1405" spans="1:4" x14ac:dyDescent="0.35">
      <c r="A1405" s="54" t="s">
        <v>16</v>
      </c>
      <c r="B1405" s="54" t="s">
        <v>1519</v>
      </c>
      <c r="C1405" s="54">
        <v>925.48411346304204</v>
      </c>
      <c r="D1405" s="54">
        <v>900.76229076556501</v>
      </c>
    </row>
    <row r="1406" spans="1:4" x14ac:dyDescent="0.35">
      <c r="A1406" s="54" t="s">
        <v>16</v>
      </c>
      <c r="B1406" s="54" t="s">
        <v>1520</v>
      </c>
      <c r="C1406" s="54">
        <v>1013.04790413387</v>
      </c>
      <c r="D1406" s="54">
        <v>986.77022761811304</v>
      </c>
    </row>
    <row r="1407" spans="1:4" x14ac:dyDescent="0.35">
      <c r="A1407" s="54" t="s">
        <v>16</v>
      </c>
      <c r="B1407" s="54" t="s">
        <v>1521</v>
      </c>
      <c r="C1407" s="54">
        <v>1277.9301608071501</v>
      </c>
      <c r="D1407" s="54">
        <v>1280.44279437408</v>
      </c>
    </row>
    <row r="1408" spans="1:4" x14ac:dyDescent="0.35">
      <c r="A1408" s="54" t="s">
        <v>16</v>
      </c>
      <c r="B1408" s="54" t="s">
        <v>1522</v>
      </c>
      <c r="C1408" s="54">
        <v>1437.735868665</v>
      </c>
      <c r="D1408" s="54">
        <v>1399.7994437428499</v>
      </c>
    </row>
    <row r="1409" spans="1:4" x14ac:dyDescent="0.35">
      <c r="A1409" s="54" t="s">
        <v>16</v>
      </c>
      <c r="B1409" s="54" t="s">
        <v>1523</v>
      </c>
      <c r="C1409" s="54">
        <v>839.63866367415903</v>
      </c>
      <c r="D1409" s="54">
        <v>825.60728398142999</v>
      </c>
    </row>
    <row r="1410" spans="1:4" x14ac:dyDescent="0.35">
      <c r="A1410" s="54" t="s">
        <v>16</v>
      </c>
      <c r="B1410" s="54" t="s">
        <v>1524</v>
      </c>
      <c r="C1410" s="54">
        <v>496.328462525205</v>
      </c>
      <c r="D1410" s="54">
        <v>482.49743627930701</v>
      </c>
    </row>
    <row r="1411" spans="1:4" x14ac:dyDescent="0.35">
      <c r="A1411" s="54" t="s">
        <v>16</v>
      </c>
      <c r="B1411" s="54" t="s">
        <v>1525</v>
      </c>
      <c r="C1411" s="54">
        <v>754.25143832764297</v>
      </c>
      <c r="D1411" s="54">
        <v>733.23298643047895</v>
      </c>
    </row>
    <row r="1412" spans="1:4" x14ac:dyDescent="0.35">
      <c r="A1412" s="54" t="s">
        <v>16</v>
      </c>
      <c r="B1412" s="54" t="s">
        <v>1526</v>
      </c>
      <c r="C1412" s="54">
        <v>726.78662218108605</v>
      </c>
      <c r="D1412" s="54">
        <v>713.61380180801802</v>
      </c>
    </row>
    <row r="1413" spans="1:4" x14ac:dyDescent="0.35">
      <c r="A1413" s="54" t="s">
        <v>16</v>
      </c>
      <c r="B1413" s="54" t="s">
        <v>1527</v>
      </c>
      <c r="C1413" s="54">
        <v>1660.77652351556</v>
      </c>
      <c r="D1413" s="54">
        <v>1631.4543877379299</v>
      </c>
    </row>
    <row r="1414" spans="1:4" x14ac:dyDescent="0.35">
      <c r="A1414" s="54" t="s">
        <v>16</v>
      </c>
      <c r="B1414" s="54" t="s">
        <v>1528</v>
      </c>
      <c r="C1414" s="54">
        <v>323.23425124527802</v>
      </c>
      <c r="D1414" s="54">
        <v>320.64462777899303</v>
      </c>
    </row>
    <row r="1415" spans="1:4" x14ac:dyDescent="0.35">
      <c r="A1415" s="54" t="s">
        <v>16</v>
      </c>
      <c r="B1415" s="54" t="s">
        <v>1529</v>
      </c>
      <c r="C1415" s="54">
        <v>377.21879596935798</v>
      </c>
      <c r="D1415" s="54">
        <v>369.65175084161001</v>
      </c>
    </row>
    <row r="1416" spans="1:4" x14ac:dyDescent="0.35">
      <c r="A1416" s="54" t="s">
        <v>16</v>
      </c>
      <c r="B1416" s="54" t="s">
        <v>1530</v>
      </c>
      <c r="C1416" s="54">
        <v>1314.75993498042</v>
      </c>
      <c r="D1416" s="54">
        <v>1288.55761926686</v>
      </c>
    </row>
    <row r="1417" spans="1:4" x14ac:dyDescent="0.35">
      <c r="A1417" s="54" t="s">
        <v>16</v>
      </c>
      <c r="B1417" s="54" t="s">
        <v>1531</v>
      </c>
      <c r="C1417" s="54">
        <v>741.32092269392399</v>
      </c>
      <c r="D1417" s="54">
        <v>725.538547128956</v>
      </c>
    </row>
    <row r="1418" spans="1:4" x14ac:dyDescent="0.35">
      <c r="A1418" s="54" t="s">
        <v>16</v>
      </c>
      <c r="B1418" s="54" t="s">
        <v>1532</v>
      </c>
      <c r="C1418" s="54">
        <v>731.56933775220398</v>
      </c>
      <c r="D1418" s="54">
        <v>722.63023580458605</v>
      </c>
    </row>
    <row r="1419" spans="1:4" x14ac:dyDescent="0.35">
      <c r="A1419" s="54" t="s">
        <v>16</v>
      </c>
      <c r="B1419" s="54" t="s">
        <v>1533</v>
      </c>
      <c r="C1419" s="54">
        <v>398.85557235144501</v>
      </c>
      <c r="D1419" s="54">
        <v>395.068896303906</v>
      </c>
    </row>
    <row r="1420" spans="1:4" x14ac:dyDescent="0.35">
      <c r="A1420" s="54" t="s">
        <v>16</v>
      </c>
      <c r="B1420" s="54" t="s">
        <v>1534</v>
      </c>
      <c r="C1420" s="54">
        <v>846.41179089502202</v>
      </c>
      <c r="D1420" s="54">
        <v>825.13133031778102</v>
      </c>
    </row>
    <row r="1421" spans="1:4" x14ac:dyDescent="0.35">
      <c r="A1421" s="54" t="s">
        <v>16</v>
      </c>
      <c r="B1421" s="54" t="s">
        <v>1535</v>
      </c>
      <c r="C1421" s="54">
        <v>860.48786730340396</v>
      </c>
      <c r="D1421" s="54">
        <v>836.50890901971798</v>
      </c>
    </row>
    <row r="1422" spans="1:4" x14ac:dyDescent="0.35">
      <c r="A1422" s="54" t="s">
        <v>16</v>
      </c>
      <c r="B1422" s="54" t="s">
        <v>1536</v>
      </c>
      <c r="C1422" s="54">
        <v>1408.9822967965799</v>
      </c>
      <c r="D1422" s="54">
        <v>1381.1945084578599</v>
      </c>
    </row>
    <row r="1423" spans="1:4" x14ac:dyDescent="0.35">
      <c r="A1423" s="54" t="s">
        <v>16</v>
      </c>
      <c r="B1423" s="54" t="s">
        <v>1537</v>
      </c>
      <c r="C1423" s="54">
        <v>771.87875254060395</v>
      </c>
      <c r="D1423" s="54">
        <v>750.36907606692603</v>
      </c>
    </row>
    <row r="1424" spans="1:4" x14ac:dyDescent="0.35">
      <c r="A1424" s="54" t="s">
        <v>16</v>
      </c>
      <c r="B1424" s="54" t="s">
        <v>1538</v>
      </c>
      <c r="C1424" s="54">
        <v>1456.4371459501699</v>
      </c>
      <c r="D1424" s="54">
        <v>1424.55917456159</v>
      </c>
    </row>
    <row r="1425" spans="1:4" x14ac:dyDescent="0.35">
      <c r="A1425" s="54" t="s">
        <v>16</v>
      </c>
      <c r="B1425" s="54" t="s">
        <v>1539</v>
      </c>
      <c r="C1425" s="54">
        <v>662.16268319546703</v>
      </c>
      <c r="D1425" s="54">
        <v>668.43934859389799</v>
      </c>
    </row>
    <row r="1426" spans="1:4" x14ac:dyDescent="0.35">
      <c r="A1426" s="54" t="s">
        <v>16</v>
      </c>
      <c r="B1426" s="54" t="s">
        <v>1540</v>
      </c>
      <c r="C1426" s="54">
        <v>112.365178303946</v>
      </c>
      <c r="D1426" s="54">
        <v>110.02210528785599</v>
      </c>
    </row>
    <row r="1427" spans="1:4" x14ac:dyDescent="0.35">
      <c r="A1427" s="54" t="s">
        <v>16</v>
      </c>
      <c r="B1427" s="54" t="s">
        <v>1541</v>
      </c>
      <c r="C1427" s="54">
        <v>530.68096184219496</v>
      </c>
      <c r="D1427" s="54">
        <v>516.93344395680299</v>
      </c>
    </row>
    <row r="1428" spans="1:4" x14ac:dyDescent="0.35">
      <c r="A1428" s="54" t="s">
        <v>16</v>
      </c>
      <c r="B1428" s="54" t="s">
        <v>1542</v>
      </c>
      <c r="C1428" s="54">
        <v>274.97750973814601</v>
      </c>
      <c r="D1428" s="54">
        <v>273.13082308706799</v>
      </c>
    </row>
    <row r="1429" spans="1:4" x14ac:dyDescent="0.35">
      <c r="A1429" s="54" t="s">
        <v>16</v>
      </c>
      <c r="B1429" s="54" t="s">
        <v>1543</v>
      </c>
      <c r="C1429" s="54">
        <v>166.66475217298901</v>
      </c>
      <c r="D1429" s="54">
        <v>164.26245049593101</v>
      </c>
    </row>
    <row r="1430" spans="1:4" x14ac:dyDescent="0.35">
      <c r="A1430" s="54" t="s">
        <v>16</v>
      </c>
      <c r="B1430" s="54" t="s">
        <v>1544</v>
      </c>
      <c r="C1430" s="54">
        <v>286.218323415881</v>
      </c>
      <c r="D1430" s="54">
        <v>279.87971532096702</v>
      </c>
    </row>
    <row r="1431" spans="1:4" x14ac:dyDescent="0.35">
      <c r="A1431" s="54" t="s">
        <v>16</v>
      </c>
      <c r="B1431" s="54" t="s">
        <v>1545</v>
      </c>
      <c r="C1431" s="54">
        <v>108.15524299677099</v>
      </c>
      <c r="D1431" s="54">
        <v>106.225218199246</v>
      </c>
    </row>
    <row r="1432" spans="1:4" x14ac:dyDescent="0.35">
      <c r="A1432" s="54" t="s">
        <v>16</v>
      </c>
      <c r="B1432" s="54" t="s">
        <v>1546</v>
      </c>
      <c r="C1432" s="54">
        <v>85.759532658773097</v>
      </c>
      <c r="D1432" s="54">
        <v>83.369702621535197</v>
      </c>
    </row>
    <row r="1433" spans="1:4" x14ac:dyDescent="0.35">
      <c r="A1433" s="54" t="s">
        <v>16</v>
      </c>
      <c r="B1433" s="54" t="s">
        <v>1547</v>
      </c>
      <c r="C1433" s="54">
        <v>44.562308508569998</v>
      </c>
      <c r="D1433" s="54">
        <v>44.0671939988204</v>
      </c>
    </row>
    <row r="1434" spans="1:4" x14ac:dyDescent="0.35">
      <c r="A1434" s="54" t="s">
        <v>16</v>
      </c>
      <c r="B1434" s="54" t="s">
        <v>1548</v>
      </c>
      <c r="C1434" s="54">
        <v>20.577132816381301</v>
      </c>
      <c r="D1434" s="54">
        <v>20.003716972248199</v>
      </c>
    </row>
    <row r="1435" spans="1:4" x14ac:dyDescent="0.35">
      <c r="A1435" s="54" t="s">
        <v>16</v>
      </c>
      <c r="B1435" s="54" t="s">
        <v>1549</v>
      </c>
      <c r="C1435" s="54">
        <v>9.26472159592522</v>
      </c>
      <c r="D1435" s="54">
        <v>9.0065444343151899</v>
      </c>
    </row>
    <row r="1436" spans="1:4" x14ac:dyDescent="0.35">
      <c r="A1436" s="54" t="s">
        <v>16</v>
      </c>
      <c r="B1436" s="54" t="s">
        <v>1550</v>
      </c>
      <c r="C1436" s="54">
        <v>451.47976380274599</v>
      </c>
      <c r="D1436" s="54">
        <v>439.502873784023</v>
      </c>
    </row>
    <row r="1437" spans="1:4" x14ac:dyDescent="0.35">
      <c r="A1437" s="54" t="s">
        <v>16</v>
      </c>
      <c r="B1437" s="54" t="s">
        <v>1551</v>
      </c>
      <c r="C1437" s="54">
        <v>74.031855722280895</v>
      </c>
      <c r="D1437" s="54">
        <v>78.105461803129998</v>
      </c>
    </row>
    <row r="1438" spans="1:4" x14ac:dyDescent="0.35">
      <c r="A1438" s="54" t="s">
        <v>16</v>
      </c>
      <c r="B1438" s="54" t="s">
        <v>1552</v>
      </c>
      <c r="C1438" s="54">
        <v>2.0906481501632301</v>
      </c>
      <c r="D1438" s="54">
        <v>2.0323885865600899</v>
      </c>
    </row>
    <row r="1439" spans="1:4" x14ac:dyDescent="0.35">
      <c r="A1439" s="54" t="s">
        <v>16</v>
      </c>
      <c r="B1439" s="54" t="s">
        <v>1553</v>
      </c>
      <c r="C1439" s="54">
        <v>19.517489235315502</v>
      </c>
      <c r="D1439" s="54">
        <v>19.9593436464286</v>
      </c>
    </row>
    <row r="1440" spans="1:4" x14ac:dyDescent="0.35">
      <c r="A1440" s="54" t="s">
        <v>16</v>
      </c>
      <c r="B1440" s="54" t="s">
        <v>1554</v>
      </c>
      <c r="C1440" s="54">
        <v>49.660053312712897</v>
      </c>
      <c r="D1440" s="54">
        <v>53.840208871845803</v>
      </c>
    </row>
    <row r="1441" spans="1:4" x14ac:dyDescent="0.35">
      <c r="A1441" s="54" t="s">
        <v>16</v>
      </c>
      <c r="B1441" s="54" t="s">
        <v>1555</v>
      </c>
      <c r="C1441" s="54">
        <v>235.72773866597601</v>
      </c>
      <c r="D1441" s="54">
        <v>231.16472016682201</v>
      </c>
    </row>
    <row r="1442" spans="1:4" x14ac:dyDescent="0.35">
      <c r="A1442" s="54" t="s">
        <v>16</v>
      </c>
      <c r="B1442" s="54" t="s">
        <v>1556</v>
      </c>
      <c r="C1442" s="54">
        <v>9.6227092931444993</v>
      </c>
      <c r="D1442" s="54">
        <v>9.3545568153554708</v>
      </c>
    </row>
    <row r="1443" spans="1:4" x14ac:dyDescent="0.35">
      <c r="A1443" s="54" t="s">
        <v>16</v>
      </c>
      <c r="B1443" s="54" t="s">
        <v>1557</v>
      </c>
      <c r="C1443" s="54">
        <v>140.84667948443101</v>
      </c>
      <c r="D1443" s="54">
        <v>155.89186108226099</v>
      </c>
    </row>
    <row r="1444" spans="1:4" x14ac:dyDescent="0.35">
      <c r="A1444" s="54" t="s">
        <v>16</v>
      </c>
      <c r="B1444" s="54" t="s">
        <v>1558</v>
      </c>
      <c r="C1444" s="54">
        <v>79.401671168282505</v>
      </c>
      <c r="D1444" s="54">
        <v>77.189011718804196</v>
      </c>
    </row>
    <row r="1445" spans="1:4" x14ac:dyDescent="0.35">
      <c r="A1445" s="54" t="s">
        <v>16</v>
      </c>
      <c r="B1445" s="54" t="s">
        <v>1559</v>
      </c>
      <c r="C1445" s="54">
        <v>813.57715942943696</v>
      </c>
      <c r="D1445" s="54">
        <v>802.54792170994801</v>
      </c>
    </row>
    <row r="1446" spans="1:4" x14ac:dyDescent="0.35">
      <c r="A1446" s="54" t="s">
        <v>16</v>
      </c>
      <c r="B1446" s="54" t="s">
        <v>1560</v>
      </c>
      <c r="C1446" s="54">
        <v>47.769878272951502</v>
      </c>
      <c r="D1446" s="54">
        <v>47.9210476682481</v>
      </c>
    </row>
    <row r="1447" spans="1:4" x14ac:dyDescent="0.35">
      <c r="A1447" s="54" t="s">
        <v>16</v>
      </c>
      <c r="B1447" s="54" t="s">
        <v>1561</v>
      </c>
      <c r="C1447" s="54">
        <v>82.623560437112204</v>
      </c>
      <c r="D1447" s="54">
        <v>82.747961224453505</v>
      </c>
    </row>
    <row r="1448" spans="1:4" x14ac:dyDescent="0.35">
      <c r="A1448" s="54" t="s">
        <v>16</v>
      </c>
      <c r="B1448" s="54" t="s">
        <v>1562</v>
      </c>
      <c r="C1448" s="54">
        <v>23.211922266645601</v>
      </c>
      <c r="D1448" s="54">
        <v>22.5724651664314</v>
      </c>
    </row>
    <row r="1449" spans="1:4" x14ac:dyDescent="0.35">
      <c r="A1449" s="54" t="s">
        <v>16</v>
      </c>
      <c r="B1449" s="54" t="s">
        <v>1563</v>
      </c>
      <c r="C1449" s="54">
        <v>34.438416441980799</v>
      </c>
      <c r="D1449" s="54">
        <v>34.331588128378698</v>
      </c>
    </row>
    <row r="1450" spans="1:4" x14ac:dyDescent="0.35">
      <c r="A1450" s="54" t="s">
        <v>16</v>
      </c>
      <c r="B1450" s="54" t="s">
        <v>1564</v>
      </c>
      <c r="C1450" s="54">
        <v>9.5797507685361207</v>
      </c>
      <c r="D1450" s="54">
        <v>9.3127965320042296</v>
      </c>
    </row>
    <row r="1451" spans="1:4" x14ac:dyDescent="0.35">
      <c r="A1451" s="54" t="s">
        <v>16</v>
      </c>
      <c r="B1451" s="54" t="s">
        <v>1565</v>
      </c>
      <c r="C1451" s="54">
        <v>83.368174845567097</v>
      </c>
      <c r="D1451" s="54">
        <v>81.909138162685693</v>
      </c>
    </row>
    <row r="1452" spans="1:4" x14ac:dyDescent="0.35">
      <c r="A1452" s="54" t="s">
        <v>16</v>
      </c>
      <c r="B1452" s="54" t="s">
        <v>1566</v>
      </c>
      <c r="C1452" s="54">
        <v>110.331808180791</v>
      </c>
      <c r="D1452" s="54">
        <v>110.22921801563901</v>
      </c>
    </row>
    <row r="1453" spans="1:4" x14ac:dyDescent="0.35">
      <c r="A1453" s="54" t="s">
        <v>16</v>
      </c>
      <c r="B1453" s="54" t="s">
        <v>1567</v>
      </c>
      <c r="C1453" s="54">
        <v>38.147168979806999</v>
      </c>
      <c r="D1453" s="54">
        <v>36.837589119101096</v>
      </c>
    </row>
    <row r="1454" spans="1:4" x14ac:dyDescent="0.35">
      <c r="A1454" s="54" t="s">
        <v>16</v>
      </c>
      <c r="B1454" s="54" t="s">
        <v>1568</v>
      </c>
      <c r="C1454" s="54">
        <v>726.51455156994803</v>
      </c>
      <c r="D1454" s="54">
        <v>711.184630767881</v>
      </c>
    </row>
    <row r="1455" spans="1:4" x14ac:dyDescent="0.35">
      <c r="A1455" s="54" t="s">
        <v>16</v>
      </c>
      <c r="B1455" s="54" t="s">
        <v>1569</v>
      </c>
      <c r="C1455" s="54">
        <v>37.101844907285198</v>
      </c>
      <c r="D1455" s="54">
        <v>36.067938862736</v>
      </c>
    </row>
    <row r="1456" spans="1:4" x14ac:dyDescent="0.35">
      <c r="A1456" s="54" t="s">
        <v>16</v>
      </c>
      <c r="B1456" s="54" t="s">
        <v>1570</v>
      </c>
      <c r="C1456" s="54">
        <v>5.3554959456492597</v>
      </c>
      <c r="D1456" s="54">
        <v>5.2062561206986704</v>
      </c>
    </row>
    <row r="1457" spans="1:4" x14ac:dyDescent="0.35">
      <c r="A1457" s="54" t="s">
        <v>16</v>
      </c>
      <c r="B1457" s="54" t="s">
        <v>1571</v>
      </c>
      <c r="C1457" s="54">
        <v>20.620091340989699</v>
      </c>
      <c r="D1457" s="54">
        <v>20.045477434831799</v>
      </c>
    </row>
    <row r="1458" spans="1:4" x14ac:dyDescent="0.35">
      <c r="A1458" s="54" t="s">
        <v>16</v>
      </c>
      <c r="B1458" s="54" t="s">
        <v>1572</v>
      </c>
      <c r="C1458" s="54">
        <v>18.171455493607201</v>
      </c>
      <c r="D1458" s="54">
        <v>18.181853707475</v>
      </c>
    </row>
    <row r="1459" spans="1:4" x14ac:dyDescent="0.35">
      <c r="A1459" s="54" t="s">
        <v>16</v>
      </c>
      <c r="B1459" s="54" t="s">
        <v>1573</v>
      </c>
      <c r="C1459" s="54">
        <v>396.80788273305899</v>
      </c>
      <c r="D1459" s="54">
        <v>392.49966310671601</v>
      </c>
    </row>
    <row r="1460" spans="1:4" x14ac:dyDescent="0.35">
      <c r="A1460" s="54" t="s">
        <v>16</v>
      </c>
      <c r="B1460" s="54" t="s">
        <v>1574</v>
      </c>
      <c r="C1460" s="54">
        <v>135.60573957232</v>
      </c>
      <c r="D1460" s="54">
        <v>135.4544020761</v>
      </c>
    </row>
    <row r="1461" spans="1:4" x14ac:dyDescent="0.35">
      <c r="A1461" s="54" t="s">
        <v>16</v>
      </c>
      <c r="B1461" s="54" t="s">
        <v>1575</v>
      </c>
      <c r="C1461" s="54">
        <v>17.9566628736372</v>
      </c>
      <c r="D1461" s="54">
        <v>17.456270397104198</v>
      </c>
    </row>
    <row r="1462" spans="1:4" x14ac:dyDescent="0.35">
      <c r="A1462" s="54" t="s">
        <v>16</v>
      </c>
      <c r="B1462" s="54" t="s">
        <v>1576</v>
      </c>
      <c r="C1462" s="54">
        <v>10.5534773024331</v>
      </c>
      <c r="D1462" s="54">
        <v>10.25938695466</v>
      </c>
    </row>
    <row r="1463" spans="1:4" x14ac:dyDescent="0.35">
      <c r="A1463" s="54" t="s">
        <v>16</v>
      </c>
      <c r="B1463" s="54" t="s">
        <v>1577</v>
      </c>
      <c r="C1463" s="54">
        <v>101.353476741412</v>
      </c>
      <c r="D1463" s="54">
        <v>98.529090966016199</v>
      </c>
    </row>
    <row r="1464" spans="1:4" x14ac:dyDescent="0.35">
      <c r="A1464" s="54" t="s">
        <v>16</v>
      </c>
      <c r="B1464" s="54" t="s">
        <v>1578</v>
      </c>
      <c r="C1464" s="54">
        <v>22.5961834279199</v>
      </c>
      <c r="D1464" s="54">
        <v>23.106527948848999</v>
      </c>
    </row>
    <row r="1465" spans="1:4" x14ac:dyDescent="0.35">
      <c r="A1465" s="54" t="s">
        <v>16</v>
      </c>
      <c r="B1465" s="54" t="s">
        <v>1579</v>
      </c>
      <c r="C1465" s="54">
        <v>6.3292224815942202</v>
      </c>
      <c r="D1465" s="54">
        <v>6.1528481753941202</v>
      </c>
    </row>
    <row r="1466" spans="1:4" x14ac:dyDescent="0.35">
      <c r="A1466" s="54" t="s">
        <v>16</v>
      </c>
      <c r="B1466" s="54" t="s">
        <v>1580</v>
      </c>
      <c r="C1466" s="54">
        <v>17.169089941597999</v>
      </c>
      <c r="D1466" s="54">
        <v>18.076256583495901</v>
      </c>
    </row>
    <row r="1467" spans="1:4" x14ac:dyDescent="0.35">
      <c r="A1467" s="54" t="s">
        <v>16</v>
      </c>
      <c r="B1467" s="54" t="s">
        <v>1581</v>
      </c>
      <c r="C1467" s="54">
        <v>25.603280084971399</v>
      </c>
      <c r="D1467" s="54">
        <v>29.119373737151399</v>
      </c>
    </row>
    <row r="1468" spans="1:4" x14ac:dyDescent="0.35">
      <c r="A1468" s="54" t="s">
        <v>16</v>
      </c>
      <c r="B1468" s="54" t="s">
        <v>1582</v>
      </c>
      <c r="C1468" s="54">
        <v>3.2505282879659001</v>
      </c>
      <c r="D1468" s="54">
        <v>3.1599468646814799</v>
      </c>
    </row>
    <row r="1469" spans="1:4" x14ac:dyDescent="0.35">
      <c r="A1469" s="54" t="s">
        <v>16</v>
      </c>
      <c r="B1469" s="54" t="s">
        <v>1583</v>
      </c>
      <c r="C1469" s="54">
        <v>13.274183803962099</v>
      </c>
      <c r="D1469" s="54">
        <v>12.904276130773299</v>
      </c>
    </row>
    <row r="1470" spans="1:4" x14ac:dyDescent="0.35">
      <c r="A1470" s="54" t="s">
        <v>16</v>
      </c>
      <c r="B1470" s="54" t="s">
        <v>1584</v>
      </c>
      <c r="C1470" s="54">
        <v>184.50685897827299</v>
      </c>
      <c r="D1470" s="54">
        <v>179.730753534244</v>
      </c>
    </row>
    <row r="1471" spans="1:4" x14ac:dyDescent="0.35">
      <c r="A1471" s="54" t="s">
        <v>16</v>
      </c>
      <c r="B1471" s="54" t="s">
        <v>1585</v>
      </c>
      <c r="C1471" s="54">
        <v>64.323229377871598</v>
      </c>
      <c r="D1471" s="54">
        <v>64.881610427449502</v>
      </c>
    </row>
    <row r="1472" spans="1:4" x14ac:dyDescent="0.35">
      <c r="A1472" s="54" t="s">
        <v>16</v>
      </c>
      <c r="B1472" s="54" t="s">
        <v>1586</v>
      </c>
      <c r="C1472" s="54">
        <v>190.69288637749801</v>
      </c>
      <c r="D1472" s="54">
        <v>185.726944572767</v>
      </c>
    </row>
    <row r="1473" spans="1:4" x14ac:dyDescent="0.35">
      <c r="A1473" s="54" t="s">
        <v>16</v>
      </c>
      <c r="B1473" s="54" t="s">
        <v>1587</v>
      </c>
      <c r="C1473" s="54">
        <v>44.462071951833003</v>
      </c>
      <c r="D1473" s="54">
        <v>44.824678194503001</v>
      </c>
    </row>
    <row r="1474" spans="1:4" x14ac:dyDescent="0.35">
      <c r="A1474" s="54" t="s">
        <v>16</v>
      </c>
      <c r="B1474" s="54" t="s">
        <v>1588</v>
      </c>
      <c r="C1474" s="54">
        <v>2.4056773227741299</v>
      </c>
      <c r="D1474" s="54">
        <v>2.33863950970047</v>
      </c>
    </row>
    <row r="1475" spans="1:4" x14ac:dyDescent="0.35">
      <c r="A1475" s="54" t="s">
        <v>16</v>
      </c>
      <c r="B1475" s="54" t="s">
        <v>1589</v>
      </c>
      <c r="C1475" s="54">
        <v>18.529443190826498</v>
      </c>
      <c r="D1475" s="54">
        <v>18.013089220067801</v>
      </c>
    </row>
    <row r="1476" spans="1:4" x14ac:dyDescent="0.35">
      <c r="A1476" s="54" t="s">
        <v>16</v>
      </c>
      <c r="B1476" s="54" t="s">
        <v>1590</v>
      </c>
      <c r="C1476" s="54">
        <v>0.83053145664764405</v>
      </c>
      <c r="D1476" s="54">
        <v>0.84816687395998602</v>
      </c>
    </row>
    <row r="1477" spans="1:4" x14ac:dyDescent="0.35">
      <c r="A1477" s="54" t="s">
        <v>16</v>
      </c>
      <c r="B1477" s="54" t="s">
        <v>1591</v>
      </c>
      <c r="C1477" s="54">
        <v>249.53174423999201</v>
      </c>
      <c r="D1477" s="54">
        <v>247.14631831511301</v>
      </c>
    </row>
    <row r="1478" spans="1:4" x14ac:dyDescent="0.35">
      <c r="A1478" s="54" t="s">
        <v>16</v>
      </c>
      <c r="B1478" s="54" t="s">
        <v>1592</v>
      </c>
      <c r="C1478" s="54">
        <v>2.07632864161911</v>
      </c>
      <c r="D1478" s="54">
        <v>2.0184686361514999</v>
      </c>
    </row>
    <row r="1479" spans="1:4" x14ac:dyDescent="0.35">
      <c r="A1479" s="54" t="s">
        <v>16</v>
      </c>
      <c r="B1479" s="54" t="s">
        <v>1593</v>
      </c>
      <c r="C1479" s="54">
        <v>63.779088079818699</v>
      </c>
      <c r="D1479" s="54">
        <v>65.011315042080298</v>
      </c>
    </row>
    <row r="1480" spans="1:4" x14ac:dyDescent="0.35">
      <c r="A1480" s="54" t="s">
        <v>16</v>
      </c>
      <c r="B1480" s="54" t="s">
        <v>1594</v>
      </c>
      <c r="C1480" s="54">
        <v>69.335057127678098</v>
      </c>
      <c r="D1480" s="54">
        <v>76.621925996074495</v>
      </c>
    </row>
    <row r="1481" spans="1:4" x14ac:dyDescent="0.35">
      <c r="A1481" s="54" t="s">
        <v>16</v>
      </c>
      <c r="B1481" s="54" t="s">
        <v>1595</v>
      </c>
      <c r="C1481" s="54">
        <v>51.7650209642524</v>
      </c>
      <c r="D1481" s="54">
        <v>50.322501047368803</v>
      </c>
    </row>
    <row r="1482" spans="1:4" x14ac:dyDescent="0.35">
      <c r="A1482" s="54" t="s">
        <v>16</v>
      </c>
      <c r="B1482" s="54" t="s">
        <v>1596</v>
      </c>
      <c r="C1482" s="54">
        <v>6.8876832881913597</v>
      </c>
      <c r="D1482" s="54">
        <v>7.25259905734121</v>
      </c>
    </row>
    <row r="1483" spans="1:4" x14ac:dyDescent="0.35">
      <c r="A1483" s="54" t="s">
        <v>16</v>
      </c>
      <c r="B1483" s="54" t="s">
        <v>1597</v>
      </c>
      <c r="C1483" s="54">
        <v>4.7540766144437399</v>
      </c>
      <c r="D1483" s="54">
        <v>4.6215966697539796</v>
      </c>
    </row>
    <row r="1484" spans="1:4" x14ac:dyDescent="0.35">
      <c r="A1484" s="54" t="s">
        <v>16</v>
      </c>
      <c r="B1484" s="54" t="s">
        <v>1598</v>
      </c>
      <c r="C1484" s="54">
        <v>642.74543050152897</v>
      </c>
      <c r="D1484" s="54">
        <v>633.95483062572896</v>
      </c>
    </row>
    <row r="1485" spans="1:4" x14ac:dyDescent="0.35">
      <c r="A1485" s="54" t="s">
        <v>16</v>
      </c>
      <c r="B1485" s="54" t="s">
        <v>1599</v>
      </c>
      <c r="C1485" s="54">
        <v>9.1072070091077801</v>
      </c>
      <c r="D1485" s="54">
        <v>8.9124794494553896</v>
      </c>
    </row>
    <row r="1486" spans="1:4" x14ac:dyDescent="0.35">
      <c r="A1486" s="54" t="s">
        <v>16</v>
      </c>
      <c r="B1486" s="54" t="s">
        <v>1600</v>
      </c>
      <c r="C1486" s="54">
        <v>6.1860274022969097</v>
      </c>
      <c r="D1486" s="54">
        <v>6.3528172235714102</v>
      </c>
    </row>
    <row r="1487" spans="1:4" x14ac:dyDescent="0.35">
      <c r="A1487" s="54" t="s">
        <v>16</v>
      </c>
      <c r="B1487" s="54" t="s">
        <v>1601</v>
      </c>
      <c r="C1487" s="54">
        <v>15.22163687278</v>
      </c>
      <c r="D1487" s="54">
        <v>17.236617581594999</v>
      </c>
    </row>
    <row r="1488" spans="1:4" x14ac:dyDescent="0.35">
      <c r="A1488" s="54" t="s">
        <v>16</v>
      </c>
      <c r="B1488" s="54" t="s">
        <v>1602</v>
      </c>
      <c r="C1488" s="54">
        <v>14.5343004974776</v>
      </c>
      <c r="D1488" s="54">
        <v>14.996829285486699</v>
      </c>
    </row>
    <row r="1489" spans="1:4" x14ac:dyDescent="0.35">
      <c r="A1489" s="54" t="s">
        <v>16</v>
      </c>
      <c r="B1489" s="54" t="s">
        <v>1603</v>
      </c>
      <c r="C1489" s="54">
        <v>14.6058980350784</v>
      </c>
      <c r="D1489" s="54">
        <v>14.4672858615004</v>
      </c>
    </row>
    <row r="1490" spans="1:4" x14ac:dyDescent="0.35">
      <c r="A1490" s="54" t="s">
        <v>16</v>
      </c>
      <c r="B1490" s="54" t="s">
        <v>1604</v>
      </c>
      <c r="C1490" s="54">
        <v>27.378899057403899</v>
      </c>
      <c r="D1490" s="54">
        <v>26.615940576961702</v>
      </c>
    </row>
    <row r="1491" spans="1:4" x14ac:dyDescent="0.35">
      <c r="A1491" s="54" t="s">
        <v>16</v>
      </c>
      <c r="B1491" s="54" t="s">
        <v>1605</v>
      </c>
      <c r="C1491" s="54">
        <v>51.364074750616403</v>
      </c>
      <c r="D1491" s="54">
        <v>52.2673625191319</v>
      </c>
    </row>
    <row r="1492" spans="1:4" x14ac:dyDescent="0.35">
      <c r="A1492" s="54" t="s">
        <v>16</v>
      </c>
      <c r="B1492" s="54" t="s">
        <v>1606</v>
      </c>
      <c r="C1492" s="54">
        <v>8.7921778364968706</v>
      </c>
      <c r="D1492" s="54">
        <v>8.7231633023892101</v>
      </c>
    </row>
    <row r="1493" spans="1:4" x14ac:dyDescent="0.35">
      <c r="A1493" s="54" t="s">
        <v>16</v>
      </c>
      <c r="B1493" s="54" t="s">
        <v>1607</v>
      </c>
      <c r="C1493" s="54">
        <v>529.16309400307603</v>
      </c>
      <c r="D1493" s="54">
        <v>519.93362699681097</v>
      </c>
    </row>
    <row r="1494" spans="1:4" x14ac:dyDescent="0.35">
      <c r="A1494" s="54" t="s">
        <v>16</v>
      </c>
      <c r="B1494" s="54" t="s">
        <v>1608</v>
      </c>
      <c r="C1494" s="54">
        <v>7.4604636033326202</v>
      </c>
      <c r="D1494" s="54">
        <v>7.2525651990222402</v>
      </c>
    </row>
    <row r="1495" spans="1:4" x14ac:dyDescent="0.35">
      <c r="A1495" s="54" t="s">
        <v>16</v>
      </c>
      <c r="B1495" s="54" t="s">
        <v>1609</v>
      </c>
      <c r="C1495" s="54">
        <v>10.0809335430048</v>
      </c>
      <c r="D1495" s="54">
        <v>10.131168698994401</v>
      </c>
    </row>
    <row r="1496" spans="1:4" x14ac:dyDescent="0.35">
      <c r="A1496" s="54" t="s">
        <v>16</v>
      </c>
      <c r="B1496" s="54" t="s">
        <v>1610</v>
      </c>
      <c r="C1496" s="54">
        <v>74.547357996077906</v>
      </c>
      <c r="D1496" s="54">
        <v>76.369845465840498</v>
      </c>
    </row>
    <row r="1497" spans="1:4" x14ac:dyDescent="0.35">
      <c r="A1497" s="54" t="s">
        <v>16</v>
      </c>
      <c r="B1497" s="54" t="s">
        <v>1611</v>
      </c>
      <c r="C1497" s="54">
        <v>20.362340197435401</v>
      </c>
      <c r="D1497" s="54">
        <v>19.794909219684602</v>
      </c>
    </row>
    <row r="1498" spans="1:4" x14ac:dyDescent="0.35">
      <c r="A1498" s="54" t="s">
        <v>16</v>
      </c>
      <c r="B1498" s="54" t="s">
        <v>1612</v>
      </c>
      <c r="C1498" s="54">
        <v>266.95858531285597</v>
      </c>
      <c r="D1498" s="54">
        <v>261.83516677974598</v>
      </c>
    </row>
    <row r="1499" spans="1:4" x14ac:dyDescent="0.35">
      <c r="A1499" s="54" t="s">
        <v>16</v>
      </c>
      <c r="B1499" s="54" t="s">
        <v>1613</v>
      </c>
      <c r="C1499" s="54">
        <v>3.78035007747481</v>
      </c>
      <c r="D1499" s="54">
        <v>3.8578093559406299</v>
      </c>
    </row>
    <row r="1500" spans="1:4" x14ac:dyDescent="0.35">
      <c r="A1500" s="54" t="s">
        <v>16</v>
      </c>
      <c r="B1500" s="54" t="s">
        <v>1614</v>
      </c>
      <c r="C1500" s="54">
        <v>22.796656538321699</v>
      </c>
      <c r="D1500" s="54">
        <v>22.943655900944101</v>
      </c>
    </row>
    <row r="1501" spans="1:4" x14ac:dyDescent="0.35">
      <c r="A1501" s="54" t="s">
        <v>16</v>
      </c>
      <c r="B1501" s="54" t="s">
        <v>1615</v>
      </c>
      <c r="C1501" s="54">
        <v>9.6513483081848008</v>
      </c>
      <c r="D1501" s="54">
        <v>9.38239729809648</v>
      </c>
    </row>
    <row r="1502" spans="1:4" x14ac:dyDescent="0.35">
      <c r="A1502" s="54" t="s">
        <v>16</v>
      </c>
      <c r="B1502" s="54" t="s">
        <v>1616</v>
      </c>
      <c r="C1502" s="54">
        <v>7.3602270486436998</v>
      </c>
      <c r="D1502" s="54">
        <v>7.15512192836451</v>
      </c>
    </row>
    <row r="1503" spans="1:4" x14ac:dyDescent="0.35">
      <c r="A1503" s="54" t="s">
        <v>16</v>
      </c>
      <c r="B1503" s="54" t="s">
        <v>1617</v>
      </c>
      <c r="C1503" s="54">
        <v>2.0906481501632199</v>
      </c>
      <c r="D1503" s="54">
        <v>2.0731683415447999</v>
      </c>
    </row>
    <row r="1504" spans="1:4" x14ac:dyDescent="0.35">
      <c r="A1504" s="54" t="s">
        <v>16</v>
      </c>
      <c r="B1504" s="54" t="s">
        <v>1618</v>
      </c>
      <c r="C1504" s="54">
        <v>5.39845446820968</v>
      </c>
      <c r="D1504" s="54">
        <v>5.2480169778708996</v>
      </c>
    </row>
    <row r="1505" spans="1:4" x14ac:dyDescent="0.35">
      <c r="A1505" s="54" t="s">
        <v>16</v>
      </c>
      <c r="B1505" s="54" t="s">
        <v>1619</v>
      </c>
      <c r="C1505" s="54">
        <v>0.27207065005049402</v>
      </c>
      <c r="D1505" s="54">
        <v>0.26448894500681502</v>
      </c>
    </row>
    <row r="1506" spans="1:4" x14ac:dyDescent="0.35">
      <c r="A1506" s="54" t="s">
        <v>16</v>
      </c>
      <c r="B1506" s="54" t="s">
        <v>1620</v>
      </c>
      <c r="C1506" s="54">
        <v>64.981926733013907</v>
      </c>
      <c r="D1506" s="54">
        <v>70.584826122895805</v>
      </c>
    </row>
    <row r="1507" spans="1:4" x14ac:dyDescent="0.35">
      <c r="A1507" s="54" t="s">
        <v>16</v>
      </c>
      <c r="B1507" s="54" t="s">
        <v>1621</v>
      </c>
      <c r="C1507" s="54">
        <v>1.4319507878531701</v>
      </c>
      <c r="D1507" s="54">
        <v>1.3920470771495299</v>
      </c>
    </row>
    <row r="1508" spans="1:4" x14ac:dyDescent="0.35">
      <c r="A1508" s="54" t="s">
        <v>16</v>
      </c>
      <c r="B1508" s="54" t="s">
        <v>1622</v>
      </c>
      <c r="C1508" s="54">
        <v>5.0977448041428799</v>
      </c>
      <c r="D1508" s="54">
        <v>4.9556876856906902</v>
      </c>
    </row>
    <row r="1509" spans="1:4" x14ac:dyDescent="0.35">
      <c r="A1509" s="54" t="s">
        <v>16</v>
      </c>
      <c r="B1509" s="54" t="s">
        <v>1623</v>
      </c>
      <c r="C1509" s="54">
        <v>25.273931394600599</v>
      </c>
      <c r="D1509" s="54">
        <v>25.318433451663701</v>
      </c>
    </row>
    <row r="1510" spans="1:4" x14ac:dyDescent="0.35">
      <c r="A1510" s="54" t="s">
        <v>16</v>
      </c>
      <c r="B1510" s="54" t="s">
        <v>1624</v>
      </c>
      <c r="C1510" s="54">
        <v>11.512884330857901</v>
      </c>
      <c r="D1510" s="54">
        <v>11.192057758266801</v>
      </c>
    </row>
    <row r="1511" spans="1:4" x14ac:dyDescent="0.35">
      <c r="A1511" s="54" t="s">
        <v>16</v>
      </c>
      <c r="B1511" s="54" t="s">
        <v>1625</v>
      </c>
      <c r="C1511" s="54">
        <v>66.757545712614203</v>
      </c>
      <c r="D1511" s="54">
        <v>64.897235160918996</v>
      </c>
    </row>
    <row r="1512" spans="1:4" x14ac:dyDescent="0.35">
      <c r="A1512" s="54" t="s">
        <v>16</v>
      </c>
      <c r="B1512" s="54" t="s">
        <v>1626</v>
      </c>
      <c r="C1512" s="54">
        <v>68.733637794424496</v>
      </c>
      <c r="D1512" s="54">
        <v>67.324837373919095</v>
      </c>
    </row>
    <row r="1513" spans="1:4" x14ac:dyDescent="0.35">
      <c r="A1513" s="54" t="s">
        <v>16</v>
      </c>
      <c r="B1513" s="54" t="s">
        <v>1627</v>
      </c>
      <c r="C1513" s="54">
        <v>21.951805573129899</v>
      </c>
      <c r="D1513" s="54">
        <v>21.340080533597501</v>
      </c>
    </row>
    <row r="1514" spans="1:4" x14ac:dyDescent="0.35">
      <c r="A1514" s="54" t="s">
        <v>16</v>
      </c>
      <c r="B1514" s="54" t="s">
        <v>1628</v>
      </c>
      <c r="C1514" s="54">
        <v>41.755684962944201</v>
      </c>
      <c r="D1514" s="54">
        <v>41.206072154038502</v>
      </c>
    </row>
    <row r="1515" spans="1:4" x14ac:dyDescent="0.35">
      <c r="A1515" s="54" t="s">
        <v>16</v>
      </c>
      <c r="B1515" s="54" t="s">
        <v>1629</v>
      </c>
      <c r="C1515" s="54">
        <v>22.2954737607811</v>
      </c>
      <c r="D1515" s="54">
        <v>21.797778528089999</v>
      </c>
    </row>
    <row r="1516" spans="1:4" x14ac:dyDescent="0.35">
      <c r="A1516" s="54" t="s">
        <v>16</v>
      </c>
      <c r="B1516" s="54" t="s">
        <v>1630</v>
      </c>
      <c r="C1516" s="54">
        <v>29.283393606733402</v>
      </c>
      <c r="D1516" s="54">
        <v>28.467363952285002</v>
      </c>
    </row>
    <row r="1517" spans="1:4" x14ac:dyDescent="0.35">
      <c r="A1517" s="54" t="s">
        <v>16</v>
      </c>
      <c r="B1517" s="54" t="s">
        <v>1631</v>
      </c>
      <c r="C1517" s="54">
        <v>7.3029490154912002</v>
      </c>
      <c r="D1517" s="54">
        <v>7.0994399090588596</v>
      </c>
    </row>
    <row r="1518" spans="1:4" x14ac:dyDescent="0.35">
      <c r="A1518" s="54" t="s">
        <v>16</v>
      </c>
      <c r="B1518" s="54" t="s">
        <v>1632</v>
      </c>
      <c r="C1518" s="54">
        <v>7.2313514768665401</v>
      </c>
      <c r="D1518" s="54">
        <v>7.0298367581018404</v>
      </c>
    </row>
    <row r="1519" spans="1:4" x14ac:dyDescent="0.35">
      <c r="A1519" s="54" t="s">
        <v>16</v>
      </c>
      <c r="B1519" s="54" t="s">
        <v>1633</v>
      </c>
      <c r="C1519" s="54">
        <v>8.5344266949904899</v>
      </c>
      <c r="D1519" s="54">
        <v>8.2966021394971392</v>
      </c>
    </row>
    <row r="1520" spans="1:4" x14ac:dyDescent="0.35">
      <c r="A1520" s="54" t="s">
        <v>16</v>
      </c>
      <c r="B1520" s="54" t="s">
        <v>1634</v>
      </c>
      <c r="C1520" s="54">
        <v>67.287367506219098</v>
      </c>
      <c r="D1520" s="54">
        <v>66.804448589487606</v>
      </c>
    </row>
    <row r="1521" spans="1:4" x14ac:dyDescent="0.35">
      <c r="A1521" s="54" t="s">
        <v>16</v>
      </c>
      <c r="B1521" s="54" t="s">
        <v>1635</v>
      </c>
      <c r="C1521" s="54">
        <v>31.288124710751799</v>
      </c>
      <c r="D1521" s="54">
        <v>30.7881344949556</v>
      </c>
    </row>
    <row r="1522" spans="1:4" x14ac:dyDescent="0.35">
      <c r="A1522" s="54" t="s">
        <v>16</v>
      </c>
      <c r="B1522" s="54" t="s">
        <v>1636</v>
      </c>
      <c r="C1522" s="54">
        <v>1.15988013882665</v>
      </c>
      <c r="D1522" s="54">
        <v>1.1275580953934701</v>
      </c>
    </row>
    <row r="1523" spans="1:4" x14ac:dyDescent="0.35">
      <c r="A1523" s="54" t="s">
        <v>16</v>
      </c>
      <c r="B1523" s="54" t="s">
        <v>1637</v>
      </c>
      <c r="C1523" s="54">
        <v>26.5197285857159</v>
      </c>
      <c r="D1523" s="54">
        <v>25.780708153583099</v>
      </c>
    </row>
    <row r="1524" spans="1:4" x14ac:dyDescent="0.35">
      <c r="A1524" s="54" t="s">
        <v>16</v>
      </c>
      <c r="B1524" s="54" t="s">
        <v>1638</v>
      </c>
      <c r="C1524" s="54">
        <v>11.097618604582101</v>
      </c>
      <c r="D1524" s="54">
        <v>11.2460813956779</v>
      </c>
    </row>
    <row r="1525" spans="1:4" x14ac:dyDescent="0.35">
      <c r="A1525" s="54" t="s">
        <v>16</v>
      </c>
      <c r="B1525" s="54" t="s">
        <v>1639</v>
      </c>
      <c r="C1525" s="54">
        <v>105.305660935752</v>
      </c>
      <c r="D1525" s="54">
        <v>103.67728030904</v>
      </c>
    </row>
    <row r="1526" spans="1:4" x14ac:dyDescent="0.35">
      <c r="A1526" s="54" t="s">
        <v>16</v>
      </c>
      <c r="B1526" s="54" t="s">
        <v>1640</v>
      </c>
      <c r="C1526" s="54">
        <v>73.974577707560201</v>
      </c>
      <c r="D1526" s="54">
        <v>72.557187071292503</v>
      </c>
    </row>
    <row r="1527" spans="1:4" x14ac:dyDescent="0.35">
      <c r="A1527" s="54" t="s">
        <v>16</v>
      </c>
      <c r="B1527" s="54" t="s">
        <v>1641</v>
      </c>
      <c r="C1527" s="54">
        <v>32.018419610662498</v>
      </c>
      <c r="D1527" s="54">
        <v>32.953085163543797</v>
      </c>
    </row>
    <row r="1528" spans="1:4" x14ac:dyDescent="0.35">
      <c r="A1528" s="54" t="s">
        <v>16</v>
      </c>
      <c r="B1528" s="54" t="s">
        <v>1642</v>
      </c>
      <c r="C1528" s="54">
        <v>25.603280078827598</v>
      </c>
      <c r="D1528" s="54">
        <v>25.092643139073701</v>
      </c>
    </row>
    <row r="1529" spans="1:4" x14ac:dyDescent="0.35">
      <c r="A1529" s="54" t="s">
        <v>16</v>
      </c>
      <c r="B1529" s="54" t="s">
        <v>1643</v>
      </c>
      <c r="C1529" s="54">
        <v>166.46427903186799</v>
      </c>
      <c r="D1529" s="54">
        <v>165.86444292114399</v>
      </c>
    </row>
    <row r="1530" spans="1:4" x14ac:dyDescent="0.35">
      <c r="A1530" s="54" t="s">
        <v>16</v>
      </c>
      <c r="B1530" s="54" t="s">
        <v>1644</v>
      </c>
      <c r="C1530" s="54">
        <v>37.674625224474397</v>
      </c>
      <c r="D1530" s="54">
        <v>36.822129002570897</v>
      </c>
    </row>
    <row r="1531" spans="1:4" x14ac:dyDescent="0.35">
      <c r="A1531" s="54" t="s">
        <v>16</v>
      </c>
      <c r="B1531" s="54" t="s">
        <v>1645</v>
      </c>
      <c r="C1531" s="54">
        <v>13.818325099967099</v>
      </c>
      <c r="D1531" s="54">
        <v>13.6551530149226</v>
      </c>
    </row>
    <row r="1532" spans="1:4" x14ac:dyDescent="0.35">
      <c r="A1532" s="54" t="s">
        <v>16</v>
      </c>
      <c r="B1532" s="54" t="s">
        <v>1646</v>
      </c>
      <c r="C1532" s="54">
        <v>10.596435829089501</v>
      </c>
      <c r="D1532" s="54">
        <v>10.3011485360589</v>
      </c>
    </row>
    <row r="1533" spans="1:4" x14ac:dyDescent="0.35">
      <c r="A1533" s="54" t="s">
        <v>16</v>
      </c>
      <c r="B1533" s="54" t="s">
        <v>1647</v>
      </c>
      <c r="C1533" s="54">
        <v>14.1619932886423</v>
      </c>
      <c r="D1533" s="54">
        <v>14.1759852728062</v>
      </c>
    </row>
    <row r="1534" spans="1:4" x14ac:dyDescent="0.35">
      <c r="A1534" s="54" t="s">
        <v>16</v>
      </c>
      <c r="B1534" s="54" t="s">
        <v>1648</v>
      </c>
      <c r="C1534" s="54">
        <v>24.472038959137102</v>
      </c>
      <c r="D1534" s="54">
        <v>23.790083484630401</v>
      </c>
    </row>
    <row r="1535" spans="1:4" x14ac:dyDescent="0.35">
      <c r="A1535" s="54" t="s">
        <v>16</v>
      </c>
      <c r="B1535" s="54" t="s">
        <v>1649</v>
      </c>
      <c r="C1535" s="54">
        <v>29.168837547596301</v>
      </c>
      <c r="D1535" s="54">
        <v>28.356001303643598</v>
      </c>
    </row>
    <row r="1536" spans="1:4" x14ac:dyDescent="0.35">
      <c r="A1536" s="54" t="s">
        <v>16</v>
      </c>
      <c r="B1536" s="54" t="s">
        <v>1650</v>
      </c>
      <c r="C1536" s="54">
        <v>39.722314843885499</v>
      </c>
      <c r="D1536" s="54">
        <v>39.8217741835659</v>
      </c>
    </row>
    <row r="1537" spans="1:4" x14ac:dyDescent="0.35">
      <c r="A1537" s="54" t="s">
        <v>16</v>
      </c>
      <c r="B1537" s="54" t="s">
        <v>1651</v>
      </c>
      <c r="C1537" s="54">
        <v>7.4031855701801401</v>
      </c>
      <c r="D1537" s="54">
        <v>7.1685534955441099</v>
      </c>
    </row>
    <row r="1538" spans="1:4" x14ac:dyDescent="0.35">
      <c r="A1538" s="54" t="s">
        <v>16</v>
      </c>
      <c r="B1538" s="54" t="s">
        <v>1652</v>
      </c>
      <c r="C1538" s="54">
        <v>112.69452697486101</v>
      </c>
      <c r="D1538" s="54">
        <v>110.747614967058</v>
      </c>
    </row>
    <row r="1539" spans="1:4" x14ac:dyDescent="0.35">
      <c r="A1539" s="54" t="s">
        <v>16</v>
      </c>
      <c r="B1539" s="54" t="s">
        <v>1653</v>
      </c>
      <c r="C1539" s="54">
        <v>39.478883205803299</v>
      </c>
      <c r="D1539" s="54">
        <v>38.648732587889697</v>
      </c>
    </row>
    <row r="1540" spans="1:4" x14ac:dyDescent="0.35">
      <c r="A1540" s="54" t="s">
        <v>16</v>
      </c>
      <c r="B1540" s="54" t="s">
        <v>1654</v>
      </c>
      <c r="C1540" s="54">
        <v>8.0762024400103396</v>
      </c>
      <c r="D1540" s="54">
        <v>7.8511450665732596</v>
      </c>
    </row>
    <row r="1541" spans="1:4" x14ac:dyDescent="0.35">
      <c r="A1541" s="54" t="s">
        <v>16</v>
      </c>
      <c r="B1541" s="54" t="s">
        <v>1655</v>
      </c>
      <c r="C1541" s="54">
        <v>14.677495572679</v>
      </c>
      <c r="D1541" s="54">
        <v>14.268480925034501</v>
      </c>
    </row>
    <row r="1542" spans="1:4" x14ac:dyDescent="0.35">
      <c r="A1542" s="54" t="s">
        <v>16</v>
      </c>
      <c r="B1542" s="54" t="s">
        <v>1656</v>
      </c>
      <c r="C1542" s="54">
        <v>25.374167956457399</v>
      </c>
      <c r="D1542" s="54">
        <v>25.010362835471099</v>
      </c>
    </row>
    <row r="1543" spans="1:4" x14ac:dyDescent="0.35">
      <c r="A1543" s="54" t="s">
        <v>16</v>
      </c>
      <c r="B1543" s="54" t="s">
        <v>1657</v>
      </c>
      <c r="C1543" s="54">
        <v>41.698406939007498</v>
      </c>
      <c r="D1543" s="54">
        <v>40.536407282619599</v>
      </c>
    </row>
    <row r="1544" spans="1:4" x14ac:dyDescent="0.35">
      <c r="A1544" s="54" t="s">
        <v>16</v>
      </c>
      <c r="B1544" s="54" t="s">
        <v>1658</v>
      </c>
      <c r="C1544" s="54">
        <v>140.173662574666</v>
      </c>
      <c r="D1544" s="54">
        <v>136.78022619173601</v>
      </c>
    </row>
    <row r="1545" spans="1:4" x14ac:dyDescent="0.35">
      <c r="A1545" s="54" t="s">
        <v>16</v>
      </c>
      <c r="B1545" s="54" t="s">
        <v>1659</v>
      </c>
      <c r="C1545" s="54">
        <v>10.267087145886499</v>
      </c>
      <c r="D1545" s="54">
        <v>10.171869296222701</v>
      </c>
    </row>
    <row r="1546" spans="1:4" x14ac:dyDescent="0.35">
      <c r="A1546" s="54" t="s">
        <v>16</v>
      </c>
      <c r="B1546" s="54" t="s">
        <v>1660</v>
      </c>
      <c r="C1546" s="54">
        <v>28.381264609413002</v>
      </c>
      <c r="D1546" s="54">
        <v>28.120711375030002</v>
      </c>
    </row>
    <row r="1547" spans="1:4" x14ac:dyDescent="0.35">
      <c r="A1547" s="54" t="s">
        <v>16</v>
      </c>
      <c r="B1547" s="54" t="s">
        <v>1661</v>
      </c>
      <c r="C1547" s="54">
        <v>1.1741996453228101</v>
      </c>
      <c r="D1547" s="54">
        <v>1.1414789473593101</v>
      </c>
    </row>
    <row r="1548" spans="1:4" x14ac:dyDescent="0.35">
      <c r="A1548" s="54" t="s">
        <v>16</v>
      </c>
      <c r="B1548" s="54" t="s">
        <v>1662</v>
      </c>
      <c r="C1548" s="54">
        <v>23.1689637420371</v>
      </c>
      <c r="D1548" s="54">
        <v>22.716850040126499</v>
      </c>
    </row>
    <row r="1549" spans="1:4" x14ac:dyDescent="0.35">
      <c r="A1549" s="54" t="s">
        <v>16</v>
      </c>
      <c r="B1549" s="54" t="s">
        <v>1663</v>
      </c>
      <c r="C1549" s="54">
        <v>11.2980917139599</v>
      </c>
      <c r="D1549" s="54">
        <v>10.9832510775099</v>
      </c>
    </row>
    <row r="1550" spans="1:4" x14ac:dyDescent="0.35">
      <c r="A1550" s="54" t="s">
        <v>16</v>
      </c>
      <c r="B1550" s="54" t="s">
        <v>1664</v>
      </c>
      <c r="C1550" s="54">
        <v>5.0834252945747798</v>
      </c>
      <c r="D1550" s="54">
        <v>5.09469076956597</v>
      </c>
    </row>
    <row r="1551" spans="1:4" x14ac:dyDescent="0.35">
      <c r="A1551" s="54" t="s">
        <v>16</v>
      </c>
      <c r="B1551" s="54" t="s">
        <v>1665</v>
      </c>
      <c r="C1551" s="54">
        <v>1.24579718497147</v>
      </c>
      <c r="D1551" s="54">
        <v>1.32076405618813</v>
      </c>
    </row>
    <row r="1552" spans="1:4" x14ac:dyDescent="0.35">
      <c r="A1552" s="54" t="s">
        <v>16</v>
      </c>
      <c r="B1552" s="54" t="s">
        <v>1666</v>
      </c>
      <c r="C1552" s="54">
        <v>19.044945468719298</v>
      </c>
      <c r="D1552" s="54">
        <v>19.261921191322799</v>
      </c>
    </row>
    <row r="1553" spans="1:4" x14ac:dyDescent="0.35">
      <c r="A1553" s="54" t="s">
        <v>16</v>
      </c>
      <c r="B1553" s="54" t="s">
        <v>1667</v>
      </c>
      <c r="C1553" s="54">
        <v>45.722188650468503</v>
      </c>
      <c r="D1553" s="54">
        <v>44.956197291117299</v>
      </c>
    </row>
    <row r="1554" spans="1:4" x14ac:dyDescent="0.35">
      <c r="A1554" s="54" t="s">
        <v>16</v>
      </c>
      <c r="B1554" s="54" t="s">
        <v>1668</v>
      </c>
      <c r="C1554" s="54">
        <v>33.321494825714602</v>
      </c>
      <c r="D1554" s="54">
        <v>32.392935865971602</v>
      </c>
    </row>
    <row r="1555" spans="1:4" x14ac:dyDescent="0.35">
      <c r="A1555" s="54" t="s">
        <v>16</v>
      </c>
      <c r="B1555" s="54" t="s">
        <v>1669</v>
      </c>
      <c r="C1555" s="54">
        <v>8.3339535825406994</v>
      </c>
      <c r="D1555" s="54">
        <v>8.1017143921486507</v>
      </c>
    </row>
    <row r="1556" spans="1:4" x14ac:dyDescent="0.35">
      <c r="A1556" s="54" t="s">
        <v>16</v>
      </c>
      <c r="B1556" s="54" t="s">
        <v>1670</v>
      </c>
      <c r="C1556" s="54">
        <v>126.699005686926</v>
      </c>
      <c r="D1556" s="54">
        <v>123.16832467745</v>
      </c>
    </row>
    <row r="1557" spans="1:4" x14ac:dyDescent="0.35">
      <c r="A1557" s="54" t="s">
        <v>16</v>
      </c>
      <c r="B1557" s="54" t="s">
        <v>1671</v>
      </c>
      <c r="C1557" s="54">
        <v>39.063617481575399</v>
      </c>
      <c r="D1557" s="54">
        <v>39.375613885707303</v>
      </c>
    </row>
    <row r="1558" spans="1:4" x14ac:dyDescent="0.35">
      <c r="A1558" s="54" t="s">
        <v>16</v>
      </c>
      <c r="B1558" s="54" t="s">
        <v>1672</v>
      </c>
      <c r="C1558" s="54">
        <v>111.176659134719</v>
      </c>
      <c r="D1558" s="54">
        <v>109.65943146180101</v>
      </c>
    </row>
    <row r="1559" spans="1:4" x14ac:dyDescent="0.35">
      <c r="A1559" s="54" t="s">
        <v>16</v>
      </c>
      <c r="B1559" s="54" t="s">
        <v>1673</v>
      </c>
      <c r="C1559" s="54">
        <v>28.066235436802199</v>
      </c>
      <c r="D1559" s="54">
        <v>27.284122995951002</v>
      </c>
    </row>
    <row r="1560" spans="1:4" x14ac:dyDescent="0.35">
      <c r="A1560" s="54" t="s">
        <v>16</v>
      </c>
      <c r="B1560" s="54" t="s">
        <v>1674</v>
      </c>
      <c r="C1560" s="54">
        <v>2.4199968313182501</v>
      </c>
      <c r="D1560" s="54">
        <v>2.3525596270012001</v>
      </c>
    </row>
    <row r="1561" spans="1:4" x14ac:dyDescent="0.35">
      <c r="A1561" s="54" t="s">
        <v>16</v>
      </c>
      <c r="B1561" s="54" t="s">
        <v>1675</v>
      </c>
      <c r="C1561" s="54">
        <v>6.7874467335024304</v>
      </c>
      <c r="D1561" s="54">
        <v>6.59830335462836</v>
      </c>
    </row>
    <row r="1562" spans="1:4" x14ac:dyDescent="0.35">
      <c r="A1562" s="54" t="s">
        <v>16</v>
      </c>
      <c r="B1562" s="54" t="s">
        <v>1676</v>
      </c>
      <c r="C1562" s="54">
        <v>1.6610629132952901</v>
      </c>
      <c r="D1562" s="54">
        <v>1.61477469318472</v>
      </c>
    </row>
    <row r="1563" spans="1:4" x14ac:dyDescent="0.35">
      <c r="A1563" s="54" t="s">
        <v>16</v>
      </c>
      <c r="B1563" s="54" t="s">
        <v>1677</v>
      </c>
      <c r="C1563" s="54">
        <v>0.45822425190821803</v>
      </c>
      <c r="D1563" s="54">
        <v>0.48553157595243401</v>
      </c>
    </row>
    <row r="1564" spans="1:4" x14ac:dyDescent="0.35">
      <c r="A1564" s="54" t="s">
        <v>16</v>
      </c>
      <c r="B1564" s="54" t="s">
        <v>1678</v>
      </c>
      <c r="C1564" s="54">
        <v>201.67594891987099</v>
      </c>
      <c r="D1564" s="54">
        <v>200.51957703189501</v>
      </c>
    </row>
    <row r="1565" spans="1:4" x14ac:dyDescent="0.35">
      <c r="A1565" s="54" t="s">
        <v>16</v>
      </c>
      <c r="B1565" s="54" t="s">
        <v>1679</v>
      </c>
      <c r="C1565" s="54">
        <v>31.001734550109202</v>
      </c>
      <c r="D1565" s="54">
        <v>30.553349284197999</v>
      </c>
    </row>
    <row r="1566" spans="1:4" x14ac:dyDescent="0.35">
      <c r="A1566" s="54" t="s">
        <v>16</v>
      </c>
      <c r="B1566" s="54" t="s">
        <v>1680</v>
      </c>
      <c r="C1566" s="54">
        <v>0.80189244160736395</v>
      </c>
      <c r="D1566" s="54">
        <v>0.83860648704197505</v>
      </c>
    </row>
    <row r="1567" spans="1:4" x14ac:dyDescent="0.35">
      <c r="A1567" s="54" t="s">
        <v>16</v>
      </c>
      <c r="B1567" s="54" t="s">
        <v>1681</v>
      </c>
      <c r="C1567" s="54">
        <v>45.550354548963099</v>
      </c>
      <c r="D1567" s="54">
        <v>46.054969978477999</v>
      </c>
    </row>
    <row r="1568" spans="1:4" x14ac:dyDescent="0.35">
      <c r="A1568" s="54" t="s">
        <v>16</v>
      </c>
      <c r="B1568" s="54" t="s">
        <v>1682</v>
      </c>
      <c r="C1568" s="54">
        <v>25.359848443817398</v>
      </c>
      <c r="D1568" s="54">
        <v>27.325483203053899</v>
      </c>
    </row>
    <row r="1569" spans="1:4" x14ac:dyDescent="0.35">
      <c r="A1569" s="54" t="s">
        <v>16</v>
      </c>
      <c r="B1569" s="54" t="s">
        <v>1683</v>
      </c>
      <c r="C1569" s="54">
        <v>63.492697910984297</v>
      </c>
      <c r="D1569" s="54">
        <v>62.4456501907746</v>
      </c>
    </row>
    <row r="1570" spans="1:4" x14ac:dyDescent="0.35">
      <c r="A1570" s="54" t="s">
        <v>16</v>
      </c>
      <c r="B1570" s="54" t="s">
        <v>1684</v>
      </c>
      <c r="C1570" s="54">
        <v>0.48686326797247398</v>
      </c>
      <c r="D1570" s="54">
        <v>0.47329597329122902</v>
      </c>
    </row>
    <row r="1571" spans="1:4" x14ac:dyDescent="0.35">
      <c r="A1571" s="54" t="s">
        <v>16</v>
      </c>
      <c r="B1571" s="54" t="s">
        <v>1685</v>
      </c>
      <c r="C1571" s="54">
        <v>10.095253053596799</v>
      </c>
      <c r="D1571" s="54">
        <v>12.2365650213726</v>
      </c>
    </row>
    <row r="1572" spans="1:4" x14ac:dyDescent="0.35">
      <c r="A1572" s="54" t="s">
        <v>16</v>
      </c>
      <c r="B1572" s="54" t="s">
        <v>1686</v>
      </c>
      <c r="C1572" s="54">
        <v>1.18851915489091</v>
      </c>
      <c r="D1572" s="54">
        <v>1.1991668686297701</v>
      </c>
    </row>
    <row r="1573" spans="1:4" x14ac:dyDescent="0.35">
      <c r="A1573" s="54" t="s">
        <v>16</v>
      </c>
      <c r="B1573" s="54" t="s">
        <v>1687</v>
      </c>
      <c r="C1573" s="54">
        <v>897.58971209907497</v>
      </c>
      <c r="D1573" s="54">
        <v>883.76870477260002</v>
      </c>
    </row>
    <row r="1574" spans="1:4" x14ac:dyDescent="0.35">
      <c r="A1574" s="54" t="s">
        <v>16</v>
      </c>
      <c r="B1574" s="54" t="s">
        <v>1688</v>
      </c>
      <c r="C1574" s="54">
        <v>14.505661477317499</v>
      </c>
      <c r="D1574" s="54">
        <v>14.101437396108</v>
      </c>
    </row>
    <row r="1575" spans="1:4" x14ac:dyDescent="0.35">
      <c r="A1575" s="54" t="s">
        <v>16</v>
      </c>
      <c r="B1575" s="54" t="s">
        <v>1689</v>
      </c>
      <c r="C1575" s="54">
        <v>26.705882186549701</v>
      </c>
      <c r="D1575" s="54">
        <v>26.938983893695301</v>
      </c>
    </row>
    <row r="1576" spans="1:4" x14ac:dyDescent="0.35">
      <c r="A1576" s="54" t="s">
        <v>16</v>
      </c>
      <c r="B1576" s="54" t="s">
        <v>1690</v>
      </c>
      <c r="C1576" s="54">
        <v>11.7706354744123</v>
      </c>
      <c r="D1576" s="54">
        <v>11.9558875687017</v>
      </c>
    </row>
    <row r="1577" spans="1:4" x14ac:dyDescent="0.35">
      <c r="A1577" s="54" t="s">
        <v>16</v>
      </c>
      <c r="B1577" s="54" t="s">
        <v>1691</v>
      </c>
      <c r="C1577" s="54">
        <v>5.7707616739730803</v>
      </c>
      <c r="D1577" s="54">
        <v>5.6099499453137698</v>
      </c>
    </row>
    <row r="1578" spans="1:4" x14ac:dyDescent="0.35">
      <c r="A1578" s="54" t="s">
        <v>16</v>
      </c>
      <c r="B1578" s="54" t="s">
        <v>1692</v>
      </c>
      <c r="C1578" s="54">
        <v>16.753824211226199</v>
      </c>
      <c r="D1578" s="54">
        <v>16.286952029155302</v>
      </c>
    </row>
    <row r="1579" spans="1:4" x14ac:dyDescent="0.35">
      <c r="A1579" s="54" t="s">
        <v>16</v>
      </c>
      <c r="B1579" s="54" t="s">
        <v>1693</v>
      </c>
      <c r="C1579" s="54">
        <v>9.4079166752225198</v>
      </c>
      <c r="D1579" s="54">
        <v>9.1457494827254493</v>
      </c>
    </row>
    <row r="1580" spans="1:4" x14ac:dyDescent="0.35">
      <c r="A1580" s="54" t="s">
        <v>16</v>
      </c>
      <c r="B1580" s="54" t="s">
        <v>1694</v>
      </c>
      <c r="C1580" s="54">
        <v>39.478883215019103</v>
      </c>
      <c r="D1580" s="54">
        <v>39.235813416166799</v>
      </c>
    </row>
    <row r="1581" spans="1:4" x14ac:dyDescent="0.35">
      <c r="A1581" s="54" t="s">
        <v>16</v>
      </c>
      <c r="B1581" s="54" t="s">
        <v>1695</v>
      </c>
      <c r="C1581" s="54">
        <v>9.0785679950914702</v>
      </c>
      <c r="D1581" s="54">
        <v>8.9230012667504894</v>
      </c>
    </row>
    <row r="1582" spans="1:4" x14ac:dyDescent="0.35">
      <c r="A1582" s="54" t="s">
        <v>16</v>
      </c>
      <c r="B1582" s="54" t="s">
        <v>1696</v>
      </c>
      <c r="C1582" s="54">
        <v>664.06717776220501</v>
      </c>
      <c r="D1582" s="54">
        <v>650.112381438537</v>
      </c>
    </row>
    <row r="1583" spans="1:4" x14ac:dyDescent="0.35">
      <c r="A1583" s="54" t="s">
        <v>16</v>
      </c>
      <c r="B1583" s="54" t="s">
        <v>1697</v>
      </c>
      <c r="C1583" s="54">
        <v>6.84472476460697</v>
      </c>
      <c r="D1583" s="54">
        <v>6.9281919964463698</v>
      </c>
    </row>
    <row r="1584" spans="1:4" x14ac:dyDescent="0.35">
      <c r="A1584" s="54" t="s">
        <v>16</v>
      </c>
      <c r="B1584" s="54" t="s">
        <v>1698</v>
      </c>
      <c r="C1584" s="54">
        <v>9.2504020904530293</v>
      </c>
      <c r="D1584" s="54">
        <v>8.9926238369227605</v>
      </c>
    </row>
    <row r="1585" spans="1:4" x14ac:dyDescent="0.35">
      <c r="A1585" s="54" t="s">
        <v>16</v>
      </c>
      <c r="B1585" s="54" t="s">
        <v>1699</v>
      </c>
      <c r="C1585" s="54">
        <v>10.1382115761573</v>
      </c>
      <c r="D1585" s="54">
        <v>9.8556923539216097</v>
      </c>
    </row>
    <row r="1586" spans="1:4" x14ac:dyDescent="0.35">
      <c r="A1586" s="54" t="s">
        <v>16</v>
      </c>
      <c r="B1586" s="54" t="s">
        <v>1700</v>
      </c>
      <c r="C1586" s="54">
        <v>25.116416814950998</v>
      </c>
      <c r="D1586" s="54">
        <v>24.823289305766</v>
      </c>
    </row>
    <row r="1587" spans="1:4" x14ac:dyDescent="0.35">
      <c r="A1587" s="54" t="s">
        <v>16</v>
      </c>
      <c r="B1587" s="54" t="s">
        <v>1701</v>
      </c>
      <c r="C1587" s="54">
        <v>34.567292011710002</v>
      </c>
      <c r="D1587" s="54">
        <v>33.872598680329503</v>
      </c>
    </row>
    <row r="1588" spans="1:4" x14ac:dyDescent="0.35">
      <c r="A1588" s="54" t="s">
        <v>16</v>
      </c>
      <c r="B1588" s="54" t="s">
        <v>1702</v>
      </c>
      <c r="C1588" s="54">
        <v>194.14388778610601</v>
      </c>
      <c r="D1588" s="54">
        <v>190.08185094161701</v>
      </c>
    </row>
    <row r="1589" spans="1:4" x14ac:dyDescent="0.35">
      <c r="A1589" s="54" t="s">
        <v>16</v>
      </c>
      <c r="B1589" s="54" t="s">
        <v>1703</v>
      </c>
      <c r="C1589" s="54">
        <v>8.26235604289203</v>
      </c>
      <c r="D1589" s="54">
        <v>8.0321123059674502</v>
      </c>
    </row>
    <row r="1590" spans="1:4" x14ac:dyDescent="0.35">
      <c r="A1590" s="54" t="s">
        <v>16</v>
      </c>
      <c r="B1590" s="54" t="s">
        <v>1704</v>
      </c>
      <c r="C1590" s="54">
        <v>73.043809672672097</v>
      </c>
      <c r="D1590" s="54">
        <v>73.317415121939305</v>
      </c>
    </row>
    <row r="1591" spans="1:4" x14ac:dyDescent="0.35">
      <c r="A1591" s="54" t="s">
        <v>16</v>
      </c>
      <c r="B1591" s="54" t="s">
        <v>1705</v>
      </c>
      <c r="C1591" s="54">
        <v>5.5130105304187396</v>
      </c>
      <c r="D1591" s="54">
        <v>5.3593809139777102</v>
      </c>
    </row>
    <row r="1592" spans="1:4" x14ac:dyDescent="0.35">
      <c r="A1592" s="54" t="s">
        <v>16</v>
      </c>
      <c r="B1592" s="54" t="s">
        <v>1706</v>
      </c>
      <c r="C1592" s="54">
        <v>80.361078191587495</v>
      </c>
      <c r="D1592" s="54">
        <v>78.121684110235407</v>
      </c>
    </row>
    <row r="1593" spans="1:4" x14ac:dyDescent="0.35">
      <c r="A1593" s="54" t="s">
        <v>16</v>
      </c>
      <c r="B1593" s="54" t="s">
        <v>1707</v>
      </c>
      <c r="C1593" s="54">
        <v>3.1646112397731301</v>
      </c>
      <c r="D1593" s="54">
        <v>3.07642370885182</v>
      </c>
    </row>
    <row r="1594" spans="1:4" x14ac:dyDescent="0.35">
      <c r="A1594" s="54" t="s">
        <v>16</v>
      </c>
      <c r="B1594" s="54" t="s">
        <v>1708</v>
      </c>
      <c r="C1594" s="54">
        <v>2.5631919085676</v>
      </c>
      <c r="D1594" s="54">
        <v>2.6176186857184298</v>
      </c>
    </row>
    <row r="1595" spans="1:4" x14ac:dyDescent="0.35">
      <c r="A1595" s="54" t="s">
        <v>16</v>
      </c>
      <c r="B1595" s="54" t="s">
        <v>1709</v>
      </c>
      <c r="C1595" s="54">
        <v>2.3483992916696002</v>
      </c>
      <c r="D1595" s="54">
        <v>2.6288815789689401</v>
      </c>
    </row>
    <row r="1596" spans="1:4" x14ac:dyDescent="0.35">
      <c r="A1596" s="54" t="s">
        <v>16</v>
      </c>
      <c r="B1596" s="54" t="s">
        <v>1710</v>
      </c>
      <c r="C1596" s="54">
        <v>41.125626622842297</v>
      </c>
      <c r="D1596" s="54">
        <v>41.0522778745393</v>
      </c>
    </row>
    <row r="1597" spans="1:4" x14ac:dyDescent="0.35">
      <c r="A1597" s="54" t="s">
        <v>16</v>
      </c>
      <c r="B1597" s="54" t="s">
        <v>1711</v>
      </c>
      <c r="C1597" s="54">
        <v>3.00709665397966</v>
      </c>
      <c r="D1597" s="54">
        <v>2.9232991182015802</v>
      </c>
    </row>
    <row r="1598" spans="1:4" x14ac:dyDescent="0.35">
      <c r="A1598" s="54" t="s">
        <v>16</v>
      </c>
      <c r="B1598" s="54" t="s">
        <v>1712</v>
      </c>
      <c r="C1598" s="54">
        <v>368.22614502553199</v>
      </c>
      <c r="D1598" s="54">
        <v>370.843626656401</v>
      </c>
    </row>
    <row r="1599" spans="1:4" x14ac:dyDescent="0.35">
      <c r="A1599" s="54" t="s">
        <v>16</v>
      </c>
      <c r="B1599" s="54" t="s">
        <v>1713</v>
      </c>
      <c r="C1599" s="54">
        <v>174.46888395373301</v>
      </c>
      <c r="D1599" s="54">
        <v>178.68537218597601</v>
      </c>
    </row>
    <row r="1600" spans="1:4" x14ac:dyDescent="0.35">
      <c r="A1600" s="54" t="s">
        <v>16</v>
      </c>
      <c r="B1600" s="54" t="s">
        <v>1714</v>
      </c>
      <c r="C1600" s="54">
        <v>298.91972688524601</v>
      </c>
      <c r="D1600" s="54">
        <v>303.03520352721802</v>
      </c>
    </row>
    <row r="1601" spans="1:4" x14ac:dyDescent="0.35">
      <c r="A1601" s="54" t="s">
        <v>16</v>
      </c>
      <c r="B1601" s="54" t="s">
        <v>1715</v>
      </c>
      <c r="C1601" s="54">
        <v>120.527297784981</v>
      </c>
      <c r="D1601" s="54">
        <v>120.82039776724</v>
      </c>
    </row>
    <row r="1602" spans="1:4" x14ac:dyDescent="0.35">
      <c r="A1602" s="54" t="s">
        <v>16</v>
      </c>
      <c r="B1602" s="54" t="s">
        <v>1716</v>
      </c>
      <c r="C1602" s="54">
        <v>27.965998881089298</v>
      </c>
      <c r="D1602" s="54">
        <v>31.049188442682901</v>
      </c>
    </row>
    <row r="1603" spans="1:4" x14ac:dyDescent="0.35">
      <c r="A1603" s="54" t="s">
        <v>16</v>
      </c>
      <c r="B1603" s="54" t="s">
        <v>1717</v>
      </c>
      <c r="C1603" s="54">
        <v>61.745717963832</v>
      </c>
      <c r="D1603" s="54">
        <v>64.429508428182501</v>
      </c>
    </row>
    <row r="1604" spans="1:4" x14ac:dyDescent="0.35">
      <c r="A1604" s="54" t="s">
        <v>16</v>
      </c>
      <c r="B1604" s="54" t="s">
        <v>1718</v>
      </c>
      <c r="C1604" s="54">
        <v>28.195111006531398</v>
      </c>
      <c r="D1604" s="54">
        <v>29.765483238966201</v>
      </c>
    </row>
    <row r="1605" spans="1:4" x14ac:dyDescent="0.35">
      <c r="A1605" s="54" t="s">
        <v>16</v>
      </c>
      <c r="B1605" s="54" t="s">
        <v>1719</v>
      </c>
      <c r="C1605" s="54">
        <v>2.6347894492402402</v>
      </c>
      <c r="D1605" s="54">
        <v>2.5613666526919801</v>
      </c>
    </row>
    <row r="1606" spans="1:4" x14ac:dyDescent="0.35">
      <c r="A1606" s="54" t="s">
        <v>16</v>
      </c>
      <c r="B1606" s="54" t="s">
        <v>1720</v>
      </c>
      <c r="C1606" s="54">
        <v>528.23232615762402</v>
      </c>
      <c r="D1606" s="54">
        <v>539.01070245686299</v>
      </c>
    </row>
    <row r="1607" spans="1:4" x14ac:dyDescent="0.35">
      <c r="A1607" s="54" t="s">
        <v>16</v>
      </c>
      <c r="B1607" s="54" t="s">
        <v>1721</v>
      </c>
      <c r="C1607" s="54">
        <v>24.500677975201398</v>
      </c>
      <c r="D1607" s="54">
        <v>26.591642422789501</v>
      </c>
    </row>
    <row r="1608" spans="1:4" x14ac:dyDescent="0.35">
      <c r="A1608" s="54" t="s">
        <v>16</v>
      </c>
      <c r="B1608" s="54" t="s">
        <v>1722</v>
      </c>
      <c r="C1608" s="54">
        <v>420.82169741571198</v>
      </c>
      <c r="D1608" s="54">
        <v>437.91094801359998</v>
      </c>
    </row>
    <row r="1609" spans="1:4" x14ac:dyDescent="0.35">
      <c r="A1609" s="54" t="s">
        <v>16</v>
      </c>
      <c r="B1609" s="54" t="s">
        <v>1723</v>
      </c>
      <c r="C1609" s="54">
        <v>121.38646825462099</v>
      </c>
      <c r="D1609" s="54">
        <v>130.903077744678</v>
      </c>
    </row>
    <row r="1610" spans="1:4" x14ac:dyDescent="0.35">
      <c r="A1610" s="54" t="s">
        <v>16</v>
      </c>
      <c r="B1610" s="54" t="s">
        <v>1724</v>
      </c>
      <c r="C1610" s="54">
        <v>123.305282312494</v>
      </c>
      <c r="D1610" s="54">
        <v>127.311828536127</v>
      </c>
    </row>
    <row r="1611" spans="1:4" x14ac:dyDescent="0.35">
      <c r="A1611" s="54" t="s">
        <v>16</v>
      </c>
      <c r="B1611" s="54" t="s">
        <v>1725</v>
      </c>
      <c r="C1611" s="54">
        <v>12.687083977204701</v>
      </c>
      <c r="D1611" s="54">
        <v>13.6391883241582</v>
      </c>
    </row>
    <row r="1612" spans="1:4" x14ac:dyDescent="0.35">
      <c r="A1612" s="54" t="s">
        <v>16</v>
      </c>
      <c r="B1612" s="54" t="s">
        <v>1726</v>
      </c>
      <c r="C1612" s="54">
        <v>39.980065989487798</v>
      </c>
      <c r="D1612" s="54">
        <v>46.575981368307602</v>
      </c>
    </row>
    <row r="1613" spans="1:4" x14ac:dyDescent="0.35">
      <c r="A1613" s="54" t="s">
        <v>16</v>
      </c>
      <c r="B1613" s="54" t="s">
        <v>1727</v>
      </c>
      <c r="C1613" s="54">
        <v>930.98280435692004</v>
      </c>
      <c r="D1613" s="54">
        <v>923.19646295804603</v>
      </c>
    </row>
    <row r="1614" spans="1:4" x14ac:dyDescent="0.35">
      <c r="A1614" s="54" t="s">
        <v>16</v>
      </c>
      <c r="B1614" s="54" t="s">
        <v>1728</v>
      </c>
      <c r="C1614" s="54">
        <v>48.586090221055002</v>
      </c>
      <c r="D1614" s="54">
        <v>65.943976742369202</v>
      </c>
    </row>
    <row r="1615" spans="1:4" x14ac:dyDescent="0.35">
      <c r="A1615" s="54" t="s">
        <v>16</v>
      </c>
      <c r="B1615" s="54" t="s">
        <v>1729</v>
      </c>
      <c r="C1615" s="54">
        <v>53.7840715788628</v>
      </c>
      <c r="D1615" s="54">
        <v>55.709369098699597</v>
      </c>
    </row>
    <row r="1616" spans="1:4" x14ac:dyDescent="0.35">
      <c r="A1616" s="54" t="s">
        <v>16</v>
      </c>
      <c r="B1616" s="54" t="s">
        <v>1730</v>
      </c>
      <c r="C1616" s="54">
        <v>46.6099981351488</v>
      </c>
      <c r="D1616" s="54">
        <v>45.781503728065402</v>
      </c>
    </row>
    <row r="1617" spans="1:4" x14ac:dyDescent="0.35">
      <c r="A1617" s="54" t="s">
        <v>16</v>
      </c>
      <c r="B1617" s="54" t="s">
        <v>1731</v>
      </c>
      <c r="C1617" s="54">
        <v>60.371045198891501</v>
      </c>
      <c r="D1617" s="54">
        <v>64.072377945337493</v>
      </c>
    </row>
    <row r="1618" spans="1:4" x14ac:dyDescent="0.35">
      <c r="A1618" s="54" t="s">
        <v>16</v>
      </c>
      <c r="B1618" s="54" t="s">
        <v>1732</v>
      </c>
      <c r="C1618" s="54">
        <v>46.252010439977397</v>
      </c>
      <c r="D1618" s="54">
        <v>46.900653919831697</v>
      </c>
    </row>
    <row r="1619" spans="1:4" x14ac:dyDescent="0.35">
      <c r="A1619" s="54" t="s">
        <v>16</v>
      </c>
      <c r="B1619" s="54" t="s">
        <v>1733</v>
      </c>
      <c r="C1619" s="54">
        <v>67.559438160365403</v>
      </c>
      <c r="D1619" s="54">
        <v>70.604378052690507</v>
      </c>
    </row>
    <row r="1620" spans="1:4" x14ac:dyDescent="0.35">
      <c r="A1620" s="54" t="s">
        <v>16</v>
      </c>
      <c r="B1620" s="54" t="s">
        <v>1734</v>
      </c>
      <c r="C1620" s="54">
        <v>252.81091154095</v>
      </c>
      <c r="D1620" s="54">
        <v>273.873083114731</v>
      </c>
    </row>
    <row r="1621" spans="1:4" x14ac:dyDescent="0.35">
      <c r="A1621" s="54" t="s">
        <v>16</v>
      </c>
      <c r="B1621" s="54" t="s">
        <v>1735</v>
      </c>
      <c r="C1621" s="54">
        <v>30.6867053734024</v>
      </c>
      <c r="D1621" s="54">
        <v>31.3301758991289</v>
      </c>
    </row>
    <row r="1622" spans="1:4" x14ac:dyDescent="0.35">
      <c r="A1622" s="54" t="s">
        <v>16</v>
      </c>
      <c r="B1622" s="54" t="s">
        <v>1736</v>
      </c>
      <c r="C1622" s="54">
        <v>852.88420879177897</v>
      </c>
      <c r="D1622" s="54">
        <v>856.41721074256202</v>
      </c>
    </row>
    <row r="1623" spans="1:4" x14ac:dyDescent="0.35">
      <c r="A1623" s="54" t="s">
        <v>16</v>
      </c>
      <c r="B1623" s="54" t="s">
        <v>1737</v>
      </c>
      <c r="C1623" s="54">
        <v>2.5918309256558398</v>
      </c>
      <c r="D1623" s="54">
        <v>2.7495182765982298</v>
      </c>
    </row>
    <row r="1624" spans="1:4" x14ac:dyDescent="0.35">
      <c r="A1624" s="54" t="s">
        <v>16</v>
      </c>
      <c r="B1624" s="54" t="s">
        <v>1738</v>
      </c>
      <c r="C1624" s="54">
        <v>48.9727169343385</v>
      </c>
      <c r="D1624" s="54">
        <v>50.980765399858697</v>
      </c>
    </row>
    <row r="1625" spans="1:4" x14ac:dyDescent="0.35">
      <c r="A1625" s="54" t="s">
        <v>16</v>
      </c>
      <c r="B1625" s="54" t="s">
        <v>1739</v>
      </c>
      <c r="C1625" s="54">
        <v>18.48648466929</v>
      </c>
      <c r="D1625" s="54">
        <v>18.658252828335499</v>
      </c>
    </row>
    <row r="1626" spans="1:4" x14ac:dyDescent="0.35">
      <c r="A1626" s="54" t="s">
        <v>16</v>
      </c>
      <c r="B1626" s="54" t="s">
        <v>1740</v>
      </c>
      <c r="C1626" s="54">
        <v>140.81804044481601</v>
      </c>
      <c r="D1626" s="54">
        <v>142.26610736518899</v>
      </c>
    </row>
    <row r="1627" spans="1:4" x14ac:dyDescent="0.35">
      <c r="A1627" s="54" t="s">
        <v>16</v>
      </c>
      <c r="B1627" s="54" t="s">
        <v>1741</v>
      </c>
      <c r="C1627" s="54">
        <v>506.48099353105999</v>
      </c>
      <c r="D1627" s="54">
        <v>507.40995419636101</v>
      </c>
    </row>
    <row r="1628" spans="1:4" x14ac:dyDescent="0.35">
      <c r="A1628" s="54" t="s">
        <v>16</v>
      </c>
      <c r="B1628" s="54" t="s">
        <v>1742</v>
      </c>
      <c r="C1628" s="54">
        <v>30.2571201396064</v>
      </c>
      <c r="D1628" s="54">
        <v>31.146075539434001</v>
      </c>
    </row>
    <row r="1629" spans="1:4" x14ac:dyDescent="0.35">
      <c r="A1629" s="54" t="s">
        <v>16</v>
      </c>
      <c r="B1629" s="54" t="s">
        <v>1743</v>
      </c>
      <c r="C1629" s="54">
        <v>55.230341877308099</v>
      </c>
      <c r="D1629" s="54">
        <v>55.2342012406287</v>
      </c>
    </row>
    <row r="1630" spans="1:4" x14ac:dyDescent="0.35">
      <c r="A1630" s="54" t="s">
        <v>16</v>
      </c>
      <c r="B1630" s="54" t="s">
        <v>1744</v>
      </c>
      <c r="C1630" s="54">
        <v>45.092130297054901</v>
      </c>
      <c r="D1630" s="54">
        <v>43.835563814501903</v>
      </c>
    </row>
    <row r="1631" spans="1:4" x14ac:dyDescent="0.35">
      <c r="A1631" s="54" t="s">
        <v>16</v>
      </c>
      <c r="B1631" s="54" t="s">
        <v>1745</v>
      </c>
      <c r="C1631" s="54">
        <v>39.536161241003803</v>
      </c>
      <c r="D1631" s="54">
        <v>40.156165338037702</v>
      </c>
    </row>
    <row r="1632" spans="1:4" x14ac:dyDescent="0.35">
      <c r="A1632" s="54" t="s">
        <v>16</v>
      </c>
      <c r="B1632" s="54" t="s">
        <v>1746</v>
      </c>
      <c r="C1632" s="54">
        <v>3.4939599219521398</v>
      </c>
      <c r="D1632" s="54">
        <v>3.39659486784667</v>
      </c>
    </row>
    <row r="1633" spans="1:4" x14ac:dyDescent="0.35">
      <c r="A1633" s="54" t="s">
        <v>16</v>
      </c>
      <c r="B1633" s="54" t="s">
        <v>1747</v>
      </c>
      <c r="C1633" s="54">
        <v>22.739378509265102</v>
      </c>
      <c r="D1633" s="54">
        <v>22.3841372529408</v>
      </c>
    </row>
    <row r="1634" spans="1:4" x14ac:dyDescent="0.35">
      <c r="A1634" s="54" t="s">
        <v>16</v>
      </c>
      <c r="B1634" s="54" t="s">
        <v>1748</v>
      </c>
      <c r="C1634" s="54">
        <v>3.5941964766410699</v>
      </c>
      <c r="D1634" s="54">
        <v>3.4940376994405198</v>
      </c>
    </row>
    <row r="1635" spans="1:4" x14ac:dyDescent="0.35">
      <c r="A1635" s="54" t="s">
        <v>16</v>
      </c>
      <c r="B1635" s="54" t="s">
        <v>1749</v>
      </c>
      <c r="C1635" s="54">
        <v>267.50272662626901</v>
      </c>
      <c r="D1635" s="54">
        <v>295.254456948918</v>
      </c>
    </row>
    <row r="1636" spans="1:4" x14ac:dyDescent="0.35">
      <c r="A1636" s="54" t="s">
        <v>16</v>
      </c>
      <c r="B1636" s="54" t="s">
        <v>1750</v>
      </c>
      <c r="C1636" s="54">
        <v>0.91644850381643606</v>
      </c>
      <c r="D1636" s="54">
        <v>0.89091012526743496</v>
      </c>
    </row>
    <row r="1637" spans="1:4" x14ac:dyDescent="0.35">
      <c r="A1637" s="54" t="s">
        <v>16</v>
      </c>
      <c r="B1637" s="54" t="s">
        <v>1751</v>
      </c>
      <c r="C1637" s="54">
        <v>35.111433315906901</v>
      </c>
      <c r="D1637" s="54">
        <v>34.132994313461403</v>
      </c>
    </row>
    <row r="1638" spans="1:4" x14ac:dyDescent="0.35">
      <c r="A1638" s="54" t="s">
        <v>16</v>
      </c>
      <c r="B1638" s="54" t="s">
        <v>1752</v>
      </c>
      <c r="C1638" s="54">
        <v>122.159721686308</v>
      </c>
      <c r="D1638" s="54">
        <v>128.209786657254</v>
      </c>
    </row>
    <row r="1639" spans="1:4" x14ac:dyDescent="0.35">
      <c r="A1639" s="54" t="s">
        <v>16</v>
      </c>
      <c r="B1639" s="54" t="s">
        <v>1753</v>
      </c>
      <c r="C1639" s="54">
        <v>20.963759529664902</v>
      </c>
      <c r="D1639" s="54">
        <v>21.1157111102759</v>
      </c>
    </row>
    <row r="1640" spans="1:4" x14ac:dyDescent="0.35">
      <c r="A1640" s="54" t="s">
        <v>16</v>
      </c>
      <c r="B1640" s="54" t="s">
        <v>1754</v>
      </c>
      <c r="C1640" s="54">
        <v>117.06197688114101</v>
      </c>
      <c r="D1640" s="54">
        <v>113.79984879150901</v>
      </c>
    </row>
    <row r="1641" spans="1:4" x14ac:dyDescent="0.35">
      <c r="A1641" s="54" t="s">
        <v>16</v>
      </c>
      <c r="B1641" s="54" t="s">
        <v>1755</v>
      </c>
      <c r="C1641" s="54">
        <v>361.89692262073498</v>
      </c>
      <c r="D1641" s="54">
        <v>355.51819557749201</v>
      </c>
    </row>
    <row r="1642" spans="1:4" x14ac:dyDescent="0.35">
      <c r="A1642" s="54" t="s">
        <v>16</v>
      </c>
      <c r="B1642" s="54" t="s">
        <v>1756</v>
      </c>
      <c r="C1642" s="54">
        <v>122.131082670244</v>
      </c>
      <c r="D1642" s="54">
        <v>120.04082132907</v>
      </c>
    </row>
    <row r="1643" spans="1:4" x14ac:dyDescent="0.35">
      <c r="A1643" s="54" t="s">
        <v>16</v>
      </c>
      <c r="B1643" s="54" t="s">
        <v>1757</v>
      </c>
      <c r="C1643" s="54">
        <v>378.47891268540099</v>
      </c>
      <c r="D1643" s="54">
        <v>368.85216837178399</v>
      </c>
    </row>
    <row r="1644" spans="1:4" x14ac:dyDescent="0.35">
      <c r="A1644" s="54" t="s">
        <v>16</v>
      </c>
      <c r="B1644" s="54" t="s">
        <v>1758</v>
      </c>
      <c r="C1644" s="54">
        <v>58.480870159130099</v>
      </c>
      <c r="D1644" s="54">
        <v>62.076302410046203</v>
      </c>
    </row>
    <row r="1645" spans="1:4" x14ac:dyDescent="0.35">
      <c r="A1645" s="54" t="s">
        <v>16</v>
      </c>
      <c r="B1645" s="54" t="s">
        <v>1759</v>
      </c>
      <c r="C1645" s="54">
        <v>20.1045890569529</v>
      </c>
      <c r="D1645" s="54">
        <v>20.634140404397801</v>
      </c>
    </row>
    <row r="1646" spans="1:4" x14ac:dyDescent="0.35">
      <c r="A1646" s="54" t="s">
        <v>16</v>
      </c>
      <c r="B1646" s="54" t="s">
        <v>1760</v>
      </c>
      <c r="C1646" s="54">
        <v>19.202460059632699</v>
      </c>
      <c r="D1646" s="54">
        <v>19.716151393673801</v>
      </c>
    </row>
    <row r="1647" spans="1:4" x14ac:dyDescent="0.35">
      <c r="A1647" s="54" t="s">
        <v>16</v>
      </c>
      <c r="B1647" s="54" t="s">
        <v>1761</v>
      </c>
      <c r="C1647" s="54">
        <v>2.92117960885883</v>
      </c>
      <c r="D1647" s="54">
        <v>2.83977597548256</v>
      </c>
    </row>
    <row r="1648" spans="1:4" x14ac:dyDescent="0.35">
      <c r="A1648" s="54" t="s">
        <v>16</v>
      </c>
      <c r="B1648" s="54" t="s">
        <v>1762</v>
      </c>
      <c r="C1648" s="54">
        <v>1.4033117717889101</v>
      </c>
      <c r="D1648" s="54">
        <v>1.36420635715951</v>
      </c>
    </row>
    <row r="1649" spans="1:4" x14ac:dyDescent="0.35">
      <c r="A1649" s="54" t="s">
        <v>16</v>
      </c>
      <c r="B1649" s="54" t="s">
        <v>1763</v>
      </c>
      <c r="C1649" s="54">
        <v>514.64311304998296</v>
      </c>
      <c r="D1649" s="54">
        <v>507.95618885655699</v>
      </c>
    </row>
    <row r="1650" spans="1:4" x14ac:dyDescent="0.35">
      <c r="A1650" s="54" t="s">
        <v>16</v>
      </c>
      <c r="B1650" s="54" t="s">
        <v>1764</v>
      </c>
      <c r="C1650" s="54">
        <v>2.62046994069612</v>
      </c>
      <c r="D1650" s="54">
        <v>2.5474462077897</v>
      </c>
    </row>
    <row r="1651" spans="1:4" x14ac:dyDescent="0.35">
      <c r="A1651" s="54" t="s">
        <v>16</v>
      </c>
      <c r="B1651" s="54" t="s">
        <v>1765</v>
      </c>
      <c r="C1651" s="54">
        <v>126.928117787792</v>
      </c>
      <c r="D1651" s="54">
        <v>149.39692370694601</v>
      </c>
    </row>
    <row r="1652" spans="1:4" x14ac:dyDescent="0.35">
      <c r="A1652" s="54" t="s">
        <v>16</v>
      </c>
      <c r="B1652" s="54" t="s">
        <v>1766</v>
      </c>
      <c r="C1652" s="54">
        <v>99.806969897494099</v>
      </c>
      <c r="D1652" s="54">
        <v>104.269205859243</v>
      </c>
    </row>
    <row r="1653" spans="1:4" x14ac:dyDescent="0.35">
      <c r="A1653" s="54" t="s">
        <v>16</v>
      </c>
      <c r="B1653" s="54" t="s">
        <v>1767</v>
      </c>
      <c r="C1653" s="54">
        <v>157.54322565021701</v>
      </c>
      <c r="D1653" s="54">
        <v>154.301072941858</v>
      </c>
    </row>
    <row r="1654" spans="1:4" x14ac:dyDescent="0.35">
      <c r="A1654" s="54" t="s">
        <v>16</v>
      </c>
      <c r="B1654" s="54" t="s">
        <v>1768</v>
      </c>
      <c r="C1654" s="54">
        <v>0.87348998023203905</v>
      </c>
      <c r="D1654" s="54">
        <v>0.84914873592989903</v>
      </c>
    </row>
    <row r="1655" spans="1:4" x14ac:dyDescent="0.35">
      <c r="A1655" s="54" t="s">
        <v>16</v>
      </c>
      <c r="B1655" s="54" t="s">
        <v>1769</v>
      </c>
      <c r="C1655" s="54">
        <v>3.4080428747833502</v>
      </c>
      <c r="D1655" s="54">
        <v>3.3130714763798799</v>
      </c>
    </row>
    <row r="1656" spans="1:4" x14ac:dyDescent="0.35">
      <c r="A1656" s="54" t="s">
        <v>16</v>
      </c>
      <c r="B1656" s="54" t="s">
        <v>1770</v>
      </c>
      <c r="C1656" s="54">
        <v>16.009209803795301</v>
      </c>
      <c r="D1656" s="54">
        <v>16.202199725297501</v>
      </c>
    </row>
    <row r="1657" spans="1:4" x14ac:dyDescent="0.35">
      <c r="A1657" s="54" t="s">
        <v>16</v>
      </c>
      <c r="B1657" s="54" t="s">
        <v>1771</v>
      </c>
      <c r="C1657" s="54">
        <v>2075.7701813234698</v>
      </c>
      <c r="D1657" s="54">
        <v>2048.8055554576099</v>
      </c>
    </row>
    <row r="1658" spans="1:4" x14ac:dyDescent="0.35">
      <c r="A1658" s="54" t="s">
        <v>16</v>
      </c>
      <c r="B1658" s="54" t="s">
        <v>1772</v>
      </c>
      <c r="C1658" s="54">
        <v>34.581611521278099</v>
      </c>
      <c r="D1658" s="54">
        <v>41.508232216598302</v>
      </c>
    </row>
    <row r="1659" spans="1:4" x14ac:dyDescent="0.35">
      <c r="A1659" s="54" t="s">
        <v>16</v>
      </c>
      <c r="B1659" s="54" t="s">
        <v>1773</v>
      </c>
      <c r="C1659" s="54">
        <v>20.863522973952001</v>
      </c>
      <c r="D1659" s="54">
        <v>20.2821256621238</v>
      </c>
    </row>
    <row r="1660" spans="1:4" x14ac:dyDescent="0.35">
      <c r="A1660" s="54" t="s">
        <v>16</v>
      </c>
      <c r="B1660" s="54" t="s">
        <v>1774</v>
      </c>
      <c r="C1660" s="54">
        <v>52.853303573670097</v>
      </c>
      <c r="D1660" s="54">
        <v>54.979693249661103</v>
      </c>
    </row>
    <row r="1661" spans="1:4" x14ac:dyDescent="0.35">
      <c r="A1661" s="54" t="s">
        <v>16</v>
      </c>
      <c r="B1661" s="54" t="s">
        <v>1775</v>
      </c>
      <c r="C1661" s="54">
        <v>69.879198441090594</v>
      </c>
      <c r="D1661" s="54">
        <v>67.931894800023301</v>
      </c>
    </row>
    <row r="1662" spans="1:4" x14ac:dyDescent="0.35">
      <c r="A1662" s="54" t="s">
        <v>16</v>
      </c>
      <c r="B1662" s="54" t="s">
        <v>1776</v>
      </c>
      <c r="C1662" s="54">
        <v>28.581737714695102</v>
      </c>
      <c r="D1662" s="54">
        <v>27.785258994791299</v>
      </c>
    </row>
    <row r="1663" spans="1:4" x14ac:dyDescent="0.35">
      <c r="A1663" s="54" t="s">
        <v>16</v>
      </c>
      <c r="B1663" s="54" t="s">
        <v>1777</v>
      </c>
      <c r="C1663" s="54">
        <v>151.05648859102101</v>
      </c>
      <c r="D1663" s="54">
        <v>157.107835174136</v>
      </c>
    </row>
    <row r="1664" spans="1:4" x14ac:dyDescent="0.35">
      <c r="A1664" s="54" t="s">
        <v>16</v>
      </c>
      <c r="B1664" s="54" t="s">
        <v>1778</v>
      </c>
      <c r="C1664" s="54">
        <v>4.2385743324549701</v>
      </c>
      <c r="D1664" s="54">
        <v>4.0423573556212897</v>
      </c>
    </row>
    <row r="1665" spans="1:4" x14ac:dyDescent="0.35">
      <c r="A1665" s="54" t="s">
        <v>16</v>
      </c>
      <c r="B1665" s="54" t="s">
        <v>1779</v>
      </c>
      <c r="C1665" s="54">
        <v>1707.8304256547599</v>
      </c>
      <c r="D1665" s="54">
        <v>1667.4611927475501</v>
      </c>
    </row>
    <row r="1666" spans="1:4" x14ac:dyDescent="0.35">
      <c r="A1666" s="54" t="s">
        <v>16</v>
      </c>
      <c r="B1666" s="54" t="s">
        <v>1780</v>
      </c>
      <c r="C1666" s="54">
        <v>14.348146893572</v>
      </c>
      <c r="D1666" s="54">
        <v>13.948312787937001</v>
      </c>
    </row>
    <row r="1667" spans="1:4" x14ac:dyDescent="0.35">
      <c r="A1667" s="54" t="s">
        <v>16</v>
      </c>
      <c r="B1667" s="54" t="s">
        <v>1781</v>
      </c>
      <c r="C1667" s="54">
        <v>33.479009411508102</v>
      </c>
      <c r="D1667" s="54">
        <v>35.240115184098002</v>
      </c>
    </row>
    <row r="1668" spans="1:4" x14ac:dyDescent="0.35">
      <c r="A1668" s="54" t="s">
        <v>16</v>
      </c>
      <c r="B1668" s="54" t="s">
        <v>1782</v>
      </c>
      <c r="C1668" s="54">
        <v>28.1378329754269</v>
      </c>
      <c r="D1668" s="54">
        <v>30.097911508197502</v>
      </c>
    </row>
    <row r="1669" spans="1:4" x14ac:dyDescent="0.35">
      <c r="A1669" s="54" t="s">
        <v>16</v>
      </c>
      <c r="B1669" s="54" t="s">
        <v>1783</v>
      </c>
      <c r="C1669" s="54">
        <v>150.42643021507999</v>
      </c>
      <c r="D1669" s="54">
        <v>157.48484024005</v>
      </c>
    </row>
    <row r="1670" spans="1:4" x14ac:dyDescent="0.35">
      <c r="A1670" s="54" t="s">
        <v>16</v>
      </c>
      <c r="B1670" s="54" t="s">
        <v>1784</v>
      </c>
      <c r="C1670" s="54">
        <v>520.37091619013097</v>
      </c>
      <c r="D1670" s="54">
        <v>512.65097375863797</v>
      </c>
    </row>
    <row r="1671" spans="1:4" x14ac:dyDescent="0.35">
      <c r="A1671" s="54" t="s">
        <v>16</v>
      </c>
      <c r="B1671" s="54" t="s">
        <v>1785</v>
      </c>
      <c r="C1671" s="54">
        <v>11.226494175335301</v>
      </c>
      <c r="D1671" s="54">
        <v>11.044424779403901</v>
      </c>
    </row>
    <row r="1672" spans="1:4" x14ac:dyDescent="0.35">
      <c r="A1672" s="54" t="s">
        <v>16</v>
      </c>
      <c r="B1672" s="54" t="s">
        <v>1786</v>
      </c>
      <c r="C1672" s="54">
        <v>128.33142957596499</v>
      </c>
      <c r="D1672" s="54">
        <v>129.87506153599199</v>
      </c>
    </row>
    <row r="1673" spans="1:4" x14ac:dyDescent="0.35">
      <c r="A1673" s="54" t="s">
        <v>16</v>
      </c>
      <c r="B1673" s="54" t="s">
        <v>1787</v>
      </c>
      <c r="C1673" s="54">
        <v>14.018798205249</v>
      </c>
      <c r="D1673" s="54">
        <v>15.6636068471773</v>
      </c>
    </row>
    <row r="1674" spans="1:4" x14ac:dyDescent="0.35">
      <c r="A1674" s="54" t="s">
        <v>16</v>
      </c>
      <c r="B1674" s="54" t="s">
        <v>1788</v>
      </c>
      <c r="C1674" s="54">
        <v>11.5415233479462</v>
      </c>
      <c r="D1674" s="54">
        <v>11.2198994397348</v>
      </c>
    </row>
    <row r="1675" spans="1:4" x14ac:dyDescent="0.35">
      <c r="A1675" s="54" t="s">
        <v>16</v>
      </c>
      <c r="B1675" s="54" t="s">
        <v>1789</v>
      </c>
      <c r="C1675" s="54">
        <v>2.92117960681087</v>
      </c>
      <c r="D1675" s="54">
        <v>2.8397764192191102</v>
      </c>
    </row>
    <row r="1676" spans="1:4" x14ac:dyDescent="0.35">
      <c r="A1676" s="54" t="s">
        <v>16</v>
      </c>
      <c r="B1676" s="54" t="s">
        <v>1790</v>
      </c>
      <c r="C1676" s="54">
        <v>16.381517010582701</v>
      </c>
      <c r="D1676" s="54">
        <v>17.040833034450799</v>
      </c>
    </row>
    <row r="1677" spans="1:4" x14ac:dyDescent="0.35">
      <c r="A1677" s="54" t="s">
        <v>16</v>
      </c>
      <c r="B1677" s="54" t="s">
        <v>1791</v>
      </c>
      <c r="C1677" s="54">
        <v>1.7469799604640801</v>
      </c>
      <c r="D1677" s="54">
        <v>1.69829743342561</v>
      </c>
    </row>
    <row r="1678" spans="1:4" x14ac:dyDescent="0.35">
      <c r="A1678" s="54" t="s">
        <v>16</v>
      </c>
      <c r="B1678" s="54" t="s">
        <v>1792</v>
      </c>
      <c r="C1678" s="54">
        <v>144.770224613556</v>
      </c>
      <c r="D1678" s="54">
        <v>168.434721186394</v>
      </c>
    </row>
    <row r="1679" spans="1:4" x14ac:dyDescent="0.35">
      <c r="A1679" s="54" t="s">
        <v>16</v>
      </c>
      <c r="B1679" s="54" t="s">
        <v>1793</v>
      </c>
      <c r="C1679" s="54">
        <v>4.2672133464712703</v>
      </c>
      <c r="D1679" s="54">
        <v>4.2632565855122904</v>
      </c>
    </row>
    <row r="1680" spans="1:4" x14ac:dyDescent="0.35">
      <c r="A1680" s="54" t="s">
        <v>16</v>
      </c>
      <c r="B1680" s="54" t="s">
        <v>1794</v>
      </c>
      <c r="C1680" s="54">
        <v>11.8851915386693</v>
      </c>
      <c r="D1680" s="54">
        <v>11.5539907398433</v>
      </c>
    </row>
    <row r="1681" spans="1:4" x14ac:dyDescent="0.35">
      <c r="A1681" s="54" t="s">
        <v>16</v>
      </c>
      <c r="B1681" s="54" t="s">
        <v>1795</v>
      </c>
      <c r="C1681" s="54">
        <v>51.306796720535999</v>
      </c>
      <c r="D1681" s="54">
        <v>50.647996041311799</v>
      </c>
    </row>
    <row r="1682" spans="1:4" x14ac:dyDescent="0.35">
      <c r="A1682" s="54" t="s">
        <v>16</v>
      </c>
      <c r="B1682" s="54" t="s">
        <v>1796</v>
      </c>
      <c r="C1682" s="54">
        <v>39.922787958383203</v>
      </c>
      <c r="D1682" s="54">
        <v>39.034120860155802</v>
      </c>
    </row>
    <row r="1683" spans="1:4" x14ac:dyDescent="0.35">
      <c r="A1683" s="54" t="s">
        <v>16</v>
      </c>
      <c r="B1683" s="54" t="s">
        <v>1797</v>
      </c>
      <c r="C1683" s="54">
        <v>164.47386744868101</v>
      </c>
      <c r="D1683" s="54">
        <v>162.502150238838</v>
      </c>
    </row>
    <row r="1684" spans="1:4" x14ac:dyDescent="0.35">
      <c r="A1684" s="54" t="s">
        <v>16</v>
      </c>
      <c r="B1684" s="54" t="s">
        <v>1798</v>
      </c>
      <c r="C1684" s="54">
        <v>1040.5270397654101</v>
      </c>
      <c r="D1684" s="54">
        <v>1049.68272355862</v>
      </c>
    </row>
    <row r="1685" spans="1:4" x14ac:dyDescent="0.35">
      <c r="A1685" s="54" t="s">
        <v>16</v>
      </c>
      <c r="B1685" s="54" t="s">
        <v>1799</v>
      </c>
      <c r="C1685" s="54">
        <v>1738.6316877191</v>
      </c>
      <c r="D1685" s="54">
        <v>1698.9169685709501</v>
      </c>
    </row>
    <row r="1686" spans="1:4" x14ac:dyDescent="0.35">
      <c r="A1686" s="54" t="s">
        <v>16</v>
      </c>
      <c r="B1686" s="54" t="s">
        <v>1800</v>
      </c>
      <c r="C1686" s="54">
        <v>965.707611160243</v>
      </c>
      <c r="D1686" s="54">
        <v>954.09745330198598</v>
      </c>
    </row>
    <row r="1687" spans="1:4" x14ac:dyDescent="0.35">
      <c r="A1687" s="54" t="s">
        <v>16</v>
      </c>
      <c r="B1687" s="54" t="s">
        <v>1801</v>
      </c>
      <c r="C1687" s="54">
        <v>2255.27953189665</v>
      </c>
      <c r="D1687" s="54">
        <v>2236.8538697316699</v>
      </c>
    </row>
    <row r="1688" spans="1:4" x14ac:dyDescent="0.35">
      <c r="A1688" s="54" t="s">
        <v>16</v>
      </c>
      <c r="B1688" s="54" t="s">
        <v>1802</v>
      </c>
      <c r="C1688" s="54">
        <v>484.55782704464798</v>
      </c>
      <c r="D1688" s="54">
        <v>480.65771529688101</v>
      </c>
    </row>
    <row r="1689" spans="1:4" x14ac:dyDescent="0.35">
      <c r="A1689" s="54" t="s">
        <v>16</v>
      </c>
      <c r="B1689" s="54" t="s">
        <v>1803</v>
      </c>
      <c r="C1689" s="54">
        <v>2951.9951874273502</v>
      </c>
      <c r="D1689" s="54">
        <v>2973.5176202758198</v>
      </c>
    </row>
    <row r="1690" spans="1:4" x14ac:dyDescent="0.35">
      <c r="A1690" s="54" t="s">
        <v>16</v>
      </c>
      <c r="B1690" s="54" t="s">
        <v>1804</v>
      </c>
      <c r="C1690" s="54">
        <v>526.00086937690401</v>
      </c>
      <c r="D1690" s="54">
        <v>524.922894785729</v>
      </c>
    </row>
    <row r="1691" spans="1:4" x14ac:dyDescent="0.35">
      <c r="A1691" s="54" t="s">
        <v>16</v>
      </c>
      <c r="B1691" s="54" t="s">
        <v>1805</v>
      </c>
      <c r="C1691" s="54">
        <v>303.51628896099999</v>
      </c>
      <c r="D1691" s="54">
        <v>296.68332385949202</v>
      </c>
    </row>
    <row r="1692" spans="1:4" x14ac:dyDescent="0.35">
      <c r="A1692" s="54" t="s">
        <v>16</v>
      </c>
      <c r="B1692" s="54" t="s">
        <v>1806</v>
      </c>
      <c r="C1692" s="54">
        <v>363.74413904373102</v>
      </c>
      <c r="D1692" s="54">
        <v>360.75793708099297</v>
      </c>
    </row>
    <row r="1693" spans="1:4" x14ac:dyDescent="0.35">
      <c r="A1693" s="54" t="s">
        <v>16</v>
      </c>
      <c r="B1693" s="54" t="s">
        <v>1807</v>
      </c>
      <c r="C1693" s="54">
        <v>771.82147447366003</v>
      </c>
      <c r="D1693" s="54">
        <v>779.01929143190603</v>
      </c>
    </row>
    <row r="1694" spans="1:4" x14ac:dyDescent="0.35">
      <c r="A1694" s="54" t="s">
        <v>16</v>
      </c>
      <c r="B1694" s="54" t="s">
        <v>1808</v>
      </c>
      <c r="C1694" s="54">
        <v>579.72527629160595</v>
      </c>
      <c r="D1694" s="54">
        <v>579.69814591874297</v>
      </c>
    </row>
    <row r="1695" spans="1:4" x14ac:dyDescent="0.35">
      <c r="A1695" s="54" t="s">
        <v>16</v>
      </c>
      <c r="B1695" s="54" t="s">
        <v>1809</v>
      </c>
      <c r="C1695" s="54">
        <v>1561.7141679609899</v>
      </c>
      <c r="D1695" s="54">
        <v>1549.0409168149899</v>
      </c>
    </row>
    <row r="1696" spans="1:4" x14ac:dyDescent="0.35">
      <c r="A1696" s="54" t="s">
        <v>16</v>
      </c>
      <c r="B1696" s="54" t="s">
        <v>1810</v>
      </c>
      <c r="C1696" s="54">
        <v>1061.10417256746</v>
      </c>
      <c r="D1696" s="54">
        <v>1058.1096155651001</v>
      </c>
    </row>
    <row r="1697" spans="1:4" x14ac:dyDescent="0.35">
      <c r="A1697" s="54" t="s">
        <v>16</v>
      </c>
      <c r="B1697" s="54" t="s">
        <v>1811</v>
      </c>
      <c r="C1697" s="54">
        <v>719.98485607318105</v>
      </c>
      <c r="D1697" s="54">
        <v>775.94423740751404</v>
      </c>
    </row>
    <row r="1698" spans="1:4" x14ac:dyDescent="0.35">
      <c r="A1698" s="54" t="s">
        <v>16</v>
      </c>
      <c r="B1698" s="54" t="s">
        <v>1812</v>
      </c>
      <c r="C1698" s="54">
        <v>1029.314865115</v>
      </c>
      <c r="D1698" s="54">
        <v>1121.4435714347001</v>
      </c>
    </row>
    <row r="1699" spans="1:4" x14ac:dyDescent="0.35">
      <c r="A1699" s="54" t="s">
        <v>16</v>
      </c>
      <c r="B1699" s="54" t="s">
        <v>1813</v>
      </c>
      <c r="C1699" s="54">
        <v>434.32499333282902</v>
      </c>
      <c r="D1699" s="54">
        <v>432.915857765174</v>
      </c>
    </row>
    <row r="1700" spans="1:4" x14ac:dyDescent="0.35">
      <c r="A1700" s="54" t="s">
        <v>16</v>
      </c>
      <c r="B1700" s="54" t="s">
        <v>1814</v>
      </c>
      <c r="C1700" s="54">
        <v>490.75817390941103</v>
      </c>
      <c r="D1700" s="54">
        <v>482.42847486292601</v>
      </c>
    </row>
    <row r="1701" spans="1:4" x14ac:dyDescent="0.35">
      <c r="A1701" s="54" t="s">
        <v>16</v>
      </c>
      <c r="B1701" s="54" t="s">
        <v>1815</v>
      </c>
      <c r="C1701" s="54">
        <v>659.81428384338096</v>
      </c>
      <c r="D1701" s="54">
        <v>667.42468985727703</v>
      </c>
    </row>
    <row r="1702" spans="1:4" x14ac:dyDescent="0.35">
      <c r="A1702" s="54" t="s">
        <v>16</v>
      </c>
      <c r="B1702" s="54" t="s">
        <v>1816</v>
      </c>
      <c r="C1702" s="54">
        <v>978.56652918468296</v>
      </c>
      <c r="D1702" s="54">
        <v>986.73270158035302</v>
      </c>
    </row>
    <row r="1703" spans="1:4" x14ac:dyDescent="0.35">
      <c r="A1703" s="54" t="s">
        <v>16</v>
      </c>
      <c r="B1703" s="54" t="s">
        <v>1817</v>
      </c>
      <c r="C1703" s="54">
        <v>1377.4650599593599</v>
      </c>
      <c r="D1703" s="54">
        <v>1388.5596952001099</v>
      </c>
    </row>
    <row r="1704" spans="1:4" x14ac:dyDescent="0.35">
      <c r="A1704" s="54" t="s">
        <v>16</v>
      </c>
      <c r="B1704" s="54" t="s">
        <v>1818</v>
      </c>
      <c r="C1704" s="54">
        <v>381.85831652364101</v>
      </c>
      <c r="D1704" s="54">
        <v>381.75520169447799</v>
      </c>
    </row>
    <row r="1705" spans="1:4" x14ac:dyDescent="0.35">
      <c r="A1705" s="54" t="s">
        <v>16</v>
      </c>
      <c r="B1705" s="54" t="s">
        <v>1819</v>
      </c>
      <c r="C1705" s="54">
        <v>329.93578094492398</v>
      </c>
      <c r="D1705" s="54">
        <v>329.79140960758798</v>
      </c>
    </row>
    <row r="1706" spans="1:4" x14ac:dyDescent="0.35">
      <c r="A1706" s="54" t="s">
        <v>16</v>
      </c>
      <c r="B1706" s="54" t="s">
        <v>1820</v>
      </c>
      <c r="C1706" s="54">
        <v>783.46323442135099</v>
      </c>
      <c r="D1706" s="54">
        <v>782.23838495490202</v>
      </c>
    </row>
    <row r="1707" spans="1:4" x14ac:dyDescent="0.35">
      <c r="A1707" s="54" t="s">
        <v>16</v>
      </c>
      <c r="B1707" s="54" t="s">
        <v>1821</v>
      </c>
      <c r="C1707" s="54">
        <v>894.66375934800703</v>
      </c>
      <c r="D1707" s="54">
        <v>888.30909380227502</v>
      </c>
    </row>
    <row r="1708" spans="1:4" x14ac:dyDescent="0.35">
      <c r="A1708" s="54" t="s">
        <v>16</v>
      </c>
      <c r="B1708" s="54" t="s">
        <v>1822</v>
      </c>
      <c r="C1708" s="54">
        <v>762.41355782199003</v>
      </c>
      <c r="D1708" s="54">
        <v>750.75107233562005</v>
      </c>
    </row>
    <row r="1709" spans="1:4" x14ac:dyDescent="0.35">
      <c r="A1709" s="54" t="s">
        <v>16</v>
      </c>
      <c r="B1709" s="54" t="s">
        <v>1823</v>
      </c>
      <c r="C1709" s="54">
        <v>188.917267382538</v>
      </c>
      <c r="D1709" s="54">
        <v>183.65276208751999</v>
      </c>
    </row>
    <row r="1710" spans="1:4" x14ac:dyDescent="0.35">
      <c r="A1710" s="54" t="s">
        <v>16</v>
      </c>
      <c r="B1710" s="54" t="s">
        <v>1824</v>
      </c>
      <c r="C1710" s="54">
        <v>485.47427545426001</v>
      </c>
      <c r="D1710" s="54">
        <v>478.81655614302201</v>
      </c>
    </row>
    <row r="1711" spans="1:4" x14ac:dyDescent="0.35">
      <c r="A1711" s="54" t="s">
        <v>16</v>
      </c>
      <c r="B1711" s="54" t="s">
        <v>1825</v>
      </c>
      <c r="C1711" s="54">
        <v>295.98422776477099</v>
      </c>
      <c r="D1711" s="54">
        <v>288.74015286241001</v>
      </c>
    </row>
    <row r="1712" spans="1:4" x14ac:dyDescent="0.35">
      <c r="A1712" s="54" t="s">
        <v>16</v>
      </c>
      <c r="B1712" s="54" t="s">
        <v>1826</v>
      </c>
      <c r="C1712" s="54">
        <v>246.29553546671301</v>
      </c>
      <c r="D1712" s="54">
        <v>239.43208758736</v>
      </c>
    </row>
    <row r="1713" spans="1:4" x14ac:dyDescent="0.35">
      <c r="A1713" s="54" t="s">
        <v>16</v>
      </c>
      <c r="B1713" s="54" t="s">
        <v>1827</v>
      </c>
      <c r="C1713" s="54">
        <v>636.61668109244897</v>
      </c>
      <c r="D1713" s="54">
        <v>638.28600580073896</v>
      </c>
    </row>
    <row r="1714" spans="1:4" x14ac:dyDescent="0.35">
      <c r="A1714" s="54" t="s">
        <v>16</v>
      </c>
      <c r="B1714" s="54" t="s">
        <v>1828</v>
      </c>
      <c r="C1714" s="54">
        <v>666.043269745712</v>
      </c>
      <c r="D1714" s="54">
        <v>650.65093252894599</v>
      </c>
    </row>
    <row r="1715" spans="1:4" x14ac:dyDescent="0.35">
      <c r="A1715" s="54" t="s">
        <v>16</v>
      </c>
      <c r="B1715" s="54" t="s">
        <v>1829</v>
      </c>
      <c r="C1715" s="54">
        <v>477.62718515197901</v>
      </c>
      <c r="D1715" s="54">
        <v>481.858012489418</v>
      </c>
    </row>
    <row r="1716" spans="1:4" x14ac:dyDescent="0.35">
      <c r="A1716" s="54" t="s">
        <v>16</v>
      </c>
      <c r="B1716" s="54" t="s">
        <v>1830</v>
      </c>
      <c r="C1716" s="54">
        <v>639.41307640495995</v>
      </c>
      <c r="D1716" s="54">
        <v>633.04056340943202</v>
      </c>
    </row>
    <row r="1717" spans="1:4" x14ac:dyDescent="0.35">
      <c r="A1717" s="54" t="s">
        <v>16</v>
      </c>
      <c r="B1717" s="54" t="s">
        <v>1831</v>
      </c>
      <c r="C1717" s="54">
        <v>516.73376123496098</v>
      </c>
      <c r="D1717" s="54">
        <v>506.39981181021301</v>
      </c>
    </row>
    <row r="1718" spans="1:4" x14ac:dyDescent="0.35">
      <c r="A1718" s="54" t="s">
        <v>16</v>
      </c>
      <c r="B1718" s="54" t="s">
        <v>1832</v>
      </c>
      <c r="C1718" s="54">
        <v>587.83011777225602</v>
      </c>
      <c r="D1718" s="54">
        <v>585.29530687370402</v>
      </c>
    </row>
    <row r="1719" spans="1:4" x14ac:dyDescent="0.35">
      <c r="A1719" s="54" t="s">
        <v>16</v>
      </c>
      <c r="B1719" s="54" t="s">
        <v>1833</v>
      </c>
      <c r="C1719" s="54">
        <v>248.357544601836</v>
      </c>
      <c r="D1719" s="54">
        <v>249.46744854952399</v>
      </c>
    </row>
    <row r="1720" spans="1:4" x14ac:dyDescent="0.35">
      <c r="A1720" s="54" t="s">
        <v>16</v>
      </c>
      <c r="B1720" s="54" t="s">
        <v>1834</v>
      </c>
      <c r="C1720" s="54">
        <v>536.72379416519505</v>
      </c>
      <c r="D1720" s="54">
        <v>530.772388169073</v>
      </c>
    </row>
    <row r="1721" spans="1:4" x14ac:dyDescent="0.35">
      <c r="A1721" s="54" t="s">
        <v>16</v>
      </c>
      <c r="B1721" s="54" t="s">
        <v>1835</v>
      </c>
      <c r="C1721" s="54">
        <v>419.18927350619299</v>
      </c>
      <c r="D1721" s="54">
        <v>410.65650663005601</v>
      </c>
    </row>
    <row r="1722" spans="1:4" x14ac:dyDescent="0.35">
      <c r="A1722" s="54" t="s">
        <v>16</v>
      </c>
      <c r="B1722" s="54" t="s">
        <v>1836</v>
      </c>
      <c r="C1722" s="54">
        <v>589.433902700526</v>
      </c>
      <c r="D1722" s="54">
        <v>577.56019726540205</v>
      </c>
    </row>
    <row r="1723" spans="1:4" x14ac:dyDescent="0.35">
      <c r="A1723" s="54" t="s">
        <v>16</v>
      </c>
      <c r="B1723" s="54" t="s">
        <v>1837</v>
      </c>
      <c r="C1723" s="54">
        <v>349.524867666641</v>
      </c>
      <c r="D1723" s="54">
        <v>347.726505153711</v>
      </c>
    </row>
    <row r="1724" spans="1:4" x14ac:dyDescent="0.35">
      <c r="A1724" s="54" t="s">
        <v>16</v>
      </c>
      <c r="B1724" s="54" t="s">
        <v>1838</v>
      </c>
      <c r="C1724" s="54">
        <v>1021.6396089388101</v>
      </c>
      <c r="D1724" s="54">
        <v>1004.725946785</v>
      </c>
    </row>
    <row r="1725" spans="1:4" x14ac:dyDescent="0.35">
      <c r="A1725" s="54" t="s">
        <v>16</v>
      </c>
      <c r="B1725" s="54" t="s">
        <v>1839</v>
      </c>
      <c r="C1725" s="54">
        <v>557.31524649114294</v>
      </c>
      <c r="D1725" s="54">
        <v>561.87432895830898</v>
      </c>
    </row>
    <row r="1726" spans="1:4" x14ac:dyDescent="0.35">
      <c r="A1726" s="54" t="s">
        <v>16</v>
      </c>
      <c r="B1726" s="54" t="s">
        <v>1840</v>
      </c>
      <c r="C1726" s="54">
        <v>100.15063808821699</v>
      </c>
      <c r="D1726" s="54">
        <v>100.952233697445</v>
      </c>
    </row>
    <row r="1727" spans="1:4" x14ac:dyDescent="0.35">
      <c r="A1727" s="54" t="s">
        <v>16</v>
      </c>
      <c r="B1727" s="54" t="s">
        <v>1841</v>
      </c>
      <c r="C1727" s="54">
        <v>1138.7159051738699</v>
      </c>
      <c r="D1727" s="54">
        <v>1121.6714545179</v>
      </c>
    </row>
    <row r="1728" spans="1:4" x14ac:dyDescent="0.35">
      <c r="A1728" s="54" t="s">
        <v>16</v>
      </c>
      <c r="B1728" s="54" t="s">
        <v>1842</v>
      </c>
      <c r="C1728" s="54">
        <v>230.558396298633</v>
      </c>
      <c r="D1728" s="54">
        <v>225.39176847550499</v>
      </c>
    </row>
    <row r="1729" spans="1:4" x14ac:dyDescent="0.35">
      <c r="A1729" s="54" t="s">
        <v>16</v>
      </c>
      <c r="B1729" s="54" t="s">
        <v>1843</v>
      </c>
      <c r="C1729" s="54">
        <v>163.299667817694</v>
      </c>
      <c r="D1729" s="54">
        <v>160.90864961678199</v>
      </c>
    </row>
    <row r="1730" spans="1:4" x14ac:dyDescent="0.35">
      <c r="A1730" s="54" t="s">
        <v>16</v>
      </c>
      <c r="B1730" s="54" t="s">
        <v>1844</v>
      </c>
      <c r="C1730" s="54">
        <v>195.80495066970599</v>
      </c>
      <c r="D1730" s="54">
        <v>193.695962479211</v>
      </c>
    </row>
    <row r="1731" spans="1:4" x14ac:dyDescent="0.35">
      <c r="A1731" s="54" t="s">
        <v>16</v>
      </c>
      <c r="B1731" s="54" t="s">
        <v>1845</v>
      </c>
      <c r="C1731" s="54">
        <v>169.87232191586699</v>
      </c>
      <c r="D1731" s="54">
        <v>169.058812533631</v>
      </c>
    </row>
    <row r="1732" spans="1:4" x14ac:dyDescent="0.35">
      <c r="A1732" s="54" t="s">
        <v>16</v>
      </c>
      <c r="B1732" s="54" t="s">
        <v>1846</v>
      </c>
      <c r="C1732" s="54">
        <v>119.12398603469499</v>
      </c>
      <c r="D1732" s="54">
        <v>122.331508732462</v>
      </c>
    </row>
    <row r="1733" spans="1:4" x14ac:dyDescent="0.35">
      <c r="A1733" s="54" t="s">
        <v>16</v>
      </c>
      <c r="B1733" s="54" t="s">
        <v>1847</v>
      </c>
      <c r="C1733" s="54">
        <v>70.265825144134396</v>
      </c>
      <c r="D1733" s="54">
        <v>72.820953286490607</v>
      </c>
    </row>
    <row r="1734" spans="1:4" x14ac:dyDescent="0.35">
      <c r="A1734" s="54" t="s">
        <v>16</v>
      </c>
      <c r="B1734" s="54" t="s">
        <v>1848</v>
      </c>
      <c r="C1734" s="54">
        <v>36.199715909965001</v>
      </c>
      <c r="D1734" s="54">
        <v>37.765034530971803</v>
      </c>
    </row>
    <row r="1735" spans="1:4" x14ac:dyDescent="0.35">
      <c r="A1735" s="54" t="s">
        <v>16</v>
      </c>
      <c r="B1735" s="54" t="s">
        <v>1849</v>
      </c>
      <c r="C1735" s="54">
        <v>2.1336066737476198</v>
      </c>
      <c r="D1735" s="54">
        <v>2.3884336187095898</v>
      </c>
    </row>
    <row r="1736" spans="1:4" x14ac:dyDescent="0.35">
      <c r="A1736" s="54" t="s">
        <v>16</v>
      </c>
      <c r="B1736" s="54" t="s">
        <v>1850</v>
      </c>
      <c r="C1736" s="54">
        <v>322.27484423938103</v>
      </c>
      <c r="D1736" s="54">
        <v>321.675453954273</v>
      </c>
    </row>
    <row r="1737" spans="1:4" x14ac:dyDescent="0.35">
      <c r="A1737" s="54" t="s">
        <v>16</v>
      </c>
      <c r="B1737" s="54" t="s">
        <v>1851</v>
      </c>
      <c r="C1737" s="54">
        <v>88.022014905321896</v>
      </c>
      <c r="D1737" s="54">
        <v>92.513047379224304</v>
      </c>
    </row>
    <row r="1738" spans="1:4" x14ac:dyDescent="0.35">
      <c r="A1738" s="54" t="s">
        <v>16</v>
      </c>
      <c r="B1738" s="54" t="s">
        <v>1852</v>
      </c>
      <c r="C1738" s="54">
        <v>13.2312252773057</v>
      </c>
      <c r="D1738" s="54">
        <v>12.862518609427701</v>
      </c>
    </row>
    <row r="1739" spans="1:4" x14ac:dyDescent="0.35">
      <c r="A1739" s="54" t="s">
        <v>16</v>
      </c>
      <c r="B1739" s="54" t="s">
        <v>1853</v>
      </c>
      <c r="C1739" s="54">
        <v>21.1642326400667</v>
      </c>
      <c r="D1739" s="54">
        <v>21.578991296472701</v>
      </c>
    </row>
    <row r="1740" spans="1:4" x14ac:dyDescent="0.35">
      <c r="A1740" s="54" t="s">
        <v>16</v>
      </c>
      <c r="B1740" s="54" t="s">
        <v>1854</v>
      </c>
      <c r="C1740" s="54">
        <v>91.7021284332276</v>
      </c>
      <c r="D1740" s="54">
        <v>95.871831728453103</v>
      </c>
    </row>
    <row r="1741" spans="1:4" x14ac:dyDescent="0.35">
      <c r="A1741" s="54" t="s">
        <v>16</v>
      </c>
      <c r="B1741" s="54" t="s">
        <v>1855</v>
      </c>
      <c r="C1741" s="54">
        <v>554.89524967518503</v>
      </c>
      <c r="D1741" s="54">
        <v>553.50560027492099</v>
      </c>
    </row>
    <row r="1742" spans="1:4" x14ac:dyDescent="0.35">
      <c r="A1742" s="54" t="s">
        <v>16</v>
      </c>
      <c r="B1742" s="54" t="s">
        <v>1856</v>
      </c>
      <c r="C1742" s="54">
        <v>16.911338800091599</v>
      </c>
      <c r="D1742" s="54">
        <v>17.340742004114301</v>
      </c>
    </row>
    <row r="1743" spans="1:4" x14ac:dyDescent="0.35">
      <c r="A1743" s="54" t="s">
        <v>16</v>
      </c>
      <c r="B1743" s="54" t="s">
        <v>1857</v>
      </c>
      <c r="C1743" s="54">
        <v>154.29269736020299</v>
      </c>
      <c r="D1743" s="54">
        <v>175.33609777038799</v>
      </c>
    </row>
    <row r="1744" spans="1:4" x14ac:dyDescent="0.35">
      <c r="A1744" s="54" t="s">
        <v>16</v>
      </c>
      <c r="B1744" s="54" t="s">
        <v>1858</v>
      </c>
      <c r="C1744" s="54">
        <v>120.11203206280101</v>
      </c>
      <c r="D1744" s="54">
        <v>116.764909914689</v>
      </c>
    </row>
    <row r="1745" spans="1:4" x14ac:dyDescent="0.35">
      <c r="A1745" s="54" t="s">
        <v>16</v>
      </c>
      <c r="B1745" s="54" t="s">
        <v>1859</v>
      </c>
      <c r="C1745" s="54">
        <v>436.630434108082</v>
      </c>
      <c r="D1745" s="54">
        <v>429.59714613007202</v>
      </c>
    </row>
    <row r="1746" spans="1:4" x14ac:dyDescent="0.35">
      <c r="A1746" s="54" t="s">
        <v>16</v>
      </c>
      <c r="B1746" s="54" t="s">
        <v>1860</v>
      </c>
      <c r="C1746" s="54">
        <v>42.657813959240499</v>
      </c>
      <c r="D1746" s="54">
        <v>46.731416100451199</v>
      </c>
    </row>
    <row r="1747" spans="1:4" x14ac:dyDescent="0.35">
      <c r="A1747" s="54" t="s">
        <v>16</v>
      </c>
      <c r="B1747" s="54" t="s">
        <v>1861</v>
      </c>
      <c r="C1747" s="54">
        <v>106.89512628789601</v>
      </c>
      <c r="D1747" s="54">
        <v>109.614689080898</v>
      </c>
    </row>
    <row r="1748" spans="1:4" x14ac:dyDescent="0.35">
      <c r="A1748" s="54" t="s">
        <v>16</v>
      </c>
      <c r="B1748" s="54" t="s">
        <v>1862</v>
      </c>
      <c r="C1748" s="54">
        <v>41.111307111226203</v>
      </c>
      <c r="D1748" s="54">
        <v>41.118610012594303</v>
      </c>
    </row>
    <row r="1749" spans="1:4" x14ac:dyDescent="0.35">
      <c r="A1749" s="54" t="s">
        <v>16</v>
      </c>
      <c r="B1749" s="54" t="s">
        <v>1863</v>
      </c>
      <c r="C1749" s="54">
        <v>46.4811225684915</v>
      </c>
      <c r="D1749" s="54">
        <v>47.972480063483196</v>
      </c>
    </row>
    <row r="1750" spans="1:4" x14ac:dyDescent="0.35">
      <c r="A1750" s="54" t="s">
        <v>16</v>
      </c>
      <c r="B1750" s="54" t="s">
        <v>1864</v>
      </c>
      <c r="C1750" s="54">
        <v>8.0189244109537601</v>
      </c>
      <c r="D1750" s="54">
        <v>7.7954632629924401</v>
      </c>
    </row>
    <row r="1751" spans="1:4" x14ac:dyDescent="0.35">
      <c r="A1751" s="54" t="s">
        <v>16</v>
      </c>
      <c r="B1751" s="54" t="s">
        <v>1865</v>
      </c>
      <c r="C1751" s="54">
        <v>60.528559789804902</v>
      </c>
      <c r="D1751" s="54">
        <v>60.161022703594298</v>
      </c>
    </row>
    <row r="1752" spans="1:4" x14ac:dyDescent="0.35">
      <c r="A1752" s="54" t="s">
        <v>16</v>
      </c>
      <c r="B1752" s="54" t="s">
        <v>1866</v>
      </c>
      <c r="C1752" s="54">
        <v>189.87667445397099</v>
      </c>
      <c r="D1752" s="54">
        <v>193.365380850219</v>
      </c>
    </row>
    <row r="1753" spans="1:4" x14ac:dyDescent="0.35">
      <c r="A1753" s="54" t="s">
        <v>16</v>
      </c>
      <c r="B1753" s="54" t="s">
        <v>1867</v>
      </c>
      <c r="C1753" s="54">
        <v>36.314271972174097</v>
      </c>
      <c r="D1753" s="54">
        <v>39.662647167558397</v>
      </c>
    </row>
    <row r="1754" spans="1:4" x14ac:dyDescent="0.35">
      <c r="A1754" s="54" t="s">
        <v>16</v>
      </c>
      <c r="B1754" s="54" t="s">
        <v>1868</v>
      </c>
      <c r="C1754" s="54">
        <v>452.26733672761702</v>
      </c>
      <c r="D1754" s="54">
        <v>443.16233291844298</v>
      </c>
    </row>
    <row r="1755" spans="1:4" x14ac:dyDescent="0.35">
      <c r="A1755" s="54" t="s">
        <v>16</v>
      </c>
      <c r="B1755" s="54" t="s">
        <v>1869</v>
      </c>
      <c r="C1755" s="54">
        <v>132.212016217344</v>
      </c>
      <c r="D1755" s="54">
        <v>131.99327416960301</v>
      </c>
    </row>
    <row r="1756" spans="1:4" x14ac:dyDescent="0.35">
      <c r="A1756" s="54" t="s">
        <v>16</v>
      </c>
      <c r="B1756" s="54" t="s">
        <v>1870</v>
      </c>
      <c r="C1756" s="54">
        <v>2.24816273595669</v>
      </c>
      <c r="D1756" s="54">
        <v>2.51667245915558</v>
      </c>
    </row>
    <row r="1757" spans="1:4" x14ac:dyDescent="0.35">
      <c r="A1757" s="54" t="s">
        <v>16</v>
      </c>
      <c r="B1757" s="54" t="s">
        <v>1871</v>
      </c>
      <c r="C1757" s="54">
        <v>8.7492193118884902</v>
      </c>
      <c r="D1757" s="54">
        <v>8.8218009740335095</v>
      </c>
    </row>
    <row r="1758" spans="1:4" x14ac:dyDescent="0.35">
      <c r="A1758" s="54" t="s">
        <v>16</v>
      </c>
      <c r="B1758" s="54" t="s">
        <v>1872</v>
      </c>
      <c r="C1758" s="54">
        <v>32.748714504429401</v>
      </c>
      <c r="D1758" s="54">
        <v>35.799506310425798</v>
      </c>
    </row>
    <row r="1759" spans="1:4" x14ac:dyDescent="0.35">
      <c r="A1759" s="54" t="s">
        <v>16</v>
      </c>
      <c r="B1759" s="54" t="s">
        <v>1873</v>
      </c>
      <c r="C1759" s="54">
        <v>13.3314618319947</v>
      </c>
      <c r="D1759" s="54">
        <v>12.9599584791999</v>
      </c>
    </row>
    <row r="1760" spans="1:4" x14ac:dyDescent="0.35">
      <c r="A1760" s="54" t="s">
        <v>16</v>
      </c>
      <c r="B1760" s="54" t="s">
        <v>1874</v>
      </c>
      <c r="C1760" s="54">
        <v>412.70253648590801</v>
      </c>
      <c r="D1760" s="54">
        <v>406.15514116139701</v>
      </c>
    </row>
    <row r="1761" spans="1:4" x14ac:dyDescent="0.35">
      <c r="A1761" s="54" t="s">
        <v>16</v>
      </c>
      <c r="B1761" s="54" t="s">
        <v>1875</v>
      </c>
      <c r="C1761" s="54">
        <v>19.374294156018198</v>
      </c>
      <c r="D1761" s="54">
        <v>18.834398103977801</v>
      </c>
    </row>
    <row r="1762" spans="1:4" x14ac:dyDescent="0.35">
      <c r="A1762" s="54" t="s">
        <v>16</v>
      </c>
      <c r="B1762" s="54" t="s">
        <v>1876</v>
      </c>
      <c r="C1762" s="54">
        <v>7.0738368900490798</v>
      </c>
      <c r="D1762" s="54">
        <v>7.1952155854348403</v>
      </c>
    </row>
    <row r="1763" spans="1:4" x14ac:dyDescent="0.35">
      <c r="A1763" s="54" t="s">
        <v>16</v>
      </c>
      <c r="B1763" s="54" t="s">
        <v>1877</v>
      </c>
      <c r="C1763" s="54">
        <v>49.430941186246798</v>
      </c>
      <c r="D1763" s="54">
        <v>47.011932532490498</v>
      </c>
    </row>
    <row r="1764" spans="1:4" x14ac:dyDescent="0.35">
      <c r="A1764" s="54" t="s">
        <v>16</v>
      </c>
      <c r="B1764" s="54" t="s">
        <v>1878</v>
      </c>
      <c r="C1764" s="54">
        <v>52.022772117022498</v>
      </c>
      <c r="D1764" s="54">
        <v>51.793973296659701</v>
      </c>
    </row>
    <row r="1765" spans="1:4" x14ac:dyDescent="0.35">
      <c r="A1765" s="54" t="s">
        <v>16</v>
      </c>
      <c r="B1765" s="54" t="s">
        <v>1879</v>
      </c>
      <c r="C1765" s="54">
        <v>11.8422330140609</v>
      </c>
      <c r="D1765" s="54">
        <v>12.3844212278853</v>
      </c>
    </row>
    <row r="1766" spans="1:4" x14ac:dyDescent="0.35">
      <c r="A1766" s="54" t="s">
        <v>16</v>
      </c>
      <c r="B1766" s="54" t="s">
        <v>1880</v>
      </c>
      <c r="C1766" s="54">
        <v>1.7183409454237999</v>
      </c>
      <c r="D1766" s="54">
        <v>1.67045654563477</v>
      </c>
    </row>
    <row r="1767" spans="1:4" x14ac:dyDescent="0.35">
      <c r="A1767" s="54" t="s">
        <v>16</v>
      </c>
      <c r="B1767" s="54" t="s">
        <v>1881</v>
      </c>
      <c r="C1767" s="54">
        <v>29.526825239695601</v>
      </c>
      <c r="D1767" s="54">
        <v>30.2930181051765</v>
      </c>
    </row>
    <row r="1768" spans="1:4" x14ac:dyDescent="0.35">
      <c r="A1768" s="54" t="s">
        <v>16</v>
      </c>
      <c r="B1768" s="54" t="s">
        <v>1882</v>
      </c>
      <c r="C1768" s="54">
        <v>19.216779566128899</v>
      </c>
      <c r="D1768" s="54">
        <v>20.252692908389399</v>
      </c>
    </row>
    <row r="1769" spans="1:4" x14ac:dyDescent="0.35">
      <c r="A1769" s="54" t="s">
        <v>16</v>
      </c>
      <c r="B1769" s="54" t="s">
        <v>1883</v>
      </c>
      <c r="C1769" s="54">
        <v>2.07632864161911</v>
      </c>
      <c r="D1769" s="54">
        <v>2.3243146104145</v>
      </c>
    </row>
    <row r="1770" spans="1:4" x14ac:dyDescent="0.35">
      <c r="A1770" s="54" t="s">
        <v>16</v>
      </c>
      <c r="B1770" s="54" t="s">
        <v>1884</v>
      </c>
      <c r="C1770" s="54">
        <v>29.140198529484</v>
      </c>
      <c r="D1770" s="54">
        <v>28.484549989351802</v>
      </c>
    </row>
    <row r="1771" spans="1:4" x14ac:dyDescent="0.35">
      <c r="A1771" s="54" t="s">
        <v>16</v>
      </c>
      <c r="B1771" s="54" t="s">
        <v>1885</v>
      </c>
      <c r="C1771" s="54">
        <v>172.57870890577999</v>
      </c>
      <c r="D1771" s="54">
        <v>170.74572344056901</v>
      </c>
    </row>
    <row r="1772" spans="1:4" x14ac:dyDescent="0.35">
      <c r="A1772" s="54" t="s">
        <v>16</v>
      </c>
      <c r="B1772" s="54" t="s">
        <v>1886</v>
      </c>
      <c r="C1772" s="54">
        <v>200.530388286517</v>
      </c>
      <c r="D1772" s="54">
        <v>196.660232708629</v>
      </c>
    </row>
    <row r="1773" spans="1:4" x14ac:dyDescent="0.35">
      <c r="A1773" s="54" t="s">
        <v>16</v>
      </c>
      <c r="B1773" s="54" t="s">
        <v>1887</v>
      </c>
      <c r="C1773" s="54">
        <v>153.70559753754199</v>
      </c>
      <c r="D1773" s="54">
        <v>149.422333539015</v>
      </c>
    </row>
    <row r="1774" spans="1:4" x14ac:dyDescent="0.35">
      <c r="A1774" s="54" t="s">
        <v>16</v>
      </c>
      <c r="B1774" s="54" t="s">
        <v>1888</v>
      </c>
      <c r="C1774" s="54">
        <v>108.31275756822799</v>
      </c>
      <c r="D1774" s="54">
        <v>107.497593787306</v>
      </c>
    </row>
    <row r="1775" spans="1:4" x14ac:dyDescent="0.35">
      <c r="A1775" s="54" t="s">
        <v>16</v>
      </c>
      <c r="B1775" s="54" t="s">
        <v>1889</v>
      </c>
      <c r="C1775" s="54">
        <v>10.7682699224031</v>
      </c>
      <c r="D1775" s="54">
        <v>10.468194093409</v>
      </c>
    </row>
    <row r="1776" spans="1:4" x14ac:dyDescent="0.35">
      <c r="A1776" s="54" t="s">
        <v>16</v>
      </c>
      <c r="B1776" s="54" t="s">
        <v>1890</v>
      </c>
      <c r="C1776" s="54">
        <v>35.383503959813503</v>
      </c>
      <c r="D1776" s="54">
        <v>34.633444649183701</v>
      </c>
    </row>
    <row r="1777" spans="1:4" x14ac:dyDescent="0.35">
      <c r="A1777" s="54" t="s">
        <v>16</v>
      </c>
      <c r="B1777" s="54" t="s">
        <v>1891</v>
      </c>
      <c r="C1777" s="54">
        <v>8.5057876779022497</v>
      </c>
      <c r="D1777" s="54">
        <v>8.2687595093960802</v>
      </c>
    </row>
    <row r="1778" spans="1:4" x14ac:dyDescent="0.35">
      <c r="A1778" s="54" t="s">
        <v>16</v>
      </c>
      <c r="B1778" s="54" t="s">
        <v>1892</v>
      </c>
      <c r="C1778" s="54">
        <v>3.78035007849879</v>
      </c>
      <c r="D1778" s="54">
        <v>3.6750039143298401</v>
      </c>
    </row>
    <row r="1779" spans="1:4" x14ac:dyDescent="0.35">
      <c r="A1779" s="54" t="s">
        <v>16</v>
      </c>
      <c r="B1779" s="54" t="s">
        <v>1893</v>
      </c>
      <c r="C1779" s="54">
        <v>548.43715165253298</v>
      </c>
      <c r="D1779" s="54">
        <v>547.36504870516796</v>
      </c>
    </row>
    <row r="1780" spans="1:4" x14ac:dyDescent="0.35">
      <c r="A1780" s="54" t="s">
        <v>16</v>
      </c>
      <c r="B1780" s="54" t="s">
        <v>1894</v>
      </c>
      <c r="C1780" s="54">
        <v>44.9202962047653</v>
      </c>
      <c r="D1780" s="54">
        <v>43.668518154286502</v>
      </c>
    </row>
    <row r="1781" spans="1:4" x14ac:dyDescent="0.35">
      <c r="A1781" s="54" t="s">
        <v>16</v>
      </c>
      <c r="B1781" s="54" t="s">
        <v>1895</v>
      </c>
      <c r="C1781" s="54">
        <v>100.86661347344</v>
      </c>
      <c r="D1781" s="54">
        <v>99.034159572885798</v>
      </c>
    </row>
    <row r="1782" spans="1:4" x14ac:dyDescent="0.35">
      <c r="A1782" s="54" t="s">
        <v>16</v>
      </c>
      <c r="B1782" s="54" t="s">
        <v>1896</v>
      </c>
      <c r="C1782" s="54">
        <v>32.906229100462603</v>
      </c>
      <c r="D1782" s="54">
        <v>36.549269640330202</v>
      </c>
    </row>
    <row r="1783" spans="1:4" x14ac:dyDescent="0.35">
      <c r="A1783" s="54" t="s">
        <v>16</v>
      </c>
      <c r="B1783" s="54" t="s">
        <v>1897</v>
      </c>
      <c r="C1783" s="54">
        <v>64.366187900432195</v>
      </c>
      <c r="D1783" s="54">
        <v>62.572515788080203</v>
      </c>
    </row>
    <row r="1784" spans="1:4" x14ac:dyDescent="0.35">
      <c r="A1784" s="54" t="s">
        <v>16</v>
      </c>
      <c r="B1784" s="54" t="s">
        <v>1898</v>
      </c>
      <c r="C1784" s="54">
        <v>11.684718426219501</v>
      </c>
      <c r="D1784" s="54">
        <v>11.3675412718875</v>
      </c>
    </row>
    <row r="1785" spans="1:4" x14ac:dyDescent="0.35">
      <c r="A1785" s="54" t="s">
        <v>16</v>
      </c>
      <c r="B1785" s="54" t="s">
        <v>1899</v>
      </c>
      <c r="C1785" s="54">
        <v>40.123261063665197</v>
      </c>
      <c r="D1785" s="54">
        <v>40.751324190338501</v>
      </c>
    </row>
    <row r="1786" spans="1:4" x14ac:dyDescent="0.35">
      <c r="A1786" s="54" t="s">
        <v>16</v>
      </c>
      <c r="B1786" s="54" t="s">
        <v>1900</v>
      </c>
      <c r="C1786" s="54">
        <v>26.677243172533402</v>
      </c>
      <c r="D1786" s="54">
        <v>27.240543122307901</v>
      </c>
    </row>
    <row r="1787" spans="1:4" x14ac:dyDescent="0.35">
      <c r="A1787" s="54" t="s">
        <v>16</v>
      </c>
      <c r="B1787" s="54" t="s">
        <v>1901</v>
      </c>
      <c r="C1787" s="54">
        <v>1272.975611112</v>
      </c>
      <c r="D1787" s="54">
        <v>1272.04343384915</v>
      </c>
    </row>
    <row r="1788" spans="1:4" x14ac:dyDescent="0.35">
      <c r="A1788" s="54" t="s">
        <v>16</v>
      </c>
      <c r="B1788" s="54" t="s">
        <v>1902</v>
      </c>
      <c r="C1788" s="54">
        <v>25.803753191277401</v>
      </c>
      <c r="D1788" s="54">
        <v>25.0846880135778</v>
      </c>
    </row>
    <row r="1789" spans="1:4" x14ac:dyDescent="0.35">
      <c r="A1789" s="54" t="s">
        <v>16</v>
      </c>
      <c r="B1789" s="54" t="s">
        <v>1903</v>
      </c>
      <c r="C1789" s="54">
        <v>52.953540120167098</v>
      </c>
      <c r="D1789" s="54">
        <v>52.2077212635987</v>
      </c>
    </row>
    <row r="1790" spans="1:4" x14ac:dyDescent="0.35">
      <c r="A1790" s="54" t="s">
        <v>16</v>
      </c>
      <c r="B1790" s="54" t="s">
        <v>1904</v>
      </c>
      <c r="C1790" s="54">
        <v>44.361835396120199</v>
      </c>
      <c r="D1790" s="54">
        <v>46.1673900831643</v>
      </c>
    </row>
    <row r="1791" spans="1:4" x14ac:dyDescent="0.35">
      <c r="A1791" s="54" t="s">
        <v>16</v>
      </c>
      <c r="B1791" s="54" t="s">
        <v>1905</v>
      </c>
      <c r="C1791" s="54">
        <v>8.9496924233142998</v>
      </c>
      <c r="D1791" s="54">
        <v>9.0261795552419599</v>
      </c>
    </row>
    <row r="1792" spans="1:4" x14ac:dyDescent="0.35">
      <c r="A1792" s="54" t="s">
        <v>16</v>
      </c>
      <c r="B1792" s="54" t="s">
        <v>1906</v>
      </c>
      <c r="C1792" s="54">
        <v>92.002838100366404</v>
      </c>
      <c r="D1792" s="54">
        <v>90.767048397902201</v>
      </c>
    </row>
    <row r="1793" spans="1:4" x14ac:dyDescent="0.35">
      <c r="A1793" s="54" t="s">
        <v>16</v>
      </c>
      <c r="B1793" s="54" t="s">
        <v>1907</v>
      </c>
      <c r="C1793" s="54">
        <v>21.3933447655088</v>
      </c>
      <c r="D1793" s="54">
        <v>21.279508066660298</v>
      </c>
    </row>
    <row r="1794" spans="1:4" x14ac:dyDescent="0.35">
      <c r="A1794" s="54" t="s">
        <v>16</v>
      </c>
      <c r="B1794" s="54" t="s">
        <v>1908</v>
      </c>
      <c r="C1794" s="54">
        <v>80.375397705251402</v>
      </c>
      <c r="D1794" s="54">
        <v>82.368957420816699</v>
      </c>
    </row>
    <row r="1795" spans="1:4" x14ac:dyDescent="0.35">
      <c r="A1795" s="54" t="s">
        <v>16</v>
      </c>
      <c r="B1795" s="54" t="s">
        <v>1909</v>
      </c>
      <c r="C1795" s="54">
        <v>18.529443191850401</v>
      </c>
      <c r="D1795" s="54">
        <v>17.806442550085499</v>
      </c>
    </row>
    <row r="1796" spans="1:4" x14ac:dyDescent="0.35">
      <c r="A1796" s="54" t="s">
        <v>16</v>
      </c>
      <c r="B1796" s="54" t="s">
        <v>1910</v>
      </c>
      <c r="C1796" s="54">
        <v>1120.2007815796501</v>
      </c>
      <c r="D1796" s="54">
        <v>1097.46943634834</v>
      </c>
    </row>
    <row r="1797" spans="1:4" x14ac:dyDescent="0.35">
      <c r="A1797" s="54" t="s">
        <v>16</v>
      </c>
      <c r="B1797" s="54" t="s">
        <v>1911</v>
      </c>
      <c r="C1797" s="54">
        <v>5.4700520099062802</v>
      </c>
      <c r="D1797" s="54">
        <v>5.31762015584418</v>
      </c>
    </row>
    <row r="1798" spans="1:4" x14ac:dyDescent="0.35">
      <c r="A1798" s="54" t="s">
        <v>16</v>
      </c>
      <c r="B1798" s="54" t="s">
        <v>1912</v>
      </c>
      <c r="C1798" s="54">
        <v>22.710739492176899</v>
      </c>
      <c r="D1798" s="54">
        <v>22.5062874782836</v>
      </c>
    </row>
    <row r="1799" spans="1:4" x14ac:dyDescent="0.35">
      <c r="A1799" s="54" t="s">
        <v>16</v>
      </c>
      <c r="B1799" s="54" t="s">
        <v>1913</v>
      </c>
      <c r="C1799" s="54">
        <v>25.8610312223819</v>
      </c>
      <c r="D1799" s="54">
        <v>25.140370140316001</v>
      </c>
    </row>
    <row r="1800" spans="1:4" x14ac:dyDescent="0.35">
      <c r="A1800" s="54" t="s">
        <v>16</v>
      </c>
      <c r="B1800" s="54" t="s">
        <v>1914</v>
      </c>
      <c r="C1800" s="54">
        <v>67.459201601580602</v>
      </c>
      <c r="D1800" s="54">
        <v>67.637050746586596</v>
      </c>
    </row>
    <row r="1801" spans="1:4" x14ac:dyDescent="0.35">
      <c r="A1801" s="54" t="s">
        <v>16</v>
      </c>
      <c r="B1801" s="54" t="s">
        <v>1915</v>
      </c>
      <c r="C1801" s="54">
        <v>66.6573091558773</v>
      </c>
      <c r="D1801" s="54">
        <v>66.518862412491799</v>
      </c>
    </row>
    <row r="1802" spans="1:4" x14ac:dyDescent="0.35">
      <c r="A1802" s="54" t="s">
        <v>16</v>
      </c>
      <c r="B1802" s="54" t="s">
        <v>1916</v>
      </c>
      <c r="C1802" s="54">
        <v>124.407884413049</v>
      </c>
      <c r="D1802" s="54">
        <v>126.14326055622</v>
      </c>
    </row>
    <row r="1803" spans="1:4" x14ac:dyDescent="0.35">
      <c r="A1803" s="54" t="s">
        <v>16</v>
      </c>
      <c r="B1803" s="54" t="s">
        <v>1917</v>
      </c>
      <c r="C1803" s="54">
        <v>517.06310983010098</v>
      </c>
      <c r="D1803" s="54">
        <v>514.721602726794</v>
      </c>
    </row>
    <row r="1804" spans="1:4" x14ac:dyDescent="0.35">
      <c r="A1804" s="54" t="s">
        <v>16</v>
      </c>
      <c r="B1804" s="54" t="s">
        <v>1918</v>
      </c>
      <c r="C1804" s="54">
        <v>6.75880771743818</v>
      </c>
      <c r="D1804" s="54">
        <v>6.5704619614441802</v>
      </c>
    </row>
    <row r="1805" spans="1:4" x14ac:dyDescent="0.35">
      <c r="A1805" s="54" t="s">
        <v>16</v>
      </c>
      <c r="B1805" s="54" t="s">
        <v>1919</v>
      </c>
      <c r="C1805" s="54">
        <v>10.5534773024331</v>
      </c>
      <c r="D1805" s="54">
        <v>10.6480236594494</v>
      </c>
    </row>
    <row r="1806" spans="1:4" x14ac:dyDescent="0.35">
      <c r="A1806" s="54" t="s">
        <v>16</v>
      </c>
      <c r="B1806" s="54" t="s">
        <v>1920</v>
      </c>
      <c r="C1806" s="54">
        <v>160.92262949869701</v>
      </c>
      <c r="D1806" s="54">
        <v>159.95556578982701</v>
      </c>
    </row>
    <row r="1807" spans="1:4" x14ac:dyDescent="0.35">
      <c r="A1807" s="54" t="s">
        <v>16</v>
      </c>
      <c r="B1807" s="54" t="s">
        <v>1921</v>
      </c>
      <c r="C1807" s="54">
        <v>16.481753563223702</v>
      </c>
      <c r="D1807" s="54">
        <v>16.893597831134301</v>
      </c>
    </row>
    <row r="1808" spans="1:4" x14ac:dyDescent="0.35">
      <c r="A1808" s="54" t="s">
        <v>16</v>
      </c>
      <c r="B1808" s="54" t="s">
        <v>1922</v>
      </c>
      <c r="C1808" s="54">
        <v>0.48686326797247398</v>
      </c>
      <c r="D1808" s="54">
        <v>0.47329600633038299</v>
      </c>
    </row>
    <row r="1809" spans="1:4" x14ac:dyDescent="0.35">
      <c r="A1809" s="54" t="s">
        <v>16</v>
      </c>
      <c r="B1809" s="54" t="s">
        <v>1923</v>
      </c>
      <c r="C1809" s="54">
        <v>1.0882825981540201</v>
      </c>
      <c r="D1809" s="54">
        <v>1.05795616868424</v>
      </c>
    </row>
    <row r="1810" spans="1:4" x14ac:dyDescent="0.35">
      <c r="A1810" s="54" t="s">
        <v>16</v>
      </c>
      <c r="B1810" s="54" t="s">
        <v>1924</v>
      </c>
      <c r="C1810" s="54">
        <v>6.4294590362831396</v>
      </c>
      <c r="D1810" s="54">
        <v>6.2502911798230896</v>
      </c>
    </row>
    <row r="1811" spans="1:4" x14ac:dyDescent="0.35">
      <c r="A1811" s="54" t="s">
        <v>16</v>
      </c>
      <c r="B1811" s="54" t="s">
        <v>1925</v>
      </c>
      <c r="C1811" s="54">
        <v>158.101686465006</v>
      </c>
      <c r="D1811" s="54">
        <v>161.69501979573201</v>
      </c>
    </row>
    <row r="1812" spans="1:4" x14ac:dyDescent="0.35">
      <c r="A1812" s="54" t="s">
        <v>16</v>
      </c>
      <c r="B1812" s="54" t="s">
        <v>1926</v>
      </c>
      <c r="C1812" s="54">
        <v>21.149913132546601</v>
      </c>
      <c r="D1812" s="54">
        <v>20.5605348953885</v>
      </c>
    </row>
    <row r="1813" spans="1:4" x14ac:dyDescent="0.35">
      <c r="A1813" s="54" t="s">
        <v>16</v>
      </c>
      <c r="B1813" s="54" t="s">
        <v>1927</v>
      </c>
      <c r="C1813" s="54">
        <v>100.795015930719</v>
      </c>
      <c r="D1813" s="54">
        <v>98.566241137271405</v>
      </c>
    </row>
    <row r="1814" spans="1:4" x14ac:dyDescent="0.35">
      <c r="A1814" s="54" t="s">
        <v>16</v>
      </c>
      <c r="B1814" s="54" t="s">
        <v>1928</v>
      </c>
      <c r="C1814" s="54">
        <v>147.33341653031499</v>
      </c>
      <c r="D1814" s="54">
        <v>144.02323705998899</v>
      </c>
    </row>
    <row r="1815" spans="1:4" x14ac:dyDescent="0.35">
      <c r="A1815" s="54" t="s">
        <v>16</v>
      </c>
      <c r="B1815" s="54" t="s">
        <v>1929</v>
      </c>
      <c r="C1815" s="54">
        <v>57.8794508340685</v>
      </c>
      <c r="D1815" s="54">
        <v>56.2665425959378</v>
      </c>
    </row>
    <row r="1816" spans="1:4" x14ac:dyDescent="0.35">
      <c r="A1816" s="54" t="s">
        <v>16</v>
      </c>
      <c r="B1816" s="54" t="s">
        <v>1930</v>
      </c>
      <c r="C1816" s="54">
        <v>155.73896768220001</v>
      </c>
      <c r="D1816" s="54">
        <v>152.75441764451199</v>
      </c>
    </row>
    <row r="1817" spans="1:4" x14ac:dyDescent="0.35">
      <c r="A1817" s="54" t="s">
        <v>16</v>
      </c>
      <c r="B1817" s="54" t="s">
        <v>1931</v>
      </c>
      <c r="C1817" s="54">
        <v>15.3361929349891</v>
      </c>
      <c r="D1817" s="54">
        <v>14.908824124543299</v>
      </c>
    </row>
    <row r="1818" spans="1:4" x14ac:dyDescent="0.35">
      <c r="A1818" s="54" t="s">
        <v>16</v>
      </c>
      <c r="B1818" s="54" t="s">
        <v>1932</v>
      </c>
      <c r="C1818" s="54">
        <v>141.83472549512899</v>
      </c>
      <c r="D1818" s="54">
        <v>142.09724309972901</v>
      </c>
    </row>
    <row r="1819" spans="1:4" x14ac:dyDescent="0.35">
      <c r="A1819" s="54" t="s">
        <v>16</v>
      </c>
      <c r="B1819" s="54" t="s">
        <v>1933</v>
      </c>
      <c r="C1819" s="54">
        <v>9.4222361817186808</v>
      </c>
      <c r="D1819" s="54">
        <v>10.020325659677701</v>
      </c>
    </row>
    <row r="1820" spans="1:4" x14ac:dyDescent="0.35">
      <c r="A1820" s="54" t="s">
        <v>16</v>
      </c>
      <c r="B1820" s="54" t="s">
        <v>1934</v>
      </c>
      <c r="C1820" s="54">
        <v>5.9139567522464098</v>
      </c>
      <c r="D1820" s="54">
        <v>5.7491541893972196</v>
      </c>
    </row>
    <row r="1821" spans="1:4" x14ac:dyDescent="0.35">
      <c r="A1821" s="54" t="s">
        <v>16</v>
      </c>
      <c r="B1821" s="54" t="s">
        <v>1935</v>
      </c>
      <c r="C1821" s="54">
        <v>398.78397482818099</v>
      </c>
      <c r="D1821" s="54">
        <v>393.686400262559</v>
      </c>
    </row>
    <row r="1822" spans="1:4" x14ac:dyDescent="0.35">
      <c r="A1822" s="54" t="s">
        <v>16</v>
      </c>
      <c r="B1822" s="54" t="s">
        <v>1936</v>
      </c>
      <c r="C1822" s="54">
        <v>30.428954229848099</v>
      </c>
      <c r="D1822" s="54">
        <v>29.5809969496317</v>
      </c>
    </row>
    <row r="1823" spans="1:4" x14ac:dyDescent="0.35">
      <c r="A1823" s="54" t="s">
        <v>16</v>
      </c>
      <c r="B1823" s="54" t="s">
        <v>1937</v>
      </c>
      <c r="C1823" s="54">
        <v>72.786058520925906</v>
      </c>
      <c r="D1823" s="54">
        <v>70.757752447154402</v>
      </c>
    </row>
    <row r="1824" spans="1:4" x14ac:dyDescent="0.35">
      <c r="A1824" s="54" t="s">
        <v>16</v>
      </c>
      <c r="B1824" s="54" t="s">
        <v>1938</v>
      </c>
      <c r="C1824" s="54">
        <v>18.686957777643901</v>
      </c>
      <c r="D1824" s="54">
        <v>18.519731914771199</v>
      </c>
    </row>
    <row r="1825" spans="1:4" x14ac:dyDescent="0.35">
      <c r="A1825" s="54" t="s">
        <v>16</v>
      </c>
      <c r="B1825" s="54" t="s">
        <v>1939</v>
      </c>
      <c r="C1825" s="54">
        <v>182.344613287437</v>
      </c>
      <c r="D1825" s="54">
        <v>185.72177084879499</v>
      </c>
    </row>
    <row r="1826" spans="1:4" x14ac:dyDescent="0.35">
      <c r="A1826" s="54" t="s">
        <v>16</v>
      </c>
      <c r="B1826" s="54" t="s">
        <v>1940</v>
      </c>
      <c r="C1826" s="54">
        <v>45.507396027426701</v>
      </c>
      <c r="D1826" s="54">
        <v>45.957291448056601</v>
      </c>
    </row>
    <row r="1827" spans="1:4" x14ac:dyDescent="0.35">
      <c r="A1827" s="54" t="s">
        <v>16</v>
      </c>
      <c r="B1827" s="54" t="s">
        <v>1941</v>
      </c>
      <c r="C1827" s="54">
        <v>9.5940702760562804</v>
      </c>
      <c r="D1827" s="54">
        <v>9.32671526101438</v>
      </c>
    </row>
    <row r="1828" spans="1:4" x14ac:dyDescent="0.35">
      <c r="A1828" s="54" t="s">
        <v>16</v>
      </c>
      <c r="B1828" s="54" t="s">
        <v>1942</v>
      </c>
      <c r="C1828" s="54">
        <v>55.301939417980599</v>
      </c>
      <c r="D1828" s="54">
        <v>56.668998156306998</v>
      </c>
    </row>
    <row r="1829" spans="1:4" x14ac:dyDescent="0.35">
      <c r="A1829" s="54" t="s">
        <v>16</v>
      </c>
      <c r="B1829" s="54" t="s">
        <v>1943</v>
      </c>
      <c r="C1829" s="54">
        <v>0.90212899629629595</v>
      </c>
      <c r="D1829" s="54">
        <v>0.87698966215492202</v>
      </c>
    </row>
    <row r="1830" spans="1:4" x14ac:dyDescent="0.35">
      <c r="A1830" s="54" t="s">
        <v>16</v>
      </c>
      <c r="B1830" s="54" t="s">
        <v>1944</v>
      </c>
      <c r="C1830" s="54">
        <v>593.17129421857703</v>
      </c>
      <c r="D1830" s="54">
        <v>581.95480662452303</v>
      </c>
    </row>
    <row r="1831" spans="1:4" x14ac:dyDescent="0.35">
      <c r="A1831" s="54" t="s">
        <v>16</v>
      </c>
      <c r="B1831" s="54" t="s">
        <v>1945</v>
      </c>
      <c r="C1831" s="54">
        <v>8.3625926016768801</v>
      </c>
      <c r="D1831" s="54">
        <v>8.1295549311504907</v>
      </c>
    </row>
    <row r="1832" spans="1:4" x14ac:dyDescent="0.35">
      <c r="A1832" s="54" t="s">
        <v>16</v>
      </c>
      <c r="B1832" s="54" t="s">
        <v>1946</v>
      </c>
      <c r="C1832" s="54">
        <v>39.1495345328401</v>
      </c>
      <c r="D1832" s="54">
        <v>38.628777649979497</v>
      </c>
    </row>
    <row r="1833" spans="1:4" x14ac:dyDescent="0.35">
      <c r="A1833" s="54" t="s">
        <v>16</v>
      </c>
      <c r="B1833" s="54" t="s">
        <v>1947</v>
      </c>
      <c r="C1833" s="54">
        <v>75.907711248378305</v>
      </c>
      <c r="D1833" s="54">
        <v>78.015080738794495</v>
      </c>
    </row>
    <row r="1834" spans="1:4" x14ac:dyDescent="0.35">
      <c r="A1834" s="54" t="s">
        <v>16</v>
      </c>
      <c r="B1834" s="54" t="s">
        <v>1948</v>
      </c>
      <c r="C1834" s="54">
        <v>9.7086263392893208</v>
      </c>
      <c r="D1834" s="54">
        <v>9.4380796261781299</v>
      </c>
    </row>
    <row r="1835" spans="1:4" x14ac:dyDescent="0.35">
      <c r="A1835" s="54" t="s">
        <v>16</v>
      </c>
      <c r="B1835" s="54" t="s">
        <v>1949</v>
      </c>
      <c r="C1835" s="54">
        <v>2.1192871652035001</v>
      </c>
      <c r="D1835" s="54">
        <v>2.0602296733849399</v>
      </c>
    </row>
    <row r="1836" spans="1:4" x14ac:dyDescent="0.35">
      <c r="A1836" s="54" t="s">
        <v>16</v>
      </c>
      <c r="B1836" s="54" t="s">
        <v>1950</v>
      </c>
      <c r="C1836" s="54">
        <v>12.2861377564011</v>
      </c>
      <c r="D1836" s="54">
        <v>11.943763206591299</v>
      </c>
    </row>
    <row r="1837" spans="1:4" x14ac:dyDescent="0.35">
      <c r="A1837" s="54" t="s">
        <v>16</v>
      </c>
      <c r="B1837" s="54" t="s">
        <v>1951</v>
      </c>
      <c r="C1837" s="54">
        <v>34.4097774218206</v>
      </c>
      <c r="D1837" s="54">
        <v>34.254530790094201</v>
      </c>
    </row>
    <row r="1838" spans="1:4" x14ac:dyDescent="0.35">
      <c r="A1838" s="54" t="s">
        <v>16</v>
      </c>
      <c r="B1838" s="54" t="s">
        <v>1952</v>
      </c>
      <c r="C1838" s="54">
        <v>55.488093008574701</v>
      </c>
      <c r="D1838" s="54">
        <v>54.362286924985199</v>
      </c>
    </row>
    <row r="1839" spans="1:4" x14ac:dyDescent="0.35">
      <c r="A1839" s="54" t="s">
        <v>16</v>
      </c>
      <c r="B1839" s="54" t="s">
        <v>1953</v>
      </c>
      <c r="C1839" s="54">
        <v>831.30471020118398</v>
      </c>
      <c r="D1839" s="54">
        <v>816.49299147069701</v>
      </c>
    </row>
    <row r="1840" spans="1:4" x14ac:dyDescent="0.35">
      <c r="A1840" s="54" t="s">
        <v>16</v>
      </c>
      <c r="B1840" s="54" t="s">
        <v>1954</v>
      </c>
      <c r="C1840" s="54">
        <v>9.5797507705840808</v>
      </c>
      <c r="D1840" s="54">
        <v>9.3127949459810093</v>
      </c>
    </row>
    <row r="1841" spans="1:4" x14ac:dyDescent="0.35">
      <c r="A1841" s="54" t="s">
        <v>16</v>
      </c>
      <c r="B1841" s="54" t="s">
        <v>1955</v>
      </c>
      <c r="C1841" s="54">
        <v>7.9902853948894998</v>
      </c>
      <c r="D1841" s="54">
        <v>7.7676226892002802</v>
      </c>
    </row>
    <row r="1842" spans="1:4" x14ac:dyDescent="0.35">
      <c r="A1842" s="54" t="s">
        <v>16</v>
      </c>
      <c r="B1842" s="54" t="s">
        <v>1956</v>
      </c>
      <c r="C1842" s="54">
        <v>1.04532407456962</v>
      </c>
      <c r="D1842" s="54">
        <v>1.0161943657716599</v>
      </c>
    </row>
    <row r="1843" spans="1:4" x14ac:dyDescent="0.35">
      <c r="A1843" s="54" t="s">
        <v>16</v>
      </c>
      <c r="B1843" s="54" t="s">
        <v>1957</v>
      </c>
      <c r="C1843" s="54">
        <v>5.39845446923366</v>
      </c>
      <c r="D1843" s="54">
        <v>5.2480172542367596</v>
      </c>
    </row>
    <row r="1844" spans="1:4" x14ac:dyDescent="0.35">
      <c r="A1844" s="54" t="s">
        <v>16</v>
      </c>
      <c r="B1844" s="54" t="s">
        <v>1958</v>
      </c>
      <c r="C1844" s="54">
        <v>44.247279332887103</v>
      </c>
      <c r="D1844" s="54">
        <v>44.055189347312002</v>
      </c>
    </row>
    <row r="1845" spans="1:4" x14ac:dyDescent="0.35">
      <c r="A1845" s="54" t="s">
        <v>16</v>
      </c>
      <c r="B1845" s="54" t="s">
        <v>1959</v>
      </c>
      <c r="C1845" s="54">
        <v>27.192745456570101</v>
      </c>
      <c r="D1845" s="54">
        <v>26.616236648167401</v>
      </c>
    </row>
    <row r="1846" spans="1:4" x14ac:dyDescent="0.35">
      <c r="A1846" s="54" t="s">
        <v>16</v>
      </c>
      <c r="B1846" s="54" t="s">
        <v>1960</v>
      </c>
      <c r="C1846" s="54">
        <v>468.56293675349298</v>
      </c>
      <c r="D1846" s="54">
        <v>456.55050042671297</v>
      </c>
    </row>
    <row r="1847" spans="1:4" x14ac:dyDescent="0.35">
      <c r="A1847" s="54" t="s">
        <v>16</v>
      </c>
      <c r="B1847" s="54" t="s">
        <v>1961</v>
      </c>
      <c r="C1847" s="54">
        <v>23.011449157267698</v>
      </c>
      <c r="D1847" s="54">
        <v>22.691652413953701</v>
      </c>
    </row>
    <row r="1848" spans="1:4" x14ac:dyDescent="0.35">
      <c r="A1848" s="54" t="s">
        <v>16</v>
      </c>
      <c r="B1848" s="54" t="s">
        <v>1962</v>
      </c>
      <c r="C1848" s="54">
        <v>15.3361929349891</v>
      </c>
      <c r="D1848" s="54">
        <v>14.9088241934344</v>
      </c>
    </row>
    <row r="1849" spans="1:4" x14ac:dyDescent="0.35">
      <c r="A1849" s="54" t="s">
        <v>16</v>
      </c>
      <c r="B1849" s="54" t="s">
        <v>1963</v>
      </c>
      <c r="C1849" s="54">
        <v>59.497555225827298</v>
      </c>
      <c r="D1849" s="54">
        <v>57.839556620082</v>
      </c>
    </row>
    <row r="1850" spans="1:4" x14ac:dyDescent="0.35">
      <c r="A1850" s="54" t="s">
        <v>16</v>
      </c>
      <c r="B1850" s="54" t="s">
        <v>1964</v>
      </c>
      <c r="C1850" s="54">
        <v>15.894653742610201</v>
      </c>
      <c r="D1850" s="54">
        <v>16.101383911259401</v>
      </c>
    </row>
    <row r="1851" spans="1:4" x14ac:dyDescent="0.35">
      <c r="A1851" s="54" t="s">
        <v>16</v>
      </c>
      <c r="B1851" s="54" t="s">
        <v>1965</v>
      </c>
      <c r="C1851" s="54">
        <v>7.4031855722280904</v>
      </c>
      <c r="D1851" s="54">
        <v>7.84443545523661</v>
      </c>
    </row>
    <row r="1852" spans="1:4" x14ac:dyDescent="0.35">
      <c r="A1852" s="54" t="s">
        <v>16</v>
      </c>
      <c r="B1852" s="54" t="s">
        <v>1966</v>
      </c>
      <c r="C1852" s="54">
        <v>40.080302543152698</v>
      </c>
      <c r="D1852" s="54">
        <v>38.963398020709903</v>
      </c>
    </row>
    <row r="1853" spans="1:4" x14ac:dyDescent="0.35">
      <c r="A1853" s="54" t="s">
        <v>16</v>
      </c>
      <c r="B1853" s="54" t="s">
        <v>1967</v>
      </c>
      <c r="C1853" s="54">
        <v>19.317016125937698</v>
      </c>
      <c r="D1853" s="54">
        <v>19.128963269632401</v>
      </c>
    </row>
    <row r="1854" spans="1:4" x14ac:dyDescent="0.35">
      <c r="A1854" s="54" t="s">
        <v>16</v>
      </c>
      <c r="B1854" s="54" t="s">
        <v>1968</v>
      </c>
      <c r="C1854" s="54">
        <v>1.33171423214026</v>
      </c>
      <c r="D1854" s="54">
        <v>1.3937404168574501</v>
      </c>
    </row>
    <row r="1855" spans="1:4" x14ac:dyDescent="0.35">
      <c r="A1855" s="54" t="s">
        <v>16</v>
      </c>
      <c r="B1855" s="54" t="s">
        <v>1969</v>
      </c>
      <c r="C1855" s="54">
        <v>19.1451820316001</v>
      </c>
      <c r="D1855" s="54">
        <v>18.611669419548001</v>
      </c>
    </row>
    <row r="1856" spans="1:4" x14ac:dyDescent="0.35">
      <c r="A1856" s="54" t="s">
        <v>16</v>
      </c>
      <c r="B1856" s="54" t="s">
        <v>1970</v>
      </c>
      <c r="C1856" s="54">
        <v>128.80397334051301</v>
      </c>
      <c r="D1856" s="54">
        <v>129.333374520387</v>
      </c>
    </row>
    <row r="1857" spans="1:4" x14ac:dyDescent="0.35">
      <c r="A1857" s="54" t="s">
        <v>16</v>
      </c>
      <c r="B1857" s="54" t="s">
        <v>1971</v>
      </c>
      <c r="C1857" s="54">
        <v>217.37012956641601</v>
      </c>
      <c r="D1857" s="54">
        <v>213.26062636426599</v>
      </c>
    </row>
    <row r="1858" spans="1:4" x14ac:dyDescent="0.35">
      <c r="A1858" s="54" t="s">
        <v>16</v>
      </c>
      <c r="B1858" s="54" t="s">
        <v>1972</v>
      </c>
      <c r="C1858" s="54">
        <v>81.4779998068297</v>
      </c>
      <c r="D1858" s="54">
        <v>79.207478668405997</v>
      </c>
    </row>
    <row r="1859" spans="1:4" x14ac:dyDescent="0.35">
      <c r="A1859" s="54" t="s">
        <v>16</v>
      </c>
      <c r="B1859" s="54" t="s">
        <v>1973</v>
      </c>
      <c r="C1859" s="54">
        <v>198.39678160560101</v>
      </c>
      <c r="D1859" s="54">
        <v>193.501620666901</v>
      </c>
    </row>
    <row r="1860" spans="1:4" x14ac:dyDescent="0.35">
      <c r="A1860" s="54" t="s">
        <v>16</v>
      </c>
      <c r="B1860" s="54" t="s">
        <v>1974</v>
      </c>
      <c r="C1860" s="54">
        <v>62.103705654907301</v>
      </c>
      <c r="D1860" s="54">
        <v>60.373081904702303</v>
      </c>
    </row>
    <row r="1861" spans="1:4" x14ac:dyDescent="0.35">
      <c r="A1861" s="54" t="s">
        <v>16</v>
      </c>
      <c r="B1861" s="54" t="s">
        <v>1975</v>
      </c>
      <c r="C1861" s="54">
        <v>110.38908621701501</v>
      </c>
      <c r="D1861" s="54">
        <v>111.616739645443</v>
      </c>
    </row>
    <row r="1862" spans="1:4" x14ac:dyDescent="0.35">
      <c r="A1862" s="54" t="s">
        <v>16</v>
      </c>
      <c r="B1862" s="54" t="s">
        <v>1976</v>
      </c>
      <c r="C1862" s="54">
        <v>12.1286231706076</v>
      </c>
      <c r="D1862" s="54">
        <v>11.790638741017601</v>
      </c>
    </row>
    <row r="1863" spans="1:4" x14ac:dyDescent="0.35">
      <c r="A1863" s="54" t="s">
        <v>16</v>
      </c>
      <c r="B1863" s="54" t="s">
        <v>1977</v>
      </c>
      <c r="C1863" s="54">
        <v>21.436303290117198</v>
      </c>
      <c r="D1863" s="54">
        <v>20.838945635749901</v>
      </c>
    </row>
    <row r="1864" spans="1:4" x14ac:dyDescent="0.35">
      <c r="A1864" s="54" t="s">
        <v>16</v>
      </c>
      <c r="B1864" s="54" t="s">
        <v>1978</v>
      </c>
      <c r="C1864" s="54">
        <v>550.29868764858395</v>
      </c>
      <c r="D1864" s="54">
        <v>545.78300593298502</v>
      </c>
    </row>
    <row r="1865" spans="1:4" x14ac:dyDescent="0.35">
      <c r="A1865" s="54" t="s">
        <v>16</v>
      </c>
      <c r="B1865" s="54" t="s">
        <v>1979</v>
      </c>
      <c r="C1865" s="54">
        <v>35.426462483397898</v>
      </c>
      <c r="D1865" s="54">
        <v>34.536272026402202</v>
      </c>
    </row>
    <row r="1866" spans="1:4" x14ac:dyDescent="0.35">
      <c r="A1866" s="54" t="s">
        <v>16</v>
      </c>
      <c r="B1866" s="54" t="s">
        <v>1980</v>
      </c>
      <c r="C1866" s="54">
        <v>103.286610301686</v>
      </c>
      <c r="D1866" s="54">
        <v>104.821341308306</v>
      </c>
    </row>
    <row r="1867" spans="1:4" x14ac:dyDescent="0.35">
      <c r="A1867" s="54" t="s">
        <v>16</v>
      </c>
      <c r="B1867" s="54" t="s">
        <v>1981</v>
      </c>
      <c r="C1867" s="54">
        <v>106.40826301173099</v>
      </c>
      <c r="D1867" s="54">
        <v>103.443017954373</v>
      </c>
    </row>
    <row r="1868" spans="1:4" x14ac:dyDescent="0.35">
      <c r="A1868" s="54" t="s">
        <v>16</v>
      </c>
      <c r="B1868" s="54" t="s">
        <v>1982</v>
      </c>
      <c r="C1868" s="54">
        <v>194.30140234834801</v>
      </c>
      <c r="D1868" s="54">
        <v>193.02107702435501</v>
      </c>
    </row>
    <row r="1869" spans="1:4" x14ac:dyDescent="0.35">
      <c r="A1869" s="54" t="s">
        <v>16</v>
      </c>
      <c r="B1869" s="54" t="s">
        <v>1983</v>
      </c>
      <c r="C1869" s="54">
        <v>207.990851897017</v>
      </c>
      <c r="D1869" s="54">
        <v>202.70823775589901</v>
      </c>
    </row>
    <row r="1870" spans="1:4" x14ac:dyDescent="0.35">
      <c r="A1870" s="54" t="s">
        <v>16</v>
      </c>
      <c r="B1870" s="54" t="s">
        <v>1984</v>
      </c>
      <c r="C1870" s="54">
        <v>124.092855245558</v>
      </c>
      <c r="D1870" s="54">
        <v>120.44254952782001</v>
      </c>
    </row>
    <row r="1871" spans="1:4" x14ac:dyDescent="0.35">
      <c r="A1871" s="54" t="s">
        <v>16</v>
      </c>
      <c r="B1871" s="54" t="s">
        <v>1985</v>
      </c>
      <c r="C1871" s="54">
        <v>92.962245123671295</v>
      </c>
      <c r="D1871" s="54">
        <v>96.582254401135003</v>
      </c>
    </row>
    <row r="1872" spans="1:4" x14ac:dyDescent="0.35">
      <c r="A1872" s="54" t="s">
        <v>16</v>
      </c>
      <c r="B1872" s="54" t="s">
        <v>1986</v>
      </c>
      <c r="C1872" s="54">
        <v>60.585837814765597</v>
      </c>
      <c r="D1872" s="54">
        <v>58.897510897030202</v>
      </c>
    </row>
    <row r="1873" spans="1:4" x14ac:dyDescent="0.35">
      <c r="A1873" s="54" t="s">
        <v>16</v>
      </c>
      <c r="B1873" s="54" t="s">
        <v>1987</v>
      </c>
      <c r="C1873" s="54">
        <v>521.50215731698904</v>
      </c>
      <c r="D1873" s="54">
        <v>519.73245127061602</v>
      </c>
    </row>
    <row r="1874" spans="1:4" x14ac:dyDescent="0.35">
      <c r="A1874" s="54" t="s">
        <v>16</v>
      </c>
      <c r="B1874" s="54" t="s">
        <v>1988</v>
      </c>
      <c r="C1874" s="54">
        <v>54.729159102839397</v>
      </c>
      <c r="D1874" s="54">
        <v>54.342703147970703</v>
      </c>
    </row>
    <row r="1875" spans="1:4" x14ac:dyDescent="0.35">
      <c r="A1875" s="54" t="s">
        <v>16</v>
      </c>
      <c r="B1875" s="54" t="s">
        <v>1989</v>
      </c>
      <c r="C1875" s="54">
        <v>63.592934466697301</v>
      </c>
      <c r="D1875" s="54">
        <v>63.391759017987297</v>
      </c>
    </row>
    <row r="1876" spans="1:4" x14ac:dyDescent="0.35">
      <c r="A1876" s="54" t="s">
        <v>16</v>
      </c>
      <c r="B1876" s="54" t="s">
        <v>1990</v>
      </c>
      <c r="C1876" s="54">
        <v>103.04317865746</v>
      </c>
      <c r="D1876" s="54">
        <v>100.78761591404501</v>
      </c>
    </row>
    <row r="1877" spans="1:4" x14ac:dyDescent="0.35">
      <c r="A1877" s="54" t="s">
        <v>16</v>
      </c>
      <c r="B1877" s="54" t="s">
        <v>1991</v>
      </c>
      <c r="C1877" s="54">
        <v>23.455353901655698</v>
      </c>
      <c r="D1877" s="54">
        <v>22.8017311204243</v>
      </c>
    </row>
    <row r="1878" spans="1:4" x14ac:dyDescent="0.35">
      <c r="A1878" s="54" t="s">
        <v>16</v>
      </c>
      <c r="B1878" s="54" t="s">
        <v>1992</v>
      </c>
      <c r="C1878" s="54">
        <v>66.872101777895196</v>
      </c>
      <c r="D1878" s="54">
        <v>65.008598717282396</v>
      </c>
    </row>
    <row r="1879" spans="1:4" x14ac:dyDescent="0.35">
      <c r="A1879" s="54" t="s">
        <v>16</v>
      </c>
      <c r="B1879" s="54" t="s">
        <v>1993</v>
      </c>
      <c r="C1879" s="54">
        <v>35.512379530566697</v>
      </c>
      <c r="D1879" s="54">
        <v>34.5227691080987</v>
      </c>
    </row>
    <row r="1880" spans="1:4" x14ac:dyDescent="0.35">
      <c r="A1880" s="54" t="s">
        <v>16</v>
      </c>
      <c r="B1880" s="54" t="s">
        <v>1994</v>
      </c>
      <c r="C1880" s="54">
        <v>109.959500980147</v>
      </c>
      <c r="D1880" s="54">
        <v>109.342071108889</v>
      </c>
    </row>
    <row r="1881" spans="1:4" x14ac:dyDescent="0.35">
      <c r="A1881" s="54" t="s">
        <v>16</v>
      </c>
      <c r="B1881" s="54" t="s">
        <v>1995</v>
      </c>
      <c r="C1881" s="54">
        <v>345.80179567966098</v>
      </c>
      <c r="D1881" s="54">
        <v>341.29614501768202</v>
      </c>
    </row>
    <row r="1882" spans="1:4" x14ac:dyDescent="0.35">
      <c r="A1882" s="54" t="s">
        <v>16</v>
      </c>
      <c r="B1882" s="54" t="s">
        <v>1996</v>
      </c>
      <c r="C1882" s="54">
        <v>524.49493438972297</v>
      </c>
      <c r="D1882" s="54">
        <v>513.19811468392595</v>
      </c>
    </row>
    <row r="1883" spans="1:4" x14ac:dyDescent="0.35">
      <c r="A1883" s="54" t="s">
        <v>16</v>
      </c>
      <c r="B1883" s="54" t="s">
        <v>1997</v>
      </c>
      <c r="C1883" s="54">
        <v>87.449234594276604</v>
      </c>
      <c r="D1883" s="54">
        <v>85.490218397971901</v>
      </c>
    </row>
    <row r="1884" spans="1:4" x14ac:dyDescent="0.35">
      <c r="A1884" s="54" t="s">
        <v>16</v>
      </c>
      <c r="B1884" s="54" t="s">
        <v>1998</v>
      </c>
      <c r="C1884" s="54">
        <v>57.9224093545809</v>
      </c>
      <c r="D1884" s="54">
        <v>56.308304257011002</v>
      </c>
    </row>
    <row r="1885" spans="1:4" x14ac:dyDescent="0.35">
      <c r="A1885" s="54" t="s">
        <v>16</v>
      </c>
      <c r="B1885" s="54" t="s">
        <v>1999</v>
      </c>
      <c r="C1885" s="54">
        <v>16.1667243906127</v>
      </c>
      <c r="D1885" s="54">
        <v>16.882648933998698</v>
      </c>
    </row>
    <row r="1886" spans="1:4" x14ac:dyDescent="0.35">
      <c r="A1886" s="54" t="s">
        <v>16</v>
      </c>
      <c r="B1886" s="54" t="s">
        <v>2000</v>
      </c>
      <c r="C1886" s="54">
        <v>68.146537977906902</v>
      </c>
      <c r="D1886" s="54">
        <v>66.247523124209494</v>
      </c>
    </row>
    <row r="1887" spans="1:4" x14ac:dyDescent="0.35">
      <c r="A1887" s="54" t="s">
        <v>16</v>
      </c>
      <c r="B1887" s="54" t="s">
        <v>2001</v>
      </c>
      <c r="C1887" s="54">
        <v>125.725279139717</v>
      </c>
      <c r="D1887" s="54">
        <v>126.698347836141</v>
      </c>
    </row>
    <row r="1888" spans="1:4" x14ac:dyDescent="0.35">
      <c r="A1888" s="54" t="s">
        <v>16</v>
      </c>
      <c r="B1888" s="54" t="s">
        <v>2002</v>
      </c>
      <c r="C1888" s="54">
        <v>137.40999756286399</v>
      </c>
      <c r="D1888" s="54">
        <v>133.580845023319</v>
      </c>
    </row>
    <row r="1889" spans="1:4" x14ac:dyDescent="0.35">
      <c r="A1889" s="54" t="s">
        <v>16</v>
      </c>
      <c r="B1889" s="54" t="s">
        <v>2003</v>
      </c>
      <c r="C1889" s="54">
        <v>1449.96472860636</v>
      </c>
      <c r="D1889" s="54">
        <v>1419.57631719804</v>
      </c>
    </row>
    <row r="1890" spans="1:4" x14ac:dyDescent="0.35">
      <c r="A1890" s="54" t="s">
        <v>16</v>
      </c>
      <c r="B1890" s="54" t="s">
        <v>2004</v>
      </c>
      <c r="C1890" s="54">
        <v>43.860652622675502</v>
      </c>
      <c r="D1890" s="54">
        <v>42.638401964081197</v>
      </c>
    </row>
    <row r="1891" spans="1:4" x14ac:dyDescent="0.35">
      <c r="A1891" s="54" t="s">
        <v>16</v>
      </c>
      <c r="B1891" s="54" t="s">
        <v>2005</v>
      </c>
      <c r="C1891" s="54">
        <v>137.38135857649601</v>
      </c>
      <c r="D1891" s="54">
        <v>137.165155904763</v>
      </c>
    </row>
    <row r="1892" spans="1:4" x14ac:dyDescent="0.35">
      <c r="A1892" s="54" t="s">
        <v>16</v>
      </c>
      <c r="B1892" s="54" t="s">
        <v>2006</v>
      </c>
      <c r="C1892" s="54">
        <v>64.137075771918006</v>
      </c>
      <c r="D1892" s="54">
        <v>63.881135105687399</v>
      </c>
    </row>
    <row r="1893" spans="1:4" x14ac:dyDescent="0.35">
      <c r="A1893" s="54" t="s">
        <v>16</v>
      </c>
      <c r="B1893" s="54" t="s">
        <v>2007</v>
      </c>
      <c r="C1893" s="54">
        <v>38.190127506463298</v>
      </c>
      <c r="D1893" s="54">
        <v>38.766923242956203</v>
      </c>
    </row>
    <row r="1894" spans="1:4" x14ac:dyDescent="0.35">
      <c r="A1894" s="54" t="s">
        <v>16</v>
      </c>
      <c r="B1894" s="54" t="s">
        <v>2008</v>
      </c>
      <c r="C1894" s="54">
        <v>2.5488724020714399</v>
      </c>
      <c r="D1894" s="54">
        <v>2.47784379702752</v>
      </c>
    </row>
    <row r="1895" spans="1:4" x14ac:dyDescent="0.35">
      <c r="A1895" s="54" t="s">
        <v>16</v>
      </c>
      <c r="B1895" s="54" t="s">
        <v>2009</v>
      </c>
      <c r="C1895" s="54">
        <v>43.345150332494903</v>
      </c>
      <c r="D1895" s="54">
        <v>42.137265009936598</v>
      </c>
    </row>
    <row r="1896" spans="1:4" x14ac:dyDescent="0.35">
      <c r="A1896" s="54" t="s">
        <v>16</v>
      </c>
      <c r="B1896" s="54" t="s">
        <v>2010</v>
      </c>
      <c r="C1896" s="54">
        <v>26.920674804471702</v>
      </c>
      <c r="D1896" s="54">
        <v>26.170484660772399</v>
      </c>
    </row>
    <row r="1897" spans="1:4" x14ac:dyDescent="0.35">
      <c r="A1897" s="54" t="s">
        <v>16</v>
      </c>
      <c r="B1897" s="54" t="s">
        <v>2011</v>
      </c>
      <c r="C1897" s="54">
        <v>171.79113596350101</v>
      </c>
      <c r="D1897" s="54">
        <v>167.00388812257299</v>
      </c>
    </row>
    <row r="1898" spans="1:4" x14ac:dyDescent="0.35">
      <c r="A1898" s="54" t="s">
        <v>16</v>
      </c>
      <c r="B1898" s="54" t="s">
        <v>2012</v>
      </c>
      <c r="C1898" s="54">
        <v>25.989906794159101</v>
      </c>
      <c r="D1898" s="54">
        <v>25.265653127453401</v>
      </c>
    </row>
    <row r="1899" spans="1:4" x14ac:dyDescent="0.35">
      <c r="A1899" s="54" t="s">
        <v>16</v>
      </c>
      <c r="B1899" s="54" t="s">
        <v>2013</v>
      </c>
      <c r="C1899" s="54">
        <v>53.769752075438603</v>
      </c>
      <c r="D1899" s="54">
        <v>52.271368207109902</v>
      </c>
    </row>
    <row r="1900" spans="1:4" x14ac:dyDescent="0.35">
      <c r="A1900" s="54" t="s">
        <v>16</v>
      </c>
      <c r="B1900" s="54" t="s">
        <v>2014</v>
      </c>
      <c r="C1900" s="54">
        <v>344.72783260541098</v>
      </c>
      <c r="D1900" s="54">
        <v>337.89617755278698</v>
      </c>
    </row>
    <row r="1901" spans="1:4" x14ac:dyDescent="0.35">
      <c r="A1901" s="54" t="s">
        <v>16</v>
      </c>
      <c r="B1901" s="54" t="s">
        <v>2015</v>
      </c>
      <c r="C1901" s="54">
        <v>141.26194518715599</v>
      </c>
      <c r="D1901" s="54">
        <v>140.12367255720301</v>
      </c>
    </row>
    <row r="1902" spans="1:4" x14ac:dyDescent="0.35">
      <c r="A1902" s="54" t="s">
        <v>16</v>
      </c>
      <c r="B1902" s="54" t="s">
        <v>2016</v>
      </c>
      <c r="C1902" s="54">
        <v>226.505975577252</v>
      </c>
      <c r="D1902" s="54">
        <v>220.194012870569</v>
      </c>
    </row>
    <row r="1903" spans="1:4" x14ac:dyDescent="0.35">
      <c r="A1903" s="54" t="s">
        <v>16</v>
      </c>
      <c r="B1903" s="54" t="s">
        <v>2017</v>
      </c>
      <c r="C1903" s="54">
        <v>88.179529495211298</v>
      </c>
      <c r="D1903" s="54">
        <v>85.722259643067702</v>
      </c>
    </row>
    <row r="1904" spans="1:4" x14ac:dyDescent="0.35">
      <c r="A1904" s="54" t="s">
        <v>16</v>
      </c>
      <c r="B1904" s="54" t="s">
        <v>2018</v>
      </c>
      <c r="C1904" s="54">
        <v>35.583977069191398</v>
      </c>
      <c r="D1904" s="54">
        <v>35.327986301778701</v>
      </c>
    </row>
    <row r="1905" spans="1:4" x14ac:dyDescent="0.35">
      <c r="A1905" s="54" t="s">
        <v>16</v>
      </c>
      <c r="B1905" s="54" t="s">
        <v>2019</v>
      </c>
      <c r="C1905" s="54">
        <v>62.533290891775302</v>
      </c>
      <c r="D1905" s="54">
        <v>62.754931555082599</v>
      </c>
    </row>
    <row r="1906" spans="1:4" x14ac:dyDescent="0.35">
      <c r="A1906" s="54" t="s">
        <v>16</v>
      </c>
      <c r="B1906" s="54" t="s">
        <v>2020</v>
      </c>
      <c r="C1906" s="54">
        <v>140.517330774605</v>
      </c>
      <c r="D1906" s="54">
        <v>136.60157343577501</v>
      </c>
    </row>
    <row r="1907" spans="1:4" x14ac:dyDescent="0.35">
      <c r="A1907" s="54" t="s">
        <v>16</v>
      </c>
      <c r="B1907" s="54" t="s">
        <v>2021</v>
      </c>
      <c r="C1907" s="54">
        <v>54.514366481845499</v>
      </c>
      <c r="D1907" s="54">
        <v>54.166592617877697</v>
      </c>
    </row>
    <row r="1908" spans="1:4" x14ac:dyDescent="0.35">
      <c r="A1908" s="54" t="s">
        <v>16</v>
      </c>
      <c r="B1908" s="54" t="s">
        <v>2022</v>
      </c>
      <c r="C1908" s="54">
        <v>427.27979540150199</v>
      </c>
      <c r="D1908" s="54">
        <v>420.12911021063297</v>
      </c>
    </row>
    <row r="1909" spans="1:4" x14ac:dyDescent="0.35">
      <c r="A1909" s="54" t="s">
        <v>16</v>
      </c>
      <c r="B1909" s="54" t="s">
        <v>2023</v>
      </c>
      <c r="C1909" s="54">
        <v>207.060083857009</v>
      </c>
      <c r="D1909" s="54">
        <v>201.290009671805</v>
      </c>
    </row>
    <row r="1910" spans="1:4" x14ac:dyDescent="0.35">
      <c r="A1910" s="54" t="s">
        <v>16</v>
      </c>
      <c r="B1910" s="54" t="s">
        <v>2024</v>
      </c>
      <c r="C1910" s="54">
        <v>30.901497994396301</v>
      </c>
      <c r="D1910" s="54">
        <v>31.1850215523976</v>
      </c>
    </row>
    <row r="1911" spans="1:4" x14ac:dyDescent="0.35">
      <c r="A1911" s="54" t="s">
        <v>16</v>
      </c>
      <c r="B1911" s="54" t="s">
        <v>2025</v>
      </c>
      <c r="C1911" s="54">
        <v>79.100961504215604</v>
      </c>
      <c r="D1911" s="54">
        <v>80.899767749949106</v>
      </c>
    </row>
    <row r="1912" spans="1:4" x14ac:dyDescent="0.35">
      <c r="A1912" s="54" t="s">
        <v>16</v>
      </c>
      <c r="B1912" s="54" t="s">
        <v>2026</v>
      </c>
      <c r="C1912" s="54">
        <v>151.11376660369399</v>
      </c>
      <c r="D1912" s="54">
        <v>148.782106727289</v>
      </c>
    </row>
    <row r="1913" spans="1:4" x14ac:dyDescent="0.35">
      <c r="A1913" s="54" t="s">
        <v>16</v>
      </c>
      <c r="B1913" s="54" t="s">
        <v>2027</v>
      </c>
      <c r="C1913" s="54">
        <v>95.711590641264493</v>
      </c>
      <c r="D1913" s="54">
        <v>104.881119285868</v>
      </c>
    </row>
    <row r="1914" spans="1:4" x14ac:dyDescent="0.35">
      <c r="A1914" s="54" t="s">
        <v>16</v>
      </c>
      <c r="B1914" s="54" t="s">
        <v>2028</v>
      </c>
      <c r="C1914" s="54">
        <v>45.521715527779001</v>
      </c>
      <c r="D1914" s="54">
        <v>45.130272816454401</v>
      </c>
    </row>
    <row r="1915" spans="1:4" x14ac:dyDescent="0.35">
      <c r="A1915" s="54" t="s">
        <v>16</v>
      </c>
      <c r="B1915" s="54" t="s">
        <v>2029</v>
      </c>
      <c r="C1915" s="54">
        <v>25.703516635564501</v>
      </c>
      <c r="D1915" s="54">
        <v>24.987244940139</v>
      </c>
    </row>
    <row r="1916" spans="1:4" x14ac:dyDescent="0.35">
      <c r="A1916" s="54" t="s">
        <v>16</v>
      </c>
      <c r="B1916" s="54" t="s">
        <v>2030</v>
      </c>
      <c r="C1916" s="54">
        <v>945.51710505816698</v>
      </c>
      <c r="D1916" s="54">
        <v>949.82340057247302</v>
      </c>
    </row>
    <row r="1917" spans="1:4" x14ac:dyDescent="0.35">
      <c r="A1917" s="54" t="s">
        <v>16</v>
      </c>
      <c r="B1917" s="54" t="s">
        <v>2031</v>
      </c>
      <c r="C1917" s="54">
        <v>164.330672371432</v>
      </c>
      <c r="D1917" s="54">
        <v>184.08890835551099</v>
      </c>
    </row>
    <row r="1918" spans="1:4" x14ac:dyDescent="0.35">
      <c r="A1918" s="54" t="s">
        <v>16</v>
      </c>
      <c r="B1918" s="54" t="s">
        <v>2032</v>
      </c>
      <c r="C1918" s="54">
        <v>270.18047457451797</v>
      </c>
      <c r="D1918" s="54">
        <v>265.55978772723699</v>
      </c>
    </row>
    <row r="1919" spans="1:4" x14ac:dyDescent="0.35">
      <c r="A1919" s="54" t="s">
        <v>16</v>
      </c>
      <c r="B1919" s="54" t="s">
        <v>2033</v>
      </c>
      <c r="C1919" s="54">
        <v>33.980192197240399</v>
      </c>
      <c r="D1919" s="54">
        <v>34.544586321474199</v>
      </c>
    </row>
    <row r="1920" spans="1:4" x14ac:dyDescent="0.35">
      <c r="A1920" s="54" t="s">
        <v>16</v>
      </c>
      <c r="B1920" s="54" t="s">
        <v>2034</v>
      </c>
      <c r="C1920" s="54">
        <v>213.231791766122</v>
      </c>
      <c r="D1920" s="54">
        <v>215.40492712955799</v>
      </c>
    </row>
    <row r="1921" spans="1:4" x14ac:dyDescent="0.35">
      <c r="A1921" s="54" t="s">
        <v>16</v>
      </c>
      <c r="B1921" s="54" t="s">
        <v>2035</v>
      </c>
      <c r="C1921" s="54">
        <v>8.1477999806829704</v>
      </c>
      <c r="D1921" s="54">
        <v>7.9207480159814097</v>
      </c>
    </row>
    <row r="1922" spans="1:4" x14ac:dyDescent="0.35">
      <c r="A1922" s="54" t="s">
        <v>16</v>
      </c>
      <c r="B1922" s="54" t="s">
        <v>2036</v>
      </c>
      <c r="C1922" s="54">
        <v>322.37508081557303</v>
      </c>
      <c r="D1922" s="54">
        <v>315.07898232860902</v>
      </c>
    </row>
    <row r="1923" spans="1:4" x14ac:dyDescent="0.35">
      <c r="A1923" s="54" t="s">
        <v>16</v>
      </c>
      <c r="B1923" s="54" t="s">
        <v>2037</v>
      </c>
      <c r="C1923" s="54">
        <v>110.44636424095199</v>
      </c>
      <c r="D1923" s="54">
        <v>108.541958046369</v>
      </c>
    </row>
    <row r="1924" spans="1:4" x14ac:dyDescent="0.35">
      <c r="A1924" s="54" t="s">
        <v>16</v>
      </c>
      <c r="B1924" s="54" t="s">
        <v>2038</v>
      </c>
      <c r="C1924" s="54">
        <v>4.9115912012611798</v>
      </c>
      <c r="D1924" s="54">
        <v>5.56255737949283</v>
      </c>
    </row>
    <row r="1925" spans="1:4" x14ac:dyDescent="0.35">
      <c r="A1925" s="54" t="s">
        <v>16</v>
      </c>
      <c r="B1925" s="54" t="s">
        <v>2039</v>
      </c>
      <c r="C1925" s="54">
        <v>753.99368730799097</v>
      </c>
      <c r="D1925" s="54">
        <v>752.28343804029896</v>
      </c>
    </row>
    <row r="1926" spans="1:4" x14ac:dyDescent="0.35">
      <c r="A1926" s="54" t="s">
        <v>16</v>
      </c>
      <c r="B1926" s="54" t="s">
        <v>2040</v>
      </c>
      <c r="C1926" s="54">
        <v>15.4937075207826</v>
      </c>
      <c r="D1926" s="54">
        <v>15.061949836938</v>
      </c>
    </row>
    <row r="1927" spans="1:4" x14ac:dyDescent="0.35">
      <c r="A1927" s="54" t="s">
        <v>16</v>
      </c>
      <c r="B1927" s="54" t="s">
        <v>2041</v>
      </c>
      <c r="C1927" s="54">
        <v>7.5177416354611397</v>
      </c>
      <c r="D1927" s="54">
        <v>7.3082472723421601</v>
      </c>
    </row>
    <row r="1928" spans="1:4" x14ac:dyDescent="0.35">
      <c r="A1928" s="54" t="s">
        <v>16</v>
      </c>
      <c r="B1928" s="54" t="s">
        <v>2042</v>
      </c>
      <c r="C1928" s="54">
        <v>4.2528938409990804</v>
      </c>
      <c r="D1928" s="54">
        <v>4.1343798501054199</v>
      </c>
    </row>
    <row r="1929" spans="1:4" x14ac:dyDescent="0.35">
      <c r="A1929" s="54" t="s">
        <v>16</v>
      </c>
      <c r="B1929" s="54" t="s">
        <v>2043</v>
      </c>
      <c r="C1929" s="54">
        <v>0.44390474438807798</v>
      </c>
      <c r="D1929" s="54">
        <v>0.43153459406566902</v>
      </c>
    </row>
    <row r="1930" spans="1:4" x14ac:dyDescent="0.35">
      <c r="A1930" s="54" t="s">
        <v>16</v>
      </c>
      <c r="B1930" s="54" t="s">
        <v>2044</v>
      </c>
      <c r="C1930" s="54">
        <v>39.779592877037999</v>
      </c>
      <c r="D1930" s="54">
        <v>38.6710654210641</v>
      </c>
    </row>
    <row r="1931" spans="1:4" x14ac:dyDescent="0.35">
      <c r="A1931" s="54" t="s">
        <v>16</v>
      </c>
      <c r="B1931" s="54" t="s">
        <v>2045</v>
      </c>
      <c r="C1931" s="54">
        <v>19.574767265396101</v>
      </c>
      <c r="D1931" s="54">
        <v>19.546059890795899</v>
      </c>
    </row>
    <row r="1932" spans="1:4" x14ac:dyDescent="0.35">
      <c r="A1932" s="54" t="s">
        <v>16</v>
      </c>
      <c r="B1932" s="54" t="s">
        <v>2046</v>
      </c>
      <c r="C1932" s="54">
        <v>461.10247303649999</v>
      </c>
      <c r="D1932" s="54">
        <v>452.43189413299001</v>
      </c>
    </row>
    <row r="1933" spans="1:4" x14ac:dyDescent="0.35">
      <c r="A1933" s="54" t="s">
        <v>16</v>
      </c>
      <c r="B1933" s="54" t="s">
        <v>2047</v>
      </c>
      <c r="C1933" s="54">
        <v>36.930010809875803</v>
      </c>
      <c r="D1933" s="54">
        <v>36.899221205037499</v>
      </c>
    </row>
    <row r="1934" spans="1:4" x14ac:dyDescent="0.35">
      <c r="A1934" s="54" t="s">
        <v>16</v>
      </c>
      <c r="B1934" s="54" t="s">
        <v>2048</v>
      </c>
      <c r="C1934" s="54">
        <v>19.3170161269617</v>
      </c>
      <c r="D1934" s="54">
        <v>19.16576880917</v>
      </c>
    </row>
    <row r="1935" spans="1:4" x14ac:dyDescent="0.35">
      <c r="A1935" s="54" t="s">
        <v>16</v>
      </c>
      <c r="B1935" s="54" t="s">
        <v>2049</v>
      </c>
      <c r="C1935" s="54">
        <v>9.9520579732755596</v>
      </c>
      <c r="D1935" s="54">
        <v>9.6747271839494697</v>
      </c>
    </row>
    <row r="1936" spans="1:4" x14ac:dyDescent="0.35">
      <c r="A1936" s="54" t="s">
        <v>16</v>
      </c>
      <c r="B1936" s="54" t="s">
        <v>2050</v>
      </c>
      <c r="C1936" s="54">
        <v>41.011070558585303</v>
      </c>
      <c r="D1936" s="54">
        <v>39.868226729245201</v>
      </c>
    </row>
    <row r="1937" spans="1:4" x14ac:dyDescent="0.35">
      <c r="A1937" s="54" t="s">
        <v>16</v>
      </c>
      <c r="B1937" s="54" t="s">
        <v>2051</v>
      </c>
      <c r="C1937" s="54">
        <v>58.051284919190302</v>
      </c>
      <c r="D1937" s="54">
        <v>56.433592608780302</v>
      </c>
    </row>
    <row r="1938" spans="1:4" x14ac:dyDescent="0.35">
      <c r="A1938" s="54" t="s">
        <v>16</v>
      </c>
      <c r="B1938" s="54" t="s">
        <v>2052</v>
      </c>
      <c r="C1938" s="54">
        <v>12.372054803569799</v>
      </c>
      <c r="D1938" s="54">
        <v>12.6199972672045</v>
      </c>
    </row>
    <row r="1939" spans="1:4" x14ac:dyDescent="0.35">
      <c r="A1939" s="54" t="s">
        <v>16</v>
      </c>
      <c r="B1939" s="54" t="s">
        <v>2053</v>
      </c>
      <c r="C1939" s="54">
        <v>97.902475335876801</v>
      </c>
      <c r="D1939" s="54">
        <v>99.603247843134795</v>
      </c>
    </row>
    <row r="1940" spans="1:4" x14ac:dyDescent="0.35">
      <c r="A1940" s="54" t="s">
        <v>16</v>
      </c>
      <c r="B1940" s="54" t="s">
        <v>2054</v>
      </c>
      <c r="C1940" s="54">
        <v>16.238321929237401</v>
      </c>
      <c r="D1940" s="54">
        <v>17.707537944509099</v>
      </c>
    </row>
    <row r="1941" spans="1:4" x14ac:dyDescent="0.35">
      <c r="A1941" s="54" t="s">
        <v>16</v>
      </c>
      <c r="B1941" s="54" t="s">
        <v>2055</v>
      </c>
      <c r="C1941" s="54">
        <v>51.965494080798003</v>
      </c>
      <c r="D1941" s="54">
        <v>50.517388629310503</v>
      </c>
    </row>
    <row r="1942" spans="1:4" x14ac:dyDescent="0.35">
      <c r="A1942" s="54" t="s">
        <v>16</v>
      </c>
      <c r="B1942" s="54" t="s">
        <v>2056</v>
      </c>
      <c r="C1942" s="54">
        <v>47.411890574708202</v>
      </c>
      <c r="D1942" s="54">
        <v>46.090683066071598</v>
      </c>
    </row>
    <row r="1943" spans="1:4" x14ac:dyDescent="0.35">
      <c r="A1943" s="54" t="s">
        <v>16</v>
      </c>
      <c r="B1943" s="54" t="s">
        <v>2057</v>
      </c>
      <c r="C1943" s="54">
        <v>186.697743698485</v>
      </c>
      <c r="D1943" s="54">
        <v>182.27993733143299</v>
      </c>
    </row>
    <row r="1944" spans="1:4" x14ac:dyDescent="0.35">
      <c r="A1944" s="54" t="s">
        <v>16</v>
      </c>
      <c r="B1944" s="54" t="s">
        <v>2058</v>
      </c>
      <c r="C1944" s="54">
        <v>67.774230772143497</v>
      </c>
      <c r="D1944" s="54">
        <v>68.084870723803704</v>
      </c>
    </row>
    <row r="1945" spans="1:4" x14ac:dyDescent="0.35">
      <c r="A1945" s="54" t="s">
        <v>16</v>
      </c>
      <c r="B1945" s="54" t="s">
        <v>2059</v>
      </c>
      <c r="C1945" s="54">
        <v>166.850905772799</v>
      </c>
      <c r="D1945" s="54">
        <v>162.96645942203099</v>
      </c>
    </row>
    <row r="1946" spans="1:4" x14ac:dyDescent="0.35">
      <c r="A1946" s="54" t="s">
        <v>16</v>
      </c>
      <c r="B1946" s="54" t="s">
        <v>2060</v>
      </c>
      <c r="C1946" s="54">
        <v>50.418987225615901</v>
      </c>
      <c r="D1946" s="54">
        <v>50.436809044134797</v>
      </c>
    </row>
    <row r="1947" spans="1:4" x14ac:dyDescent="0.35">
      <c r="A1947" s="54" t="s">
        <v>16</v>
      </c>
      <c r="B1947" s="54" t="s">
        <v>2061</v>
      </c>
      <c r="C1947" s="54">
        <v>26.591326124340601</v>
      </c>
      <c r="D1947" s="54">
        <v>26.232096755410801</v>
      </c>
    </row>
    <row r="1948" spans="1:4" x14ac:dyDescent="0.35">
      <c r="A1948" s="54" t="s">
        <v>16</v>
      </c>
      <c r="B1948" s="54" t="s">
        <v>2062</v>
      </c>
      <c r="C1948" s="54">
        <v>23.841980612891302</v>
      </c>
      <c r="D1948" s="54">
        <v>24.512764480996001</v>
      </c>
    </row>
    <row r="1949" spans="1:4" x14ac:dyDescent="0.35">
      <c r="A1949" s="54" t="s">
        <v>16</v>
      </c>
      <c r="B1949" s="54" t="s">
        <v>2063</v>
      </c>
      <c r="C1949" s="54">
        <v>108.284118549092</v>
      </c>
      <c r="D1949" s="54">
        <v>109.39899803567999</v>
      </c>
    </row>
    <row r="1950" spans="1:4" x14ac:dyDescent="0.35">
      <c r="A1950" s="54" t="s">
        <v>16</v>
      </c>
      <c r="B1950" s="54" t="s">
        <v>2064</v>
      </c>
      <c r="C1950" s="54">
        <v>20.519854788348699</v>
      </c>
      <c r="D1950" s="54">
        <v>19.948033641455201</v>
      </c>
    </row>
    <row r="1951" spans="1:4" x14ac:dyDescent="0.35">
      <c r="A1951" s="54" t="s">
        <v>16</v>
      </c>
      <c r="B1951" s="54" t="s">
        <v>2065</v>
      </c>
      <c r="C1951" s="54">
        <v>235.384070466037</v>
      </c>
      <c r="D1951" s="54">
        <v>238.40006672617201</v>
      </c>
    </row>
    <row r="1952" spans="1:4" x14ac:dyDescent="0.35">
      <c r="A1952" s="54" t="s">
        <v>16</v>
      </c>
      <c r="B1952" s="54" t="s">
        <v>2066</v>
      </c>
      <c r="C1952" s="54">
        <v>127.042673869457</v>
      </c>
      <c r="D1952" s="54">
        <v>133.750901572169</v>
      </c>
    </row>
    <row r="1953" spans="1:4" x14ac:dyDescent="0.35">
      <c r="A1953" s="54" t="s">
        <v>16</v>
      </c>
      <c r="B1953" s="54" t="s">
        <v>2067</v>
      </c>
      <c r="C1953" s="54">
        <v>2.3627187991897398</v>
      </c>
      <c r="D1953" s="54">
        <v>2.2968778717644698</v>
      </c>
    </row>
    <row r="1954" spans="1:4" x14ac:dyDescent="0.35">
      <c r="A1954" s="54" t="s">
        <v>16</v>
      </c>
      <c r="B1954" s="54" t="s">
        <v>2068</v>
      </c>
      <c r="C1954" s="54">
        <v>12.38637431109</v>
      </c>
      <c r="D1954" s="54">
        <v>12.5337276389147</v>
      </c>
    </row>
    <row r="1955" spans="1:4" x14ac:dyDescent="0.35">
      <c r="A1955" s="54" t="s">
        <v>16</v>
      </c>
      <c r="B1955" s="54" t="s">
        <v>2069</v>
      </c>
      <c r="C1955" s="54">
        <v>46.137454379816397</v>
      </c>
      <c r="D1955" s="54">
        <v>48.826031909357297</v>
      </c>
    </row>
    <row r="1956" spans="1:4" x14ac:dyDescent="0.35">
      <c r="A1956" s="54" t="s">
        <v>16</v>
      </c>
      <c r="B1956" s="54" t="s">
        <v>2070</v>
      </c>
      <c r="C1956" s="54">
        <v>95.597034591343103</v>
      </c>
      <c r="D1956" s="54">
        <v>95.585667702161999</v>
      </c>
    </row>
    <row r="1957" spans="1:4" x14ac:dyDescent="0.35">
      <c r="A1957" s="54" t="s">
        <v>16</v>
      </c>
      <c r="B1957" s="54" t="s">
        <v>2071</v>
      </c>
      <c r="C1957" s="54">
        <v>31.4885978160337</v>
      </c>
      <c r="D1957" s="54">
        <v>30.611115562335101</v>
      </c>
    </row>
    <row r="1958" spans="1:4" x14ac:dyDescent="0.35">
      <c r="A1958" s="54" t="s">
        <v>16</v>
      </c>
      <c r="B1958" s="54" t="s">
        <v>2072</v>
      </c>
      <c r="C1958" s="54">
        <v>31.3883612654407</v>
      </c>
      <c r="D1958" s="54">
        <v>41.017414836934201</v>
      </c>
    </row>
    <row r="1959" spans="1:4" x14ac:dyDescent="0.35">
      <c r="A1959" s="54" t="s">
        <v>16</v>
      </c>
      <c r="B1959" s="54" t="s">
        <v>2073</v>
      </c>
      <c r="C1959" s="54">
        <v>8.2480365363958796</v>
      </c>
      <c r="D1959" s="54">
        <v>8.1932618650115003</v>
      </c>
    </row>
    <row r="1960" spans="1:4" x14ac:dyDescent="0.35">
      <c r="A1960" s="54" t="s">
        <v>16</v>
      </c>
      <c r="B1960" s="54" t="s">
        <v>2074</v>
      </c>
      <c r="C1960" s="54">
        <v>542.13656812454099</v>
      </c>
      <c r="D1960" s="54">
        <v>537.80642975095896</v>
      </c>
    </row>
    <row r="1961" spans="1:4" x14ac:dyDescent="0.35">
      <c r="A1961" s="54" t="s">
        <v>16</v>
      </c>
      <c r="B1961" s="54" t="s">
        <v>2075</v>
      </c>
      <c r="C1961" s="54">
        <v>222.55379138905599</v>
      </c>
      <c r="D1961" s="54">
        <v>245.73463342553001</v>
      </c>
    </row>
    <row r="1962" spans="1:4" x14ac:dyDescent="0.35">
      <c r="A1962" s="54" t="s">
        <v>16</v>
      </c>
      <c r="B1962" s="54" t="s">
        <v>2076</v>
      </c>
      <c r="C1962" s="54">
        <v>111.80671749632501</v>
      </c>
      <c r="D1962" s="54">
        <v>114.60749130228599</v>
      </c>
    </row>
    <row r="1963" spans="1:4" x14ac:dyDescent="0.35">
      <c r="A1963" s="54" t="s">
        <v>16</v>
      </c>
      <c r="B1963" s="54" t="s">
        <v>2077</v>
      </c>
      <c r="C1963" s="54">
        <v>12.085664648047199</v>
      </c>
      <c r="D1963" s="54">
        <v>13.3111571367644</v>
      </c>
    </row>
    <row r="1964" spans="1:4" x14ac:dyDescent="0.35">
      <c r="A1964" s="54" t="s">
        <v>16</v>
      </c>
      <c r="B1964" s="54" t="s">
        <v>2078</v>
      </c>
      <c r="C1964" s="54">
        <v>122.345875294309</v>
      </c>
      <c r="D1964" s="54">
        <v>122.878804589333</v>
      </c>
    </row>
    <row r="1965" spans="1:4" x14ac:dyDescent="0.35">
      <c r="A1965" s="54" t="s">
        <v>16</v>
      </c>
      <c r="B1965" s="54" t="s">
        <v>2079</v>
      </c>
      <c r="C1965" s="54">
        <v>4.1383377757180799</v>
      </c>
      <c r="D1965" s="54">
        <v>4.2613658470137796</v>
      </c>
    </row>
    <row r="1966" spans="1:4" x14ac:dyDescent="0.35">
      <c r="A1966" s="54" t="s">
        <v>16</v>
      </c>
      <c r="B1966" s="54" t="s">
        <v>2080</v>
      </c>
      <c r="C1966" s="54">
        <v>109.171928039916</v>
      </c>
      <c r="D1966" s="54">
        <v>107.01997988885201</v>
      </c>
    </row>
    <row r="1967" spans="1:4" x14ac:dyDescent="0.35">
      <c r="A1967" s="54" t="s">
        <v>16</v>
      </c>
      <c r="B1967" s="54" t="s">
        <v>2081</v>
      </c>
      <c r="C1967" s="54">
        <v>63.865005120843598</v>
      </c>
      <c r="D1967" s="54">
        <v>67.531220006149695</v>
      </c>
    </row>
    <row r="1968" spans="1:4" x14ac:dyDescent="0.35">
      <c r="A1968" s="54" t="s">
        <v>16</v>
      </c>
      <c r="B1968" s="54" t="s">
        <v>2082</v>
      </c>
      <c r="C1968" s="54">
        <v>6.8017662399985896</v>
      </c>
      <c r="D1968" s="54">
        <v>6.6122236921687998</v>
      </c>
    </row>
    <row r="1969" spans="1:4" x14ac:dyDescent="0.35">
      <c r="A1969" s="54" t="s">
        <v>16</v>
      </c>
      <c r="B1969" s="54" t="s">
        <v>2083</v>
      </c>
      <c r="C1969" s="54">
        <v>435.08392727133099</v>
      </c>
      <c r="D1969" s="54">
        <v>423.94016884743502</v>
      </c>
    </row>
    <row r="1970" spans="1:4" x14ac:dyDescent="0.35">
      <c r="A1970" s="54" t="s">
        <v>16</v>
      </c>
      <c r="B1970" s="54" t="s">
        <v>2084</v>
      </c>
      <c r="C1970" s="54">
        <v>11.913830552685599</v>
      </c>
      <c r="D1970" s="54">
        <v>11.5818320849631</v>
      </c>
    </row>
    <row r="1971" spans="1:4" x14ac:dyDescent="0.35">
      <c r="A1971" s="54" t="s">
        <v>16</v>
      </c>
      <c r="B1971" s="54" t="s">
        <v>2085</v>
      </c>
      <c r="C1971" s="54">
        <v>3.09301370114845</v>
      </c>
      <c r="D1971" s="54">
        <v>3.0068211988626001</v>
      </c>
    </row>
    <row r="1972" spans="1:4" x14ac:dyDescent="0.35">
      <c r="A1972" s="54" t="s">
        <v>16</v>
      </c>
      <c r="B1972" s="54" t="s">
        <v>2086</v>
      </c>
      <c r="C1972" s="54">
        <v>18.7299163012283</v>
      </c>
      <c r="D1972" s="54">
        <v>19.492533871379798</v>
      </c>
    </row>
    <row r="1973" spans="1:4" x14ac:dyDescent="0.35">
      <c r="A1973" s="54" t="s">
        <v>16</v>
      </c>
      <c r="B1973" s="54" t="s">
        <v>2087</v>
      </c>
      <c r="C1973" s="54">
        <v>5.7994006900373396</v>
      </c>
      <c r="D1973" s="54">
        <v>5.6377909630340302</v>
      </c>
    </row>
    <row r="1974" spans="1:4" x14ac:dyDescent="0.35">
      <c r="A1974" s="54" t="s">
        <v>16</v>
      </c>
      <c r="B1974" s="54" t="s">
        <v>2088</v>
      </c>
      <c r="C1974" s="54">
        <v>222.85450106643401</v>
      </c>
      <c r="D1974" s="54">
        <v>220.62625507792501</v>
      </c>
    </row>
    <row r="1975" spans="1:4" x14ac:dyDescent="0.35">
      <c r="A1975" s="54" t="s">
        <v>16</v>
      </c>
      <c r="B1975" s="54" t="s">
        <v>2089</v>
      </c>
      <c r="C1975" s="54">
        <v>11.4269672867611</v>
      </c>
      <c r="D1975" s="54">
        <v>11.672731764853401</v>
      </c>
    </row>
    <row r="1976" spans="1:4" x14ac:dyDescent="0.35">
      <c r="A1976" s="54" t="s">
        <v>16</v>
      </c>
      <c r="B1976" s="54" t="s">
        <v>2090</v>
      </c>
      <c r="C1976" s="54">
        <v>9.0928875005636591</v>
      </c>
      <c r="D1976" s="54">
        <v>8.8394992243636192</v>
      </c>
    </row>
    <row r="1977" spans="1:4" x14ac:dyDescent="0.35">
      <c r="A1977" s="54" t="s">
        <v>16</v>
      </c>
      <c r="B1977" s="54" t="s">
        <v>2091</v>
      </c>
      <c r="C1977" s="54">
        <v>7.9473268702811204</v>
      </c>
      <c r="D1977" s="54">
        <v>7.7258616737889696</v>
      </c>
    </row>
    <row r="1978" spans="1:4" x14ac:dyDescent="0.35">
      <c r="A1978" s="54" t="s">
        <v>16</v>
      </c>
      <c r="B1978" s="54" t="s">
        <v>2092</v>
      </c>
      <c r="C1978" s="54">
        <v>8.89241439118579</v>
      </c>
      <c r="D1978" s="54">
        <v>8.6446119602689695</v>
      </c>
    </row>
    <row r="1979" spans="1:4" x14ac:dyDescent="0.35">
      <c r="A1979" s="54" t="s">
        <v>16</v>
      </c>
      <c r="B1979" s="54" t="s">
        <v>2093</v>
      </c>
      <c r="C1979" s="54">
        <v>96.642358645433205</v>
      </c>
      <c r="D1979" s="54">
        <v>94.293070146812894</v>
      </c>
    </row>
    <row r="1980" spans="1:4" x14ac:dyDescent="0.35">
      <c r="A1980" s="54" t="s">
        <v>16</v>
      </c>
      <c r="B1980" s="54" t="s">
        <v>2094</v>
      </c>
      <c r="C1980" s="54">
        <v>92.088755150607099</v>
      </c>
      <c r="D1980" s="54">
        <v>97.131457236011897</v>
      </c>
    </row>
    <row r="1981" spans="1:4" x14ac:dyDescent="0.35">
      <c r="A1981" s="54" t="s">
        <v>16</v>
      </c>
      <c r="B1981" s="54" t="s">
        <v>2095</v>
      </c>
      <c r="C1981" s="54">
        <v>14.0903957479697</v>
      </c>
      <c r="D1981" s="54">
        <v>13.6977425076452</v>
      </c>
    </row>
    <row r="1982" spans="1:4" x14ac:dyDescent="0.35">
      <c r="A1982" s="54" t="s">
        <v>16</v>
      </c>
      <c r="B1982" s="54" t="s">
        <v>2096</v>
      </c>
      <c r="C1982" s="54">
        <v>23.8992586439959</v>
      </c>
      <c r="D1982" s="54">
        <v>23.233265275558502</v>
      </c>
    </row>
    <row r="1983" spans="1:4" x14ac:dyDescent="0.35">
      <c r="A1983" s="54" t="s">
        <v>16</v>
      </c>
      <c r="B1983" s="54" t="s">
        <v>2097</v>
      </c>
      <c r="C1983" s="54">
        <v>7.2313514768665401</v>
      </c>
      <c r="D1983" s="54">
        <v>7.0298372742852404</v>
      </c>
    </row>
    <row r="1984" spans="1:4" x14ac:dyDescent="0.35">
      <c r="A1984" s="54" t="s">
        <v>16</v>
      </c>
      <c r="B1984" s="54" t="s">
        <v>2098</v>
      </c>
      <c r="C1984" s="54">
        <v>87.033968862880698</v>
      </c>
      <c r="D1984" s="54">
        <v>85.3222233216989</v>
      </c>
    </row>
    <row r="1985" spans="1:4" x14ac:dyDescent="0.35">
      <c r="A1985" s="54" t="s">
        <v>16</v>
      </c>
      <c r="B1985" s="54" t="s">
        <v>2099</v>
      </c>
      <c r="C1985" s="54">
        <v>146.51720457914001</v>
      </c>
      <c r="D1985" s="54">
        <v>146.339779535932</v>
      </c>
    </row>
    <row r="1986" spans="1:4" x14ac:dyDescent="0.35">
      <c r="A1986" s="54" t="s">
        <v>16</v>
      </c>
      <c r="B1986" s="54" t="s">
        <v>2100</v>
      </c>
      <c r="C1986" s="54">
        <v>67.401923567404197</v>
      </c>
      <c r="D1986" s="54">
        <v>65.523658546042398</v>
      </c>
    </row>
    <row r="1987" spans="1:4" x14ac:dyDescent="0.35">
      <c r="A1987" s="54" t="s">
        <v>16</v>
      </c>
      <c r="B1987" s="54" t="s">
        <v>2101</v>
      </c>
      <c r="C1987" s="54">
        <v>111.03346406156599</v>
      </c>
      <c r="D1987" s="54">
        <v>108.682404192316</v>
      </c>
    </row>
    <row r="1988" spans="1:4" x14ac:dyDescent="0.35">
      <c r="A1988" s="54" t="s">
        <v>16</v>
      </c>
      <c r="B1988" s="54" t="s">
        <v>2102</v>
      </c>
      <c r="C1988" s="54">
        <v>1.9188140568496199</v>
      </c>
      <c r="D1988" s="54">
        <v>1.8653430430263001</v>
      </c>
    </row>
    <row r="1989" spans="1:4" x14ac:dyDescent="0.35">
      <c r="A1989" s="54" t="s">
        <v>16</v>
      </c>
      <c r="B1989" s="54" t="s">
        <v>2103</v>
      </c>
      <c r="C1989" s="54">
        <v>97.487209616768794</v>
      </c>
      <c r="D1989" s="54">
        <v>97.004173440239796</v>
      </c>
    </row>
    <row r="1990" spans="1:4" x14ac:dyDescent="0.35">
      <c r="A1990" s="54" t="s">
        <v>16</v>
      </c>
      <c r="B1990" s="54" t="s">
        <v>2104</v>
      </c>
      <c r="C1990" s="54">
        <v>1.4319507878531701</v>
      </c>
      <c r="D1990" s="54">
        <v>1.3920470771495299</v>
      </c>
    </row>
    <row r="1991" spans="1:4" x14ac:dyDescent="0.35">
      <c r="A1991" s="54" t="s">
        <v>16</v>
      </c>
      <c r="B1991" s="54" t="s">
        <v>2105</v>
      </c>
      <c r="C1991" s="54">
        <v>1.6610629132952901</v>
      </c>
      <c r="D1991" s="54">
        <v>1.8278127869565901</v>
      </c>
    </row>
    <row r="1992" spans="1:4" x14ac:dyDescent="0.35">
      <c r="A1992" s="54" t="s">
        <v>16</v>
      </c>
      <c r="B1992" s="54" t="s">
        <v>2106</v>
      </c>
      <c r="C1992" s="54">
        <v>402.93663209401097</v>
      </c>
      <c r="D1992" s="54">
        <v>397.78076680662502</v>
      </c>
    </row>
    <row r="1993" spans="1:4" x14ac:dyDescent="0.35">
      <c r="A1993" s="54" t="s">
        <v>16</v>
      </c>
      <c r="B1993" s="54" t="s">
        <v>2107</v>
      </c>
      <c r="C1993" s="54">
        <v>10.2814066534066</v>
      </c>
      <c r="D1993" s="54">
        <v>9.9948993197169393</v>
      </c>
    </row>
    <row r="1994" spans="1:4" x14ac:dyDescent="0.35">
      <c r="A1994" s="54" t="s">
        <v>16</v>
      </c>
      <c r="B1994" s="54" t="s">
        <v>2108</v>
      </c>
      <c r="C1994" s="54">
        <v>21.593817873862701</v>
      </c>
      <c r="D1994" s="54">
        <v>21.823126558924699</v>
      </c>
    </row>
    <row r="1995" spans="1:4" x14ac:dyDescent="0.35">
      <c r="A1995" s="54" t="s">
        <v>16</v>
      </c>
      <c r="B1995" s="54" t="s">
        <v>2109</v>
      </c>
      <c r="C1995" s="54">
        <v>17.598675179489899</v>
      </c>
      <c r="D1995" s="54">
        <v>17.742234498825798</v>
      </c>
    </row>
    <row r="1996" spans="1:4" x14ac:dyDescent="0.35">
      <c r="A1996" s="54" t="s">
        <v>16</v>
      </c>
      <c r="B1996" s="54" t="s">
        <v>2110</v>
      </c>
      <c r="C1996" s="54">
        <v>89.940828966267304</v>
      </c>
      <c r="D1996" s="54">
        <v>90.991211085492907</v>
      </c>
    </row>
    <row r="1997" spans="1:4" x14ac:dyDescent="0.35">
      <c r="A1997" s="54" t="s">
        <v>16</v>
      </c>
      <c r="B1997" s="54" t="s">
        <v>2111</v>
      </c>
      <c r="C1997" s="54">
        <v>36.328591483790099</v>
      </c>
      <c r="D1997" s="54">
        <v>36.291991586415001</v>
      </c>
    </row>
    <row r="1998" spans="1:4" x14ac:dyDescent="0.35">
      <c r="A1998" s="54" t="s">
        <v>16</v>
      </c>
      <c r="B1998" s="54" t="s">
        <v>2112</v>
      </c>
      <c r="C1998" s="54">
        <v>10.109572560093</v>
      </c>
      <c r="D1998" s="54">
        <v>9.8278523625852294</v>
      </c>
    </row>
    <row r="1999" spans="1:4" x14ac:dyDescent="0.35">
      <c r="A1999" s="54" t="s">
        <v>16</v>
      </c>
      <c r="B1999" s="54" t="s">
        <v>2113</v>
      </c>
      <c r="C1999" s="54">
        <v>26.233338426097401</v>
      </c>
      <c r="D1999" s="54">
        <v>27.251958518788701</v>
      </c>
    </row>
    <row r="2000" spans="1:4" x14ac:dyDescent="0.35">
      <c r="A2000" s="54" t="s">
        <v>16</v>
      </c>
      <c r="B2000" s="54" t="s">
        <v>2114</v>
      </c>
      <c r="C2000" s="54">
        <v>5.8853177372061403</v>
      </c>
      <c r="D2000" s="54">
        <v>6.0848145609266604</v>
      </c>
    </row>
    <row r="2001" spans="1:4" x14ac:dyDescent="0.35">
      <c r="A2001" s="54" t="s">
        <v>16</v>
      </c>
      <c r="B2001" s="54" t="s">
        <v>2115</v>
      </c>
      <c r="C2001" s="54">
        <v>692.76347154525195</v>
      </c>
      <c r="D2001" s="54">
        <v>678.84767011529095</v>
      </c>
    </row>
    <row r="2002" spans="1:4" x14ac:dyDescent="0.35">
      <c r="A2002" s="54" t="s">
        <v>16</v>
      </c>
      <c r="B2002" s="54" t="s">
        <v>2116</v>
      </c>
      <c r="C2002" s="54">
        <v>8.7348998043683501</v>
      </c>
      <c r="D2002" s="54">
        <v>8.4914874980880999</v>
      </c>
    </row>
    <row r="2003" spans="1:4" x14ac:dyDescent="0.35">
      <c r="A2003" s="54" t="s">
        <v>16</v>
      </c>
      <c r="B2003" s="54" t="s">
        <v>2117</v>
      </c>
      <c r="C2003" s="54">
        <v>14.147673781122201</v>
      </c>
      <c r="D2003" s="54">
        <v>14.1668459832289</v>
      </c>
    </row>
    <row r="2004" spans="1:4" x14ac:dyDescent="0.35">
      <c r="A2004" s="54" t="s">
        <v>16</v>
      </c>
      <c r="B2004" s="54" t="s">
        <v>2118</v>
      </c>
      <c r="C2004" s="54">
        <v>43.330830831118597</v>
      </c>
      <c r="D2004" s="54">
        <v>43.942627872134402</v>
      </c>
    </row>
    <row r="2005" spans="1:4" x14ac:dyDescent="0.35">
      <c r="A2005" s="54" t="s">
        <v>16</v>
      </c>
      <c r="B2005" s="54" t="s">
        <v>2119</v>
      </c>
      <c r="C2005" s="54">
        <v>7.0881563985931999</v>
      </c>
      <c r="D2005" s="54">
        <v>6.8906332681140503</v>
      </c>
    </row>
    <row r="2006" spans="1:4" x14ac:dyDescent="0.35">
      <c r="A2006" s="54" t="s">
        <v>16</v>
      </c>
      <c r="B2006" s="54" t="s">
        <v>2120</v>
      </c>
      <c r="C2006" s="54">
        <v>4.4247279332887199</v>
      </c>
      <c r="D2006" s="54">
        <v>4.3014254696580396</v>
      </c>
    </row>
    <row r="2007" spans="1:4" x14ac:dyDescent="0.35">
      <c r="A2007" s="54" t="s">
        <v>16</v>
      </c>
      <c r="B2007" s="54" t="s">
        <v>2121</v>
      </c>
      <c r="C2007" s="54">
        <v>8.7778583269287598</v>
      </c>
      <c r="D2007" s="54">
        <v>8.6619149022944999</v>
      </c>
    </row>
    <row r="2008" spans="1:4" x14ac:dyDescent="0.35">
      <c r="A2008" s="54" t="s">
        <v>16</v>
      </c>
      <c r="B2008" s="54" t="s">
        <v>2122</v>
      </c>
      <c r="C2008" s="54">
        <v>20.906481499584299</v>
      </c>
      <c r="D2008" s="54">
        <v>22.7674984009459</v>
      </c>
    </row>
    <row r="2009" spans="1:4" x14ac:dyDescent="0.35">
      <c r="A2009" s="54" t="s">
        <v>16</v>
      </c>
      <c r="B2009" s="54" t="s">
        <v>2123</v>
      </c>
      <c r="C2009" s="54">
        <v>74.275287366506802</v>
      </c>
      <c r="D2009" s="54">
        <v>72.892511758344099</v>
      </c>
    </row>
    <row r="2010" spans="1:4" x14ac:dyDescent="0.35">
      <c r="A2010" s="54" t="s">
        <v>16</v>
      </c>
      <c r="B2010" s="54" t="s">
        <v>2124</v>
      </c>
      <c r="C2010" s="54">
        <v>950.95851803767596</v>
      </c>
      <c r="D2010" s="54">
        <v>935.03536748801298</v>
      </c>
    </row>
    <row r="2011" spans="1:4" x14ac:dyDescent="0.35">
      <c r="A2011" s="54" t="s">
        <v>16</v>
      </c>
      <c r="B2011" s="54" t="s">
        <v>2125</v>
      </c>
      <c r="C2011" s="54">
        <v>4.9975082494539498</v>
      </c>
      <c r="D2011" s="54">
        <v>4.8582443631785299</v>
      </c>
    </row>
    <row r="2012" spans="1:4" x14ac:dyDescent="0.35">
      <c r="A2012" s="54" t="s">
        <v>16</v>
      </c>
      <c r="B2012" s="54" t="s">
        <v>2126</v>
      </c>
      <c r="C2012" s="54">
        <v>0.71597539341459404</v>
      </c>
      <c r="D2012" s="54">
        <v>0.69602353807704098</v>
      </c>
    </row>
    <row r="2013" spans="1:4" x14ac:dyDescent="0.35">
      <c r="A2013" s="54" t="s">
        <v>16</v>
      </c>
      <c r="B2013" s="54" t="s">
        <v>2127</v>
      </c>
      <c r="C2013" s="54">
        <v>1.33171423214026</v>
      </c>
      <c r="D2013" s="54">
        <v>1.29460381784121</v>
      </c>
    </row>
    <row r="2014" spans="1:4" x14ac:dyDescent="0.35">
      <c r="A2014" s="54" t="s">
        <v>16</v>
      </c>
      <c r="B2014" s="54" t="s">
        <v>2128</v>
      </c>
      <c r="C2014" s="54">
        <v>25.903989744942301</v>
      </c>
      <c r="D2014" s="54">
        <v>25.182131628973099</v>
      </c>
    </row>
    <row r="2015" spans="1:4" x14ac:dyDescent="0.35">
      <c r="A2015" s="54" t="s">
        <v>16</v>
      </c>
      <c r="B2015" s="54" t="s">
        <v>2129</v>
      </c>
      <c r="C2015" s="54">
        <v>19.417252679602601</v>
      </c>
      <c r="D2015" s="54">
        <v>18.876158497675</v>
      </c>
    </row>
    <row r="2016" spans="1:4" x14ac:dyDescent="0.35">
      <c r="A2016" s="54" t="s">
        <v>16</v>
      </c>
      <c r="B2016" s="54" t="s">
        <v>2130</v>
      </c>
      <c r="C2016" s="54">
        <v>461.83276801218398</v>
      </c>
      <c r="D2016" s="54">
        <v>464.977483103363</v>
      </c>
    </row>
    <row r="2017" spans="1:4" x14ac:dyDescent="0.35">
      <c r="A2017" s="54" t="s">
        <v>16</v>
      </c>
      <c r="B2017" s="54" t="s">
        <v>2131</v>
      </c>
      <c r="C2017" s="54">
        <v>2.4199968313182501</v>
      </c>
      <c r="D2017" s="54">
        <v>2.35255955922652</v>
      </c>
    </row>
    <row r="2018" spans="1:4" x14ac:dyDescent="0.35">
      <c r="A2018" s="54" t="s">
        <v>16</v>
      </c>
      <c r="B2018" s="54" t="s">
        <v>2132</v>
      </c>
      <c r="C2018" s="54">
        <v>6.3292224815942104</v>
      </c>
      <c r="D2018" s="54">
        <v>6.7898543925939698</v>
      </c>
    </row>
    <row r="2019" spans="1:4" x14ac:dyDescent="0.35">
      <c r="A2019" s="54" t="s">
        <v>16</v>
      </c>
      <c r="B2019" s="54" t="s">
        <v>2133</v>
      </c>
      <c r="C2019" s="54">
        <v>42.514618884039102</v>
      </c>
      <c r="D2019" s="54">
        <v>42.366594170510901</v>
      </c>
    </row>
    <row r="2020" spans="1:4" x14ac:dyDescent="0.35">
      <c r="A2020" s="54" t="s">
        <v>16</v>
      </c>
      <c r="B2020" s="54" t="s">
        <v>2134</v>
      </c>
      <c r="C2020" s="54">
        <v>55.330578443260698</v>
      </c>
      <c r="D2020" s="54">
        <v>55.920106698773097</v>
      </c>
    </row>
    <row r="2021" spans="1:4" x14ac:dyDescent="0.35">
      <c r="A2021" s="54" t="s">
        <v>16</v>
      </c>
      <c r="B2021" s="54" t="s">
        <v>2135</v>
      </c>
      <c r="C2021" s="54">
        <v>9.3076801184856404</v>
      </c>
      <c r="D2021" s="54">
        <v>9.3274353820479607</v>
      </c>
    </row>
    <row r="2022" spans="1:4" x14ac:dyDescent="0.35">
      <c r="A2022" s="54" t="s">
        <v>16</v>
      </c>
      <c r="B2022" s="54" t="s">
        <v>2136</v>
      </c>
      <c r="C2022" s="54">
        <v>1.8901750387374101</v>
      </c>
      <c r="D2022" s="54">
        <v>1.9492945170143401</v>
      </c>
    </row>
    <row r="2023" spans="1:4" x14ac:dyDescent="0.35">
      <c r="A2023" s="54" t="s">
        <v>16</v>
      </c>
      <c r="B2023" s="54" t="s">
        <v>2137</v>
      </c>
      <c r="C2023" s="54">
        <v>2.5488724020714399</v>
      </c>
      <c r="D2023" s="54">
        <v>2.47784379702752</v>
      </c>
    </row>
    <row r="2024" spans="1:4" x14ac:dyDescent="0.35">
      <c r="A2024" s="54" t="s">
        <v>16</v>
      </c>
      <c r="B2024" s="54" t="s">
        <v>2138</v>
      </c>
      <c r="C2024" s="54">
        <v>4.6681595662509601</v>
      </c>
      <c r="D2024" s="54">
        <v>6.2217561295379102</v>
      </c>
    </row>
    <row r="2025" spans="1:4" x14ac:dyDescent="0.35">
      <c r="A2025" s="54" t="s">
        <v>16</v>
      </c>
      <c r="B2025" s="54" t="s">
        <v>2139</v>
      </c>
      <c r="C2025" s="54">
        <v>9.35063864309401</v>
      </c>
      <c r="D2025" s="54">
        <v>9.09006645789343</v>
      </c>
    </row>
    <row r="2026" spans="1:4" x14ac:dyDescent="0.35">
      <c r="A2026" s="54" t="s">
        <v>16</v>
      </c>
      <c r="B2026" s="54" t="s">
        <v>2140</v>
      </c>
      <c r="C2026" s="54">
        <v>258.48143664180202</v>
      </c>
      <c r="D2026" s="54">
        <v>253.32031985783499</v>
      </c>
    </row>
    <row r="2027" spans="1:4" x14ac:dyDescent="0.35">
      <c r="A2027" s="54" t="s">
        <v>16</v>
      </c>
      <c r="B2027" s="54" t="s">
        <v>2141</v>
      </c>
      <c r="C2027" s="54">
        <v>63.779088077770702</v>
      </c>
      <c r="D2027" s="54">
        <v>62.9509566818124</v>
      </c>
    </row>
    <row r="2028" spans="1:4" x14ac:dyDescent="0.35">
      <c r="A2028" s="54" t="s">
        <v>16</v>
      </c>
      <c r="B2028" s="54" t="s">
        <v>2142</v>
      </c>
      <c r="C2028" s="54">
        <v>233.53685392938101</v>
      </c>
      <c r="D2028" s="54">
        <v>234.94841966055901</v>
      </c>
    </row>
    <row r="2029" spans="1:4" x14ac:dyDescent="0.35">
      <c r="A2029" s="54" t="s">
        <v>16</v>
      </c>
      <c r="B2029" s="54" t="s">
        <v>2143</v>
      </c>
      <c r="C2029" s="54">
        <v>26.061504332783802</v>
      </c>
      <c r="D2029" s="54">
        <v>26.1587257964818</v>
      </c>
    </row>
    <row r="2030" spans="1:4" x14ac:dyDescent="0.35">
      <c r="A2030" s="54" t="s">
        <v>16</v>
      </c>
      <c r="B2030" s="54" t="s">
        <v>2144</v>
      </c>
      <c r="C2030" s="54">
        <v>38.4192396308814</v>
      </c>
      <c r="D2030" s="54">
        <v>42.631029050147497</v>
      </c>
    </row>
    <row r="2031" spans="1:4" x14ac:dyDescent="0.35">
      <c r="A2031" s="54" t="s">
        <v>16</v>
      </c>
      <c r="B2031" s="54" t="s">
        <v>2145</v>
      </c>
      <c r="C2031" s="54">
        <v>23.999495200732799</v>
      </c>
      <c r="D2031" s="54">
        <v>25.2184655365648</v>
      </c>
    </row>
    <row r="2032" spans="1:4" x14ac:dyDescent="0.35">
      <c r="A2032" s="54" t="s">
        <v>16</v>
      </c>
      <c r="B2032" s="54" t="s">
        <v>2146</v>
      </c>
      <c r="C2032" s="54">
        <v>144.58407101886601</v>
      </c>
      <c r="D2032" s="54">
        <v>150.343604355217</v>
      </c>
    </row>
    <row r="2033" spans="1:4" x14ac:dyDescent="0.35">
      <c r="A2033" s="54" t="s">
        <v>16</v>
      </c>
      <c r="B2033" s="54" t="s">
        <v>2147</v>
      </c>
      <c r="C2033" s="54">
        <v>10.610755334561601</v>
      </c>
      <c r="D2033" s="54">
        <v>10.3150694852381</v>
      </c>
    </row>
    <row r="2034" spans="1:4" x14ac:dyDescent="0.35">
      <c r="A2034" s="54" t="s">
        <v>16</v>
      </c>
      <c r="B2034" s="54" t="s">
        <v>2148</v>
      </c>
      <c r="C2034" s="54">
        <v>287.06317438721697</v>
      </c>
      <c r="D2034" s="54">
        <v>281.24054553764898</v>
      </c>
    </row>
    <row r="2035" spans="1:4" x14ac:dyDescent="0.35">
      <c r="A2035" s="54" t="s">
        <v>16</v>
      </c>
      <c r="B2035" s="54" t="s">
        <v>2149</v>
      </c>
      <c r="C2035" s="54">
        <v>153.390568364931</v>
      </c>
      <c r="D2035" s="54">
        <v>155.06352455934601</v>
      </c>
    </row>
    <row r="2036" spans="1:4" x14ac:dyDescent="0.35">
      <c r="A2036" s="54" t="s">
        <v>16</v>
      </c>
      <c r="B2036" s="54" t="s">
        <v>2150</v>
      </c>
      <c r="C2036" s="54">
        <v>11.613120886570799</v>
      </c>
      <c r="D2036" s="54">
        <v>12.568114570057601</v>
      </c>
    </row>
    <row r="2037" spans="1:4" x14ac:dyDescent="0.35">
      <c r="A2037" s="54" t="s">
        <v>16</v>
      </c>
      <c r="B2037" s="54" t="s">
        <v>2151</v>
      </c>
      <c r="C2037" s="54">
        <v>70.566534811273101</v>
      </c>
      <c r="D2037" s="54">
        <v>76.2439051982021</v>
      </c>
    </row>
    <row r="2038" spans="1:4" x14ac:dyDescent="0.35">
      <c r="A2038" s="54" t="s">
        <v>16</v>
      </c>
      <c r="B2038" s="54" t="s">
        <v>2152</v>
      </c>
      <c r="C2038" s="54">
        <v>152.53139788095501</v>
      </c>
      <c r="D2038" s="54">
        <v>151.80018106168799</v>
      </c>
    </row>
    <row r="2039" spans="1:4" x14ac:dyDescent="0.35">
      <c r="A2039" s="54" t="s">
        <v>16</v>
      </c>
      <c r="B2039" s="54" t="s">
        <v>2153</v>
      </c>
      <c r="C2039" s="54">
        <v>67.373284550315901</v>
      </c>
      <c r="D2039" s="54">
        <v>79.730662554044798</v>
      </c>
    </row>
    <row r="2040" spans="1:4" x14ac:dyDescent="0.35">
      <c r="A2040" s="54" t="s">
        <v>16</v>
      </c>
      <c r="B2040" s="54" t="s">
        <v>2154</v>
      </c>
      <c r="C2040" s="54">
        <v>30.9158175019165</v>
      </c>
      <c r="D2040" s="54">
        <v>39.9994088679246</v>
      </c>
    </row>
    <row r="2041" spans="1:4" x14ac:dyDescent="0.35">
      <c r="A2041" s="54" t="s">
        <v>16</v>
      </c>
      <c r="B2041" s="54" t="s">
        <v>2155</v>
      </c>
      <c r="C2041" s="54">
        <v>7.7898122855116396</v>
      </c>
      <c r="D2041" s="54">
        <v>8.3278621760209308</v>
      </c>
    </row>
    <row r="2042" spans="1:4" x14ac:dyDescent="0.35">
      <c r="A2042" s="54" t="s">
        <v>16</v>
      </c>
      <c r="B2042" s="54" t="s">
        <v>2156</v>
      </c>
      <c r="C2042" s="54">
        <v>1176.60532313198</v>
      </c>
      <c r="D2042" s="54">
        <v>1153.5007268634099</v>
      </c>
    </row>
    <row r="2043" spans="1:4" x14ac:dyDescent="0.35">
      <c r="A2043" s="54" t="s">
        <v>16</v>
      </c>
      <c r="B2043" s="54" t="s">
        <v>2157</v>
      </c>
      <c r="C2043" s="54">
        <v>223.71367151354599</v>
      </c>
      <c r="D2043" s="54">
        <v>235.00645024875601</v>
      </c>
    </row>
    <row r="2044" spans="1:4" x14ac:dyDescent="0.35">
      <c r="A2044" s="54" t="s">
        <v>16</v>
      </c>
      <c r="B2044" s="54" t="s">
        <v>2158</v>
      </c>
      <c r="C2044" s="54">
        <v>99.606496771732594</v>
      </c>
      <c r="D2044" s="54">
        <v>100.778102837791</v>
      </c>
    </row>
    <row r="2045" spans="1:4" x14ac:dyDescent="0.35">
      <c r="A2045" s="54" t="s">
        <v>16</v>
      </c>
      <c r="B2045" s="54" t="s">
        <v>2159</v>
      </c>
      <c r="C2045" s="54">
        <v>4.0094622039409202</v>
      </c>
      <c r="D2045" s="54">
        <v>4.04538305035042</v>
      </c>
    </row>
    <row r="2046" spans="1:4" x14ac:dyDescent="0.35">
      <c r="A2046" s="54" t="s">
        <v>16</v>
      </c>
      <c r="B2046" s="54" t="s">
        <v>2160</v>
      </c>
      <c r="C2046" s="54">
        <v>236.028448324923</v>
      </c>
      <c r="D2046" s="54">
        <v>249.7168931992</v>
      </c>
    </row>
    <row r="2047" spans="1:4" x14ac:dyDescent="0.35">
      <c r="A2047" s="54" t="s">
        <v>16</v>
      </c>
      <c r="B2047" s="54" t="s">
        <v>2161</v>
      </c>
      <c r="C2047" s="54">
        <v>1.21715816993119</v>
      </c>
      <c r="D2047" s="54">
        <v>1.1832400304414099</v>
      </c>
    </row>
    <row r="2048" spans="1:4" x14ac:dyDescent="0.35">
      <c r="A2048" s="54" t="s">
        <v>16</v>
      </c>
      <c r="B2048" s="54" t="s">
        <v>2162</v>
      </c>
      <c r="C2048" s="54">
        <v>147.362055542284</v>
      </c>
      <c r="D2048" s="54">
        <v>145.96050530568999</v>
      </c>
    </row>
    <row r="2049" spans="1:4" x14ac:dyDescent="0.35">
      <c r="A2049" s="54" t="s">
        <v>16</v>
      </c>
      <c r="B2049" s="54" t="s">
        <v>2163</v>
      </c>
      <c r="C2049" s="54">
        <v>81.578236359470694</v>
      </c>
      <c r="D2049" s="54">
        <v>86.749179910822207</v>
      </c>
    </row>
    <row r="2050" spans="1:4" x14ac:dyDescent="0.35">
      <c r="A2050" s="54" t="s">
        <v>16</v>
      </c>
      <c r="B2050" s="54" t="s">
        <v>2164</v>
      </c>
      <c r="C2050" s="54">
        <v>0.93076801236055295</v>
      </c>
      <c r="D2050" s="54">
        <v>0.90483058837994701</v>
      </c>
    </row>
    <row r="2051" spans="1:4" x14ac:dyDescent="0.35">
      <c r="A2051" s="54" t="s">
        <v>16</v>
      </c>
      <c r="B2051" s="54" t="s">
        <v>2165</v>
      </c>
      <c r="C2051" s="54">
        <v>882.840619022586</v>
      </c>
      <c r="D2051" s="54">
        <v>872.56378474028702</v>
      </c>
    </row>
    <row r="2052" spans="1:4" x14ac:dyDescent="0.35">
      <c r="A2052" s="54" t="s">
        <v>16</v>
      </c>
      <c r="B2052" s="54" t="s">
        <v>2166</v>
      </c>
      <c r="C2052" s="54">
        <v>20.7060083891825</v>
      </c>
      <c r="D2052" s="54">
        <v>20.296335607140001</v>
      </c>
    </row>
    <row r="2053" spans="1:4" x14ac:dyDescent="0.35">
      <c r="A2053" s="54" t="s">
        <v>16</v>
      </c>
      <c r="B2053" s="54" t="s">
        <v>2167</v>
      </c>
      <c r="C2053" s="54">
        <v>3.2648477954860402</v>
      </c>
      <c r="D2053" s="54">
        <v>3.3468289790064301</v>
      </c>
    </row>
    <row r="2054" spans="1:4" x14ac:dyDescent="0.35">
      <c r="A2054" s="54" t="s">
        <v>16</v>
      </c>
      <c r="B2054" s="54" t="s">
        <v>2168</v>
      </c>
      <c r="C2054" s="54">
        <v>10.381643210143499</v>
      </c>
      <c r="D2054" s="54">
        <v>10.092341691514999</v>
      </c>
    </row>
    <row r="2055" spans="1:4" x14ac:dyDescent="0.35">
      <c r="A2055" s="54" t="s">
        <v>16</v>
      </c>
      <c r="B2055" s="54" t="s">
        <v>2169</v>
      </c>
      <c r="C2055" s="54">
        <v>14.634537048070699</v>
      </c>
      <c r="D2055" s="54">
        <v>16.543721774146</v>
      </c>
    </row>
    <row r="2056" spans="1:4" x14ac:dyDescent="0.35">
      <c r="A2056" s="54" t="s">
        <v>16</v>
      </c>
      <c r="B2056" s="54" t="s">
        <v>2170</v>
      </c>
      <c r="C2056" s="54">
        <v>13.6321714960614</v>
      </c>
      <c r="D2056" s="54">
        <v>13.8028139716808</v>
      </c>
    </row>
    <row r="2057" spans="1:4" x14ac:dyDescent="0.35">
      <c r="A2057" s="54" t="s">
        <v>16</v>
      </c>
      <c r="B2057" s="54" t="s">
        <v>2171</v>
      </c>
      <c r="C2057" s="54">
        <v>332.04074861591897</v>
      </c>
      <c r="D2057" s="54">
        <v>328.80042146386199</v>
      </c>
    </row>
    <row r="2058" spans="1:4" x14ac:dyDescent="0.35">
      <c r="A2058" s="54" t="s">
        <v>16</v>
      </c>
      <c r="B2058" s="54" t="s">
        <v>2172</v>
      </c>
      <c r="C2058" s="54">
        <v>19.388613663538401</v>
      </c>
      <c r="D2058" s="54">
        <v>22.773331207643398</v>
      </c>
    </row>
    <row r="2059" spans="1:4" x14ac:dyDescent="0.35">
      <c r="A2059" s="54" t="s">
        <v>16</v>
      </c>
      <c r="B2059" s="54" t="s">
        <v>2173</v>
      </c>
      <c r="C2059" s="54">
        <v>10.9830625393011</v>
      </c>
      <c r="D2059" s="54">
        <v>10.6770009787353</v>
      </c>
    </row>
    <row r="2060" spans="1:4" x14ac:dyDescent="0.35">
      <c r="A2060" s="54" t="s">
        <v>16</v>
      </c>
      <c r="B2060" s="54" t="s">
        <v>2174</v>
      </c>
      <c r="C2060" s="54">
        <v>22.309793269325301</v>
      </c>
      <c r="D2060" s="54">
        <v>21.688093262094199</v>
      </c>
    </row>
    <row r="2061" spans="1:4" x14ac:dyDescent="0.35">
      <c r="A2061" s="54" t="s">
        <v>16</v>
      </c>
      <c r="B2061" s="54" t="s">
        <v>2175</v>
      </c>
      <c r="C2061" s="54">
        <v>92.360825805777594</v>
      </c>
      <c r="D2061" s="54">
        <v>91.438611419396395</v>
      </c>
    </row>
    <row r="2062" spans="1:4" x14ac:dyDescent="0.35">
      <c r="A2062" s="54" t="s">
        <v>16</v>
      </c>
      <c r="B2062" s="54" t="s">
        <v>2176</v>
      </c>
      <c r="C2062" s="54">
        <v>64.623939041938499</v>
      </c>
      <c r="D2062" s="54">
        <v>62.823082942341998</v>
      </c>
    </row>
    <row r="2063" spans="1:4" x14ac:dyDescent="0.35">
      <c r="A2063" s="54" t="s">
        <v>16</v>
      </c>
      <c r="B2063" s="54" t="s">
        <v>2177</v>
      </c>
      <c r="C2063" s="54">
        <v>2.5202333860071899</v>
      </c>
      <c r="D2063" s="54">
        <v>2.4500024799354501</v>
      </c>
    </row>
    <row r="2064" spans="1:4" x14ac:dyDescent="0.35">
      <c r="A2064" s="54" t="s">
        <v>16</v>
      </c>
      <c r="B2064" s="54" t="s">
        <v>2178</v>
      </c>
      <c r="C2064" s="54">
        <v>11.2694526978957</v>
      </c>
      <c r="D2064" s="54">
        <v>15.804211410118199</v>
      </c>
    </row>
    <row r="2065" spans="1:4" x14ac:dyDescent="0.35">
      <c r="A2065" s="54" t="s">
        <v>16</v>
      </c>
      <c r="B2065" s="54" t="s">
        <v>2179</v>
      </c>
      <c r="C2065" s="54">
        <v>29.927771460499301</v>
      </c>
      <c r="D2065" s="54">
        <v>30.473259319346202</v>
      </c>
    </row>
    <row r="2066" spans="1:4" x14ac:dyDescent="0.35">
      <c r="A2066" s="54" t="s">
        <v>16</v>
      </c>
      <c r="B2066" s="54" t="s">
        <v>2180</v>
      </c>
      <c r="C2066" s="54">
        <v>14.9495662206816</v>
      </c>
      <c r="D2066" s="54">
        <v>14.862019666956099</v>
      </c>
    </row>
    <row r="2067" spans="1:4" x14ac:dyDescent="0.35">
      <c r="A2067" s="54" t="s">
        <v>16</v>
      </c>
      <c r="B2067" s="54" t="s">
        <v>2181</v>
      </c>
      <c r="C2067" s="54">
        <v>282.92483665450601</v>
      </c>
      <c r="D2067" s="54">
        <v>313.31043988265702</v>
      </c>
    </row>
    <row r="2068" spans="1:4" x14ac:dyDescent="0.35">
      <c r="A2068" s="54" t="s">
        <v>16</v>
      </c>
      <c r="B2068" s="54" t="s">
        <v>2182</v>
      </c>
      <c r="C2068" s="54">
        <v>103.859390623995</v>
      </c>
      <c r="D2068" s="54">
        <v>102.49271873747399</v>
      </c>
    </row>
    <row r="2069" spans="1:4" x14ac:dyDescent="0.35">
      <c r="A2069" s="54" t="s">
        <v>16</v>
      </c>
      <c r="B2069" s="54" t="s">
        <v>2183</v>
      </c>
      <c r="C2069" s="54">
        <v>312.20823021515997</v>
      </c>
      <c r="D2069" s="54">
        <v>305.38108096227899</v>
      </c>
    </row>
    <row r="2070" spans="1:4" x14ac:dyDescent="0.35">
      <c r="A2070" s="54" t="s">
        <v>16</v>
      </c>
      <c r="B2070" s="54" t="s">
        <v>2184</v>
      </c>
      <c r="C2070" s="54">
        <v>51.636145391451201</v>
      </c>
      <c r="D2070" s="54">
        <v>51.300273999527299</v>
      </c>
    </row>
    <row r="2071" spans="1:4" x14ac:dyDescent="0.35">
      <c r="A2071" s="54" t="s">
        <v>16</v>
      </c>
      <c r="B2071" s="54" t="s">
        <v>2185</v>
      </c>
      <c r="C2071" s="54">
        <v>21.9374860656098</v>
      </c>
      <c r="D2071" s="54">
        <v>21.326159540312499</v>
      </c>
    </row>
    <row r="2072" spans="1:4" x14ac:dyDescent="0.35">
      <c r="A2072" s="54" t="s">
        <v>16</v>
      </c>
      <c r="B2072" s="54" t="s">
        <v>2186</v>
      </c>
      <c r="C2072" s="54">
        <v>36.113798865868098</v>
      </c>
      <c r="D2072" s="54">
        <v>36.4988692087149</v>
      </c>
    </row>
    <row r="2073" spans="1:4" x14ac:dyDescent="0.35">
      <c r="A2073" s="54" t="s">
        <v>16</v>
      </c>
      <c r="B2073" s="54" t="s">
        <v>2187</v>
      </c>
      <c r="C2073" s="54">
        <v>15.5366660392471</v>
      </c>
      <c r="D2073" s="54">
        <v>15.3420564898137</v>
      </c>
    </row>
    <row r="2074" spans="1:4" x14ac:dyDescent="0.35">
      <c r="A2074" s="54" t="s">
        <v>16</v>
      </c>
      <c r="B2074" s="54" t="s">
        <v>2188</v>
      </c>
      <c r="C2074" s="54">
        <v>0.54414129907701003</v>
      </c>
      <c r="D2074" s="54">
        <v>0.52897788901818699</v>
      </c>
    </row>
    <row r="2075" spans="1:4" x14ac:dyDescent="0.35">
      <c r="A2075" s="54" t="s">
        <v>16</v>
      </c>
      <c r="B2075" s="54" t="s">
        <v>2189</v>
      </c>
      <c r="C2075" s="54">
        <v>372.779748550053</v>
      </c>
      <c r="D2075" s="54">
        <v>385.205746946994</v>
      </c>
    </row>
    <row r="2076" spans="1:4" x14ac:dyDescent="0.35">
      <c r="A2076" s="54" t="s">
        <v>16</v>
      </c>
      <c r="B2076" s="54" t="s">
        <v>2190</v>
      </c>
      <c r="C2076" s="54">
        <v>59.783945369062202</v>
      </c>
      <c r="D2076" s="54">
        <v>59.353793062026497</v>
      </c>
    </row>
    <row r="2077" spans="1:4" x14ac:dyDescent="0.35">
      <c r="A2077" s="54" t="s">
        <v>16</v>
      </c>
      <c r="B2077" s="54" t="s">
        <v>2191</v>
      </c>
      <c r="C2077" s="54">
        <v>346.775522200247</v>
      </c>
      <c r="D2077" s="54">
        <v>356.84707270092701</v>
      </c>
    </row>
    <row r="2078" spans="1:4" x14ac:dyDescent="0.35">
      <c r="A2078" s="54" t="s">
        <v>16</v>
      </c>
      <c r="B2078" s="54" t="s">
        <v>2192</v>
      </c>
      <c r="C2078" s="54">
        <v>80.747704911014907</v>
      </c>
      <c r="D2078" s="54">
        <v>95.500543022407498</v>
      </c>
    </row>
    <row r="2079" spans="1:4" x14ac:dyDescent="0.35">
      <c r="A2079" s="54" t="s">
        <v>16</v>
      </c>
      <c r="B2079" s="54" t="s">
        <v>2193</v>
      </c>
      <c r="C2079" s="54">
        <v>148.46465764795801</v>
      </c>
      <c r="D2079" s="54">
        <v>146.17050328050601</v>
      </c>
    </row>
    <row r="2080" spans="1:4" x14ac:dyDescent="0.35">
      <c r="A2080" s="54" t="s">
        <v>16</v>
      </c>
      <c r="B2080" s="54" t="s">
        <v>2194</v>
      </c>
      <c r="C2080" s="54">
        <v>1.90449454728152</v>
      </c>
      <c r="D2080" s="54">
        <v>2.1319581981754299</v>
      </c>
    </row>
    <row r="2081" spans="1:4" x14ac:dyDescent="0.35">
      <c r="A2081" s="54" t="s">
        <v>16</v>
      </c>
      <c r="B2081" s="54" t="s">
        <v>2195</v>
      </c>
      <c r="C2081" s="54">
        <v>44.3331963821038</v>
      </c>
      <c r="D2081" s="54">
        <v>47.009951933751701</v>
      </c>
    </row>
    <row r="2082" spans="1:4" x14ac:dyDescent="0.35">
      <c r="A2082" s="54" t="s">
        <v>16</v>
      </c>
      <c r="B2082" s="54" t="s">
        <v>2196</v>
      </c>
      <c r="C2082" s="54">
        <v>14.5772590190141</v>
      </c>
      <c r="D2082" s="54">
        <v>16.923548290229899</v>
      </c>
    </row>
    <row r="2083" spans="1:4" x14ac:dyDescent="0.35">
      <c r="A2083" s="54" t="s">
        <v>16</v>
      </c>
      <c r="B2083" s="54" t="s">
        <v>2197</v>
      </c>
      <c r="C2083" s="54">
        <v>1732.96116294797</v>
      </c>
      <c r="D2083" s="54">
        <v>1717.14388044682</v>
      </c>
    </row>
    <row r="2084" spans="1:4" x14ac:dyDescent="0.35">
      <c r="A2084" s="54" t="s">
        <v>16</v>
      </c>
      <c r="B2084" s="54" t="s">
        <v>2198</v>
      </c>
      <c r="C2084" s="54">
        <v>10.2957261609267</v>
      </c>
      <c r="D2084" s="54">
        <v>10.0088222131628</v>
      </c>
    </row>
    <row r="2085" spans="1:4" x14ac:dyDescent="0.35">
      <c r="A2085" s="54" t="s">
        <v>16</v>
      </c>
      <c r="B2085" s="54" t="s">
        <v>2199</v>
      </c>
      <c r="C2085" s="54">
        <v>41.898880041217602</v>
      </c>
      <c r="D2085" s="54">
        <v>44.762147323031201</v>
      </c>
    </row>
    <row r="2086" spans="1:4" x14ac:dyDescent="0.35">
      <c r="A2086" s="54" t="s">
        <v>16</v>
      </c>
      <c r="B2086" s="54" t="s">
        <v>2200</v>
      </c>
      <c r="C2086" s="54">
        <v>26.820438243638801</v>
      </c>
      <c r="D2086" s="54">
        <v>26.354983522061399</v>
      </c>
    </row>
    <row r="2087" spans="1:4" x14ac:dyDescent="0.35">
      <c r="A2087" s="54" t="s">
        <v>16</v>
      </c>
      <c r="B2087" s="54" t="s">
        <v>2201</v>
      </c>
      <c r="C2087" s="54">
        <v>14.577259016966099</v>
      </c>
      <c r="D2087" s="54">
        <v>14.7015261390387</v>
      </c>
    </row>
    <row r="2088" spans="1:4" x14ac:dyDescent="0.35">
      <c r="A2088" s="54" t="s">
        <v>16</v>
      </c>
      <c r="B2088" s="54" t="s">
        <v>2202</v>
      </c>
      <c r="C2088" s="54">
        <v>90.298816663486605</v>
      </c>
      <c r="D2088" s="54">
        <v>89.234529054192606</v>
      </c>
    </row>
    <row r="2089" spans="1:4" x14ac:dyDescent="0.35">
      <c r="A2089" s="54" t="s">
        <v>16</v>
      </c>
      <c r="B2089" s="54" t="s">
        <v>2203</v>
      </c>
      <c r="C2089" s="54">
        <v>31.8752245293173</v>
      </c>
      <c r="D2089" s="54">
        <v>35.049230631283898</v>
      </c>
    </row>
    <row r="2090" spans="1:4" x14ac:dyDescent="0.35">
      <c r="A2090" s="54" t="s">
        <v>16</v>
      </c>
      <c r="B2090" s="54" t="s">
        <v>2204</v>
      </c>
      <c r="C2090" s="54">
        <v>123.362560335407</v>
      </c>
      <c r="D2090" s="54">
        <v>135.05541218094899</v>
      </c>
    </row>
    <row r="2091" spans="1:4" x14ac:dyDescent="0.35">
      <c r="A2091" s="54" t="s">
        <v>16</v>
      </c>
      <c r="B2091" s="54" t="s">
        <v>2205</v>
      </c>
      <c r="C2091" s="54">
        <v>29.312032619725699</v>
      </c>
      <c r="D2091" s="54">
        <v>28.2859217232524</v>
      </c>
    </row>
    <row r="2092" spans="1:4" x14ac:dyDescent="0.35">
      <c r="A2092" s="54" t="s">
        <v>16</v>
      </c>
      <c r="B2092" s="54" t="s">
        <v>2206</v>
      </c>
      <c r="C2092" s="54">
        <v>1318.7264387570301</v>
      </c>
      <c r="D2092" s="54">
        <v>1314.5577967404899</v>
      </c>
    </row>
    <row r="2093" spans="1:4" x14ac:dyDescent="0.35">
      <c r="A2093" s="54" t="s">
        <v>16</v>
      </c>
      <c r="B2093" s="54" t="s">
        <v>2207</v>
      </c>
      <c r="C2093" s="54">
        <v>17.7132312376031</v>
      </c>
      <c r="D2093" s="54">
        <v>17.2196223364259</v>
      </c>
    </row>
    <row r="2094" spans="1:4" x14ac:dyDescent="0.35">
      <c r="A2094" s="54" t="s">
        <v>16</v>
      </c>
      <c r="B2094" s="54" t="s">
        <v>2208</v>
      </c>
      <c r="C2094" s="54">
        <v>61.416369274485099</v>
      </c>
      <c r="D2094" s="54">
        <v>59.704900089399601</v>
      </c>
    </row>
    <row r="2095" spans="1:4" x14ac:dyDescent="0.35">
      <c r="A2095" s="54" t="s">
        <v>16</v>
      </c>
      <c r="B2095" s="54" t="s">
        <v>2209</v>
      </c>
      <c r="C2095" s="54">
        <v>39.4645637044271</v>
      </c>
      <c r="D2095" s="54">
        <v>38.364819205072799</v>
      </c>
    </row>
    <row r="2096" spans="1:4" x14ac:dyDescent="0.35">
      <c r="A2096" s="54" t="s">
        <v>16</v>
      </c>
      <c r="B2096" s="54" t="s">
        <v>2210</v>
      </c>
      <c r="C2096" s="54">
        <v>45.163727838751498</v>
      </c>
      <c r="D2096" s="54">
        <v>56.058494638800802</v>
      </c>
    </row>
    <row r="2097" spans="1:4" x14ac:dyDescent="0.35">
      <c r="A2097" s="54" t="s">
        <v>16</v>
      </c>
      <c r="B2097" s="54" t="s">
        <v>2211</v>
      </c>
      <c r="C2097" s="54">
        <v>269.96568195147597</v>
      </c>
      <c r="D2097" s="54">
        <v>299.49677295593801</v>
      </c>
    </row>
    <row r="2098" spans="1:4" x14ac:dyDescent="0.35">
      <c r="A2098" s="54" t="s">
        <v>16</v>
      </c>
      <c r="B2098" s="54" t="s">
        <v>2212</v>
      </c>
      <c r="C2098" s="54">
        <v>137.82526327685301</v>
      </c>
      <c r="D2098" s="54">
        <v>149.131571019955</v>
      </c>
    </row>
    <row r="2099" spans="1:4" x14ac:dyDescent="0.35">
      <c r="A2099" s="54" t="s">
        <v>16</v>
      </c>
      <c r="B2099" s="54" t="s">
        <v>2213</v>
      </c>
      <c r="C2099" s="54">
        <v>472.62967690866799</v>
      </c>
      <c r="D2099" s="54">
        <v>463.51077868881202</v>
      </c>
    </row>
    <row r="2100" spans="1:4" x14ac:dyDescent="0.35">
      <c r="A2100" s="54" t="s">
        <v>16</v>
      </c>
      <c r="B2100" s="54" t="s">
        <v>2214</v>
      </c>
      <c r="C2100" s="54">
        <v>7.5177416364851197</v>
      </c>
      <c r="D2100" s="54">
        <v>7.9621270929608796</v>
      </c>
    </row>
    <row r="2101" spans="1:4" x14ac:dyDescent="0.35">
      <c r="A2101" s="54" t="s">
        <v>16</v>
      </c>
      <c r="B2101" s="54" t="s">
        <v>2215</v>
      </c>
      <c r="C2101" s="54">
        <v>154.550448490446</v>
      </c>
      <c r="D2101" s="54">
        <v>158.64576929011</v>
      </c>
    </row>
    <row r="2102" spans="1:4" x14ac:dyDescent="0.35">
      <c r="A2102" s="54" t="s">
        <v>16</v>
      </c>
      <c r="B2102" s="54" t="s">
        <v>2216</v>
      </c>
      <c r="C2102" s="54">
        <v>18.185775002151299</v>
      </c>
      <c r="D2102" s="54">
        <v>17.678997504664999</v>
      </c>
    </row>
    <row r="2103" spans="1:4" x14ac:dyDescent="0.35">
      <c r="A2103" s="54" t="s">
        <v>16</v>
      </c>
      <c r="B2103" s="54" t="s">
        <v>2217</v>
      </c>
      <c r="C2103" s="54">
        <v>177.89124635139601</v>
      </c>
      <c r="D2103" s="54">
        <v>172.934008526116</v>
      </c>
    </row>
    <row r="2104" spans="1:4" x14ac:dyDescent="0.35">
      <c r="A2104" s="54" t="s">
        <v>16</v>
      </c>
      <c r="B2104" s="54" t="s">
        <v>2218</v>
      </c>
      <c r="C2104" s="54">
        <v>0.28639015757063302</v>
      </c>
      <c r="D2104" s="54">
        <v>0.27840941542990499</v>
      </c>
    </row>
    <row r="2105" spans="1:4" x14ac:dyDescent="0.35">
      <c r="A2105" s="54" t="s">
        <v>16</v>
      </c>
      <c r="B2105" s="54" t="s">
        <v>2219</v>
      </c>
      <c r="C2105" s="54">
        <v>1.6610629132952901</v>
      </c>
      <c r="D2105" s="54">
        <v>2.5134273969059402</v>
      </c>
    </row>
    <row r="2106" spans="1:4" x14ac:dyDescent="0.35">
      <c r="A2106" s="54" t="s">
        <v>16</v>
      </c>
      <c r="B2106" s="54" t="s">
        <v>2220</v>
      </c>
      <c r="C2106" s="54">
        <v>5.3841349606895399</v>
      </c>
      <c r="D2106" s="54">
        <v>5.2340970084895098</v>
      </c>
    </row>
    <row r="2107" spans="1:4" x14ac:dyDescent="0.35">
      <c r="A2107" s="54" t="s">
        <v>16</v>
      </c>
      <c r="B2107" s="54" t="s">
        <v>2221</v>
      </c>
      <c r="C2107" s="54">
        <v>1.5465068510862201</v>
      </c>
      <c r="D2107" s="54">
        <v>1.39374518458574</v>
      </c>
    </row>
    <row r="2108" spans="1:4" x14ac:dyDescent="0.35">
      <c r="A2108" s="54" t="s">
        <v>16</v>
      </c>
      <c r="B2108" s="54" t="s">
        <v>2222</v>
      </c>
      <c r="C2108" s="54">
        <v>14.219271319746801</v>
      </c>
      <c r="D2108" s="54">
        <v>13.8230272113985</v>
      </c>
    </row>
    <row r="2109" spans="1:4" x14ac:dyDescent="0.35">
      <c r="A2109" s="54" t="s">
        <v>16</v>
      </c>
      <c r="B2109" s="54" t="s">
        <v>2223</v>
      </c>
      <c r="C2109" s="54">
        <v>129.92089495473101</v>
      </c>
      <c r="D2109" s="54">
        <v>126.300423775618</v>
      </c>
    </row>
    <row r="2110" spans="1:4" x14ac:dyDescent="0.35">
      <c r="A2110" s="54" t="s">
        <v>16</v>
      </c>
      <c r="B2110" s="54" t="s">
        <v>2224</v>
      </c>
      <c r="C2110" s="54">
        <v>56.719570698313703</v>
      </c>
      <c r="D2110" s="54">
        <v>55.1389842379538</v>
      </c>
    </row>
    <row r="2111" spans="1:4" x14ac:dyDescent="0.35">
      <c r="A2111" s="54" t="s">
        <v>16</v>
      </c>
      <c r="B2111" s="54" t="s">
        <v>2225</v>
      </c>
      <c r="C2111" s="54">
        <v>111.11938111692599</v>
      </c>
      <c r="D2111" s="54">
        <v>113.61083472110801</v>
      </c>
    </row>
    <row r="2112" spans="1:4" x14ac:dyDescent="0.35">
      <c r="A2112" s="54" t="s">
        <v>16</v>
      </c>
      <c r="B2112" s="54" t="s">
        <v>2226</v>
      </c>
      <c r="C2112" s="54">
        <v>29.741617857617602</v>
      </c>
      <c r="D2112" s="54">
        <v>29.2571608213944</v>
      </c>
    </row>
    <row r="2113" spans="1:4" x14ac:dyDescent="0.35">
      <c r="A2113" s="54" t="s">
        <v>16</v>
      </c>
      <c r="B2113" s="54" t="s">
        <v>2227</v>
      </c>
      <c r="C2113" s="54">
        <v>8.4341901382535998</v>
      </c>
      <c r="D2113" s="54">
        <v>8.1991575233392098</v>
      </c>
    </row>
    <row r="2114" spans="1:4" x14ac:dyDescent="0.35">
      <c r="A2114" s="54" t="s">
        <v>16</v>
      </c>
      <c r="B2114" s="54" t="s">
        <v>2228</v>
      </c>
      <c r="C2114" s="54">
        <v>17.269326498334902</v>
      </c>
      <c r="D2114" s="54">
        <v>16.788089203774799</v>
      </c>
    </row>
    <row r="2115" spans="1:4" x14ac:dyDescent="0.35">
      <c r="A2115" s="54" t="s">
        <v>16</v>
      </c>
      <c r="B2115" s="54" t="s">
        <v>2229</v>
      </c>
      <c r="C2115" s="54">
        <v>105.49181451508301</v>
      </c>
      <c r="D2115" s="54">
        <v>107.736279895359</v>
      </c>
    </row>
    <row r="2116" spans="1:4" x14ac:dyDescent="0.35">
      <c r="A2116" s="54" t="s">
        <v>16</v>
      </c>
      <c r="B2116" s="54" t="s">
        <v>2230</v>
      </c>
      <c r="C2116" s="54">
        <v>95.826146694257801</v>
      </c>
      <c r="D2116" s="54">
        <v>93.602591433716995</v>
      </c>
    </row>
    <row r="2117" spans="1:4" x14ac:dyDescent="0.35">
      <c r="A2117" s="54" t="s">
        <v>16</v>
      </c>
      <c r="B2117" s="54" t="s">
        <v>2231</v>
      </c>
      <c r="C2117" s="54">
        <v>232.39129330421801</v>
      </c>
      <c r="D2117" s="54">
        <v>229.48695664866401</v>
      </c>
    </row>
    <row r="2118" spans="1:4" x14ac:dyDescent="0.35">
      <c r="A2118" s="54" t="s">
        <v>16</v>
      </c>
      <c r="B2118" s="54" t="s">
        <v>2232</v>
      </c>
      <c r="C2118" s="54">
        <v>2.5775114171117202</v>
      </c>
      <c r="D2118" s="54">
        <v>2.5056847378737102</v>
      </c>
    </row>
    <row r="2119" spans="1:4" x14ac:dyDescent="0.35">
      <c r="A2119" s="54" t="s">
        <v>16</v>
      </c>
      <c r="B2119" s="54" t="s">
        <v>2233</v>
      </c>
      <c r="C2119" s="54">
        <v>57.521463131729298</v>
      </c>
      <c r="D2119" s="54">
        <v>62.379184404379302</v>
      </c>
    </row>
    <row r="2120" spans="1:4" x14ac:dyDescent="0.35">
      <c r="A2120" s="54" t="s">
        <v>16</v>
      </c>
      <c r="B2120" s="54" t="s">
        <v>2234</v>
      </c>
      <c r="C2120" s="54">
        <v>68.132218468338806</v>
      </c>
      <c r="D2120" s="54">
        <v>66.524821428662804</v>
      </c>
    </row>
    <row r="2121" spans="1:4" x14ac:dyDescent="0.35">
      <c r="A2121" s="54" t="s">
        <v>16</v>
      </c>
      <c r="B2121" s="54" t="s">
        <v>2235</v>
      </c>
      <c r="C2121" s="54">
        <v>36.715218190929797</v>
      </c>
      <c r="D2121" s="54">
        <v>43.9490395876945</v>
      </c>
    </row>
    <row r="2122" spans="1:4" x14ac:dyDescent="0.35">
      <c r="A2122" s="54" t="s">
        <v>16</v>
      </c>
      <c r="B2122" s="54" t="s">
        <v>2236</v>
      </c>
      <c r="C2122" s="54">
        <v>1071.9010814537</v>
      </c>
      <c r="D2122" s="54">
        <v>1053.0164982194101</v>
      </c>
    </row>
    <row r="2123" spans="1:4" x14ac:dyDescent="0.35">
      <c r="A2123" s="54" t="s">
        <v>16</v>
      </c>
      <c r="B2123" s="54" t="s">
        <v>2237</v>
      </c>
      <c r="C2123" s="54">
        <v>36.113798856652302</v>
      </c>
      <c r="D2123" s="54">
        <v>40.046083700453899</v>
      </c>
    </row>
    <row r="2124" spans="1:4" x14ac:dyDescent="0.35">
      <c r="A2124" s="54" t="s">
        <v>16</v>
      </c>
      <c r="B2124" s="54" t="s">
        <v>2238</v>
      </c>
      <c r="C2124" s="54">
        <v>59.941459964071498</v>
      </c>
      <c r="D2124" s="54">
        <v>59.310550643869099</v>
      </c>
    </row>
    <row r="2125" spans="1:4" x14ac:dyDescent="0.35">
      <c r="A2125" s="54" t="s">
        <v>16</v>
      </c>
      <c r="B2125" s="54" t="s">
        <v>2239</v>
      </c>
      <c r="C2125" s="54">
        <v>18.013940906789699</v>
      </c>
      <c r="D2125" s="54">
        <v>18.261804613799999</v>
      </c>
    </row>
    <row r="2126" spans="1:4" x14ac:dyDescent="0.35">
      <c r="A2126" s="54" t="s">
        <v>16</v>
      </c>
      <c r="B2126" s="54" t="s">
        <v>2240</v>
      </c>
      <c r="C2126" s="54">
        <v>50.605140829521602</v>
      </c>
      <c r="D2126" s="54">
        <v>51.692195230162199</v>
      </c>
    </row>
    <row r="2127" spans="1:4" x14ac:dyDescent="0.35">
      <c r="A2127" s="54" t="s">
        <v>16</v>
      </c>
      <c r="B2127" s="54" t="s">
        <v>2241</v>
      </c>
      <c r="C2127" s="54">
        <v>1.2744362020597</v>
      </c>
      <c r="D2127" s="54">
        <v>1.23892200673634</v>
      </c>
    </row>
    <row r="2128" spans="1:4" x14ac:dyDescent="0.35">
      <c r="A2128" s="54" t="s">
        <v>16</v>
      </c>
      <c r="B2128" s="54" t="s">
        <v>2242</v>
      </c>
      <c r="C2128" s="54">
        <v>79.673741815260996</v>
      </c>
      <c r="D2128" s="54">
        <v>78.172685357386499</v>
      </c>
    </row>
    <row r="2129" spans="1:4" x14ac:dyDescent="0.35">
      <c r="A2129" s="54" t="s">
        <v>16</v>
      </c>
      <c r="B2129" s="54" t="s">
        <v>2243</v>
      </c>
      <c r="C2129" s="54">
        <v>27.264342993146901</v>
      </c>
      <c r="D2129" s="54">
        <v>29.1897028730464</v>
      </c>
    </row>
    <row r="2130" spans="1:4" x14ac:dyDescent="0.35">
      <c r="A2130" s="54" t="s">
        <v>16</v>
      </c>
      <c r="B2130" s="54" t="s">
        <v>2244</v>
      </c>
      <c r="C2130" s="54">
        <v>4.1383377757180702</v>
      </c>
      <c r="D2130" s="54">
        <v>3.82776038546162</v>
      </c>
    </row>
    <row r="2131" spans="1:4" x14ac:dyDescent="0.35">
      <c r="A2131" s="54" t="s">
        <v>16</v>
      </c>
      <c r="B2131" s="54" t="s">
        <v>2245</v>
      </c>
      <c r="C2131" s="54">
        <v>741.55003481015103</v>
      </c>
      <c r="D2131" s="54">
        <v>727.07566155296195</v>
      </c>
    </row>
    <row r="2132" spans="1:4" x14ac:dyDescent="0.35">
      <c r="A2132" s="54" t="s">
        <v>16</v>
      </c>
      <c r="B2132" s="54" t="s">
        <v>2246</v>
      </c>
      <c r="C2132" s="54">
        <v>6.10011035512811</v>
      </c>
      <c r="D2132" s="54">
        <v>5.9301211744634399</v>
      </c>
    </row>
    <row r="2133" spans="1:4" x14ac:dyDescent="0.35">
      <c r="A2133" s="54" t="s">
        <v>16</v>
      </c>
      <c r="B2133" s="54" t="s">
        <v>2247</v>
      </c>
      <c r="C2133" s="54">
        <v>0.40094622080368197</v>
      </c>
      <c r="D2133" s="54">
        <v>0.38977316157700298</v>
      </c>
    </row>
    <row r="2134" spans="1:4" x14ac:dyDescent="0.35">
      <c r="A2134" s="54" t="s">
        <v>16</v>
      </c>
      <c r="B2134" s="54" t="s">
        <v>2248</v>
      </c>
      <c r="C2134" s="54">
        <v>3.9092256502759599</v>
      </c>
      <c r="D2134" s="54">
        <v>3.8002882767691202</v>
      </c>
    </row>
    <row r="2135" spans="1:4" x14ac:dyDescent="0.35">
      <c r="A2135" s="54" t="s">
        <v>16</v>
      </c>
      <c r="B2135" s="54" t="s">
        <v>2249</v>
      </c>
      <c r="C2135" s="54">
        <v>1.15988013780267</v>
      </c>
      <c r="D2135" s="54">
        <v>1.12755799818014</v>
      </c>
    </row>
    <row r="2136" spans="1:4" x14ac:dyDescent="0.35">
      <c r="A2136" s="54" t="s">
        <v>16</v>
      </c>
      <c r="B2136" s="54" t="s">
        <v>2250</v>
      </c>
      <c r="C2136" s="54">
        <v>275.47869248803897</v>
      </c>
      <c r="D2136" s="54">
        <v>268.97948364809702</v>
      </c>
    </row>
    <row r="2137" spans="1:4" x14ac:dyDescent="0.35">
      <c r="A2137" s="54" t="s">
        <v>16</v>
      </c>
      <c r="B2137" s="54" t="s">
        <v>2251</v>
      </c>
      <c r="C2137" s="54">
        <v>2.8352625596420702</v>
      </c>
      <c r="D2137" s="54">
        <v>2.7857831422940298</v>
      </c>
    </row>
    <row r="2138" spans="1:4" x14ac:dyDescent="0.35">
      <c r="A2138" s="54" t="s">
        <v>16</v>
      </c>
      <c r="B2138" s="54" t="s">
        <v>2252</v>
      </c>
      <c r="C2138" s="54">
        <v>3.80898909558702</v>
      </c>
      <c r="D2138" s="54">
        <v>3.70284535695746</v>
      </c>
    </row>
    <row r="2139" spans="1:4" x14ac:dyDescent="0.35">
      <c r="A2139" s="54" t="s">
        <v>16</v>
      </c>
      <c r="B2139" s="54" t="s">
        <v>2253</v>
      </c>
      <c r="C2139" s="54">
        <v>0.83053145664764305</v>
      </c>
      <c r="D2139" s="54">
        <v>0.807387346592362</v>
      </c>
    </row>
    <row r="2140" spans="1:4" x14ac:dyDescent="0.35">
      <c r="A2140" s="54" t="s">
        <v>16</v>
      </c>
      <c r="B2140" s="54" t="s">
        <v>2254</v>
      </c>
      <c r="C2140" s="54">
        <v>37.832139805148103</v>
      </c>
      <c r="D2140" s="54">
        <v>37.858994008140002</v>
      </c>
    </row>
    <row r="2141" spans="1:4" x14ac:dyDescent="0.35">
      <c r="A2141" s="54" t="s">
        <v>16</v>
      </c>
      <c r="B2141" s="54" t="s">
        <v>2255</v>
      </c>
      <c r="C2141" s="54">
        <v>23.598548976857099</v>
      </c>
      <c r="D2141" s="54">
        <v>22.940935546523299</v>
      </c>
    </row>
    <row r="2142" spans="1:4" x14ac:dyDescent="0.35">
      <c r="A2142" s="54" t="s">
        <v>16</v>
      </c>
      <c r="B2142" s="54" t="s">
        <v>2256</v>
      </c>
      <c r="C2142" s="54">
        <v>1.73266045294394</v>
      </c>
      <c r="D2142" s="54">
        <v>1.9396010084180499</v>
      </c>
    </row>
    <row r="2143" spans="1:4" x14ac:dyDescent="0.35">
      <c r="A2143" s="54" t="s">
        <v>16</v>
      </c>
      <c r="B2143" s="54" t="s">
        <v>2257</v>
      </c>
      <c r="C2143" s="54">
        <v>20.5628133078372</v>
      </c>
      <c r="D2143" s="54">
        <v>19.989796829568199</v>
      </c>
    </row>
    <row r="2144" spans="1:4" x14ac:dyDescent="0.35">
      <c r="A2144" s="54" t="s">
        <v>16</v>
      </c>
      <c r="B2144" s="54" t="s">
        <v>2258</v>
      </c>
      <c r="C2144" s="54">
        <v>3.6371550002254698</v>
      </c>
      <c r="D2144" s="54">
        <v>3.5357998793364498</v>
      </c>
    </row>
    <row r="2145" spans="1:4" x14ac:dyDescent="0.35">
      <c r="A2145" s="54" t="s">
        <v>16</v>
      </c>
      <c r="B2145" s="54" t="s">
        <v>2259</v>
      </c>
      <c r="C2145" s="54">
        <v>10.7539504159069</v>
      </c>
      <c r="D2145" s="54">
        <v>10.454273577204599</v>
      </c>
    </row>
    <row r="2146" spans="1:4" x14ac:dyDescent="0.35">
      <c r="A2146" s="54" t="s">
        <v>16</v>
      </c>
      <c r="B2146" s="54" t="s">
        <v>2260</v>
      </c>
      <c r="C2146" s="54">
        <v>114.885411683809</v>
      </c>
      <c r="D2146" s="54">
        <v>111.683939742033</v>
      </c>
    </row>
    <row r="2147" spans="1:4" x14ac:dyDescent="0.35">
      <c r="A2147" s="54" t="s">
        <v>16</v>
      </c>
      <c r="B2147" s="54" t="s">
        <v>2261</v>
      </c>
      <c r="C2147" s="54">
        <v>30.185522602005701</v>
      </c>
      <c r="D2147" s="54">
        <v>29.533136542368201</v>
      </c>
    </row>
    <row r="2148" spans="1:4" x14ac:dyDescent="0.35">
      <c r="A2148" s="54" t="s">
        <v>16</v>
      </c>
      <c r="B2148" s="54" t="s">
        <v>2262</v>
      </c>
      <c r="C2148" s="54">
        <v>39.3786466582822</v>
      </c>
      <c r="D2148" s="54">
        <v>38.281293346450198</v>
      </c>
    </row>
    <row r="2149" spans="1:4" x14ac:dyDescent="0.35">
      <c r="A2149" s="54" t="s">
        <v>16</v>
      </c>
      <c r="B2149" s="54" t="s">
        <v>2263</v>
      </c>
      <c r="C2149" s="54">
        <v>95.453839492590205</v>
      </c>
      <c r="D2149" s="54">
        <v>92.793851499034602</v>
      </c>
    </row>
    <row r="2150" spans="1:4" x14ac:dyDescent="0.35">
      <c r="A2150" s="54" t="s">
        <v>16</v>
      </c>
      <c r="B2150" s="54" t="s">
        <v>2264</v>
      </c>
      <c r="C2150" s="54">
        <v>353.23362021470803</v>
      </c>
      <c r="D2150" s="54">
        <v>345.32641311405803</v>
      </c>
    </row>
    <row r="2151" spans="1:4" x14ac:dyDescent="0.35">
      <c r="A2151" s="54" t="s">
        <v>16</v>
      </c>
      <c r="B2151" s="54" t="s">
        <v>2265</v>
      </c>
      <c r="C2151" s="54">
        <v>65.024885272981905</v>
      </c>
      <c r="D2151" s="54">
        <v>64.043917977527997</v>
      </c>
    </row>
    <row r="2152" spans="1:4" x14ac:dyDescent="0.35">
      <c r="A2152" s="54" t="s">
        <v>16</v>
      </c>
      <c r="B2152" s="54" t="s">
        <v>2266</v>
      </c>
      <c r="C2152" s="54">
        <v>218.08610494959001</v>
      </c>
      <c r="D2152" s="54">
        <v>217.18707901953999</v>
      </c>
    </row>
    <row r="2153" spans="1:4" x14ac:dyDescent="0.35">
      <c r="A2153" s="54" t="s">
        <v>16</v>
      </c>
      <c r="B2153" s="54" t="s">
        <v>2267</v>
      </c>
      <c r="C2153" s="54">
        <v>38.447878647969702</v>
      </c>
      <c r="D2153" s="54">
        <v>39.114242738171299</v>
      </c>
    </row>
    <row r="2154" spans="1:4" x14ac:dyDescent="0.35">
      <c r="A2154" s="54" t="s">
        <v>16</v>
      </c>
      <c r="B2154" s="54" t="s">
        <v>2268</v>
      </c>
      <c r="C2154" s="54">
        <v>93.792776568031101</v>
      </c>
      <c r="D2154" s="54">
        <v>91.804752898433193</v>
      </c>
    </row>
    <row r="2155" spans="1:4" x14ac:dyDescent="0.35">
      <c r="A2155" s="54" t="s">
        <v>16</v>
      </c>
      <c r="B2155" s="54" t="s">
        <v>2269</v>
      </c>
      <c r="C2155" s="54">
        <v>55.745844155200899</v>
      </c>
      <c r="D2155" s="54">
        <v>55.5064108938804</v>
      </c>
    </row>
    <row r="2156" spans="1:4" x14ac:dyDescent="0.35">
      <c r="A2156" s="54" t="s">
        <v>16</v>
      </c>
      <c r="B2156" s="54" t="s">
        <v>2270</v>
      </c>
      <c r="C2156" s="54">
        <v>12.057025630958901</v>
      </c>
      <c r="D2156" s="54">
        <v>11.7210363893221</v>
      </c>
    </row>
    <row r="2157" spans="1:4" x14ac:dyDescent="0.35">
      <c r="A2157" s="54" t="s">
        <v>16</v>
      </c>
      <c r="B2157" s="54" t="s">
        <v>2271</v>
      </c>
      <c r="C2157" s="54">
        <v>833.309441329778</v>
      </c>
      <c r="D2157" s="54">
        <v>821.92851034881005</v>
      </c>
    </row>
    <row r="2158" spans="1:4" x14ac:dyDescent="0.35">
      <c r="A2158" s="54" t="s">
        <v>16</v>
      </c>
      <c r="B2158" s="54" t="s">
        <v>2272</v>
      </c>
      <c r="C2158" s="54">
        <v>103.630278494457</v>
      </c>
      <c r="D2158" s="54">
        <v>101.79146716138401</v>
      </c>
    </row>
    <row r="2159" spans="1:4" x14ac:dyDescent="0.35">
      <c r="A2159" s="54" t="s">
        <v>16</v>
      </c>
      <c r="B2159" s="54" t="s">
        <v>2273</v>
      </c>
      <c r="C2159" s="54">
        <v>11.2264941763592</v>
      </c>
      <c r="D2159" s="54">
        <v>11.733107747266899</v>
      </c>
    </row>
    <row r="2160" spans="1:4" x14ac:dyDescent="0.35">
      <c r="A2160" s="54" t="s">
        <v>16</v>
      </c>
      <c r="B2160" s="54" t="s">
        <v>2274</v>
      </c>
      <c r="C2160" s="54">
        <v>16.739504702682101</v>
      </c>
      <c r="D2160" s="54">
        <v>16.273030324760501</v>
      </c>
    </row>
    <row r="2161" spans="1:4" x14ac:dyDescent="0.35">
      <c r="A2161" s="54" t="s">
        <v>16</v>
      </c>
      <c r="B2161" s="54" t="s">
        <v>2275</v>
      </c>
      <c r="C2161" s="54">
        <v>80.704746383334495</v>
      </c>
      <c r="D2161" s="54">
        <v>82.857439873748703</v>
      </c>
    </row>
    <row r="2162" spans="1:4" x14ac:dyDescent="0.35">
      <c r="A2162" s="54" t="s">
        <v>16</v>
      </c>
      <c r="B2162" s="54" t="s">
        <v>2276</v>
      </c>
      <c r="C2162" s="54">
        <v>121.57262186467</v>
      </c>
      <c r="D2162" s="54">
        <v>119.495197594597</v>
      </c>
    </row>
    <row r="2163" spans="1:4" x14ac:dyDescent="0.35">
      <c r="A2163" s="54" t="s">
        <v>16</v>
      </c>
      <c r="B2163" s="54" t="s">
        <v>2277</v>
      </c>
      <c r="C2163" s="54">
        <v>14.004478700800901</v>
      </c>
      <c r="D2163" s="54">
        <v>13.614220410242</v>
      </c>
    </row>
    <row r="2164" spans="1:4" x14ac:dyDescent="0.35">
      <c r="A2164" s="54" t="s">
        <v>16</v>
      </c>
      <c r="B2164" s="54" t="s">
        <v>2278</v>
      </c>
      <c r="C2164" s="54">
        <v>20.763286418239101</v>
      </c>
      <c r="D2164" s="54">
        <v>20.891294669619899</v>
      </c>
    </row>
    <row r="2165" spans="1:4" x14ac:dyDescent="0.35">
      <c r="A2165" s="54" t="s">
        <v>16</v>
      </c>
      <c r="B2165" s="54" t="s">
        <v>2279</v>
      </c>
      <c r="C2165" s="54">
        <v>15.765778170833</v>
      </c>
      <c r="D2165" s="54">
        <v>15.3264383160816</v>
      </c>
    </row>
    <row r="2166" spans="1:4" x14ac:dyDescent="0.35">
      <c r="A2166" s="54" t="s">
        <v>16</v>
      </c>
      <c r="B2166" s="54" t="s">
        <v>2280</v>
      </c>
      <c r="C2166" s="54">
        <v>2007.0079044628101</v>
      </c>
      <c r="D2166" s="54">
        <v>1987.70770758194</v>
      </c>
    </row>
    <row r="2167" spans="1:4" x14ac:dyDescent="0.35">
      <c r="A2167" s="54" t="s">
        <v>16</v>
      </c>
      <c r="B2167" s="54" t="s">
        <v>2281</v>
      </c>
      <c r="C2167" s="54">
        <v>29.612742286864499</v>
      </c>
      <c r="D2167" s="54">
        <v>31.9353152382849</v>
      </c>
    </row>
    <row r="2168" spans="1:4" x14ac:dyDescent="0.35">
      <c r="A2168" s="54" t="s">
        <v>16</v>
      </c>
      <c r="B2168" s="54" t="s">
        <v>2282</v>
      </c>
      <c r="C2168" s="54">
        <v>136.32171495447</v>
      </c>
      <c r="D2168" s="54">
        <v>135.88966191047899</v>
      </c>
    </row>
    <row r="2169" spans="1:4" x14ac:dyDescent="0.35">
      <c r="A2169" s="54" t="s">
        <v>16</v>
      </c>
      <c r="B2169" s="54" t="s">
        <v>2283</v>
      </c>
      <c r="C2169" s="54">
        <v>58.6670237691796</v>
      </c>
      <c r="D2169" s="54">
        <v>57.9565646600145</v>
      </c>
    </row>
    <row r="2170" spans="1:4" x14ac:dyDescent="0.35">
      <c r="A2170" s="54" t="s">
        <v>16</v>
      </c>
      <c r="B2170" s="54" t="s">
        <v>2284</v>
      </c>
      <c r="C2170" s="54">
        <v>43.445386893327701</v>
      </c>
      <c r="D2170" s="54">
        <v>44.022860396498899</v>
      </c>
    </row>
    <row r="2171" spans="1:4" x14ac:dyDescent="0.35">
      <c r="A2171" s="54" t="s">
        <v>16</v>
      </c>
      <c r="B2171" s="54" t="s">
        <v>2285</v>
      </c>
      <c r="C2171" s="54">
        <v>0.94508751988069195</v>
      </c>
      <c r="D2171" s="54">
        <v>0.91875107081914298</v>
      </c>
    </row>
    <row r="2172" spans="1:4" x14ac:dyDescent="0.35">
      <c r="A2172" s="54" t="s">
        <v>16</v>
      </c>
      <c r="B2172" s="54" t="s">
        <v>2286</v>
      </c>
      <c r="C2172" s="54">
        <v>54.5859640214941</v>
      </c>
      <c r="D2172" s="54">
        <v>53.741389599779801</v>
      </c>
    </row>
    <row r="2173" spans="1:4" x14ac:dyDescent="0.35">
      <c r="A2173" s="54" t="s">
        <v>16</v>
      </c>
      <c r="B2173" s="54" t="s">
        <v>2287</v>
      </c>
      <c r="C2173" s="54">
        <v>39.006339457638703</v>
      </c>
      <c r="D2173" s="54">
        <v>39.068647672205103</v>
      </c>
    </row>
    <row r="2174" spans="1:4" x14ac:dyDescent="0.35">
      <c r="A2174" s="54" t="s">
        <v>16</v>
      </c>
      <c r="B2174" s="54" t="s">
        <v>2288</v>
      </c>
      <c r="C2174" s="54">
        <v>31.474278315681399</v>
      </c>
      <c r="D2174" s="54">
        <v>30.818730169354101</v>
      </c>
    </row>
    <row r="2175" spans="1:4" x14ac:dyDescent="0.35">
      <c r="A2175" s="54" t="s">
        <v>16</v>
      </c>
      <c r="B2175" s="54" t="s">
        <v>2289</v>
      </c>
      <c r="C2175" s="54">
        <v>1567.3560538983299</v>
      </c>
      <c r="D2175" s="54">
        <v>1532.4737091514601</v>
      </c>
    </row>
    <row r="2176" spans="1:4" x14ac:dyDescent="0.35">
      <c r="A2176" s="54" t="s">
        <v>16</v>
      </c>
      <c r="B2176" s="54" t="s">
        <v>2290</v>
      </c>
      <c r="C2176" s="54">
        <v>12.286137755377</v>
      </c>
      <c r="D2176" s="54">
        <v>11.9437635360564</v>
      </c>
    </row>
    <row r="2177" spans="1:4" x14ac:dyDescent="0.35">
      <c r="A2177" s="54" t="s">
        <v>16</v>
      </c>
      <c r="B2177" s="54" t="s">
        <v>2291</v>
      </c>
      <c r="C2177" s="54">
        <v>9.2933606109654896</v>
      </c>
      <c r="D2177" s="54">
        <v>9.0343855284287091</v>
      </c>
    </row>
    <row r="2178" spans="1:4" x14ac:dyDescent="0.35">
      <c r="A2178" s="54" t="s">
        <v>16</v>
      </c>
      <c r="B2178" s="54" t="s">
        <v>2292</v>
      </c>
      <c r="C2178" s="54">
        <v>2.1479261812677599</v>
      </c>
      <c r="D2178" s="54">
        <v>2.0880706152265698</v>
      </c>
    </row>
    <row r="2179" spans="1:4" x14ac:dyDescent="0.35">
      <c r="A2179" s="54" t="s">
        <v>16</v>
      </c>
      <c r="B2179" s="54" t="s">
        <v>2293</v>
      </c>
      <c r="C2179" s="54">
        <v>24.915943703525201</v>
      </c>
      <c r="D2179" s="54">
        <v>24.221619137424501</v>
      </c>
    </row>
    <row r="2180" spans="1:4" x14ac:dyDescent="0.35">
      <c r="A2180" s="54" t="s">
        <v>16</v>
      </c>
      <c r="B2180" s="54" t="s">
        <v>2294</v>
      </c>
      <c r="C2180" s="54">
        <v>15.0784417934827</v>
      </c>
      <c r="D2180" s="54">
        <v>14.9714853029345</v>
      </c>
    </row>
    <row r="2181" spans="1:4" x14ac:dyDescent="0.35">
      <c r="A2181" s="54" t="s">
        <v>16</v>
      </c>
      <c r="B2181" s="54" t="s">
        <v>2295</v>
      </c>
      <c r="C2181" s="54">
        <v>937.14019293770798</v>
      </c>
      <c r="D2181" s="54">
        <v>926.79128015144704</v>
      </c>
    </row>
    <row r="2182" spans="1:4" x14ac:dyDescent="0.35">
      <c r="A2182" s="54" t="s">
        <v>16</v>
      </c>
      <c r="B2182" s="54" t="s">
        <v>2296</v>
      </c>
      <c r="C2182" s="54">
        <v>30.3000786652388</v>
      </c>
      <c r="D2182" s="54">
        <v>29.778437822382301</v>
      </c>
    </row>
    <row r="2183" spans="1:4" x14ac:dyDescent="0.35">
      <c r="A2183" s="54" t="s">
        <v>16</v>
      </c>
      <c r="B2183" s="54" t="s">
        <v>2297</v>
      </c>
      <c r="C2183" s="54">
        <v>33.049424176687999</v>
      </c>
      <c r="D2183" s="54">
        <v>32.762287931280198</v>
      </c>
    </row>
    <row r="2184" spans="1:4" x14ac:dyDescent="0.35">
      <c r="A2184" s="54" t="s">
        <v>16</v>
      </c>
      <c r="B2184" s="54" t="s">
        <v>2298</v>
      </c>
      <c r="C2184" s="54">
        <v>20.0329915173043</v>
      </c>
      <c r="D2184" s="54">
        <v>20.385951546035699</v>
      </c>
    </row>
    <row r="2185" spans="1:4" x14ac:dyDescent="0.35">
      <c r="A2185" s="54" t="s">
        <v>16</v>
      </c>
      <c r="B2185" s="54" t="s">
        <v>2299</v>
      </c>
      <c r="C2185" s="54">
        <v>103.472763904568</v>
      </c>
      <c r="D2185" s="54">
        <v>100.58932069005699</v>
      </c>
    </row>
    <row r="2186" spans="1:4" x14ac:dyDescent="0.35">
      <c r="A2186" s="54" t="s">
        <v>16</v>
      </c>
      <c r="B2186" s="54" t="s">
        <v>2300</v>
      </c>
      <c r="C2186" s="54">
        <v>36.199715906893097</v>
      </c>
      <c r="D2186" s="54">
        <v>35.190950157753697</v>
      </c>
    </row>
    <row r="2187" spans="1:4" x14ac:dyDescent="0.35">
      <c r="A2187" s="54" t="s">
        <v>16</v>
      </c>
      <c r="B2187" s="54" t="s">
        <v>2301</v>
      </c>
      <c r="C2187" s="54">
        <v>13.088030198008401</v>
      </c>
      <c r="D2187" s="54">
        <v>12.723310246768699</v>
      </c>
    </row>
    <row r="2188" spans="1:4" x14ac:dyDescent="0.35">
      <c r="A2188" s="54" t="s">
        <v>16</v>
      </c>
      <c r="B2188" s="54" t="s">
        <v>2302</v>
      </c>
      <c r="C2188" s="54">
        <v>4.3817694097043196</v>
      </c>
      <c r="D2188" s="54">
        <v>4.2596636566953503</v>
      </c>
    </row>
    <row r="2189" spans="1:4" x14ac:dyDescent="0.35">
      <c r="A2189" s="54" t="s">
        <v>16</v>
      </c>
      <c r="B2189" s="54" t="s">
        <v>2303</v>
      </c>
      <c r="C2189" s="54">
        <v>9.5940702770802506</v>
      </c>
      <c r="D2189" s="54">
        <v>10.3476121133851</v>
      </c>
    </row>
    <row r="2190" spans="1:4" x14ac:dyDescent="0.35">
      <c r="A2190" s="54" t="s">
        <v>16</v>
      </c>
      <c r="B2190" s="54" t="s">
        <v>2304</v>
      </c>
      <c r="C2190" s="54">
        <v>12.0427061234388</v>
      </c>
      <c r="D2190" s="54">
        <v>11.707114468892501</v>
      </c>
    </row>
    <row r="2191" spans="1:4" x14ac:dyDescent="0.35">
      <c r="A2191" s="54" t="s">
        <v>16</v>
      </c>
      <c r="B2191" s="54" t="s">
        <v>2305</v>
      </c>
      <c r="C2191" s="54">
        <v>7.1167954126095001</v>
      </c>
      <c r="D2191" s="54">
        <v>7.1399491157905803</v>
      </c>
    </row>
    <row r="2192" spans="1:4" x14ac:dyDescent="0.35">
      <c r="A2192" s="54" t="s">
        <v>18</v>
      </c>
      <c r="B2192" s="54" t="s">
        <v>2306</v>
      </c>
      <c r="C2192" s="54">
        <v>9.9169012431397494</v>
      </c>
      <c r="D2192" s="54">
        <v>10.010325866265701</v>
      </c>
    </row>
    <row r="2193" spans="1:4" x14ac:dyDescent="0.35">
      <c r="A2193" s="54" t="s">
        <v>18</v>
      </c>
      <c r="B2193" s="54" t="s">
        <v>2307</v>
      </c>
      <c r="C2193" s="54">
        <v>17.328340210145701</v>
      </c>
      <c r="D2193" s="54">
        <v>17.491587354937899</v>
      </c>
    </row>
    <row r="2194" spans="1:4" x14ac:dyDescent="0.35">
      <c r="A2194" s="54" t="s">
        <v>18</v>
      </c>
      <c r="B2194" s="54" t="s">
        <v>2308</v>
      </c>
      <c r="C2194" s="54">
        <v>37.866033382858603</v>
      </c>
      <c r="D2194" s="54">
        <v>37.841621717275501</v>
      </c>
    </row>
    <row r="2195" spans="1:4" x14ac:dyDescent="0.35">
      <c r="A2195" s="54" t="s">
        <v>18</v>
      </c>
      <c r="B2195" s="54" t="s">
        <v>2309</v>
      </c>
      <c r="C2195" s="54">
        <v>21.290919183834902</v>
      </c>
      <c r="D2195" s="54">
        <v>20.914277813773602</v>
      </c>
    </row>
    <row r="2196" spans="1:4" x14ac:dyDescent="0.35">
      <c r="A2196" s="54" t="s">
        <v>18</v>
      </c>
      <c r="B2196" s="54" t="s">
        <v>2310</v>
      </c>
      <c r="C2196" s="54">
        <v>53.409016191326899</v>
      </c>
      <c r="D2196" s="54">
        <v>53.518701288530202</v>
      </c>
    </row>
    <row r="2197" spans="1:4" x14ac:dyDescent="0.35">
      <c r="A2197" s="54" t="s">
        <v>18</v>
      </c>
      <c r="B2197" s="54" t="s">
        <v>2311</v>
      </c>
      <c r="C2197" s="54">
        <v>24.938901117420301</v>
      </c>
      <c r="D2197" s="54">
        <v>24.977955182859201</v>
      </c>
    </row>
    <row r="2198" spans="1:4" x14ac:dyDescent="0.35">
      <c r="A2198" s="54" t="s">
        <v>18</v>
      </c>
      <c r="B2198" s="54" t="s">
        <v>2312</v>
      </c>
      <c r="C2198" s="54">
        <v>63.430445813520102</v>
      </c>
      <c r="D2198" s="54">
        <v>63.642781180251802</v>
      </c>
    </row>
    <row r="2199" spans="1:4" x14ac:dyDescent="0.35">
      <c r="A2199" s="54" t="s">
        <v>18</v>
      </c>
      <c r="B2199" s="54" t="s">
        <v>2313</v>
      </c>
      <c r="C2199" s="54">
        <v>10.0060150420575</v>
      </c>
      <c r="D2199" s="54">
        <v>10.1002790861424</v>
      </c>
    </row>
    <row r="2200" spans="1:4" x14ac:dyDescent="0.35">
      <c r="A2200" s="54" t="s">
        <v>18</v>
      </c>
      <c r="B2200" s="54" t="s">
        <v>2314</v>
      </c>
      <c r="C2200" s="54">
        <v>346.51370357366102</v>
      </c>
      <c r="D2200" s="54">
        <v>347.76749125460998</v>
      </c>
    </row>
    <row r="2201" spans="1:4" x14ac:dyDescent="0.35">
      <c r="A2201" s="54" t="s">
        <v>18</v>
      </c>
      <c r="B2201" s="54" t="s">
        <v>2315</v>
      </c>
      <c r="C2201" s="54">
        <v>590.29545930909501</v>
      </c>
      <c r="D2201" s="54">
        <v>582.17192176525805</v>
      </c>
    </row>
    <row r="2202" spans="1:4" x14ac:dyDescent="0.35">
      <c r="A2202" s="54" t="s">
        <v>18</v>
      </c>
      <c r="B2202" s="54" t="s">
        <v>2316</v>
      </c>
      <c r="C2202" s="54">
        <v>137.06796718676901</v>
      </c>
      <c r="D2202" s="54">
        <v>136.936293860832</v>
      </c>
    </row>
    <row r="2203" spans="1:4" x14ac:dyDescent="0.35">
      <c r="A2203" s="54" t="s">
        <v>18</v>
      </c>
      <c r="B2203" s="54" t="s">
        <v>2317</v>
      </c>
      <c r="C2203" s="54">
        <v>23.427171462609198</v>
      </c>
      <c r="D2203" s="54">
        <v>23.647882128465501</v>
      </c>
    </row>
    <row r="2204" spans="1:4" x14ac:dyDescent="0.35">
      <c r="A2204" s="54" t="s">
        <v>18</v>
      </c>
      <c r="B2204" s="54" t="s">
        <v>2318</v>
      </c>
      <c r="C2204" s="54">
        <v>7.8346451815256799</v>
      </c>
      <c r="D2204" s="54">
        <v>7.9084537094407503</v>
      </c>
    </row>
    <row r="2205" spans="1:4" x14ac:dyDescent="0.35">
      <c r="A2205" s="54" t="s">
        <v>18</v>
      </c>
      <c r="B2205" s="54" t="s">
        <v>2319</v>
      </c>
      <c r="C2205" s="54">
        <v>43.383291689521698</v>
      </c>
      <c r="D2205" s="54">
        <v>43.523213058805602</v>
      </c>
    </row>
    <row r="2206" spans="1:4" x14ac:dyDescent="0.35">
      <c r="A2206" s="54" t="s">
        <v>18</v>
      </c>
      <c r="B2206" s="54" t="s">
        <v>2320</v>
      </c>
      <c r="C2206" s="54">
        <v>23.3362067283825</v>
      </c>
      <c r="D2206" s="54">
        <v>23.328488856821401</v>
      </c>
    </row>
    <row r="2207" spans="1:4" x14ac:dyDescent="0.35">
      <c r="A2207" s="54" t="s">
        <v>18</v>
      </c>
      <c r="B2207" s="54" t="s">
        <v>2321</v>
      </c>
      <c r="C2207" s="54">
        <v>69.511701217727406</v>
      </c>
      <c r="D2207" s="54">
        <v>69.687991077788496</v>
      </c>
    </row>
    <row r="2208" spans="1:4" x14ac:dyDescent="0.35">
      <c r="A2208" s="54" t="s">
        <v>18</v>
      </c>
      <c r="B2208" s="54" t="s">
        <v>2322</v>
      </c>
      <c r="C2208" s="54">
        <v>50.033413186913897</v>
      </c>
      <c r="D2208" s="54">
        <v>50.504764372539398</v>
      </c>
    </row>
    <row r="2209" spans="1:4" x14ac:dyDescent="0.35">
      <c r="A2209" s="54" t="s">
        <v>18</v>
      </c>
      <c r="B2209" s="54" t="s">
        <v>2323</v>
      </c>
      <c r="C2209" s="54">
        <v>29.563980379790401</v>
      </c>
      <c r="D2209" s="54">
        <v>29.312715881514801</v>
      </c>
    </row>
    <row r="2210" spans="1:4" x14ac:dyDescent="0.35">
      <c r="A2210" s="54" t="s">
        <v>18</v>
      </c>
      <c r="B2210" s="54" t="s">
        <v>2324</v>
      </c>
      <c r="C2210" s="54">
        <v>5.0766599063908897</v>
      </c>
      <c r="D2210" s="54">
        <v>5.1244860579163003</v>
      </c>
    </row>
    <row r="2211" spans="1:4" x14ac:dyDescent="0.35">
      <c r="A2211" s="54" t="s">
        <v>18</v>
      </c>
      <c r="B2211" s="54" t="s">
        <v>2325</v>
      </c>
      <c r="C2211" s="54">
        <v>41.962073968735801</v>
      </c>
      <c r="D2211" s="54">
        <v>42.357379050279398</v>
      </c>
    </row>
    <row r="2212" spans="1:4" x14ac:dyDescent="0.35">
      <c r="A2212" s="54" t="s">
        <v>18</v>
      </c>
      <c r="B2212" s="54" t="s">
        <v>2326</v>
      </c>
      <c r="C2212" s="54">
        <v>1.0916372175576601</v>
      </c>
      <c r="D2212" s="54">
        <v>1.1019210636137899</v>
      </c>
    </row>
    <row r="2213" spans="1:4" x14ac:dyDescent="0.35">
      <c r="A2213" s="54" t="s">
        <v>18</v>
      </c>
      <c r="B2213" s="54" t="s">
        <v>2327</v>
      </c>
      <c r="C2213" s="54">
        <v>1.0916372175576601</v>
      </c>
      <c r="D2213" s="54">
        <v>1.1019210636137899</v>
      </c>
    </row>
    <row r="2214" spans="1:4" x14ac:dyDescent="0.35">
      <c r="A2214" s="54" t="s">
        <v>18</v>
      </c>
      <c r="B2214" s="54" t="s">
        <v>2328</v>
      </c>
      <c r="C2214" s="54">
        <v>15.7522457768456</v>
      </c>
      <c r="D2214" s="54">
        <v>15.9006423039746</v>
      </c>
    </row>
    <row r="2215" spans="1:4" x14ac:dyDescent="0.35">
      <c r="A2215" s="54" t="s">
        <v>18</v>
      </c>
      <c r="B2215" s="54" t="s">
        <v>2329</v>
      </c>
      <c r="C2215" s="54">
        <v>10.090792716034301</v>
      </c>
      <c r="D2215" s="54">
        <v>10.1858560632029</v>
      </c>
    </row>
    <row r="2216" spans="1:4" x14ac:dyDescent="0.35">
      <c r="A2216" s="54" t="s">
        <v>18</v>
      </c>
      <c r="B2216" s="54" t="s">
        <v>2330</v>
      </c>
      <c r="C2216" s="54">
        <v>20.377945066231</v>
      </c>
      <c r="D2216" s="54">
        <v>19.634905075213599</v>
      </c>
    </row>
    <row r="2217" spans="1:4" x14ac:dyDescent="0.35">
      <c r="A2217" s="54" t="s">
        <v>18</v>
      </c>
      <c r="B2217" s="54" t="s">
        <v>2331</v>
      </c>
      <c r="C2217" s="54">
        <v>1.4010941058858399</v>
      </c>
      <c r="D2217" s="54">
        <v>1.41429338754815</v>
      </c>
    </row>
    <row r="2218" spans="1:4" x14ac:dyDescent="0.35">
      <c r="A2218" s="54" t="s">
        <v>18</v>
      </c>
      <c r="B2218" s="54" t="s">
        <v>2332</v>
      </c>
      <c r="C2218" s="54">
        <v>3.9070717690576999</v>
      </c>
      <c r="D2218" s="54">
        <v>3.9438796356807702</v>
      </c>
    </row>
    <row r="2219" spans="1:4" x14ac:dyDescent="0.35">
      <c r="A2219" s="54" t="s">
        <v>18</v>
      </c>
      <c r="B2219" s="54" t="s">
        <v>2333</v>
      </c>
      <c r="C2219" s="54">
        <v>1.46696367025523</v>
      </c>
      <c r="D2219" s="54">
        <v>1.4807839338197</v>
      </c>
    </row>
    <row r="2220" spans="1:4" x14ac:dyDescent="0.35">
      <c r="A2220" s="54" t="s">
        <v>18</v>
      </c>
      <c r="B2220" s="54" t="s">
        <v>2334</v>
      </c>
      <c r="C2220" s="54">
        <v>3.7108458615461202</v>
      </c>
      <c r="D2220" s="54">
        <v>3.6023297817559299</v>
      </c>
    </row>
    <row r="2221" spans="1:4" x14ac:dyDescent="0.35">
      <c r="A2221" s="54" t="s">
        <v>18</v>
      </c>
      <c r="B2221" s="54" t="s">
        <v>2335</v>
      </c>
      <c r="C2221" s="54">
        <v>57.090585824049903</v>
      </c>
      <c r="D2221" s="54">
        <v>57.628412307683497</v>
      </c>
    </row>
    <row r="2222" spans="1:4" x14ac:dyDescent="0.35">
      <c r="A2222" s="54" t="s">
        <v>18</v>
      </c>
      <c r="B2222" s="54" t="s">
        <v>2336</v>
      </c>
      <c r="C2222" s="54">
        <v>22.473177897587199</v>
      </c>
      <c r="D2222" s="54">
        <v>22.477291071600501</v>
      </c>
    </row>
    <row r="2223" spans="1:4" x14ac:dyDescent="0.35">
      <c r="A2223" s="54" t="s">
        <v>18</v>
      </c>
      <c r="B2223" s="54" t="s">
        <v>2337</v>
      </c>
      <c r="C2223" s="54">
        <v>3.81875724398627</v>
      </c>
      <c r="D2223" s="54">
        <v>3.8547326401748898</v>
      </c>
    </row>
    <row r="2224" spans="1:4" x14ac:dyDescent="0.35">
      <c r="A2224" s="54" t="s">
        <v>18</v>
      </c>
      <c r="B2224" s="54" t="s">
        <v>2338</v>
      </c>
      <c r="C2224" s="54">
        <v>23.000199334390899</v>
      </c>
      <c r="D2224" s="54">
        <v>23.216878637687099</v>
      </c>
    </row>
    <row r="2225" spans="1:4" x14ac:dyDescent="0.35">
      <c r="A2225" s="54" t="s">
        <v>18</v>
      </c>
      <c r="B2225" s="54" t="s">
        <v>2339</v>
      </c>
      <c r="C2225" s="54">
        <v>34.390574471951197</v>
      </c>
      <c r="D2225" s="54">
        <v>34.714561785841603</v>
      </c>
    </row>
    <row r="2226" spans="1:4" x14ac:dyDescent="0.35">
      <c r="A2226" s="54" t="s">
        <v>18</v>
      </c>
      <c r="B2226" s="54" t="s">
        <v>2340</v>
      </c>
      <c r="C2226" s="54">
        <v>16.204524625480801</v>
      </c>
      <c r="D2226" s="54">
        <v>17.6051870522532</v>
      </c>
    </row>
    <row r="2227" spans="1:4" x14ac:dyDescent="0.35">
      <c r="A2227" s="54" t="s">
        <v>18</v>
      </c>
      <c r="B2227" s="54" t="s">
        <v>2341</v>
      </c>
      <c r="C2227" s="54">
        <v>21.0699337314202</v>
      </c>
      <c r="D2227" s="54">
        <v>21.268431069480499</v>
      </c>
    </row>
    <row r="2228" spans="1:4" x14ac:dyDescent="0.35">
      <c r="A2228" s="54" t="s">
        <v>18</v>
      </c>
      <c r="B2228" s="54" t="s">
        <v>2342</v>
      </c>
      <c r="C2228" s="54">
        <v>9.0121645784972007</v>
      </c>
      <c r="D2228" s="54">
        <v>9.0970665544159406</v>
      </c>
    </row>
    <row r="2229" spans="1:4" x14ac:dyDescent="0.35">
      <c r="A2229" s="54" t="s">
        <v>18</v>
      </c>
      <c r="B2229" s="54" t="s">
        <v>2343</v>
      </c>
      <c r="C2229" s="54">
        <v>13.5634980233674</v>
      </c>
      <c r="D2229" s="54">
        <v>13.691276626281001</v>
      </c>
    </row>
    <row r="2230" spans="1:4" x14ac:dyDescent="0.35">
      <c r="A2230" s="54" t="s">
        <v>18</v>
      </c>
      <c r="B2230" s="54" t="s">
        <v>2344</v>
      </c>
      <c r="C2230" s="54">
        <v>28.3829803248417</v>
      </c>
      <c r="D2230" s="54">
        <v>28.6503706012621</v>
      </c>
    </row>
    <row r="2231" spans="1:4" x14ac:dyDescent="0.35">
      <c r="A2231" s="54" t="s">
        <v>18</v>
      </c>
      <c r="B2231" s="54" t="s">
        <v>2345</v>
      </c>
      <c r="C2231" s="54">
        <v>17.162505953266599</v>
      </c>
      <c r="D2231" s="54">
        <v>17.324191070584</v>
      </c>
    </row>
    <row r="2232" spans="1:4" x14ac:dyDescent="0.35">
      <c r="A2232" s="54" t="s">
        <v>18</v>
      </c>
      <c r="B2232" s="54" t="s">
        <v>2346</v>
      </c>
      <c r="C2232" s="54">
        <v>3.0348797387331898</v>
      </c>
      <c r="D2232" s="54">
        <v>3.0634709134448599</v>
      </c>
    </row>
    <row r="2233" spans="1:4" x14ac:dyDescent="0.35">
      <c r="A2233" s="54" t="s">
        <v>18</v>
      </c>
      <c r="B2233" s="54" t="s">
        <v>2347</v>
      </c>
      <c r="C2233" s="54">
        <v>18.007134737698401</v>
      </c>
      <c r="D2233" s="54">
        <v>17.599557022998798</v>
      </c>
    </row>
    <row r="2234" spans="1:4" x14ac:dyDescent="0.35">
      <c r="A2234" s="54" t="s">
        <v>18</v>
      </c>
      <c r="B2234" s="54" t="s">
        <v>2348</v>
      </c>
      <c r="C2234" s="54">
        <v>81.096446567952</v>
      </c>
      <c r="D2234" s="54">
        <v>81.796675892229104</v>
      </c>
    </row>
    <row r="2235" spans="1:4" x14ac:dyDescent="0.35">
      <c r="A2235" s="54" t="s">
        <v>18</v>
      </c>
      <c r="B2235" s="54" t="s">
        <v>2349</v>
      </c>
      <c r="C2235" s="54">
        <v>123.094815010346</v>
      </c>
      <c r="D2235" s="54">
        <v>122.609478382861</v>
      </c>
    </row>
    <row r="2236" spans="1:4" x14ac:dyDescent="0.35">
      <c r="A2236" s="54" t="s">
        <v>18</v>
      </c>
      <c r="B2236" s="54" t="s">
        <v>2350</v>
      </c>
      <c r="C2236" s="54">
        <v>35.456794138440102</v>
      </c>
      <c r="D2236" s="54">
        <v>34.515134217255302</v>
      </c>
    </row>
    <row r="2237" spans="1:4" x14ac:dyDescent="0.35">
      <c r="A2237" s="54" t="s">
        <v>18</v>
      </c>
      <c r="B2237" s="54" t="s">
        <v>2351</v>
      </c>
      <c r="C2237" s="54">
        <v>17.291555703815</v>
      </c>
      <c r="D2237" s="54">
        <v>17.454452783566499</v>
      </c>
    </row>
    <row r="2238" spans="1:4" x14ac:dyDescent="0.35">
      <c r="A2238" s="54" t="s">
        <v>18</v>
      </c>
      <c r="B2238" s="54" t="s">
        <v>2352</v>
      </c>
      <c r="C2238" s="54">
        <v>29.9211031498272</v>
      </c>
      <c r="D2238" s="54">
        <v>30.202984917238801</v>
      </c>
    </row>
    <row r="2239" spans="1:4" x14ac:dyDescent="0.35">
      <c r="A2239" s="54" t="s">
        <v>18</v>
      </c>
      <c r="B2239" s="54" t="s">
        <v>2353</v>
      </c>
      <c r="C2239" s="54">
        <v>12.012566194722099</v>
      </c>
      <c r="D2239" s="54">
        <v>12.125732639631799</v>
      </c>
    </row>
    <row r="2240" spans="1:4" x14ac:dyDescent="0.35">
      <c r="A2240" s="54" t="s">
        <v>18</v>
      </c>
      <c r="B2240" s="54" t="s">
        <v>2354</v>
      </c>
      <c r="C2240" s="54">
        <v>219.84089536705901</v>
      </c>
      <c r="D2240" s="54">
        <v>218.350493543808</v>
      </c>
    </row>
    <row r="2241" spans="1:4" x14ac:dyDescent="0.35">
      <c r="A2241" s="54" t="s">
        <v>18</v>
      </c>
      <c r="B2241" s="54" t="s">
        <v>2355</v>
      </c>
      <c r="C2241" s="54">
        <v>66.401805149693899</v>
      </c>
      <c r="D2241" s="54">
        <v>65.362854445655103</v>
      </c>
    </row>
    <row r="2242" spans="1:4" x14ac:dyDescent="0.35">
      <c r="A2242" s="54" t="s">
        <v>18</v>
      </c>
      <c r="B2242" s="54" t="s">
        <v>2356</v>
      </c>
      <c r="C2242" s="54">
        <v>23.832093350860401</v>
      </c>
      <c r="D2242" s="54">
        <v>24.056616787586101</v>
      </c>
    </row>
    <row r="2243" spans="1:4" x14ac:dyDescent="0.35">
      <c r="A2243" s="54" t="s">
        <v>18</v>
      </c>
      <c r="B2243" s="54" t="s">
        <v>2357</v>
      </c>
      <c r="C2243" s="54">
        <v>34.446639459535398</v>
      </c>
      <c r="D2243" s="54">
        <v>34.729169853174</v>
      </c>
    </row>
    <row r="2244" spans="1:4" x14ac:dyDescent="0.35">
      <c r="A2244" s="54" t="s">
        <v>18</v>
      </c>
      <c r="B2244" s="54" t="s">
        <v>2358</v>
      </c>
      <c r="C2244" s="54">
        <v>10.0465779711576</v>
      </c>
      <c r="D2244" s="54">
        <v>10.1412255331763</v>
      </c>
    </row>
    <row r="2245" spans="1:4" x14ac:dyDescent="0.35">
      <c r="A2245" s="54" t="s">
        <v>18</v>
      </c>
      <c r="B2245" s="54" t="s">
        <v>2359</v>
      </c>
      <c r="C2245" s="54">
        <v>31.388993704136301</v>
      </c>
      <c r="D2245" s="54">
        <v>31.684700546431301</v>
      </c>
    </row>
    <row r="2246" spans="1:4" x14ac:dyDescent="0.35">
      <c r="A2246" s="54" t="s">
        <v>18</v>
      </c>
      <c r="B2246" s="54" t="s">
        <v>2360</v>
      </c>
      <c r="C2246" s="54">
        <v>10.4269839166256</v>
      </c>
      <c r="D2246" s="54">
        <v>10.525210204380899</v>
      </c>
    </row>
    <row r="2247" spans="1:4" x14ac:dyDescent="0.35">
      <c r="A2247" s="54" t="s">
        <v>18</v>
      </c>
      <c r="B2247" s="54" t="s">
        <v>2361</v>
      </c>
      <c r="C2247" s="54">
        <v>13.026341119254999</v>
      </c>
      <c r="D2247" s="54">
        <v>13.149058183072601</v>
      </c>
    </row>
    <row r="2248" spans="1:4" x14ac:dyDescent="0.35">
      <c r="A2248" s="54" t="s">
        <v>18</v>
      </c>
      <c r="B2248" s="54" t="s">
        <v>2362</v>
      </c>
      <c r="C2248" s="54">
        <v>6.98650622670442</v>
      </c>
      <c r="D2248" s="54">
        <v>7.0523242822147898</v>
      </c>
    </row>
    <row r="2249" spans="1:4" x14ac:dyDescent="0.35">
      <c r="A2249" s="54" t="s">
        <v>18</v>
      </c>
      <c r="B2249" s="54" t="s">
        <v>2363</v>
      </c>
      <c r="C2249" s="54">
        <v>13.139894357928</v>
      </c>
      <c r="D2249" s="54">
        <v>13.2636779117675</v>
      </c>
    </row>
    <row r="2250" spans="1:4" x14ac:dyDescent="0.35">
      <c r="A2250" s="54" t="s">
        <v>18</v>
      </c>
      <c r="B2250" s="54" t="s">
        <v>2364</v>
      </c>
      <c r="C2250" s="54">
        <v>38.851565154907199</v>
      </c>
      <c r="D2250" s="54">
        <v>38.162085914266697</v>
      </c>
    </row>
    <row r="2251" spans="1:4" x14ac:dyDescent="0.35">
      <c r="A2251" s="54" t="s">
        <v>18</v>
      </c>
      <c r="B2251" s="54" t="s">
        <v>2365</v>
      </c>
      <c r="C2251" s="54">
        <v>6.2096512804370301</v>
      </c>
      <c r="D2251" s="54">
        <v>6.0151030568609896</v>
      </c>
    </row>
    <row r="2252" spans="1:4" x14ac:dyDescent="0.35">
      <c r="A2252" s="54" t="s">
        <v>18</v>
      </c>
      <c r="B2252" s="54" t="s">
        <v>2366</v>
      </c>
      <c r="C2252" s="54">
        <v>14.164562263034201</v>
      </c>
      <c r="D2252" s="54">
        <v>14.298001094522601</v>
      </c>
    </row>
    <row r="2253" spans="1:4" x14ac:dyDescent="0.35">
      <c r="A2253" s="54" t="s">
        <v>18</v>
      </c>
      <c r="B2253" s="54" t="s">
        <v>2367</v>
      </c>
      <c r="C2253" s="54">
        <v>3.1547954724901501</v>
      </c>
      <c r="D2253" s="54">
        <v>3.18451641289212</v>
      </c>
    </row>
    <row r="2254" spans="1:4" x14ac:dyDescent="0.35">
      <c r="A2254" s="54" t="s">
        <v>18</v>
      </c>
      <c r="B2254" s="54" t="s">
        <v>2368</v>
      </c>
      <c r="C2254" s="54">
        <v>6.6326119475392096</v>
      </c>
      <c r="D2254" s="54">
        <v>6.6950963274216404</v>
      </c>
    </row>
    <row r="2255" spans="1:4" x14ac:dyDescent="0.35">
      <c r="A2255" s="54" t="s">
        <v>18</v>
      </c>
      <c r="B2255" s="54" t="s">
        <v>2369</v>
      </c>
      <c r="C2255" s="54">
        <v>17.355275633641799</v>
      </c>
      <c r="D2255" s="54">
        <v>17.518772065756799</v>
      </c>
    </row>
    <row r="2256" spans="1:4" x14ac:dyDescent="0.35">
      <c r="A2256" s="54" t="s">
        <v>18</v>
      </c>
      <c r="B2256" s="54" t="s">
        <v>2370</v>
      </c>
      <c r="C2256" s="54">
        <v>60.159385534457002</v>
      </c>
      <c r="D2256" s="54">
        <v>60.681655990227597</v>
      </c>
    </row>
    <row r="2257" spans="1:4" x14ac:dyDescent="0.35">
      <c r="A2257" s="54" t="s">
        <v>18</v>
      </c>
      <c r="B2257" s="54" t="s">
        <v>2371</v>
      </c>
      <c r="C2257" s="54">
        <v>28.279620623119101</v>
      </c>
      <c r="D2257" s="54">
        <v>28.5460368702369</v>
      </c>
    </row>
    <row r="2258" spans="1:4" x14ac:dyDescent="0.35">
      <c r="A2258" s="54" t="s">
        <v>18</v>
      </c>
      <c r="B2258" s="54" t="s">
        <v>2372</v>
      </c>
      <c r="C2258" s="54">
        <v>34.402164644099699</v>
      </c>
      <c r="D2258" s="54">
        <v>34.726251887805603</v>
      </c>
    </row>
    <row r="2259" spans="1:4" x14ac:dyDescent="0.35">
      <c r="A2259" s="54" t="s">
        <v>18</v>
      </c>
      <c r="B2259" s="54" t="s">
        <v>2373</v>
      </c>
      <c r="C2259" s="54">
        <v>45.193251516757599</v>
      </c>
      <c r="D2259" s="54">
        <v>45.525920516783501</v>
      </c>
    </row>
    <row r="2260" spans="1:4" x14ac:dyDescent="0.35">
      <c r="A2260" s="54" t="s">
        <v>18</v>
      </c>
      <c r="B2260" s="54" t="s">
        <v>2374</v>
      </c>
      <c r="C2260" s="54">
        <v>10.4934957686764</v>
      </c>
      <c r="D2260" s="54">
        <v>10.5722416623502</v>
      </c>
    </row>
    <row r="2261" spans="1:4" x14ac:dyDescent="0.35">
      <c r="A2261" s="54" t="s">
        <v>18</v>
      </c>
      <c r="B2261" s="54" t="s">
        <v>2375</v>
      </c>
      <c r="C2261" s="54">
        <v>130.855557542128</v>
      </c>
      <c r="D2261" s="54">
        <v>131.00431821260599</v>
      </c>
    </row>
    <row r="2262" spans="1:4" x14ac:dyDescent="0.35">
      <c r="A2262" s="54" t="s">
        <v>18</v>
      </c>
      <c r="B2262" s="54" t="s">
        <v>2376</v>
      </c>
      <c r="C2262" s="54">
        <v>170.075328622857</v>
      </c>
      <c r="D2262" s="54">
        <v>166.75877664306699</v>
      </c>
    </row>
    <row r="2263" spans="1:4" x14ac:dyDescent="0.35">
      <c r="A2263" s="54" t="s">
        <v>18</v>
      </c>
      <c r="B2263" s="54" t="s">
        <v>2377</v>
      </c>
      <c r="C2263" s="54">
        <v>73.532386479465899</v>
      </c>
      <c r="D2263" s="54">
        <v>73.658907200384704</v>
      </c>
    </row>
    <row r="2264" spans="1:4" x14ac:dyDescent="0.35">
      <c r="A2264" s="54" t="s">
        <v>18</v>
      </c>
      <c r="B2264" s="54" t="s">
        <v>2378</v>
      </c>
      <c r="C2264" s="54">
        <v>10.825785132544301</v>
      </c>
      <c r="D2264" s="54">
        <v>10.927772255478899</v>
      </c>
    </row>
    <row r="2265" spans="1:4" x14ac:dyDescent="0.35">
      <c r="A2265" s="54" t="s">
        <v>18</v>
      </c>
      <c r="B2265" s="54" t="s">
        <v>2379</v>
      </c>
      <c r="C2265" s="54">
        <v>9.39229096768182</v>
      </c>
      <c r="D2265" s="54">
        <v>9.4807746443288998</v>
      </c>
    </row>
    <row r="2266" spans="1:4" x14ac:dyDescent="0.35">
      <c r="A2266" s="54" t="s">
        <v>18</v>
      </c>
      <c r="B2266" s="54" t="s">
        <v>2380</v>
      </c>
      <c r="C2266" s="54">
        <v>14.310424958069699</v>
      </c>
      <c r="D2266" s="54">
        <v>14.445240255474401</v>
      </c>
    </row>
    <row r="2267" spans="1:4" x14ac:dyDescent="0.35">
      <c r="A2267" s="54" t="s">
        <v>18</v>
      </c>
      <c r="B2267" s="54" t="s">
        <v>2381</v>
      </c>
      <c r="C2267" s="54">
        <v>249.30639471049</v>
      </c>
      <c r="D2267" s="54">
        <v>248.322984580503</v>
      </c>
    </row>
    <row r="2268" spans="1:4" x14ac:dyDescent="0.35">
      <c r="A2268" s="54" t="s">
        <v>18</v>
      </c>
      <c r="B2268" s="54" t="s">
        <v>2382</v>
      </c>
      <c r="C2268" s="54">
        <v>51.876256846350699</v>
      </c>
      <c r="D2268" s="54">
        <v>51.676777040317901</v>
      </c>
    </row>
    <row r="2269" spans="1:4" x14ac:dyDescent="0.35">
      <c r="A2269" s="54" t="s">
        <v>18</v>
      </c>
      <c r="B2269" s="54" t="s">
        <v>2383</v>
      </c>
      <c r="C2269" s="54">
        <v>14.756975178412899</v>
      </c>
      <c r="D2269" s="54">
        <v>14.895993063662999</v>
      </c>
    </row>
    <row r="2270" spans="1:4" x14ac:dyDescent="0.35">
      <c r="A2270" s="54" t="s">
        <v>18</v>
      </c>
      <c r="B2270" s="54" t="s">
        <v>2384</v>
      </c>
      <c r="C2270" s="54">
        <v>19.823922755730099</v>
      </c>
      <c r="D2270" s="54">
        <v>20.010680674142499</v>
      </c>
    </row>
    <row r="2271" spans="1:4" x14ac:dyDescent="0.35">
      <c r="A2271" s="54" t="s">
        <v>18</v>
      </c>
      <c r="B2271" s="54" t="s">
        <v>2385</v>
      </c>
      <c r="C2271" s="54">
        <v>6.9851393855610402</v>
      </c>
      <c r="D2271" s="54">
        <v>7.0509454134398304</v>
      </c>
    </row>
    <row r="2272" spans="1:4" x14ac:dyDescent="0.35">
      <c r="A2272" s="54" t="s">
        <v>18</v>
      </c>
      <c r="B2272" s="54" t="s">
        <v>2386</v>
      </c>
      <c r="C2272" s="54">
        <v>59.302406812564399</v>
      </c>
      <c r="D2272" s="54">
        <v>59.861078445064202</v>
      </c>
    </row>
    <row r="2273" spans="1:4" x14ac:dyDescent="0.35">
      <c r="A2273" s="54" t="s">
        <v>18</v>
      </c>
      <c r="B2273" s="54" t="s">
        <v>2387</v>
      </c>
      <c r="C2273" s="54">
        <v>4.83599096646115</v>
      </c>
      <c r="D2273" s="54">
        <v>4.8815497700670702</v>
      </c>
    </row>
    <row r="2274" spans="1:4" x14ac:dyDescent="0.35">
      <c r="A2274" s="54" t="s">
        <v>18</v>
      </c>
      <c r="B2274" s="54" t="s">
        <v>2388</v>
      </c>
      <c r="C2274" s="54">
        <v>99.207433397981603</v>
      </c>
      <c r="D2274" s="54">
        <v>100.14204817938401</v>
      </c>
    </row>
    <row r="2275" spans="1:4" x14ac:dyDescent="0.35">
      <c r="A2275" s="54" t="s">
        <v>18</v>
      </c>
      <c r="B2275" s="54" t="s">
        <v>2389</v>
      </c>
      <c r="C2275" s="54">
        <v>10.695266240253799</v>
      </c>
      <c r="D2275" s="54">
        <v>10.796023665698799</v>
      </c>
    </row>
    <row r="2276" spans="1:4" x14ac:dyDescent="0.35">
      <c r="A2276" s="54" t="s">
        <v>18</v>
      </c>
      <c r="B2276" s="54" t="s">
        <v>2390</v>
      </c>
      <c r="C2276" s="54">
        <v>18.484404193720099</v>
      </c>
      <c r="D2276" s="54">
        <v>18.6585403518073</v>
      </c>
    </row>
    <row r="2277" spans="1:4" x14ac:dyDescent="0.35">
      <c r="A2277" s="54" t="s">
        <v>18</v>
      </c>
      <c r="B2277" s="54" t="s">
        <v>2391</v>
      </c>
      <c r="C2277" s="54">
        <v>7.12635692080074</v>
      </c>
      <c r="D2277" s="54">
        <v>7.1934927866420502</v>
      </c>
    </row>
    <row r="2278" spans="1:4" x14ac:dyDescent="0.35">
      <c r="A2278" s="54" t="s">
        <v>18</v>
      </c>
      <c r="B2278" s="54" t="s">
        <v>2392</v>
      </c>
      <c r="C2278" s="54">
        <v>34.0763500076296</v>
      </c>
      <c r="D2278" s="54">
        <v>34.397371496561</v>
      </c>
    </row>
    <row r="2279" spans="1:4" x14ac:dyDescent="0.35">
      <c r="A2279" s="54" t="s">
        <v>18</v>
      </c>
      <c r="B2279" s="54" t="s">
        <v>2393</v>
      </c>
      <c r="C2279" s="54">
        <v>47.417405575846203</v>
      </c>
      <c r="D2279" s="54">
        <v>47.700384086039698</v>
      </c>
    </row>
    <row r="2280" spans="1:4" x14ac:dyDescent="0.35">
      <c r="A2280" s="54" t="s">
        <v>18</v>
      </c>
      <c r="B2280" s="54" t="s">
        <v>2394</v>
      </c>
      <c r="C2280" s="54">
        <v>49.041815000177202</v>
      </c>
      <c r="D2280" s="54">
        <v>49.503819706462103</v>
      </c>
    </row>
    <row r="2281" spans="1:4" x14ac:dyDescent="0.35">
      <c r="A2281" s="54" t="s">
        <v>18</v>
      </c>
      <c r="B2281" s="54" t="s">
        <v>2395</v>
      </c>
      <c r="C2281" s="54">
        <v>14.6873168491031</v>
      </c>
      <c r="D2281" s="54">
        <v>14.825682869189</v>
      </c>
    </row>
    <row r="2282" spans="1:4" x14ac:dyDescent="0.35">
      <c r="A2282" s="54" t="s">
        <v>18</v>
      </c>
      <c r="B2282" s="54" t="s">
        <v>2396</v>
      </c>
      <c r="C2282" s="54">
        <v>119.502504147056</v>
      </c>
      <c r="D2282" s="54">
        <v>119.057149777154</v>
      </c>
    </row>
    <row r="2283" spans="1:4" x14ac:dyDescent="0.35">
      <c r="A2283" s="54" t="s">
        <v>18</v>
      </c>
      <c r="B2283" s="54" t="s">
        <v>2397</v>
      </c>
      <c r="C2283" s="54">
        <v>23.702039491658098</v>
      </c>
      <c r="D2283" s="54">
        <v>23.9253315219405</v>
      </c>
    </row>
    <row r="2284" spans="1:4" x14ac:dyDescent="0.35">
      <c r="A2284" s="54" t="s">
        <v>18</v>
      </c>
      <c r="B2284" s="54" t="s">
        <v>2398</v>
      </c>
      <c r="C2284" s="54">
        <v>43.6055517703007</v>
      </c>
      <c r="D2284" s="54">
        <v>44.016343919984401</v>
      </c>
    </row>
    <row r="2285" spans="1:4" x14ac:dyDescent="0.35">
      <c r="A2285" s="54" t="s">
        <v>18</v>
      </c>
      <c r="B2285" s="54" t="s">
        <v>2399</v>
      </c>
      <c r="C2285" s="54">
        <v>26.1822540962152</v>
      </c>
      <c r="D2285" s="54">
        <v>25.839507055624399</v>
      </c>
    </row>
    <row r="2286" spans="1:4" x14ac:dyDescent="0.35">
      <c r="A2286" s="54" t="s">
        <v>18</v>
      </c>
      <c r="B2286" s="54" t="s">
        <v>2400</v>
      </c>
      <c r="C2286" s="54">
        <v>45.5304213788475</v>
      </c>
      <c r="D2286" s="54">
        <v>45.959351719649</v>
      </c>
    </row>
    <row r="2287" spans="1:4" x14ac:dyDescent="0.35">
      <c r="A2287" s="54" t="s">
        <v>18</v>
      </c>
      <c r="B2287" s="54" t="s">
        <v>2401</v>
      </c>
      <c r="C2287" s="54">
        <v>1.7646285219723099</v>
      </c>
      <c r="D2287" s="54">
        <v>1.78125316800707</v>
      </c>
    </row>
    <row r="2288" spans="1:4" x14ac:dyDescent="0.35">
      <c r="A2288" s="54" t="s">
        <v>18</v>
      </c>
      <c r="B2288" s="54" t="s">
        <v>2402</v>
      </c>
      <c r="C2288" s="54">
        <v>30.612096940521901</v>
      </c>
      <c r="D2288" s="54">
        <v>30.9004795295881</v>
      </c>
    </row>
    <row r="2289" spans="1:4" x14ac:dyDescent="0.35">
      <c r="A2289" s="54" t="s">
        <v>18</v>
      </c>
      <c r="B2289" s="54" t="s">
        <v>2403</v>
      </c>
      <c r="C2289" s="54">
        <v>501.84838326596298</v>
      </c>
      <c r="D2289" s="54">
        <v>503.02740236112697</v>
      </c>
    </row>
    <row r="2290" spans="1:4" x14ac:dyDescent="0.35">
      <c r="A2290" s="54" t="s">
        <v>18</v>
      </c>
      <c r="B2290" s="54" t="s">
        <v>2404</v>
      </c>
      <c r="C2290" s="54">
        <v>122.543307172646</v>
      </c>
      <c r="D2290" s="54">
        <v>121.32894566387201</v>
      </c>
    </row>
    <row r="2291" spans="1:4" x14ac:dyDescent="0.35">
      <c r="A2291" s="54" t="s">
        <v>18</v>
      </c>
      <c r="B2291" s="54" t="s">
        <v>2405</v>
      </c>
      <c r="C2291" s="54">
        <v>20.329173310172099</v>
      </c>
      <c r="D2291" s="54">
        <v>20.520686481665201</v>
      </c>
    </row>
    <row r="2292" spans="1:4" x14ac:dyDescent="0.35">
      <c r="A2292" s="54" t="s">
        <v>18</v>
      </c>
      <c r="B2292" s="54" t="s">
        <v>2406</v>
      </c>
      <c r="C2292" s="54">
        <v>71.041956642760297</v>
      </c>
      <c r="D2292" s="54">
        <v>71.711228110229001</v>
      </c>
    </row>
    <row r="2293" spans="1:4" x14ac:dyDescent="0.35">
      <c r="A2293" s="54" t="s">
        <v>18</v>
      </c>
      <c r="B2293" s="54" t="s">
        <v>2407</v>
      </c>
      <c r="C2293" s="54">
        <v>96.009034300961801</v>
      </c>
      <c r="D2293" s="54">
        <v>95.947059753218795</v>
      </c>
    </row>
    <row r="2294" spans="1:4" x14ac:dyDescent="0.35">
      <c r="A2294" s="54" t="s">
        <v>18</v>
      </c>
      <c r="B2294" s="54" t="s">
        <v>2408</v>
      </c>
      <c r="C2294" s="54">
        <v>17.549700908487399</v>
      </c>
      <c r="D2294" s="54">
        <v>17.715032737094798</v>
      </c>
    </row>
    <row r="2295" spans="1:4" x14ac:dyDescent="0.35">
      <c r="A2295" s="54" t="s">
        <v>18</v>
      </c>
      <c r="B2295" s="54" t="s">
        <v>2409</v>
      </c>
      <c r="C2295" s="54">
        <v>120.56998611514101</v>
      </c>
      <c r="D2295" s="54">
        <v>121.7058483846</v>
      </c>
    </row>
    <row r="2296" spans="1:4" x14ac:dyDescent="0.35">
      <c r="A2296" s="54" t="s">
        <v>18</v>
      </c>
      <c r="B2296" s="54" t="s">
        <v>2410</v>
      </c>
      <c r="C2296" s="54">
        <v>46.303785518186402</v>
      </c>
      <c r="D2296" s="54">
        <v>46.740017556532202</v>
      </c>
    </row>
    <row r="2297" spans="1:4" x14ac:dyDescent="0.35">
      <c r="A2297" s="54" t="s">
        <v>18</v>
      </c>
      <c r="B2297" s="54" t="s">
        <v>2411</v>
      </c>
      <c r="C2297" s="54">
        <v>4.29170917001538E-2</v>
      </c>
      <c r="D2297" s="54">
        <v>4.3321402132768097E-2</v>
      </c>
    </row>
    <row r="2298" spans="1:4" x14ac:dyDescent="0.35">
      <c r="A2298" s="54" t="s">
        <v>18</v>
      </c>
      <c r="B2298" s="54" t="s">
        <v>2412</v>
      </c>
      <c r="C2298" s="54">
        <v>14.164562263034201</v>
      </c>
      <c r="D2298" s="54">
        <v>13.7207850271315</v>
      </c>
    </row>
    <row r="2299" spans="1:4" x14ac:dyDescent="0.35">
      <c r="A2299" s="54" t="s">
        <v>18</v>
      </c>
      <c r="B2299" s="54" t="s">
        <v>2413</v>
      </c>
      <c r="C2299" s="54">
        <v>14.164562263034201</v>
      </c>
      <c r="D2299" s="54">
        <v>14.298001094522601</v>
      </c>
    </row>
    <row r="2300" spans="1:4" x14ac:dyDescent="0.35">
      <c r="A2300" s="54" t="s">
        <v>18</v>
      </c>
      <c r="B2300" s="54" t="s">
        <v>2414</v>
      </c>
      <c r="C2300" s="54">
        <v>14.164562263034201</v>
      </c>
      <c r="D2300" s="54">
        <v>14.298001094522601</v>
      </c>
    </row>
    <row r="2301" spans="1:4" x14ac:dyDescent="0.35">
      <c r="A2301" s="54" t="s">
        <v>18</v>
      </c>
      <c r="B2301" s="54" t="s">
        <v>2415</v>
      </c>
      <c r="C2301" s="54">
        <v>0.38134899339408801</v>
      </c>
      <c r="D2301" s="54">
        <v>0.38494160209671802</v>
      </c>
    </row>
    <row r="2302" spans="1:4" x14ac:dyDescent="0.35">
      <c r="A2302" s="54" t="s">
        <v>18</v>
      </c>
      <c r="B2302" s="54" t="s">
        <v>2416</v>
      </c>
      <c r="C2302" s="54">
        <v>23.466583972010799</v>
      </c>
      <c r="D2302" s="54">
        <v>23.687658353998</v>
      </c>
    </row>
    <row r="2303" spans="1:4" x14ac:dyDescent="0.35">
      <c r="A2303" s="54" t="s">
        <v>18</v>
      </c>
      <c r="B2303" s="54" t="s">
        <v>2417</v>
      </c>
      <c r="C2303" s="54">
        <v>7.12635692080074</v>
      </c>
      <c r="D2303" s="54">
        <v>7.1934927866420502</v>
      </c>
    </row>
    <row r="2304" spans="1:4" x14ac:dyDescent="0.35">
      <c r="A2304" s="54" t="s">
        <v>18</v>
      </c>
      <c r="B2304" s="54" t="s">
        <v>2418</v>
      </c>
      <c r="C2304" s="54">
        <v>19.5680911123948</v>
      </c>
      <c r="D2304" s="54">
        <v>19.7524365202813</v>
      </c>
    </row>
    <row r="2305" spans="1:4" x14ac:dyDescent="0.35">
      <c r="A2305" s="54" t="s">
        <v>18</v>
      </c>
      <c r="B2305" s="54" t="s">
        <v>2419</v>
      </c>
      <c r="C2305" s="54">
        <v>13.6755642403725</v>
      </c>
      <c r="D2305" s="54">
        <v>13.8043983745498</v>
      </c>
    </row>
    <row r="2306" spans="1:4" x14ac:dyDescent="0.35">
      <c r="A2306" s="54" t="s">
        <v>18</v>
      </c>
      <c r="B2306" s="54" t="s">
        <v>2420</v>
      </c>
      <c r="C2306" s="54">
        <v>12.2498767924415</v>
      </c>
      <c r="D2306" s="54">
        <v>12.3652782831069</v>
      </c>
    </row>
    <row r="2307" spans="1:4" x14ac:dyDescent="0.35">
      <c r="A2307" s="54" t="s">
        <v>18</v>
      </c>
      <c r="B2307" s="54" t="s">
        <v>2421</v>
      </c>
      <c r="C2307" s="54">
        <v>22.748815137885099</v>
      </c>
      <c r="D2307" s="54">
        <v>22.963131453366501</v>
      </c>
    </row>
    <row r="2308" spans="1:4" x14ac:dyDescent="0.35">
      <c r="A2308" s="54" t="s">
        <v>18</v>
      </c>
      <c r="B2308" s="54" t="s">
        <v>2422</v>
      </c>
      <c r="C2308" s="54">
        <v>14.2031487458363</v>
      </c>
      <c r="D2308" s="54">
        <v>14.336954642125701</v>
      </c>
    </row>
    <row r="2309" spans="1:4" x14ac:dyDescent="0.35">
      <c r="A2309" s="54" t="s">
        <v>18</v>
      </c>
      <c r="B2309" s="54" t="s">
        <v>2423</v>
      </c>
      <c r="C2309" s="54">
        <v>36.309805113828801</v>
      </c>
      <c r="D2309" s="54">
        <v>35.912040503155197</v>
      </c>
    </row>
    <row r="2310" spans="1:4" x14ac:dyDescent="0.35">
      <c r="A2310" s="54" t="s">
        <v>18</v>
      </c>
      <c r="B2310" s="54" t="s">
        <v>2424</v>
      </c>
      <c r="C2310" s="54">
        <v>15.839718774068899</v>
      </c>
      <c r="D2310" s="54">
        <v>15.3434582423646</v>
      </c>
    </row>
    <row r="2311" spans="1:4" x14ac:dyDescent="0.35">
      <c r="A2311" s="54" t="s">
        <v>18</v>
      </c>
      <c r="B2311" s="54" t="s">
        <v>2425</v>
      </c>
      <c r="C2311" s="54">
        <v>18.198489458653398</v>
      </c>
      <c r="D2311" s="54">
        <v>18.369933830536102</v>
      </c>
    </row>
    <row r="2312" spans="1:4" x14ac:dyDescent="0.35">
      <c r="A2312" s="54" t="s">
        <v>18</v>
      </c>
      <c r="B2312" s="54" t="s">
        <v>2426</v>
      </c>
      <c r="C2312" s="54">
        <v>14.459368816617999</v>
      </c>
      <c r="D2312" s="54">
        <v>14.0063547292309</v>
      </c>
    </row>
    <row r="2313" spans="1:4" x14ac:dyDescent="0.35">
      <c r="A2313" s="54" t="s">
        <v>18</v>
      </c>
      <c r="B2313" s="54" t="s">
        <v>2427</v>
      </c>
      <c r="C2313" s="54">
        <v>20.106682017355499</v>
      </c>
      <c r="D2313" s="54">
        <v>20.2961055011395</v>
      </c>
    </row>
    <row r="2314" spans="1:4" x14ac:dyDescent="0.35">
      <c r="A2314" s="54" t="s">
        <v>18</v>
      </c>
      <c r="B2314" s="54" t="s">
        <v>2428</v>
      </c>
      <c r="C2314" s="54">
        <v>6.4914923649070504</v>
      </c>
      <c r="D2314" s="54">
        <v>6.3815879600818999</v>
      </c>
    </row>
    <row r="2315" spans="1:4" x14ac:dyDescent="0.35">
      <c r="A2315" s="54" t="s">
        <v>18</v>
      </c>
      <c r="B2315" s="54" t="s">
        <v>2429</v>
      </c>
      <c r="C2315" s="54">
        <v>14.164562263034201</v>
      </c>
      <c r="D2315" s="54">
        <v>14.298001094522601</v>
      </c>
    </row>
    <row r="2316" spans="1:4" x14ac:dyDescent="0.35">
      <c r="A2316" s="54" t="s">
        <v>18</v>
      </c>
      <c r="B2316" s="54" t="s">
        <v>2430</v>
      </c>
      <c r="C2316" s="54">
        <v>7.4066407705886297</v>
      </c>
      <c r="D2316" s="54">
        <v>7.4764172783860303</v>
      </c>
    </row>
    <row r="2317" spans="1:4" x14ac:dyDescent="0.35">
      <c r="A2317" s="54" t="s">
        <v>18</v>
      </c>
      <c r="B2317" s="54" t="s">
        <v>2431</v>
      </c>
      <c r="C2317" s="54">
        <v>11.0907614175762</v>
      </c>
      <c r="D2317" s="54">
        <v>11.1952435246197</v>
      </c>
    </row>
    <row r="2318" spans="1:4" x14ac:dyDescent="0.35">
      <c r="A2318" s="54" t="s">
        <v>18</v>
      </c>
      <c r="B2318" s="54" t="s">
        <v>2432</v>
      </c>
      <c r="C2318" s="54">
        <v>34.966862100058499</v>
      </c>
      <c r="D2318" s="54">
        <v>35.257546759271598</v>
      </c>
    </row>
    <row r="2319" spans="1:4" x14ac:dyDescent="0.35">
      <c r="A2319" s="54" t="s">
        <v>18</v>
      </c>
      <c r="B2319" s="54" t="s">
        <v>2433</v>
      </c>
      <c r="C2319" s="54">
        <v>19.222749518270401</v>
      </c>
      <c r="D2319" s="54">
        <v>19.403843150774399</v>
      </c>
    </row>
    <row r="2320" spans="1:4" x14ac:dyDescent="0.35">
      <c r="A2320" s="54" t="s">
        <v>18</v>
      </c>
      <c r="B2320" s="54" t="s">
        <v>2434</v>
      </c>
      <c r="C2320" s="54">
        <v>50.642278199547398</v>
      </c>
      <c r="D2320" s="54">
        <v>51.119363332225703</v>
      </c>
    </row>
    <row r="2321" spans="1:4" x14ac:dyDescent="0.35">
      <c r="A2321" s="54" t="s">
        <v>18</v>
      </c>
      <c r="B2321" s="54" t="s">
        <v>2435</v>
      </c>
      <c r="C2321" s="54">
        <v>42.124765314734603</v>
      </c>
      <c r="D2321" s="54">
        <v>42.521614838195298</v>
      </c>
    </row>
    <row r="2322" spans="1:4" x14ac:dyDescent="0.35">
      <c r="A2322" s="54" t="s">
        <v>18</v>
      </c>
      <c r="B2322" s="54" t="s">
        <v>2436</v>
      </c>
      <c r="C2322" s="54">
        <v>19.136635871375798</v>
      </c>
      <c r="D2322" s="54">
        <v>19.316915871546801</v>
      </c>
    </row>
    <row r="2323" spans="1:4" x14ac:dyDescent="0.35">
      <c r="A2323" s="54" t="s">
        <v>18</v>
      </c>
      <c r="B2323" s="54" t="s">
        <v>2437</v>
      </c>
      <c r="C2323" s="54">
        <v>117.88234925651599</v>
      </c>
      <c r="D2323" s="54">
        <v>117.425409095365</v>
      </c>
    </row>
    <row r="2324" spans="1:4" x14ac:dyDescent="0.35">
      <c r="A2324" s="54" t="s">
        <v>18</v>
      </c>
      <c r="B2324" s="54" t="s">
        <v>2438</v>
      </c>
      <c r="C2324" s="54">
        <v>17.453926585517401</v>
      </c>
      <c r="D2324" s="54">
        <v>17.101134491798</v>
      </c>
    </row>
    <row r="2325" spans="1:4" x14ac:dyDescent="0.35">
      <c r="A2325" s="54" t="s">
        <v>18</v>
      </c>
      <c r="B2325" s="54" t="s">
        <v>2439</v>
      </c>
      <c r="C2325" s="54">
        <v>3.8052119375731399</v>
      </c>
      <c r="D2325" s="54">
        <v>3.8410600358140599</v>
      </c>
    </row>
    <row r="2326" spans="1:4" x14ac:dyDescent="0.35">
      <c r="A2326" s="54" t="s">
        <v>18</v>
      </c>
      <c r="B2326" s="54" t="s">
        <v>2440</v>
      </c>
      <c r="C2326" s="54">
        <v>6.3005981653036001</v>
      </c>
      <c r="D2326" s="54">
        <v>6.3599544991264496</v>
      </c>
    </row>
    <row r="2327" spans="1:4" x14ac:dyDescent="0.35">
      <c r="A2327" s="54" t="s">
        <v>18</v>
      </c>
      <c r="B2327" s="54" t="s">
        <v>2441</v>
      </c>
      <c r="C2327" s="54">
        <v>7.2216360694874497</v>
      </c>
      <c r="D2327" s="54">
        <v>7.2896693884062298</v>
      </c>
    </row>
    <row r="2328" spans="1:4" x14ac:dyDescent="0.35">
      <c r="A2328" s="54" t="s">
        <v>18</v>
      </c>
      <c r="B2328" s="54" t="s">
        <v>2442</v>
      </c>
      <c r="C2328" s="54">
        <v>10.5258812051724</v>
      </c>
      <c r="D2328" s="54">
        <v>9.7844820039495897</v>
      </c>
    </row>
    <row r="2329" spans="1:4" x14ac:dyDescent="0.35">
      <c r="A2329" s="54" t="s">
        <v>18</v>
      </c>
      <c r="B2329" s="54" t="s">
        <v>2443</v>
      </c>
      <c r="C2329" s="54">
        <v>42.033097966770598</v>
      </c>
      <c r="D2329" s="54">
        <v>42.429079217156797</v>
      </c>
    </row>
    <row r="2330" spans="1:4" x14ac:dyDescent="0.35">
      <c r="A2330" s="54" t="s">
        <v>18</v>
      </c>
      <c r="B2330" s="54" t="s">
        <v>2444</v>
      </c>
      <c r="C2330" s="54">
        <v>14.183312038304599</v>
      </c>
      <c r="D2330" s="54">
        <v>14.2371744926779</v>
      </c>
    </row>
    <row r="2331" spans="1:4" x14ac:dyDescent="0.35">
      <c r="A2331" s="54" t="s">
        <v>18</v>
      </c>
      <c r="B2331" s="54" t="s">
        <v>2445</v>
      </c>
      <c r="C2331" s="54">
        <v>14.041727349444701</v>
      </c>
      <c r="D2331" s="54">
        <v>13.8706451588261</v>
      </c>
    </row>
    <row r="2332" spans="1:4" x14ac:dyDescent="0.35">
      <c r="A2332" s="54" t="s">
        <v>18</v>
      </c>
      <c r="B2332" s="54" t="s">
        <v>2446</v>
      </c>
      <c r="C2332" s="54">
        <v>7.12635692080074</v>
      </c>
      <c r="D2332" s="54">
        <v>7.1934927866420502</v>
      </c>
    </row>
    <row r="2333" spans="1:4" x14ac:dyDescent="0.35">
      <c r="A2333" s="54" t="s">
        <v>18</v>
      </c>
      <c r="B2333" s="54" t="s">
        <v>2447</v>
      </c>
      <c r="C2333" s="54">
        <v>45.214799619979097</v>
      </c>
      <c r="D2333" s="54">
        <v>45.640764392019598</v>
      </c>
    </row>
    <row r="2334" spans="1:4" x14ac:dyDescent="0.35">
      <c r="A2334" s="54" t="s">
        <v>18</v>
      </c>
      <c r="B2334" s="54" t="s">
        <v>2448</v>
      </c>
      <c r="C2334" s="54">
        <v>30.348600488726898</v>
      </c>
      <c r="D2334" s="54">
        <v>30.4101931621564</v>
      </c>
    </row>
    <row r="2335" spans="1:4" x14ac:dyDescent="0.35">
      <c r="A2335" s="54" t="s">
        <v>18</v>
      </c>
      <c r="B2335" s="54" t="s">
        <v>2449</v>
      </c>
      <c r="C2335" s="54">
        <v>2.34768686290115</v>
      </c>
      <c r="D2335" s="54">
        <v>2.3698040246641199</v>
      </c>
    </row>
    <row r="2336" spans="1:4" x14ac:dyDescent="0.35">
      <c r="A2336" s="54" t="s">
        <v>18</v>
      </c>
      <c r="B2336" s="54" t="s">
        <v>2450</v>
      </c>
      <c r="C2336" s="54">
        <v>2.5344166695641399</v>
      </c>
      <c r="D2336" s="54">
        <v>2.4894398537435301</v>
      </c>
    </row>
    <row r="2337" spans="1:4" x14ac:dyDescent="0.35">
      <c r="A2337" s="54" t="s">
        <v>18</v>
      </c>
      <c r="B2337" s="54" t="s">
        <v>2451</v>
      </c>
      <c r="C2337" s="54">
        <v>12.456825096928201</v>
      </c>
      <c r="D2337" s="54">
        <v>12.5741829590387</v>
      </c>
    </row>
    <row r="2338" spans="1:4" x14ac:dyDescent="0.35">
      <c r="A2338" s="54" t="s">
        <v>18</v>
      </c>
      <c r="B2338" s="54" t="s">
        <v>2452</v>
      </c>
      <c r="C2338" s="54">
        <v>44.4579247710667</v>
      </c>
      <c r="D2338" s="54">
        <v>44.876753997879398</v>
      </c>
    </row>
    <row r="2339" spans="1:4" x14ac:dyDescent="0.35">
      <c r="A2339" s="54" t="s">
        <v>18</v>
      </c>
      <c r="B2339" s="54" t="s">
        <v>2453</v>
      </c>
      <c r="C2339" s="54">
        <v>129.32238919234399</v>
      </c>
      <c r="D2339" s="54">
        <v>129.63774947938899</v>
      </c>
    </row>
    <row r="2340" spans="1:4" x14ac:dyDescent="0.35">
      <c r="A2340" s="54" t="s">
        <v>18</v>
      </c>
      <c r="B2340" s="54" t="s">
        <v>2454</v>
      </c>
      <c r="C2340" s="54">
        <v>166.383742068077</v>
      </c>
      <c r="D2340" s="54">
        <v>167.69291529567101</v>
      </c>
    </row>
    <row r="2341" spans="1:4" x14ac:dyDescent="0.35">
      <c r="A2341" s="54" t="s">
        <v>18</v>
      </c>
      <c r="B2341" s="54" t="s">
        <v>2455</v>
      </c>
      <c r="C2341" s="54">
        <v>279.88220005818403</v>
      </c>
      <c r="D2341" s="54">
        <v>279.58091161373198</v>
      </c>
    </row>
    <row r="2342" spans="1:4" x14ac:dyDescent="0.35">
      <c r="A2342" s="54" t="s">
        <v>18</v>
      </c>
      <c r="B2342" s="54" t="s">
        <v>2456</v>
      </c>
      <c r="C2342" s="54">
        <v>362.24626410982199</v>
      </c>
      <c r="D2342" s="54">
        <v>379.48230465258303</v>
      </c>
    </row>
    <row r="2343" spans="1:4" x14ac:dyDescent="0.35">
      <c r="A2343" s="54" t="s">
        <v>18</v>
      </c>
      <c r="B2343" s="54" t="s">
        <v>2457</v>
      </c>
      <c r="C2343" s="54">
        <v>90.244720532349803</v>
      </c>
      <c r="D2343" s="54">
        <v>90.862456095560105</v>
      </c>
    </row>
    <row r="2344" spans="1:4" x14ac:dyDescent="0.35">
      <c r="A2344" s="54" t="s">
        <v>18</v>
      </c>
      <c r="B2344" s="54" t="s">
        <v>2458</v>
      </c>
      <c r="C2344" s="54">
        <v>26.7083647080402</v>
      </c>
      <c r="D2344" s="54">
        <v>26.526883862264199</v>
      </c>
    </row>
    <row r="2345" spans="1:4" x14ac:dyDescent="0.35">
      <c r="A2345" s="54" t="s">
        <v>18</v>
      </c>
      <c r="B2345" s="54" t="s">
        <v>2459</v>
      </c>
      <c r="C2345" s="54">
        <v>37.627406139658198</v>
      </c>
      <c r="D2345" s="54">
        <v>37.391246431418203</v>
      </c>
    </row>
    <row r="2346" spans="1:4" x14ac:dyDescent="0.35">
      <c r="A2346" s="54" t="s">
        <v>18</v>
      </c>
      <c r="B2346" s="54" t="s">
        <v>2460</v>
      </c>
      <c r="C2346" s="54">
        <v>66.756181258969093</v>
      </c>
      <c r="D2346" s="54">
        <v>67.385067705607199</v>
      </c>
    </row>
    <row r="2347" spans="1:4" x14ac:dyDescent="0.35">
      <c r="A2347" s="54" t="s">
        <v>18</v>
      </c>
      <c r="B2347" s="54" t="s">
        <v>2461</v>
      </c>
      <c r="C2347" s="54">
        <v>1017.5769737125499</v>
      </c>
      <c r="D2347" s="54">
        <v>1005.4834312146101</v>
      </c>
    </row>
    <row r="2348" spans="1:4" x14ac:dyDescent="0.35">
      <c r="A2348" s="54" t="s">
        <v>18</v>
      </c>
      <c r="B2348" s="54" t="s">
        <v>2462</v>
      </c>
      <c r="C2348" s="54">
        <v>211.42062558453401</v>
      </c>
      <c r="D2348" s="54">
        <v>207.72386022223699</v>
      </c>
    </row>
    <row r="2349" spans="1:4" x14ac:dyDescent="0.35">
      <c r="A2349" s="54" t="s">
        <v>18</v>
      </c>
      <c r="B2349" s="54" t="s">
        <v>2463</v>
      </c>
      <c r="C2349" s="54">
        <v>7.12635692080074</v>
      </c>
      <c r="D2349" s="54">
        <v>7.1934927866420502</v>
      </c>
    </row>
    <row r="2350" spans="1:4" x14ac:dyDescent="0.35">
      <c r="A2350" s="54" t="s">
        <v>18</v>
      </c>
      <c r="B2350" s="54" t="s">
        <v>2464</v>
      </c>
      <c r="C2350" s="54">
        <v>49.778348065033498</v>
      </c>
      <c r="D2350" s="54">
        <v>49.288438113520201</v>
      </c>
    </row>
    <row r="2351" spans="1:4" x14ac:dyDescent="0.35">
      <c r="A2351" s="54" t="s">
        <v>18</v>
      </c>
      <c r="B2351" s="54" t="s">
        <v>2465</v>
      </c>
      <c r="C2351" s="54">
        <v>43.885148425727103</v>
      </c>
      <c r="D2351" s="54">
        <v>44.136229211632703</v>
      </c>
    </row>
    <row r="2352" spans="1:4" x14ac:dyDescent="0.35">
      <c r="A2352" s="54" t="s">
        <v>18</v>
      </c>
      <c r="B2352" s="54" t="s">
        <v>2466</v>
      </c>
      <c r="C2352" s="54">
        <v>49.075567615132499</v>
      </c>
      <c r="D2352" s="54">
        <v>49.537890685789598</v>
      </c>
    </row>
    <row r="2353" spans="1:4" x14ac:dyDescent="0.35">
      <c r="A2353" s="54" t="s">
        <v>18</v>
      </c>
      <c r="B2353" s="54" t="s">
        <v>2467</v>
      </c>
      <c r="C2353" s="54">
        <v>46.754245093358598</v>
      </c>
      <c r="D2353" s="54">
        <v>46.979581615759102</v>
      </c>
    </row>
    <row r="2354" spans="1:4" x14ac:dyDescent="0.35">
      <c r="A2354" s="54" t="s">
        <v>18</v>
      </c>
      <c r="B2354" s="54" t="s">
        <v>2468</v>
      </c>
      <c r="C2354" s="54">
        <v>6.7746723904564403</v>
      </c>
      <c r="D2354" s="54">
        <v>6.5624209305820296</v>
      </c>
    </row>
    <row r="2355" spans="1:4" x14ac:dyDescent="0.35">
      <c r="A2355" s="54" t="s">
        <v>18</v>
      </c>
      <c r="B2355" s="54" t="s">
        <v>2469</v>
      </c>
      <c r="C2355" s="54">
        <v>19.7886561469344</v>
      </c>
      <c r="D2355" s="54">
        <v>19.975077595966798</v>
      </c>
    </row>
    <row r="2356" spans="1:4" x14ac:dyDescent="0.35">
      <c r="A2356" s="54" t="s">
        <v>18</v>
      </c>
      <c r="B2356" s="54" t="s">
        <v>2470</v>
      </c>
      <c r="C2356" s="54">
        <v>7.9512338069964104</v>
      </c>
      <c r="D2356" s="54">
        <v>8.02614066409439</v>
      </c>
    </row>
    <row r="2357" spans="1:4" x14ac:dyDescent="0.35">
      <c r="A2357" s="54" t="s">
        <v>18</v>
      </c>
      <c r="B2357" s="54" t="s">
        <v>2471</v>
      </c>
      <c r="C2357" s="54">
        <v>3.95104536908975</v>
      </c>
      <c r="D2357" s="54">
        <v>3.9882668953012201</v>
      </c>
    </row>
    <row r="2358" spans="1:4" x14ac:dyDescent="0.35">
      <c r="A2358" s="54" t="s">
        <v>18</v>
      </c>
      <c r="B2358" s="54" t="s">
        <v>2472</v>
      </c>
      <c r="C2358" s="54">
        <v>19.500093172025998</v>
      </c>
      <c r="D2358" s="54">
        <v>19.6837959077648</v>
      </c>
    </row>
    <row r="2359" spans="1:4" x14ac:dyDescent="0.35">
      <c r="A2359" s="54" t="s">
        <v>18</v>
      </c>
      <c r="B2359" s="54" t="s">
        <v>2473</v>
      </c>
      <c r="C2359" s="54">
        <v>9.7343371677644495</v>
      </c>
      <c r="D2359" s="54">
        <v>9.8260419723910601</v>
      </c>
    </row>
    <row r="2360" spans="1:4" x14ac:dyDescent="0.35">
      <c r="A2360" s="54" t="s">
        <v>18</v>
      </c>
      <c r="B2360" s="54" t="s">
        <v>2474</v>
      </c>
      <c r="C2360" s="54">
        <v>60.559000544088398</v>
      </c>
      <c r="D2360" s="54">
        <v>61.1295145686978</v>
      </c>
    </row>
    <row r="2361" spans="1:4" x14ac:dyDescent="0.35">
      <c r="A2361" s="54" t="s">
        <v>18</v>
      </c>
      <c r="B2361" s="54" t="s">
        <v>2475</v>
      </c>
      <c r="C2361" s="54">
        <v>12.3838372064233</v>
      </c>
      <c r="D2361" s="54">
        <v>12.5005053368684</v>
      </c>
    </row>
    <row r="2362" spans="1:4" x14ac:dyDescent="0.35">
      <c r="A2362" s="54" t="s">
        <v>18</v>
      </c>
      <c r="B2362" s="54" t="s">
        <v>2476</v>
      </c>
      <c r="C2362" s="54">
        <v>56.366417270010999</v>
      </c>
      <c r="D2362" s="54">
        <v>55.837439374227699</v>
      </c>
    </row>
    <row r="2363" spans="1:4" x14ac:dyDescent="0.35">
      <c r="A2363" s="54" t="s">
        <v>18</v>
      </c>
      <c r="B2363" s="54" t="s">
        <v>2477</v>
      </c>
      <c r="C2363" s="54">
        <v>20.051683068096001</v>
      </c>
      <c r="D2363" s="54">
        <v>20.015160301731999</v>
      </c>
    </row>
    <row r="2364" spans="1:4" x14ac:dyDescent="0.35">
      <c r="A2364" s="54" t="s">
        <v>18</v>
      </c>
      <c r="B2364" s="54" t="s">
        <v>2478</v>
      </c>
      <c r="C2364" s="54">
        <v>46.297980862820403</v>
      </c>
      <c r="D2364" s="54">
        <v>46.530948074924801</v>
      </c>
    </row>
    <row r="2365" spans="1:4" x14ac:dyDescent="0.35">
      <c r="A2365" s="54" t="s">
        <v>18</v>
      </c>
      <c r="B2365" s="54" t="s">
        <v>2479</v>
      </c>
      <c r="C2365" s="54">
        <v>20.277950733587499</v>
      </c>
      <c r="D2365" s="54">
        <v>20.468983949707798</v>
      </c>
    </row>
    <row r="2366" spans="1:4" x14ac:dyDescent="0.35">
      <c r="A2366" s="54" t="s">
        <v>18</v>
      </c>
      <c r="B2366" s="54" t="s">
        <v>2480</v>
      </c>
      <c r="C2366" s="54">
        <v>35.6856964234156</v>
      </c>
      <c r="D2366" s="54">
        <v>36.021886854148903</v>
      </c>
    </row>
    <row r="2367" spans="1:4" x14ac:dyDescent="0.35">
      <c r="A2367" s="54" t="s">
        <v>18</v>
      </c>
      <c r="B2367" s="54" t="s">
        <v>2481</v>
      </c>
      <c r="C2367" s="54">
        <v>160.79512475301701</v>
      </c>
      <c r="D2367" s="54">
        <v>159.015345692425</v>
      </c>
    </row>
    <row r="2368" spans="1:4" x14ac:dyDescent="0.35">
      <c r="A2368" s="54" t="s">
        <v>18</v>
      </c>
      <c r="B2368" s="54" t="s">
        <v>2482</v>
      </c>
      <c r="C2368" s="54">
        <v>57.335820400187302</v>
      </c>
      <c r="D2368" s="54">
        <v>57.875984865139898</v>
      </c>
    </row>
    <row r="2369" spans="1:4" x14ac:dyDescent="0.35">
      <c r="A2369" s="54" t="s">
        <v>18</v>
      </c>
      <c r="B2369" s="54" t="s">
        <v>2483</v>
      </c>
      <c r="C2369" s="54">
        <v>29.9054885500958</v>
      </c>
      <c r="D2369" s="54">
        <v>30.187222811879298</v>
      </c>
    </row>
    <row r="2370" spans="1:4" x14ac:dyDescent="0.35">
      <c r="A2370" s="54" t="s">
        <v>18</v>
      </c>
      <c r="B2370" s="54" t="s">
        <v>2484</v>
      </c>
      <c r="C2370" s="54">
        <v>12.8981899498821</v>
      </c>
      <c r="D2370" s="54">
        <v>12.794754451115301</v>
      </c>
    </row>
    <row r="2371" spans="1:4" x14ac:dyDescent="0.35">
      <c r="A2371" s="54" t="s">
        <v>18</v>
      </c>
      <c r="B2371" s="54" t="s">
        <v>2485</v>
      </c>
      <c r="C2371" s="54">
        <v>22.873849652436</v>
      </c>
      <c r="D2371" s="54">
        <v>23.0893352948444</v>
      </c>
    </row>
    <row r="2372" spans="1:4" x14ac:dyDescent="0.35">
      <c r="A2372" s="54" t="s">
        <v>18</v>
      </c>
      <c r="B2372" s="54" t="s">
        <v>2486</v>
      </c>
      <c r="C2372" s="54">
        <v>170.25335696415101</v>
      </c>
      <c r="D2372" s="54">
        <v>169.15265885243099</v>
      </c>
    </row>
    <row r="2373" spans="1:4" x14ac:dyDescent="0.35">
      <c r="A2373" s="54" t="s">
        <v>18</v>
      </c>
      <c r="B2373" s="54" t="s">
        <v>2487</v>
      </c>
      <c r="C2373" s="54">
        <v>29.015037709431098</v>
      </c>
      <c r="D2373" s="54">
        <v>28.808004355751098</v>
      </c>
    </row>
    <row r="2374" spans="1:4" x14ac:dyDescent="0.35">
      <c r="A2374" s="54" t="s">
        <v>18</v>
      </c>
      <c r="B2374" s="54" t="s">
        <v>2488</v>
      </c>
      <c r="C2374" s="54">
        <v>31.201147878538499</v>
      </c>
      <c r="D2374" s="54">
        <v>31.495090948562101</v>
      </c>
    </row>
    <row r="2375" spans="1:4" x14ac:dyDescent="0.35">
      <c r="A2375" s="54" t="s">
        <v>18</v>
      </c>
      <c r="B2375" s="54" t="s">
        <v>2489</v>
      </c>
      <c r="C2375" s="54">
        <v>2.5318229832007102</v>
      </c>
      <c r="D2375" s="54">
        <v>2.5556747279927801</v>
      </c>
    </row>
    <row r="2376" spans="1:4" x14ac:dyDescent="0.35">
      <c r="A2376" s="54" t="s">
        <v>18</v>
      </c>
      <c r="B2376" s="54" t="s">
        <v>2490</v>
      </c>
      <c r="C2376" s="54">
        <v>1.1246604234486099</v>
      </c>
      <c r="D2376" s="54">
        <v>1.1352551657775301</v>
      </c>
    </row>
    <row r="2377" spans="1:4" x14ac:dyDescent="0.35">
      <c r="A2377" s="54" t="s">
        <v>18</v>
      </c>
      <c r="B2377" s="54" t="s">
        <v>2491</v>
      </c>
      <c r="C2377" s="54">
        <v>7.12635692080074</v>
      </c>
      <c r="D2377" s="54">
        <v>7.1934927866420502</v>
      </c>
    </row>
    <row r="2378" spans="1:4" x14ac:dyDescent="0.35">
      <c r="A2378" s="54" t="s">
        <v>18</v>
      </c>
      <c r="B2378" s="54" t="s">
        <v>2492</v>
      </c>
      <c r="C2378" s="54">
        <v>92.002750397717605</v>
      </c>
      <c r="D2378" s="54">
        <v>92.869474845888007</v>
      </c>
    </row>
    <row r="2379" spans="1:4" x14ac:dyDescent="0.35">
      <c r="A2379" s="54" t="s">
        <v>18</v>
      </c>
      <c r="B2379" s="54" t="s">
        <v>2493</v>
      </c>
      <c r="C2379" s="54">
        <v>1.68351303105078</v>
      </c>
      <c r="D2379" s="54">
        <v>1.6993729926409999</v>
      </c>
    </row>
    <row r="2380" spans="1:4" x14ac:dyDescent="0.35">
      <c r="A2380" s="54" t="s">
        <v>18</v>
      </c>
      <c r="B2380" s="54" t="s">
        <v>2494</v>
      </c>
      <c r="C2380" s="54">
        <v>11.0500691021749</v>
      </c>
      <c r="D2380" s="54">
        <v>11.154169183973901</v>
      </c>
    </row>
    <row r="2381" spans="1:4" x14ac:dyDescent="0.35">
      <c r="A2381" s="54" t="s">
        <v>18</v>
      </c>
      <c r="B2381" s="54" t="s">
        <v>2495</v>
      </c>
      <c r="C2381" s="54">
        <v>37.8557035331687</v>
      </c>
      <c r="D2381" s="54">
        <v>38.212335986569599</v>
      </c>
    </row>
    <row r="2382" spans="1:4" x14ac:dyDescent="0.35">
      <c r="A2382" s="54" t="s">
        <v>18</v>
      </c>
      <c r="B2382" s="54" t="s">
        <v>2496</v>
      </c>
      <c r="C2382" s="54">
        <v>26.527302816082202</v>
      </c>
      <c r="D2382" s="54">
        <v>26.777217747303101</v>
      </c>
    </row>
    <row r="2383" spans="1:4" x14ac:dyDescent="0.35">
      <c r="A2383" s="54" t="s">
        <v>18</v>
      </c>
      <c r="B2383" s="54" t="s">
        <v>2497</v>
      </c>
      <c r="C2383" s="54">
        <v>23.773225765931802</v>
      </c>
      <c r="D2383" s="54">
        <v>23.512794447175001</v>
      </c>
    </row>
    <row r="2384" spans="1:4" x14ac:dyDescent="0.35">
      <c r="A2384" s="54" t="s">
        <v>18</v>
      </c>
      <c r="B2384" s="54" t="s">
        <v>2498</v>
      </c>
      <c r="C2384" s="54">
        <v>3.4351125822807802</v>
      </c>
      <c r="D2384" s="54">
        <v>3.3974817172316398</v>
      </c>
    </row>
    <row r="2385" spans="1:4" x14ac:dyDescent="0.35">
      <c r="A2385" s="54" t="s">
        <v>18</v>
      </c>
      <c r="B2385" s="54" t="s">
        <v>2499</v>
      </c>
      <c r="C2385" s="54">
        <v>18.5454590048105</v>
      </c>
      <c r="D2385" s="54">
        <v>18.720169527639499</v>
      </c>
    </row>
    <row r="2386" spans="1:4" x14ac:dyDescent="0.35">
      <c r="A2386" s="54" t="s">
        <v>18</v>
      </c>
      <c r="B2386" s="54" t="s">
        <v>2500</v>
      </c>
      <c r="C2386" s="54">
        <v>45.942688655958698</v>
      </c>
      <c r="D2386" s="54">
        <v>46.198703287253302</v>
      </c>
    </row>
    <row r="2387" spans="1:4" x14ac:dyDescent="0.35">
      <c r="A2387" s="54" t="s">
        <v>18</v>
      </c>
      <c r="B2387" s="54" t="s">
        <v>2501</v>
      </c>
      <c r="C2387" s="54">
        <v>41.131043198236902</v>
      </c>
      <c r="D2387" s="54">
        <v>40.826605959170003</v>
      </c>
    </row>
    <row r="2388" spans="1:4" x14ac:dyDescent="0.35">
      <c r="A2388" s="54" t="s">
        <v>18</v>
      </c>
      <c r="B2388" s="54" t="s">
        <v>2502</v>
      </c>
      <c r="C2388" s="54">
        <v>200.62134205121501</v>
      </c>
      <c r="D2388" s="54">
        <v>200.55807045945801</v>
      </c>
    </row>
    <row r="2389" spans="1:4" x14ac:dyDescent="0.35">
      <c r="A2389" s="54" t="s">
        <v>18</v>
      </c>
      <c r="B2389" s="54" t="s">
        <v>2503</v>
      </c>
      <c r="C2389" s="54">
        <v>5.4123959182785404</v>
      </c>
      <c r="D2389" s="54">
        <v>5.4633849503259899</v>
      </c>
    </row>
    <row r="2390" spans="1:4" x14ac:dyDescent="0.35">
      <c r="A2390" s="54" t="s">
        <v>18</v>
      </c>
      <c r="B2390" s="54" t="s">
        <v>2504</v>
      </c>
      <c r="C2390" s="54">
        <v>140.42140033506701</v>
      </c>
      <c r="D2390" s="54">
        <v>140.41517636239101</v>
      </c>
    </row>
    <row r="2391" spans="1:4" x14ac:dyDescent="0.35">
      <c r="A2391" s="54" t="s">
        <v>18</v>
      </c>
      <c r="B2391" s="54" t="s">
        <v>2505</v>
      </c>
      <c r="C2391" s="54">
        <v>111.14479971442999</v>
      </c>
      <c r="D2391" s="54">
        <v>110.558072604091</v>
      </c>
    </row>
    <row r="2392" spans="1:4" x14ac:dyDescent="0.35">
      <c r="A2392" s="54" t="s">
        <v>18</v>
      </c>
      <c r="B2392" s="54" t="s">
        <v>2506</v>
      </c>
      <c r="C2392" s="54">
        <v>49.523104068570198</v>
      </c>
      <c r="D2392" s="54">
        <v>49.989647867646603</v>
      </c>
    </row>
    <row r="2393" spans="1:4" x14ac:dyDescent="0.35">
      <c r="A2393" s="54" t="s">
        <v>18</v>
      </c>
      <c r="B2393" s="54" t="s">
        <v>2507</v>
      </c>
      <c r="C2393" s="54">
        <v>29.846495732545701</v>
      </c>
      <c r="D2393" s="54">
        <v>30.127673042838101</v>
      </c>
    </row>
    <row r="2394" spans="1:4" x14ac:dyDescent="0.35">
      <c r="A2394" s="54" t="s">
        <v>18</v>
      </c>
      <c r="B2394" s="54" t="s">
        <v>2508</v>
      </c>
      <c r="C2394" s="54">
        <v>8.3842746205080392</v>
      </c>
      <c r="D2394" s="54">
        <v>8.4176093888597503</v>
      </c>
    </row>
    <row r="2395" spans="1:4" x14ac:dyDescent="0.35">
      <c r="A2395" s="54" t="s">
        <v>18</v>
      </c>
      <c r="B2395" s="54" t="s">
        <v>2509</v>
      </c>
      <c r="C2395" s="54">
        <v>33.384439311536902</v>
      </c>
      <c r="D2395" s="54">
        <v>33.698950235942803</v>
      </c>
    </row>
    <row r="2396" spans="1:4" x14ac:dyDescent="0.35">
      <c r="A2396" s="54" t="s">
        <v>18</v>
      </c>
      <c r="B2396" s="54" t="s">
        <v>2510</v>
      </c>
      <c r="C2396" s="54">
        <v>495.06849927607402</v>
      </c>
      <c r="D2396" s="54">
        <v>492.89300942081701</v>
      </c>
    </row>
    <row r="2397" spans="1:4" x14ac:dyDescent="0.35">
      <c r="A2397" s="54" t="s">
        <v>18</v>
      </c>
      <c r="B2397" s="54" t="s">
        <v>2511</v>
      </c>
      <c r="C2397" s="54">
        <v>130.87281104519701</v>
      </c>
      <c r="D2397" s="54">
        <v>129.46033810068701</v>
      </c>
    </row>
    <row r="2398" spans="1:4" x14ac:dyDescent="0.35">
      <c r="A2398" s="54" t="s">
        <v>18</v>
      </c>
      <c r="B2398" s="54" t="s">
        <v>2512</v>
      </c>
      <c r="C2398" s="54">
        <v>4.6421969166453199</v>
      </c>
      <c r="D2398" s="54">
        <v>4.4967555911583901</v>
      </c>
    </row>
    <row r="2399" spans="1:4" x14ac:dyDescent="0.35">
      <c r="A2399" s="54" t="s">
        <v>18</v>
      </c>
      <c r="B2399" s="54" t="s">
        <v>2513</v>
      </c>
      <c r="C2399" s="54">
        <v>71.929917517880199</v>
      </c>
      <c r="D2399" s="54">
        <v>72.607548332098702</v>
      </c>
    </row>
    <row r="2400" spans="1:4" x14ac:dyDescent="0.35">
      <c r="A2400" s="54" t="s">
        <v>18</v>
      </c>
      <c r="B2400" s="54" t="s">
        <v>2514</v>
      </c>
      <c r="C2400" s="54">
        <v>81.362567908377002</v>
      </c>
      <c r="D2400" s="54">
        <v>82.129064208218495</v>
      </c>
    </row>
    <row r="2401" spans="1:4" x14ac:dyDescent="0.35">
      <c r="A2401" s="54" t="s">
        <v>18</v>
      </c>
      <c r="B2401" s="54" t="s">
        <v>2515</v>
      </c>
      <c r="C2401" s="54">
        <v>28.242682248339399</v>
      </c>
      <c r="D2401" s="54">
        <v>28.5087498763288</v>
      </c>
    </row>
    <row r="2402" spans="1:4" x14ac:dyDescent="0.35">
      <c r="A2402" s="54" t="s">
        <v>18</v>
      </c>
      <c r="B2402" s="54" t="s">
        <v>2516</v>
      </c>
      <c r="C2402" s="54">
        <v>56.973758455336302</v>
      </c>
      <c r="D2402" s="54">
        <v>57.409414785760099</v>
      </c>
    </row>
    <row r="2403" spans="1:4" x14ac:dyDescent="0.35">
      <c r="A2403" s="54" t="s">
        <v>18</v>
      </c>
      <c r="B2403" s="54" t="s">
        <v>2517</v>
      </c>
      <c r="C2403" s="54">
        <v>27.710497779043902</v>
      </c>
      <c r="D2403" s="54">
        <v>27.769447867639101</v>
      </c>
    </row>
    <row r="2404" spans="1:4" x14ac:dyDescent="0.35">
      <c r="A2404" s="54" t="s">
        <v>18</v>
      </c>
      <c r="B2404" s="54" t="s">
        <v>2518</v>
      </c>
      <c r="C2404" s="54">
        <v>36.263949694979203</v>
      </c>
      <c r="D2404" s="54">
        <v>36.574299254388499</v>
      </c>
    </row>
    <row r="2405" spans="1:4" x14ac:dyDescent="0.35">
      <c r="A2405" s="54" t="s">
        <v>18</v>
      </c>
      <c r="B2405" s="54" t="s">
        <v>2519</v>
      </c>
      <c r="C2405" s="54">
        <v>9.6170100191502197</v>
      </c>
      <c r="D2405" s="54">
        <v>9.4954390350420805</v>
      </c>
    </row>
    <row r="2406" spans="1:4" x14ac:dyDescent="0.35">
      <c r="A2406" s="54" t="s">
        <v>18</v>
      </c>
      <c r="B2406" s="54" t="s">
        <v>2520</v>
      </c>
      <c r="C2406" s="54">
        <v>45.797164540939399</v>
      </c>
      <c r="D2406" s="54">
        <v>45.816861595871998</v>
      </c>
    </row>
    <row r="2407" spans="1:4" x14ac:dyDescent="0.35">
      <c r="A2407" s="54" t="s">
        <v>18</v>
      </c>
      <c r="B2407" s="54" t="s">
        <v>2521</v>
      </c>
      <c r="C2407" s="54">
        <v>42.295268759436297</v>
      </c>
      <c r="D2407" s="54">
        <v>42.693721079872901</v>
      </c>
    </row>
    <row r="2408" spans="1:4" x14ac:dyDescent="0.35">
      <c r="A2408" s="54" t="s">
        <v>18</v>
      </c>
      <c r="B2408" s="54" t="s">
        <v>2522</v>
      </c>
      <c r="C2408" s="54">
        <v>146.48727637098901</v>
      </c>
      <c r="D2408" s="54">
        <v>147.52000786859199</v>
      </c>
    </row>
    <row r="2409" spans="1:4" x14ac:dyDescent="0.35">
      <c r="A2409" s="54" t="s">
        <v>18</v>
      </c>
      <c r="B2409" s="54" t="s">
        <v>2523</v>
      </c>
      <c r="C2409" s="54">
        <v>3.2937539540223502</v>
      </c>
      <c r="D2409" s="54">
        <v>3.24771022303262</v>
      </c>
    </row>
    <row r="2410" spans="1:4" x14ac:dyDescent="0.35">
      <c r="A2410" s="54" t="s">
        <v>18</v>
      </c>
      <c r="B2410" s="54" t="s">
        <v>2524</v>
      </c>
      <c r="C2410" s="54">
        <v>47.269012646952099</v>
      </c>
      <c r="D2410" s="54">
        <v>47.676500496810398</v>
      </c>
    </row>
    <row r="2411" spans="1:4" x14ac:dyDescent="0.35">
      <c r="A2411" s="54" t="s">
        <v>18</v>
      </c>
      <c r="B2411" s="54" t="s">
        <v>2525</v>
      </c>
      <c r="C2411" s="54">
        <v>100.838678547588</v>
      </c>
      <c r="D2411" s="54">
        <v>100.590534029813</v>
      </c>
    </row>
    <row r="2412" spans="1:4" x14ac:dyDescent="0.35">
      <c r="A2412" s="54" t="s">
        <v>18</v>
      </c>
      <c r="B2412" s="54" t="s">
        <v>2526</v>
      </c>
      <c r="C2412" s="54">
        <v>48.461594981512398</v>
      </c>
      <c r="D2412" s="54">
        <v>48.576296523054602</v>
      </c>
    </row>
    <row r="2413" spans="1:4" x14ac:dyDescent="0.35">
      <c r="A2413" s="54" t="s">
        <v>18</v>
      </c>
      <c r="B2413" s="54" t="s">
        <v>2527</v>
      </c>
      <c r="C2413" s="54">
        <v>246.76034758627199</v>
      </c>
      <c r="D2413" s="54">
        <v>244.16544439690699</v>
      </c>
    </row>
    <row r="2414" spans="1:4" x14ac:dyDescent="0.35">
      <c r="A2414" s="54" t="s">
        <v>18</v>
      </c>
      <c r="B2414" s="54" t="s">
        <v>2528</v>
      </c>
      <c r="C2414" s="54">
        <v>533.12701962164397</v>
      </c>
      <c r="D2414" s="54">
        <v>532.03030051464395</v>
      </c>
    </row>
    <row r="2415" spans="1:4" x14ac:dyDescent="0.35">
      <c r="A2415" s="54" t="s">
        <v>18</v>
      </c>
      <c r="B2415" s="54" t="s">
        <v>2529</v>
      </c>
      <c r="C2415" s="54">
        <v>662.77411873760798</v>
      </c>
      <c r="D2415" s="54">
        <v>656.85871714585096</v>
      </c>
    </row>
    <row r="2416" spans="1:4" x14ac:dyDescent="0.35">
      <c r="A2416" s="54" t="s">
        <v>18</v>
      </c>
      <c r="B2416" s="54" t="s">
        <v>2530</v>
      </c>
      <c r="C2416" s="54">
        <v>233.13427333920799</v>
      </c>
      <c r="D2416" s="54">
        <v>233.672038367325</v>
      </c>
    </row>
    <row r="2417" spans="1:4" x14ac:dyDescent="0.35">
      <c r="A2417" s="54" t="s">
        <v>18</v>
      </c>
      <c r="B2417" s="54" t="s">
        <v>2531</v>
      </c>
      <c r="C2417" s="54">
        <v>68.537941359049199</v>
      </c>
      <c r="D2417" s="54">
        <v>69.0777414316765</v>
      </c>
    </row>
    <row r="2418" spans="1:4" x14ac:dyDescent="0.35">
      <c r="A2418" s="54" t="s">
        <v>18</v>
      </c>
      <c r="B2418" s="54" t="s">
        <v>2532</v>
      </c>
      <c r="C2418" s="54">
        <v>6.1265879637620202</v>
      </c>
      <c r="D2418" s="54">
        <v>6.1843051905381303</v>
      </c>
    </row>
    <row r="2419" spans="1:4" x14ac:dyDescent="0.35">
      <c r="A2419" s="54" t="s">
        <v>18</v>
      </c>
      <c r="B2419" s="54" t="s">
        <v>2533</v>
      </c>
      <c r="C2419" s="54">
        <v>127.736369357668</v>
      </c>
      <c r="D2419" s="54">
        <v>128.82847998246601</v>
      </c>
    </row>
    <row r="2420" spans="1:4" x14ac:dyDescent="0.35">
      <c r="A2420" s="54" t="s">
        <v>18</v>
      </c>
      <c r="B2420" s="54" t="s">
        <v>2534</v>
      </c>
      <c r="C2420" s="54">
        <v>376.67374374822299</v>
      </c>
      <c r="D2420" s="54">
        <v>405.98262639721099</v>
      </c>
    </row>
    <row r="2421" spans="1:4" x14ac:dyDescent="0.35">
      <c r="A2421" s="54" t="s">
        <v>18</v>
      </c>
      <c r="B2421" s="54" t="s">
        <v>2535</v>
      </c>
      <c r="C2421" s="54">
        <v>379.78670588242602</v>
      </c>
      <c r="D2421" s="54">
        <v>378.69516141772101</v>
      </c>
    </row>
    <row r="2422" spans="1:4" x14ac:dyDescent="0.35">
      <c r="A2422" s="54" t="s">
        <v>18</v>
      </c>
      <c r="B2422" s="54" t="s">
        <v>2536</v>
      </c>
      <c r="C2422" s="54">
        <v>7.12635692080074</v>
      </c>
      <c r="D2422" s="54">
        <v>7.1798352201791902</v>
      </c>
    </row>
    <row r="2423" spans="1:4" x14ac:dyDescent="0.35">
      <c r="A2423" s="54" t="s">
        <v>18</v>
      </c>
      <c r="B2423" s="54" t="s">
        <v>2537</v>
      </c>
      <c r="C2423" s="54">
        <v>87.615519774852004</v>
      </c>
      <c r="D2423" s="54">
        <v>88.153978553063595</v>
      </c>
    </row>
    <row r="2424" spans="1:4" x14ac:dyDescent="0.35">
      <c r="A2424" s="54" t="s">
        <v>18</v>
      </c>
      <c r="B2424" s="54" t="s">
        <v>2538</v>
      </c>
      <c r="C2424" s="54">
        <v>85.714031360933902</v>
      </c>
      <c r="D2424" s="54">
        <v>85.484562899917194</v>
      </c>
    </row>
    <row r="2425" spans="1:4" x14ac:dyDescent="0.35">
      <c r="A2425" s="54" t="s">
        <v>18</v>
      </c>
      <c r="B2425" s="54" t="s">
        <v>2539</v>
      </c>
      <c r="C2425" s="54">
        <v>12.802388902541299</v>
      </c>
      <c r="D2425" s="54">
        <v>12.9026101963213</v>
      </c>
    </row>
    <row r="2426" spans="1:4" x14ac:dyDescent="0.35">
      <c r="A2426" s="54" t="s">
        <v>18</v>
      </c>
      <c r="B2426" s="54" t="s">
        <v>2540</v>
      </c>
      <c r="C2426" s="54">
        <v>196.99616511229399</v>
      </c>
      <c r="D2426" s="54">
        <v>197.457024611968</v>
      </c>
    </row>
    <row r="2427" spans="1:4" x14ac:dyDescent="0.35">
      <c r="A2427" s="54" t="s">
        <v>18</v>
      </c>
      <c r="B2427" s="54" t="s">
        <v>2541</v>
      </c>
      <c r="C2427" s="54">
        <v>50.746082652830502</v>
      </c>
      <c r="D2427" s="54">
        <v>50.807168255034298</v>
      </c>
    </row>
    <row r="2428" spans="1:4" x14ac:dyDescent="0.35">
      <c r="A2428" s="54" t="s">
        <v>18</v>
      </c>
      <c r="B2428" s="54" t="s">
        <v>2542</v>
      </c>
      <c r="C2428" s="54">
        <v>0.21213304200130201</v>
      </c>
      <c r="D2428" s="54">
        <v>0.21413145669080799</v>
      </c>
    </row>
    <row r="2429" spans="1:4" x14ac:dyDescent="0.35">
      <c r="A2429" s="54" t="s">
        <v>18</v>
      </c>
      <c r="B2429" s="54" t="s">
        <v>2543</v>
      </c>
      <c r="C2429" s="54">
        <v>13.712998842865501</v>
      </c>
      <c r="D2429" s="54">
        <v>13.8421870505817</v>
      </c>
    </row>
    <row r="2430" spans="1:4" x14ac:dyDescent="0.35">
      <c r="A2430" s="54" t="s">
        <v>18</v>
      </c>
      <c r="B2430" s="54" t="s">
        <v>2544</v>
      </c>
      <c r="C2430" s="54">
        <v>11.0321790556198</v>
      </c>
      <c r="D2430" s="54">
        <v>11.136111655778199</v>
      </c>
    </row>
    <row r="2431" spans="1:4" x14ac:dyDescent="0.35">
      <c r="A2431" s="54" t="s">
        <v>18</v>
      </c>
      <c r="B2431" s="54" t="s">
        <v>2545</v>
      </c>
      <c r="C2431" s="54">
        <v>48.413882359172803</v>
      </c>
      <c r="D2431" s="54">
        <v>48.869976139751898</v>
      </c>
    </row>
    <row r="2432" spans="1:4" x14ac:dyDescent="0.35">
      <c r="A2432" s="54" t="s">
        <v>18</v>
      </c>
      <c r="B2432" s="54" t="s">
        <v>2546</v>
      </c>
      <c r="C2432" s="54">
        <v>17.204727300902501</v>
      </c>
      <c r="D2432" s="54">
        <v>17.016256092029298</v>
      </c>
    </row>
    <row r="2433" spans="1:4" x14ac:dyDescent="0.35">
      <c r="A2433" s="54" t="s">
        <v>18</v>
      </c>
      <c r="B2433" s="54" t="s">
        <v>2547</v>
      </c>
      <c r="C2433" s="54">
        <v>17.570460572362101</v>
      </c>
      <c r="D2433" s="54">
        <v>17.735987302906999</v>
      </c>
    </row>
    <row r="2434" spans="1:4" x14ac:dyDescent="0.35">
      <c r="A2434" s="54" t="s">
        <v>18</v>
      </c>
      <c r="B2434" s="54" t="s">
        <v>2548</v>
      </c>
      <c r="C2434" s="54">
        <v>243.766080052051</v>
      </c>
      <c r="D2434" s="54">
        <v>244.446250689961</v>
      </c>
    </row>
    <row r="2435" spans="1:4" x14ac:dyDescent="0.35">
      <c r="A2435" s="54" t="s">
        <v>18</v>
      </c>
      <c r="B2435" s="54" t="s">
        <v>2549</v>
      </c>
      <c r="C2435" s="54">
        <v>1.29487078757345</v>
      </c>
      <c r="D2435" s="54">
        <v>1.3070696848518799</v>
      </c>
    </row>
    <row r="2436" spans="1:4" x14ac:dyDescent="0.35">
      <c r="A2436" s="54" t="s">
        <v>18</v>
      </c>
      <c r="B2436" s="54" t="s">
        <v>2550</v>
      </c>
      <c r="C2436" s="54">
        <v>39.633163526878</v>
      </c>
      <c r="D2436" s="54">
        <v>39.400290998629899</v>
      </c>
    </row>
    <row r="2437" spans="1:4" x14ac:dyDescent="0.35">
      <c r="A2437" s="54" t="s">
        <v>18</v>
      </c>
      <c r="B2437" s="54" t="s">
        <v>2551</v>
      </c>
      <c r="C2437" s="54">
        <v>15.8877241800599</v>
      </c>
      <c r="D2437" s="54">
        <v>16.037398630206098</v>
      </c>
    </row>
    <row r="2438" spans="1:4" x14ac:dyDescent="0.35">
      <c r="A2438" s="54" t="s">
        <v>18</v>
      </c>
      <c r="B2438" s="54" t="s">
        <v>2552</v>
      </c>
      <c r="C2438" s="54">
        <v>109.280633779854</v>
      </c>
      <c r="D2438" s="54">
        <v>109.571509488568</v>
      </c>
    </row>
    <row r="2439" spans="1:4" x14ac:dyDescent="0.35">
      <c r="A2439" s="54" t="s">
        <v>18</v>
      </c>
      <c r="B2439" s="54" t="s">
        <v>2553</v>
      </c>
      <c r="C2439" s="54">
        <v>64.798539260190296</v>
      </c>
      <c r="D2439" s="54">
        <v>65.408979168392804</v>
      </c>
    </row>
    <row r="2440" spans="1:4" x14ac:dyDescent="0.35">
      <c r="A2440" s="54" t="s">
        <v>18</v>
      </c>
      <c r="B2440" s="54" t="s">
        <v>2554</v>
      </c>
      <c r="C2440" s="54">
        <v>34.487821704994801</v>
      </c>
      <c r="D2440" s="54">
        <v>34.812721899423401</v>
      </c>
    </row>
    <row r="2441" spans="1:4" x14ac:dyDescent="0.35">
      <c r="A2441" s="54" t="s">
        <v>18</v>
      </c>
      <c r="B2441" s="54" t="s">
        <v>2555</v>
      </c>
      <c r="C2441" s="54">
        <v>18.358871795442301</v>
      </c>
      <c r="D2441" s="54">
        <v>18.531824733997901</v>
      </c>
    </row>
    <row r="2442" spans="1:4" x14ac:dyDescent="0.35">
      <c r="A2442" s="54" t="s">
        <v>18</v>
      </c>
      <c r="B2442" s="54" t="s">
        <v>2556</v>
      </c>
      <c r="C2442" s="54">
        <v>16.538404228590601</v>
      </c>
      <c r="D2442" s="54">
        <v>16.6942085383278</v>
      </c>
    </row>
    <row r="2443" spans="1:4" x14ac:dyDescent="0.35">
      <c r="A2443" s="54" t="s">
        <v>18</v>
      </c>
      <c r="B2443" s="54" t="s">
        <v>2557</v>
      </c>
      <c r="C2443" s="54">
        <v>200.54730899230501</v>
      </c>
      <c r="D2443" s="54">
        <v>200.23793702004099</v>
      </c>
    </row>
    <row r="2444" spans="1:4" x14ac:dyDescent="0.35">
      <c r="A2444" s="54" t="s">
        <v>18</v>
      </c>
      <c r="B2444" s="54" t="s">
        <v>2558</v>
      </c>
      <c r="C2444" s="54">
        <v>29.478868723773399</v>
      </c>
      <c r="D2444" s="54">
        <v>29.756584731420499</v>
      </c>
    </row>
    <row r="2445" spans="1:4" x14ac:dyDescent="0.35">
      <c r="A2445" s="54" t="s">
        <v>18</v>
      </c>
      <c r="B2445" s="54" t="s">
        <v>2559</v>
      </c>
      <c r="C2445" s="54">
        <v>138.687707542266</v>
      </c>
      <c r="D2445" s="54">
        <v>137.53699236190999</v>
      </c>
    </row>
    <row r="2446" spans="1:4" x14ac:dyDescent="0.35">
      <c r="A2446" s="54" t="s">
        <v>18</v>
      </c>
      <c r="B2446" s="54" t="s">
        <v>2560</v>
      </c>
      <c r="C2446" s="54">
        <v>536.32919244411801</v>
      </c>
      <c r="D2446" s="54">
        <v>538.07583793108302</v>
      </c>
    </row>
    <row r="2447" spans="1:4" x14ac:dyDescent="0.35">
      <c r="A2447" s="54" t="s">
        <v>18</v>
      </c>
      <c r="B2447" s="54" t="s">
        <v>2561</v>
      </c>
      <c r="C2447" s="54">
        <v>6.6085938218931197</v>
      </c>
      <c r="D2447" s="54">
        <v>6.4015442315844897</v>
      </c>
    </row>
    <row r="2448" spans="1:4" x14ac:dyDescent="0.35">
      <c r="A2448" s="54" t="s">
        <v>18</v>
      </c>
      <c r="B2448" s="54" t="s">
        <v>2562</v>
      </c>
      <c r="C2448" s="54">
        <v>273.85459412130803</v>
      </c>
      <c r="D2448" s="54">
        <v>270.96458804490402</v>
      </c>
    </row>
    <row r="2449" spans="1:4" x14ac:dyDescent="0.35">
      <c r="A2449" s="54" t="s">
        <v>18</v>
      </c>
      <c r="B2449" s="54" t="s">
        <v>2563</v>
      </c>
      <c r="C2449" s="54">
        <v>168.907800401678</v>
      </c>
      <c r="D2449" s="54">
        <v>166.578840391678</v>
      </c>
    </row>
    <row r="2450" spans="1:4" x14ac:dyDescent="0.35">
      <c r="A2450" s="54" t="s">
        <v>18</v>
      </c>
      <c r="B2450" s="54" t="s">
        <v>2564</v>
      </c>
      <c r="C2450" s="54">
        <v>23.208114487769901</v>
      </c>
      <c r="D2450" s="54">
        <v>23.187839273746299</v>
      </c>
    </row>
    <row r="2451" spans="1:4" x14ac:dyDescent="0.35">
      <c r="A2451" s="54" t="s">
        <v>18</v>
      </c>
      <c r="B2451" s="54" t="s">
        <v>2565</v>
      </c>
      <c r="C2451" s="54">
        <v>38.887625168907597</v>
      </c>
      <c r="D2451" s="54">
        <v>39.253977469923797</v>
      </c>
    </row>
    <row r="2452" spans="1:4" x14ac:dyDescent="0.35">
      <c r="A2452" s="54" t="s">
        <v>18</v>
      </c>
      <c r="B2452" s="54" t="s">
        <v>2566</v>
      </c>
      <c r="C2452" s="54">
        <v>171.19556635780799</v>
      </c>
      <c r="D2452" s="54">
        <v>172.138248340595</v>
      </c>
    </row>
    <row r="2453" spans="1:4" x14ac:dyDescent="0.35">
      <c r="A2453" s="54" t="s">
        <v>18</v>
      </c>
      <c r="B2453" s="54" t="s">
        <v>2567</v>
      </c>
      <c r="C2453" s="54">
        <v>2190.9004997764</v>
      </c>
      <c r="D2453" s="54">
        <v>2183.1634586059899</v>
      </c>
    </row>
    <row r="2454" spans="1:4" x14ac:dyDescent="0.35">
      <c r="A2454" s="54" t="s">
        <v>18</v>
      </c>
      <c r="B2454" s="54" t="s">
        <v>2568</v>
      </c>
      <c r="C2454" s="54">
        <v>194.84907282464201</v>
      </c>
      <c r="D2454" s="54">
        <v>212.745511745454</v>
      </c>
    </row>
    <row r="2455" spans="1:4" x14ac:dyDescent="0.35">
      <c r="A2455" s="54" t="s">
        <v>18</v>
      </c>
      <c r="B2455" s="54" t="s">
        <v>2569</v>
      </c>
      <c r="C2455" s="54">
        <v>150.13796997290399</v>
      </c>
      <c r="D2455" s="54">
        <v>150.884438737632</v>
      </c>
    </row>
    <row r="2456" spans="1:4" x14ac:dyDescent="0.35">
      <c r="A2456" s="54" t="s">
        <v>18</v>
      </c>
      <c r="B2456" s="54" t="s">
        <v>2570</v>
      </c>
      <c r="C2456" s="54">
        <v>38.725643253920502</v>
      </c>
      <c r="D2456" s="54">
        <v>38.859499824151399</v>
      </c>
    </row>
    <row r="2457" spans="1:4" x14ac:dyDescent="0.35">
      <c r="A2457" s="54" t="s">
        <v>18</v>
      </c>
      <c r="B2457" s="54" t="s">
        <v>2571</v>
      </c>
      <c r="C2457" s="54">
        <v>20.186772406347799</v>
      </c>
      <c r="D2457" s="54">
        <v>20.196225619408601</v>
      </c>
    </row>
    <row r="2458" spans="1:4" x14ac:dyDescent="0.35">
      <c r="A2458" s="54" t="s">
        <v>18</v>
      </c>
      <c r="B2458" s="54" t="s">
        <v>2572</v>
      </c>
      <c r="C2458" s="54">
        <v>55.607599359250003</v>
      </c>
      <c r="D2458" s="54">
        <v>56.131463509616196</v>
      </c>
    </row>
    <row r="2459" spans="1:4" x14ac:dyDescent="0.35">
      <c r="A2459" s="54" t="s">
        <v>18</v>
      </c>
      <c r="B2459" s="54" t="s">
        <v>2573</v>
      </c>
      <c r="C2459" s="54">
        <v>14.7473387759826</v>
      </c>
      <c r="D2459" s="54">
        <v>14.438606003855201</v>
      </c>
    </row>
    <row r="2460" spans="1:4" x14ac:dyDescent="0.35">
      <c r="A2460" s="54" t="s">
        <v>18</v>
      </c>
      <c r="B2460" s="54" t="s">
        <v>2574</v>
      </c>
      <c r="C2460" s="54">
        <v>591.955443293082</v>
      </c>
      <c r="D2460" s="54">
        <v>590.91848543935305</v>
      </c>
    </row>
    <row r="2461" spans="1:4" x14ac:dyDescent="0.35">
      <c r="A2461" s="54" t="s">
        <v>18</v>
      </c>
      <c r="B2461" s="54" t="s">
        <v>2575</v>
      </c>
      <c r="C2461" s="54">
        <v>59.807575595737397</v>
      </c>
      <c r="D2461" s="54">
        <v>59.270363746040701</v>
      </c>
    </row>
    <row r="2462" spans="1:4" x14ac:dyDescent="0.35">
      <c r="A2462" s="54" t="s">
        <v>18</v>
      </c>
      <c r="B2462" s="54" t="s">
        <v>2576</v>
      </c>
      <c r="C2462" s="54">
        <v>108.79691080039601</v>
      </c>
      <c r="D2462" s="54">
        <v>107.45464727245</v>
      </c>
    </row>
    <row r="2463" spans="1:4" x14ac:dyDescent="0.35">
      <c r="A2463" s="54" t="s">
        <v>18</v>
      </c>
      <c r="B2463" s="54" t="s">
        <v>2577</v>
      </c>
      <c r="C2463" s="54">
        <v>6.89686746599856</v>
      </c>
      <c r="D2463" s="54">
        <v>6.7510512639233804</v>
      </c>
    </row>
    <row r="2464" spans="1:4" x14ac:dyDescent="0.35">
      <c r="A2464" s="54" t="s">
        <v>18</v>
      </c>
      <c r="B2464" s="54" t="s">
        <v>2578</v>
      </c>
      <c r="C2464" s="54">
        <v>255.060182345399</v>
      </c>
      <c r="D2464" s="54">
        <v>252.28293168925299</v>
      </c>
    </row>
    <row r="2465" spans="1:4" x14ac:dyDescent="0.35">
      <c r="A2465" s="54" t="s">
        <v>18</v>
      </c>
      <c r="B2465" s="54" t="s">
        <v>2579</v>
      </c>
      <c r="C2465" s="54">
        <v>29.987105024994001</v>
      </c>
      <c r="D2465" s="54">
        <v>30.269602650527698</v>
      </c>
    </row>
    <row r="2466" spans="1:4" x14ac:dyDescent="0.35">
      <c r="A2466" s="54" t="s">
        <v>18</v>
      </c>
      <c r="B2466" s="54" t="s">
        <v>2580</v>
      </c>
      <c r="C2466" s="54">
        <v>1.0916372175576601</v>
      </c>
      <c r="D2466" s="54">
        <v>1.1019210636137899</v>
      </c>
    </row>
    <row r="2467" spans="1:4" x14ac:dyDescent="0.35">
      <c r="A2467" s="54" t="s">
        <v>18</v>
      </c>
      <c r="B2467" s="54" t="s">
        <v>2581</v>
      </c>
      <c r="C2467" s="54">
        <v>32.5442186804529</v>
      </c>
      <c r="D2467" s="54">
        <v>32.560402511412697</v>
      </c>
    </row>
    <row r="2468" spans="1:4" x14ac:dyDescent="0.35">
      <c r="A2468" s="54" t="s">
        <v>18</v>
      </c>
      <c r="B2468" s="54" t="s">
        <v>2582</v>
      </c>
      <c r="C2468" s="54">
        <v>13.655635933561999</v>
      </c>
      <c r="D2468" s="54">
        <v>13.5060431804289</v>
      </c>
    </row>
    <row r="2469" spans="1:4" x14ac:dyDescent="0.35">
      <c r="A2469" s="54" t="s">
        <v>18</v>
      </c>
      <c r="B2469" s="54" t="s">
        <v>2583</v>
      </c>
      <c r="C2469" s="54">
        <v>45.992726491770902</v>
      </c>
      <c r="D2469" s="54">
        <v>45.9245713506727</v>
      </c>
    </row>
    <row r="2470" spans="1:4" x14ac:dyDescent="0.35">
      <c r="A2470" s="54" t="s">
        <v>18</v>
      </c>
      <c r="B2470" s="54" t="s">
        <v>2584</v>
      </c>
      <c r="C2470" s="54">
        <v>433.46954220421298</v>
      </c>
      <c r="D2470" s="54">
        <v>437.00469101926302</v>
      </c>
    </row>
    <row r="2471" spans="1:4" x14ac:dyDescent="0.35">
      <c r="A2471" s="54" t="s">
        <v>18</v>
      </c>
      <c r="B2471" s="54" t="s">
        <v>2585</v>
      </c>
      <c r="C2471" s="54">
        <v>61.563265320585003</v>
      </c>
      <c r="D2471" s="54">
        <v>60.602901688951697</v>
      </c>
    </row>
    <row r="2472" spans="1:4" x14ac:dyDescent="0.35">
      <c r="A2472" s="54" t="s">
        <v>18</v>
      </c>
      <c r="B2472" s="54" t="s">
        <v>2586</v>
      </c>
      <c r="C2472" s="54">
        <v>71.619965656129807</v>
      </c>
      <c r="D2472" s="54">
        <v>72.294686439089801</v>
      </c>
    </row>
    <row r="2473" spans="1:4" x14ac:dyDescent="0.35">
      <c r="A2473" s="54" t="s">
        <v>18</v>
      </c>
      <c r="B2473" s="54" t="s">
        <v>2587</v>
      </c>
      <c r="C2473" s="54">
        <v>747.66939278976702</v>
      </c>
      <c r="D2473" s="54">
        <v>745.85914550950395</v>
      </c>
    </row>
    <row r="2474" spans="1:4" x14ac:dyDescent="0.35">
      <c r="A2474" s="54" t="s">
        <v>18</v>
      </c>
      <c r="B2474" s="54" t="s">
        <v>2588</v>
      </c>
      <c r="C2474" s="54">
        <v>30.122329015605001</v>
      </c>
      <c r="D2474" s="54">
        <v>29.7923441666073</v>
      </c>
    </row>
    <row r="2475" spans="1:4" x14ac:dyDescent="0.35">
      <c r="A2475" s="54" t="s">
        <v>18</v>
      </c>
      <c r="B2475" s="54" t="s">
        <v>2589</v>
      </c>
      <c r="C2475" s="54">
        <v>261.49753016257199</v>
      </c>
      <c r="D2475" s="54">
        <v>260.98391906038398</v>
      </c>
    </row>
    <row r="2476" spans="1:4" x14ac:dyDescent="0.35">
      <c r="A2476" s="54" t="s">
        <v>18</v>
      </c>
      <c r="B2476" s="54" t="s">
        <v>2590</v>
      </c>
      <c r="C2476" s="54">
        <v>250.066841327605</v>
      </c>
      <c r="D2476" s="54">
        <v>250.872065590099</v>
      </c>
    </row>
    <row r="2477" spans="1:4" x14ac:dyDescent="0.35">
      <c r="A2477" s="54" t="s">
        <v>18</v>
      </c>
      <c r="B2477" s="54" t="s">
        <v>2591</v>
      </c>
      <c r="C2477" s="54">
        <v>18.322824405134799</v>
      </c>
      <c r="D2477" s="54">
        <v>18.4954351151564</v>
      </c>
    </row>
    <row r="2478" spans="1:4" x14ac:dyDescent="0.35">
      <c r="A2478" s="54" t="s">
        <v>18</v>
      </c>
      <c r="B2478" s="54" t="s">
        <v>2592</v>
      </c>
      <c r="C2478" s="54">
        <v>103.06073654204801</v>
      </c>
      <c r="D2478" s="54">
        <v>102.457347643087</v>
      </c>
    </row>
    <row r="2479" spans="1:4" x14ac:dyDescent="0.35">
      <c r="A2479" s="54" t="s">
        <v>18</v>
      </c>
      <c r="B2479" s="54" t="s">
        <v>2593</v>
      </c>
      <c r="C2479" s="54">
        <v>197.14182647121899</v>
      </c>
      <c r="D2479" s="54">
        <v>198.09917132616599</v>
      </c>
    </row>
    <row r="2480" spans="1:4" x14ac:dyDescent="0.35">
      <c r="A2480" s="54" t="s">
        <v>18</v>
      </c>
      <c r="B2480" s="54" t="s">
        <v>2594</v>
      </c>
      <c r="C2480" s="54">
        <v>2121.0863898729799</v>
      </c>
      <c r="D2480" s="54">
        <v>2109.8123562380702</v>
      </c>
    </row>
    <row r="2481" spans="1:4" x14ac:dyDescent="0.35">
      <c r="A2481" s="54" t="s">
        <v>18</v>
      </c>
      <c r="B2481" s="54" t="s">
        <v>2595</v>
      </c>
      <c r="C2481" s="54">
        <v>639.05521885454402</v>
      </c>
      <c r="D2481" s="54">
        <v>630.61368786799403</v>
      </c>
    </row>
    <row r="2482" spans="1:4" x14ac:dyDescent="0.35">
      <c r="A2482" s="54" t="s">
        <v>18</v>
      </c>
      <c r="B2482" s="54" t="s">
        <v>2596</v>
      </c>
      <c r="C2482" s="54">
        <v>225.98318130871101</v>
      </c>
      <c r="D2482" s="54">
        <v>225.16950280302001</v>
      </c>
    </row>
    <row r="2483" spans="1:4" x14ac:dyDescent="0.35">
      <c r="A2483" s="54" t="s">
        <v>18</v>
      </c>
      <c r="B2483" s="54" t="s">
        <v>2597</v>
      </c>
      <c r="C2483" s="54">
        <v>75.024464848968407</v>
      </c>
      <c r="D2483" s="54">
        <v>74.721588808264599</v>
      </c>
    </row>
    <row r="2484" spans="1:4" x14ac:dyDescent="0.35">
      <c r="A2484" s="54" t="s">
        <v>18</v>
      </c>
      <c r="B2484" s="54" t="s">
        <v>2598</v>
      </c>
      <c r="C2484" s="54">
        <v>38.726638276877701</v>
      </c>
      <c r="D2484" s="54">
        <v>38.157562832132498</v>
      </c>
    </row>
    <row r="2485" spans="1:4" x14ac:dyDescent="0.35">
      <c r="A2485" s="54" t="s">
        <v>18</v>
      </c>
      <c r="B2485" s="54" t="s">
        <v>2599</v>
      </c>
      <c r="C2485" s="54">
        <v>181.7008419313</v>
      </c>
      <c r="D2485" s="54">
        <v>181.867097372486</v>
      </c>
    </row>
    <row r="2486" spans="1:4" x14ac:dyDescent="0.35">
      <c r="A2486" s="54" t="s">
        <v>18</v>
      </c>
      <c r="B2486" s="54" t="s">
        <v>2600</v>
      </c>
      <c r="C2486" s="54">
        <v>210.08890462100999</v>
      </c>
      <c r="D2486" s="54">
        <v>206.670727455584</v>
      </c>
    </row>
    <row r="2487" spans="1:4" x14ac:dyDescent="0.35">
      <c r="A2487" s="54" t="s">
        <v>18</v>
      </c>
      <c r="B2487" s="54" t="s">
        <v>2601</v>
      </c>
      <c r="C2487" s="54">
        <v>108.98202481259</v>
      </c>
      <c r="D2487" s="54">
        <v>110.008738012145</v>
      </c>
    </row>
    <row r="2488" spans="1:4" x14ac:dyDescent="0.35">
      <c r="A2488" s="54" t="s">
        <v>18</v>
      </c>
      <c r="B2488" s="54" t="s">
        <v>2602</v>
      </c>
      <c r="C2488" s="54">
        <v>20.407500302243999</v>
      </c>
      <c r="D2488" s="54">
        <v>20.216409081166798</v>
      </c>
    </row>
    <row r="2489" spans="1:4" x14ac:dyDescent="0.35">
      <c r="A2489" s="54" t="s">
        <v>18</v>
      </c>
      <c r="B2489" s="54" t="s">
        <v>2603</v>
      </c>
      <c r="C2489" s="54">
        <v>42.270967684698299</v>
      </c>
      <c r="D2489" s="54">
        <v>42.669196192789002</v>
      </c>
    </row>
    <row r="2490" spans="1:4" x14ac:dyDescent="0.35">
      <c r="A2490" s="54" t="s">
        <v>18</v>
      </c>
      <c r="B2490" s="54" t="s">
        <v>2604</v>
      </c>
      <c r="C2490" s="54">
        <v>7.12635692080074</v>
      </c>
      <c r="D2490" s="54">
        <v>7.1934927866420502</v>
      </c>
    </row>
    <row r="2491" spans="1:4" x14ac:dyDescent="0.35">
      <c r="A2491" s="54" t="s">
        <v>18</v>
      </c>
      <c r="B2491" s="54" t="s">
        <v>2605</v>
      </c>
      <c r="C2491" s="54">
        <v>67.343808722794904</v>
      </c>
      <c r="D2491" s="54">
        <v>66.994459161537193</v>
      </c>
    </row>
    <row r="2492" spans="1:4" x14ac:dyDescent="0.35">
      <c r="A2492" s="54" t="s">
        <v>18</v>
      </c>
      <c r="B2492" s="54" t="s">
        <v>2606</v>
      </c>
      <c r="C2492" s="54">
        <v>53.314813650196498</v>
      </c>
      <c r="D2492" s="54">
        <v>53.817076685351502</v>
      </c>
    </row>
    <row r="2493" spans="1:4" x14ac:dyDescent="0.35">
      <c r="A2493" s="54" t="s">
        <v>18</v>
      </c>
      <c r="B2493" s="54" t="s">
        <v>2607</v>
      </c>
      <c r="C2493" s="54">
        <v>16.293129266242499</v>
      </c>
      <c r="D2493" s="54">
        <v>16.446623867822101</v>
      </c>
    </row>
    <row r="2494" spans="1:4" x14ac:dyDescent="0.35">
      <c r="A2494" s="54" t="s">
        <v>18</v>
      </c>
      <c r="B2494" s="54" t="s">
        <v>2608</v>
      </c>
      <c r="C2494" s="54">
        <v>15.7394730952311</v>
      </c>
      <c r="D2494" s="54">
        <v>15.887755028974601</v>
      </c>
    </row>
    <row r="2495" spans="1:4" x14ac:dyDescent="0.35">
      <c r="A2495" s="54" t="s">
        <v>18</v>
      </c>
      <c r="B2495" s="54" t="s">
        <v>2609</v>
      </c>
      <c r="C2495" s="54">
        <v>128.140992590351</v>
      </c>
      <c r="D2495" s="54">
        <v>127.145600035176</v>
      </c>
    </row>
    <row r="2496" spans="1:4" x14ac:dyDescent="0.35">
      <c r="A2496" s="54" t="s">
        <v>18</v>
      </c>
      <c r="B2496" s="54" t="s">
        <v>2610</v>
      </c>
      <c r="C2496" s="54">
        <v>28.446601570664001</v>
      </c>
      <c r="D2496" s="54">
        <v>28.4241848135152</v>
      </c>
    </row>
    <row r="2497" spans="1:4" x14ac:dyDescent="0.35">
      <c r="A2497" s="54" t="s">
        <v>18</v>
      </c>
      <c r="B2497" s="54" t="s">
        <v>2611</v>
      </c>
      <c r="C2497" s="54">
        <v>57.733304797054899</v>
      </c>
      <c r="D2497" s="54">
        <v>58.079477043505101</v>
      </c>
    </row>
    <row r="2498" spans="1:4" x14ac:dyDescent="0.35">
      <c r="A2498" s="54" t="s">
        <v>18</v>
      </c>
      <c r="B2498" s="54" t="s">
        <v>2612</v>
      </c>
      <c r="C2498" s="54">
        <v>437.896792426503</v>
      </c>
      <c r="D2498" s="54">
        <v>438.25466693900501</v>
      </c>
    </row>
    <row r="2499" spans="1:4" x14ac:dyDescent="0.35">
      <c r="A2499" s="54" t="s">
        <v>18</v>
      </c>
      <c r="B2499" s="54" t="s">
        <v>2613</v>
      </c>
      <c r="C2499" s="54">
        <v>168.804076867096</v>
      </c>
      <c r="D2499" s="54">
        <v>169.80671476124999</v>
      </c>
    </row>
    <row r="2500" spans="1:4" x14ac:dyDescent="0.35">
      <c r="A2500" s="54" t="s">
        <v>18</v>
      </c>
      <c r="B2500" s="54" t="s">
        <v>2614</v>
      </c>
      <c r="C2500" s="54">
        <v>201.94662156917599</v>
      </c>
      <c r="D2500" s="54">
        <v>201.82637197542101</v>
      </c>
    </row>
    <row r="2501" spans="1:4" x14ac:dyDescent="0.35">
      <c r="A2501" s="54" t="s">
        <v>18</v>
      </c>
      <c r="B2501" s="54" t="s">
        <v>2615</v>
      </c>
      <c r="C2501" s="54">
        <v>26.090284838512499</v>
      </c>
      <c r="D2501" s="54">
        <v>26.3360746248669</v>
      </c>
    </row>
    <row r="2502" spans="1:4" x14ac:dyDescent="0.35">
      <c r="A2502" s="54" t="s">
        <v>18</v>
      </c>
      <c r="B2502" s="54" t="s">
        <v>2616</v>
      </c>
      <c r="C2502" s="54">
        <v>73.889088360040503</v>
      </c>
      <c r="D2502" s="54">
        <v>74.585184311357196</v>
      </c>
    </row>
    <row r="2503" spans="1:4" x14ac:dyDescent="0.35">
      <c r="A2503" s="54" t="s">
        <v>18</v>
      </c>
      <c r="B2503" s="54" t="s">
        <v>2617</v>
      </c>
      <c r="C2503" s="54">
        <v>40.312289246246102</v>
      </c>
      <c r="D2503" s="54">
        <v>40.6920568485505</v>
      </c>
    </row>
    <row r="2504" spans="1:4" x14ac:dyDescent="0.35">
      <c r="A2504" s="54" t="s">
        <v>18</v>
      </c>
      <c r="B2504" s="54" t="s">
        <v>2618</v>
      </c>
      <c r="C2504" s="54">
        <v>933.96447402578406</v>
      </c>
      <c r="D2504" s="54">
        <v>929.10440521732505</v>
      </c>
    </row>
    <row r="2505" spans="1:4" x14ac:dyDescent="0.35">
      <c r="A2505" s="54" t="s">
        <v>18</v>
      </c>
      <c r="B2505" s="54" t="s">
        <v>2619</v>
      </c>
      <c r="C2505" s="54">
        <v>267.56019203972801</v>
      </c>
      <c r="D2505" s="54">
        <v>268.66169954460503</v>
      </c>
    </row>
    <row r="2506" spans="1:4" x14ac:dyDescent="0.35">
      <c r="A2506" s="54" t="s">
        <v>18</v>
      </c>
      <c r="B2506" s="54" t="s">
        <v>2620</v>
      </c>
      <c r="C2506" s="54">
        <v>224.62693932738199</v>
      </c>
      <c r="D2506" s="54">
        <v>225.02998098978199</v>
      </c>
    </row>
    <row r="2507" spans="1:4" x14ac:dyDescent="0.35">
      <c r="A2507" s="54" t="s">
        <v>18</v>
      </c>
      <c r="B2507" s="54" t="s">
        <v>2621</v>
      </c>
      <c r="C2507" s="54">
        <v>33.914614255743302</v>
      </c>
      <c r="D2507" s="54">
        <v>33.866944010463897</v>
      </c>
    </row>
    <row r="2508" spans="1:4" x14ac:dyDescent="0.35">
      <c r="A2508" s="54" t="s">
        <v>18</v>
      </c>
      <c r="B2508" s="54" t="s">
        <v>2622</v>
      </c>
      <c r="C2508" s="54">
        <v>72.646978716737493</v>
      </c>
      <c r="D2508" s="54">
        <v>71.922578912370795</v>
      </c>
    </row>
    <row r="2509" spans="1:4" x14ac:dyDescent="0.35">
      <c r="A2509" s="54" t="s">
        <v>18</v>
      </c>
      <c r="B2509" s="54" t="s">
        <v>2623</v>
      </c>
      <c r="C2509" s="54">
        <v>142.322638116722</v>
      </c>
      <c r="D2509" s="54">
        <v>143.08619292909901</v>
      </c>
    </row>
    <row r="2510" spans="1:4" x14ac:dyDescent="0.35">
      <c r="A2510" s="54" t="s">
        <v>18</v>
      </c>
      <c r="B2510" s="54" t="s">
        <v>2624</v>
      </c>
      <c r="C2510" s="54">
        <v>97.388414040727795</v>
      </c>
      <c r="D2510" s="54">
        <v>97.555633084556007</v>
      </c>
    </row>
    <row r="2511" spans="1:4" x14ac:dyDescent="0.35">
      <c r="A2511" s="54" t="s">
        <v>18</v>
      </c>
      <c r="B2511" s="54" t="s">
        <v>2625</v>
      </c>
      <c r="C2511" s="54">
        <v>21.7794436979372</v>
      </c>
      <c r="D2511" s="54">
        <v>21.984621163953602</v>
      </c>
    </row>
    <row r="2512" spans="1:4" x14ac:dyDescent="0.35">
      <c r="A2512" s="54" t="s">
        <v>18</v>
      </c>
      <c r="B2512" s="54" t="s">
        <v>2626</v>
      </c>
      <c r="C2512" s="54">
        <v>1.6410007588214801</v>
      </c>
      <c r="D2512" s="54">
        <v>1.6564604967688801</v>
      </c>
    </row>
    <row r="2513" spans="1:4" x14ac:dyDescent="0.35">
      <c r="A2513" s="54" t="s">
        <v>18</v>
      </c>
      <c r="B2513" s="54" t="s">
        <v>2627</v>
      </c>
      <c r="C2513" s="54">
        <v>15.6842432417757</v>
      </c>
      <c r="D2513" s="54">
        <v>15.8320006820373</v>
      </c>
    </row>
    <row r="2514" spans="1:4" x14ac:dyDescent="0.35">
      <c r="A2514" s="54" t="s">
        <v>18</v>
      </c>
      <c r="B2514" s="54" t="s">
        <v>2628</v>
      </c>
      <c r="C2514" s="54">
        <v>11.5300823665102</v>
      </c>
      <c r="D2514" s="54">
        <v>11.6387022583075</v>
      </c>
    </row>
    <row r="2515" spans="1:4" x14ac:dyDescent="0.35">
      <c r="A2515" s="54" t="s">
        <v>18</v>
      </c>
      <c r="B2515" s="54" t="s">
        <v>2629</v>
      </c>
      <c r="C2515" s="54">
        <v>1.0916372175576601</v>
      </c>
      <c r="D2515" s="54">
        <v>1.1019210636137899</v>
      </c>
    </row>
    <row r="2516" spans="1:4" x14ac:dyDescent="0.35">
      <c r="A2516" s="54" t="s">
        <v>18</v>
      </c>
      <c r="B2516" s="54" t="s">
        <v>2630</v>
      </c>
      <c r="C2516" s="54">
        <v>18.7849945021838</v>
      </c>
      <c r="D2516" s="54">
        <v>18.961962141753698</v>
      </c>
    </row>
    <row r="2517" spans="1:4" x14ac:dyDescent="0.35">
      <c r="A2517" s="54" t="s">
        <v>18</v>
      </c>
      <c r="B2517" s="54" t="s">
        <v>2631</v>
      </c>
      <c r="C2517" s="54">
        <v>4.2964476178528903</v>
      </c>
      <c r="D2517" s="54">
        <v>4.3369228488959903</v>
      </c>
    </row>
    <row r="2518" spans="1:4" x14ac:dyDescent="0.35">
      <c r="A2518" s="54" t="s">
        <v>18</v>
      </c>
      <c r="B2518" s="54" t="s">
        <v>2632</v>
      </c>
      <c r="C2518" s="54">
        <v>16.542891931725801</v>
      </c>
      <c r="D2518" s="54">
        <v>16.069085917253901</v>
      </c>
    </row>
    <row r="2519" spans="1:4" x14ac:dyDescent="0.35">
      <c r="A2519" s="54" t="s">
        <v>18</v>
      </c>
      <c r="B2519" s="54" t="s">
        <v>2633</v>
      </c>
      <c r="C2519" s="54">
        <v>77.004163201974606</v>
      </c>
      <c r="D2519" s="54">
        <v>77.220956472384003</v>
      </c>
    </row>
    <row r="2520" spans="1:4" x14ac:dyDescent="0.35">
      <c r="A2520" s="54" t="s">
        <v>18</v>
      </c>
      <c r="B2520" s="54" t="s">
        <v>2634</v>
      </c>
      <c r="C2520" s="54">
        <v>4.2722130183632796</v>
      </c>
      <c r="D2520" s="54">
        <v>4.1383651597487798</v>
      </c>
    </row>
    <row r="2521" spans="1:4" x14ac:dyDescent="0.35">
      <c r="A2521" s="54" t="s">
        <v>18</v>
      </c>
      <c r="B2521" s="54" t="s">
        <v>2635</v>
      </c>
      <c r="C2521" s="54">
        <v>39.549035627030499</v>
      </c>
      <c r="D2521" s="54">
        <v>39.921611396986798</v>
      </c>
    </row>
    <row r="2522" spans="1:4" x14ac:dyDescent="0.35">
      <c r="A2522" s="54" t="s">
        <v>18</v>
      </c>
      <c r="B2522" s="54" t="s">
        <v>2636</v>
      </c>
      <c r="C2522" s="54">
        <v>102.41594338082299</v>
      </c>
      <c r="D2522" s="54">
        <v>102.38036478535</v>
      </c>
    </row>
    <row r="2523" spans="1:4" x14ac:dyDescent="0.35">
      <c r="A2523" s="54" t="s">
        <v>18</v>
      </c>
      <c r="B2523" s="54" t="s">
        <v>2637</v>
      </c>
      <c r="C2523" s="54">
        <v>49.939109194478597</v>
      </c>
      <c r="D2523" s="54">
        <v>50.409572965449001</v>
      </c>
    </row>
    <row r="2524" spans="1:4" x14ac:dyDescent="0.35">
      <c r="A2524" s="54" t="s">
        <v>18</v>
      </c>
      <c r="B2524" s="54" t="s">
        <v>2638</v>
      </c>
      <c r="C2524" s="54">
        <v>20.5609050413094</v>
      </c>
      <c r="D2524" s="54">
        <v>20.747174707025501</v>
      </c>
    </row>
    <row r="2525" spans="1:4" x14ac:dyDescent="0.35">
      <c r="A2525" s="54" t="s">
        <v>18</v>
      </c>
      <c r="B2525" s="54" t="s">
        <v>2639</v>
      </c>
      <c r="C2525" s="54">
        <v>57.382188196431201</v>
      </c>
      <c r="D2525" s="54">
        <v>57.278437899931703</v>
      </c>
    </row>
    <row r="2526" spans="1:4" x14ac:dyDescent="0.35">
      <c r="A2526" s="54" t="s">
        <v>18</v>
      </c>
      <c r="B2526" s="54" t="s">
        <v>2640</v>
      </c>
      <c r="C2526" s="54">
        <v>274.941472312575</v>
      </c>
      <c r="D2526" s="54">
        <v>275.34295600559199</v>
      </c>
    </row>
    <row r="2527" spans="1:4" x14ac:dyDescent="0.35">
      <c r="A2527" s="54" t="s">
        <v>18</v>
      </c>
      <c r="B2527" s="54" t="s">
        <v>2641</v>
      </c>
      <c r="C2527" s="54">
        <v>42.018468090399303</v>
      </c>
      <c r="D2527" s="54">
        <v>41.854461415854303</v>
      </c>
    </row>
    <row r="2528" spans="1:4" x14ac:dyDescent="0.35">
      <c r="A2528" s="54" t="s">
        <v>18</v>
      </c>
      <c r="B2528" s="54" t="s">
        <v>2642</v>
      </c>
      <c r="C2528" s="54">
        <v>18.2943040281043</v>
      </c>
      <c r="D2528" s="54">
        <v>18.466648453571899</v>
      </c>
    </row>
    <row r="2529" spans="1:4" x14ac:dyDescent="0.35">
      <c r="A2529" s="54" t="s">
        <v>18</v>
      </c>
      <c r="B2529" s="54" t="s">
        <v>2643</v>
      </c>
      <c r="C2529" s="54">
        <v>21.127768416854899</v>
      </c>
      <c r="D2529" s="54">
        <v>21.3268058727427</v>
      </c>
    </row>
    <row r="2530" spans="1:4" x14ac:dyDescent="0.35">
      <c r="A2530" s="54" t="s">
        <v>18</v>
      </c>
      <c r="B2530" s="54" t="s">
        <v>2644</v>
      </c>
      <c r="C2530" s="54">
        <v>17.820907197685798</v>
      </c>
      <c r="D2530" s="54">
        <v>17.988792697647</v>
      </c>
    </row>
    <row r="2531" spans="1:4" x14ac:dyDescent="0.35">
      <c r="A2531" s="54" t="s">
        <v>18</v>
      </c>
      <c r="B2531" s="54" t="s">
        <v>2645</v>
      </c>
      <c r="C2531" s="54">
        <v>3.0613014017307001</v>
      </c>
      <c r="D2531" s="54">
        <v>3.0901416272064899</v>
      </c>
    </row>
    <row r="2532" spans="1:4" x14ac:dyDescent="0.35">
      <c r="A2532" s="54" t="s">
        <v>18</v>
      </c>
      <c r="B2532" s="54" t="s">
        <v>2646</v>
      </c>
      <c r="C2532" s="54">
        <v>11.7216776035267</v>
      </c>
      <c r="D2532" s="54">
        <v>11.8321045528446</v>
      </c>
    </row>
    <row r="2533" spans="1:4" x14ac:dyDescent="0.35">
      <c r="A2533" s="54" t="s">
        <v>18</v>
      </c>
      <c r="B2533" s="54" t="s">
        <v>2647</v>
      </c>
      <c r="C2533" s="54">
        <v>5.9213655977563402</v>
      </c>
      <c r="D2533" s="54">
        <v>5.9771498408046897</v>
      </c>
    </row>
    <row r="2534" spans="1:4" x14ac:dyDescent="0.35">
      <c r="A2534" s="54" t="s">
        <v>18</v>
      </c>
      <c r="B2534" s="54" t="s">
        <v>2648</v>
      </c>
      <c r="C2534" s="54">
        <v>8.1533990899147302</v>
      </c>
      <c r="D2534" s="54">
        <v>8.2302093060481898</v>
      </c>
    </row>
    <row r="2535" spans="1:4" x14ac:dyDescent="0.35">
      <c r="A2535" s="54" t="s">
        <v>18</v>
      </c>
      <c r="B2535" s="54" t="s">
        <v>2649</v>
      </c>
      <c r="C2535" s="54">
        <v>21.037165266715501</v>
      </c>
      <c r="D2535" s="54">
        <v>21.061221561474099</v>
      </c>
    </row>
    <row r="2536" spans="1:4" x14ac:dyDescent="0.35">
      <c r="A2536" s="54" t="s">
        <v>18</v>
      </c>
      <c r="B2536" s="54" t="s">
        <v>2650</v>
      </c>
      <c r="C2536" s="54">
        <v>39.506531916511904</v>
      </c>
      <c r="D2536" s="54">
        <v>39.878720098951</v>
      </c>
    </row>
    <row r="2537" spans="1:4" x14ac:dyDescent="0.35">
      <c r="A2537" s="54" t="s">
        <v>18</v>
      </c>
      <c r="B2537" s="54" t="s">
        <v>2651</v>
      </c>
      <c r="C2537" s="54">
        <v>8.0348531228888902</v>
      </c>
      <c r="D2537" s="54">
        <v>8.1105475205956097</v>
      </c>
    </row>
    <row r="2538" spans="1:4" x14ac:dyDescent="0.35">
      <c r="A2538" s="54" t="s">
        <v>18</v>
      </c>
      <c r="B2538" s="54" t="s">
        <v>2652</v>
      </c>
      <c r="C2538" s="54">
        <v>22.6265230518183</v>
      </c>
      <c r="D2538" s="54">
        <v>22.565874959164098</v>
      </c>
    </row>
    <row r="2539" spans="1:4" x14ac:dyDescent="0.35">
      <c r="A2539" s="54" t="s">
        <v>18</v>
      </c>
      <c r="B2539" s="54" t="s">
        <v>2653</v>
      </c>
      <c r="C2539" s="54">
        <v>33.2721877869308</v>
      </c>
      <c r="D2539" s="54">
        <v>33.130590196119599</v>
      </c>
    </row>
    <row r="2540" spans="1:4" x14ac:dyDescent="0.35">
      <c r="A2540" s="54" t="s">
        <v>18</v>
      </c>
      <c r="B2540" s="54" t="s">
        <v>2654</v>
      </c>
      <c r="C2540" s="54">
        <v>115.181496885998</v>
      </c>
      <c r="D2540" s="54">
        <v>115.51616630295101</v>
      </c>
    </row>
    <row r="2541" spans="1:4" x14ac:dyDescent="0.35">
      <c r="A2541" s="54" t="s">
        <v>18</v>
      </c>
      <c r="B2541" s="54" t="s">
        <v>2655</v>
      </c>
      <c r="C2541" s="54">
        <v>66.3435964507905</v>
      </c>
      <c r="D2541" s="54">
        <v>65.572377732819504</v>
      </c>
    </row>
    <row r="2542" spans="1:4" x14ac:dyDescent="0.35">
      <c r="A2542" s="54" t="s">
        <v>18</v>
      </c>
      <c r="B2542" s="54" t="s">
        <v>2656</v>
      </c>
      <c r="C2542" s="54">
        <v>18.017828056732998</v>
      </c>
      <c r="D2542" s="54">
        <v>16.952142576421199</v>
      </c>
    </row>
    <row r="2543" spans="1:4" x14ac:dyDescent="0.35">
      <c r="A2543" s="54" t="s">
        <v>18</v>
      </c>
      <c r="B2543" s="54" t="s">
        <v>2657</v>
      </c>
      <c r="C2543" s="54">
        <v>119.79393944981901</v>
      </c>
      <c r="D2543" s="54">
        <v>120.020030834138</v>
      </c>
    </row>
    <row r="2544" spans="1:4" x14ac:dyDescent="0.35">
      <c r="A2544" s="54" t="s">
        <v>18</v>
      </c>
      <c r="B2544" s="54" t="s">
        <v>2658</v>
      </c>
      <c r="C2544" s="54">
        <v>41.458667543244701</v>
      </c>
      <c r="D2544" s="54">
        <v>40.730805977102101</v>
      </c>
    </row>
    <row r="2545" spans="1:4" x14ac:dyDescent="0.35">
      <c r="A2545" s="54" t="s">
        <v>18</v>
      </c>
      <c r="B2545" s="54" t="s">
        <v>2659</v>
      </c>
      <c r="C2545" s="54">
        <v>18.127292895698801</v>
      </c>
      <c r="D2545" s="54">
        <v>18.0328368940792</v>
      </c>
    </row>
    <row r="2546" spans="1:4" x14ac:dyDescent="0.35">
      <c r="A2546" s="54" t="s">
        <v>18</v>
      </c>
      <c r="B2546" s="54" t="s">
        <v>2660</v>
      </c>
      <c r="C2546" s="54">
        <v>10.2871204853063</v>
      </c>
      <c r="D2546" s="54">
        <v>10.3840326151666</v>
      </c>
    </row>
    <row r="2547" spans="1:4" x14ac:dyDescent="0.35">
      <c r="A2547" s="54" t="s">
        <v>18</v>
      </c>
      <c r="B2547" s="54" t="s">
        <v>2661</v>
      </c>
      <c r="C2547" s="54">
        <v>14.164562263034201</v>
      </c>
      <c r="D2547" s="54">
        <v>14.298001094522601</v>
      </c>
    </row>
    <row r="2548" spans="1:4" x14ac:dyDescent="0.35">
      <c r="A2548" s="54" t="s">
        <v>18</v>
      </c>
      <c r="B2548" s="54" t="s">
        <v>2662</v>
      </c>
      <c r="C2548" s="54">
        <v>38.703682741074502</v>
      </c>
      <c r="D2548" s="54">
        <v>38.597075752505397</v>
      </c>
    </row>
    <row r="2549" spans="1:4" x14ac:dyDescent="0.35">
      <c r="A2549" s="54" t="s">
        <v>18</v>
      </c>
      <c r="B2549" s="54" t="s">
        <v>2663</v>
      </c>
      <c r="C2549" s="54">
        <v>29.152429909883502</v>
      </c>
      <c r="D2549" s="54">
        <v>29.427071433351699</v>
      </c>
    </row>
    <row r="2550" spans="1:4" x14ac:dyDescent="0.35">
      <c r="A2550" s="54" t="s">
        <v>18</v>
      </c>
      <c r="B2550" s="54" t="s">
        <v>2664</v>
      </c>
      <c r="C2550" s="54">
        <v>8.8609775200887704</v>
      </c>
      <c r="D2550" s="54">
        <v>8.9444552561138604</v>
      </c>
    </row>
    <row r="2551" spans="1:4" x14ac:dyDescent="0.35">
      <c r="A2551" s="54" t="s">
        <v>18</v>
      </c>
      <c r="B2551" s="54" t="s">
        <v>2665</v>
      </c>
      <c r="C2551" s="54">
        <v>1.0916372175576601</v>
      </c>
      <c r="D2551" s="54">
        <v>1.1019210636137899</v>
      </c>
    </row>
    <row r="2552" spans="1:4" x14ac:dyDescent="0.35">
      <c r="A2552" s="54" t="s">
        <v>18</v>
      </c>
      <c r="B2552" s="54" t="s">
        <v>2666</v>
      </c>
      <c r="C2552" s="54">
        <v>46.578605406034001</v>
      </c>
      <c r="D2552" s="54">
        <v>47.017419507230898</v>
      </c>
    </row>
    <row r="2553" spans="1:4" x14ac:dyDescent="0.35">
      <c r="A2553" s="54" t="s">
        <v>18</v>
      </c>
      <c r="B2553" s="54" t="s">
        <v>2667</v>
      </c>
      <c r="C2553" s="54">
        <v>29.749981652881999</v>
      </c>
      <c r="D2553" s="54">
        <v>30.030247787578599</v>
      </c>
    </row>
    <row r="2554" spans="1:4" x14ac:dyDescent="0.35">
      <c r="A2554" s="54" t="s">
        <v>18</v>
      </c>
      <c r="B2554" s="54" t="s">
        <v>2668</v>
      </c>
      <c r="C2554" s="54">
        <v>9.3283353228139401</v>
      </c>
      <c r="D2554" s="54">
        <v>9.4162151199947601</v>
      </c>
    </row>
    <row r="2555" spans="1:4" x14ac:dyDescent="0.35">
      <c r="A2555" s="54" t="s">
        <v>18</v>
      </c>
      <c r="B2555" s="54" t="s">
        <v>2669</v>
      </c>
      <c r="C2555" s="54">
        <v>21.290919183834902</v>
      </c>
      <c r="D2555" s="54">
        <v>21.491493881164601</v>
      </c>
    </row>
    <row r="2556" spans="1:4" x14ac:dyDescent="0.35">
      <c r="A2556" s="54" t="s">
        <v>18</v>
      </c>
      <c r="B2556" s="54" t="s">
        <v>2670</v>
      </c>
      <c r="C2556" s="54">
        <v>36.929792048467803</v>
      </c>
      <c r="D2556" s="54">
        <v>37.237756540986801</v>
      </c>
    </row>
    <row r="2557" spans="1:4" x14ac:dyDescent="0.35">
      <c r="A2557" s="54" t="s">
        <v>18</v>
      </c>
      <c r="B2557" s="54" t="s">
        <v>2671</v>
      </c>
      <c r="C2557" s="54">
        <v>61.5016712243347</v>
      </c>
      <c r="D2557" s="54">
        <v>62.081053135074697</v>
      </c>
    </row>
    <row r="2558" spans="1:4" x14ac:dyDescent="0.35">
      <c r="A2558" s="54" t="s">
        <v>18</v>
      </c>
      <c r="B2558" s="54" t="s">
        <v>2672</v>
      </c>
      <c r="C2558" s="54">
        <v>13.226329131742901</v>
      </c>
      <c r="D2558" s="54">
        <v>13.3509312339046</v>
      </c>
    </row>
    <row r="2559" spans="1:4" x14ac:dyDescent="0.35">
      <c r="A2559" s="54" t="s">
        <v>18</v>
      </c>
      <c r="B2559" s="54" t="s">
        <v>2673</v>
      </c>
      <c r="C2559" s="54">
        <v>60.364500928748299</v>
      </c>
      <c r="D2559" s="54">
        <v>60.479429633929897</v>
      </c>
    </row>
    <row r="2560" spans="1:4" x14ac:dyDescent="0.35">
      <c r="A2560" s="54" t="s">
        <v>18</v>
      </c>
      <c r="B2560" s="54" t="s">
        <v>2674</v>
      </c>
      <c r="C2560" s="54">
        <v>7.12635692080074</v>
      </c>
      <c r="D2560" s="54">
        <v>7.1934927866420502</v>
      </c>
    </row>
    <row r="2561" spans="1:4" x14ac:dyDescent="0.35">
      <c r="A2561" s="54" t="s">
        <v>18</v>
      </c>
      <c r="B2561" s="54" t="s">
        <v>2675</v>
      </c>
      <c r="C2561" s="54">
        <v>169.08507616718299</v>
      </c>
      <c r="D2561" s="54">
        <v>168.03146591124599</v>
      </c>
    </row>
    <row r="2562" spans="1:4" x14ac:dyDescent="0.35">
      <c r="A2562" s="54" t="s">
        <v>18</v>
      </c>
      <c r="B2562" s="54" t="s">
        <v>2676</v>
      </c>
      <c r="C2562" s="54">
        <v>229.02229933003301</v>
      </c>
      <c r="D2562" s="54">
        <v>230.168162456359</v>
      </c>
    </row>
    <row r="2563" spans="1:4" x14ac:dyDescent="0.35">
      <c r="A2563" s="54" t="s">
        <v>18</v>
      </c>
      <c r="B2563" s="54" t="s">
        <v>2677</v>
      </c>
      <c r="C2563" s="54">
        <v>23.968569519224602</v>
      </c>
      <c r="D2563" s="54">
        <v>23.661332330321098</v>
      </c>
    </row>
    <row r="2564" spans="1:4" x14ac:dyDescent="0.35">
      <c r="A2564" s="54" t="s">
        <v>18</v>
      </c>
      <c r="B2564" s="54" t="s">
        <v>2678</v>
      </c>
      <c r="C2564" s="54">
        <v>21.835177214246901</v>
      </c>
      <c r="D2564" s="54">
        <v>22.040878202435501</v>
      </c>
    </row>
    <row r="2565" spans="1:4" x14ac:dyDescent="0.35">
      <c r="A2565" s="54" t="s">
        <v>18</v>
      </c>
      <c r="B2565" s="54" t="s">
        <v>2679</v>
      </c>
      <c r="C2565" s="54">
        <v>32.057377723108402</v>
      </c>
      <c r="D2565" s="54">
        <v>32.359385277588899</v>
      </c>
    </row>
    <row r="2566" spans="1:4" x14ac:dyDescent="0.35">
      <c r="A2566" s="54" t="s">
        <v>18</v>
      </c>
      <c r="B2566" s="54" t="s">
        <v>2680</v>
      </c>
      <c r="C2566" s="54">
        <v>326.83161919454699</v>
      </c>
      <c r="D2566" s="54">
        <v>325.22611588559801</v>
      </c>
    </row>
    <row r="2567" spans="1:4" x14ac:dyDescent="0.35">
      <c r="A2567" s="54" t="s">
        <v>18</v>
      </c>
      <c r="B2567" s="54" t="s">
        <v>2681</v>
      </c>
      <c r="C2567" s="54">
        <v>146.92512361513801</v>
      </c>
      <c r="D2567" s="54">
        <v>145.55814954870701</v>
      </c>
    </row>
    <row r="2568" spans="1:4" x14ac:dyDescent="0.35">
      <c r="A2568" s="54" t="s">
        <v>18</v>
      </c>
      <c r="B2568" s="54" t="s">
        <v>2682</v>
      </c>
      <c r="C2568" s="54">
        <v>62.785547242714102</v>
      </c>
      <c r="D2568" s="54">
        <v>63.377047455212903</v>
      </c>
    </row>
    <row r="2569" spans="1:4" x14ac:dyDescent="0.35">
      <c r="A2569" s="54" t="s">
        <v>18</v>
      </c>
      <c r="B2569" s="54" t="s">
        <v>2683</v>
      </c>
      <c r="C2569" s="54">
        <v>27.7337410311188</v>
      </c>
      <c r="D2569" s="54">
        <v>27.917837820866001</v>
      </c>
    </row>
    <row r="2570" spans="1:4" x14ac:dyDescent="0.35">
      <c r="A2570" s="54" t="s">
        <v>18</v>
      </c>
      <c r="B2570" s="54" t="s">
        <v>2684</v>
      </c>
      <c r="C2570" s="54">
        <v>50.491874078634503</v>
      </c>
      <c r="D2570" s="54">
        <v>50.967548466913001</v>
      </c>
    </row>
    <row r="2571" spans="1:4" x14ac:dyDescent="0.35">
      <c r="A2571" s="54" t="s">
        <v>18</v>
      </c>
      <c r="B2571" s="54" t="s">
        <v>2685</v>
      </c>
      <c r="C2571" s="54">
        <v>94.424583105302005</v>
      </c>
      <c r="D2571" s="54">
        <v>92.743070794338394</v>
      </c>
    </row>
    <row r="2572" spans="1:4" x14ac:dyDescent="0.35">
      <c r="A2572" s="54" t="s">
        <v>18</v>
      </c>
      <c r="B2572" s="54" t="s">
        <v>2686</v>
      </c>
      <c r="C2572" s="54">
        <v>19.9788885851403</v>
      </c>
      <c r="D2572" s="54">
        <v>20.167106573543101</v>
      </c>
    </row>
    <row r="2573" spans="1:4" x14ac:dyDescent="0.35">
      <c r="A2573" s="54" t="s">
        <v>18</v>
      </c>
      <c r="B2573" s="54" t="s">
        <v>2687</v>
      </c>
      <c r="C2573" s="54">
        <v>20.040545379574201</v>
      </c>
      <c r="D2573" s="54">
        <v>20.229346650826599</v>
      </c>
    </row>
    <row r="2574" spans="1:4" x14ac:dyDescent="0.35">
      <c r="A2574" s="54" t="s">
        <v>18</v>
      </c>
      <c r="B2574" s="54" t="s">
        <v>2688</v>
      </c>
      <c r="C2574" s="54">
        <v>6.7823084702995002</v>
      </c>
      <c r="D2574" s="54">
        <v>6.7812900040759301</v>
      </c>
    </row>
    <row r="2575" spans="1:4" x14ac:dyDescent="0.35">
      <c r="A2575" s="54" t="s">
        <v>18</v>
      </c>
      <c r="B2575" s="54" t="s">
        <v>2689</v>
      </c>
      <c r="C2575" s="54">
        <v>160.98642611365301</v>
      </c>
      <c r="D2575" s="54">
        <v>161.408530413401</v>
      </c>
    </row>
    <row r="2576" spans="1:4" x14ac:dyDescent="0.35">
      <c r="A2576" s="54" t="s">
        <v>18</v>
      </c>
      <c r="B2576" s="54" t="s">
        <v>2690</v>
      </c>
      <c r="C2576" s="54">
        <v>6.5587013746922</v>
      </c>
      <c r="D2576" s="54">
        <v>6.6204900381407699</v>
      </c>
    </row>
    <row r="2577" spans="1:4" x14ac:dyDescent="0.35">
      <c r="A2577" s="54" t="s">
        <v>18</v>
      </c>
      <c r="B2577" s="54" t="s">
        <v>2691</v>
      </c>
      <c r="C2577" s="54">
        <v>123.727513147775</v>
      </c>
      <c r="D2577" s="54">
        <v>122.497701177089</v>
      </c>
    </row>
    <row r="2578" spans="1:4" x14ac:dyDescent="0.35">
      <c r="A2578" s="54" t="s">
        <v>18</v>
      </c>
      <c r="B2578" s="54" t="s">
        <v>2692</v>
      </c>
      <c r="C2578" s="54">
        <v>406.46490617612898</v>
      </c>
      <c r="D2578" s="54">
        <v>404.34901077264902</v>
      </c>
    </row>
    <row r="2579" spans="1:4" x14ac:dyDescent="0.35">
      <c r="A2579" s="54" t="s">
        <v>18</v>
      </c>
      <c r="B2579" s="54" t="s">
        <v>2693</v>
      </c>
      <c r="C2579" s="54">
        <v>18.976278983925301</v>
      </c>
      <c r="D2579" s="54">
        <v>18.958965609176001</v>
      </c>
    </row>
    <row r="2580" spans="1:4" x14ac:dyDescent="0.35">
      <c r="A2580" s="54" t="s">
        <v>18</v>
      </c>
      <c r="B2580" s="54" t="s">
        <v>2694</v>
      </c>
      <c r="C2580" s="54">
        <v>15.5832899975341</v>
      </c>
      <c r="D2580" s="54">
        <v>15.412579421810999</v>
      </c>
    </row>
    <row r="2581" spans="1:4" x14ac:dyDescent="0.35">
      <c r="A2581" s="54" t="s">
        <v>18</v>
      </c>
      <c r="B2581" s="54" t="s">
        <v>2695</v>
      </c>
      <c r="C2581" s="54">
        <v>81.702269842642707</v>
      </c>
      <c r="D2581" s="54">
        <v>80.550473338324394</v>
      </c>
    </row>
    <row r="2582" spans="1:4" x14ac:dyDescent="0.35">
      <c r="A2582" s="54" t="s">
        <v>18</v>
      </c>
      <c r="B2582" s="54" t="s">
        <v>2696</v>
      </c>
      <c r="C2582" s="54">
        <v>1071.5089713692801</v>
      </c>
      <c r="D2582" s="54">
        <v>1116.97935840474</v>
      </c>
    </row>
    <row r="2583" spans="1:4" x14ac:dyDescent="0.35">
      <c r="A2583" s="54" t="s">
        <v>18</v>
      </c>
      <c r="B2583" s="54" t="s">
        <v>2697</v>
      </c>
      <c r="C2583" s="54">
        <v>202.14485827135101</v>
      </c>
      <c r="D2583" s="54">
        <v>200.713084927376</v>
      </c>
    </row>
    <row r="2584" spans="1:4" x14ac:dyDescent="0.35">
      <c r="A2584" s="54" t="s">
        <v>18</v>
      </c>
      <c r="B2584" s="54" t="s">
        <v>2698</v>
      </c>
      <c r="C2584" s="54">
        <v>530.00229863223501</v>
      </c>
      <c r="D2584" s="54">
        <v>528.87788550970799</v>
      </c>
    </row>
    <row r="2585" spans="1:4" x14ac:dyDescent="0.35">
      <c r="A2585" s="54" t="s">
        <v>18</v>
      </c>
      <c r="B2585" s="54" t="s">
        <v>2699</v>
      </c>
      <c r="C2585" s="54">
        <v>436.22853094284397</v>
      </c>
      <c r="D2585" s="54">
        <v>436.68812657507499</v>
      </c>
    </row>
    <row r="2586" spans="1:4" x14ac:dyDescent="0.35">
      <c r="A2586" s="54" t="s">
        <v>18</v>
      </c>
      <c r="B2586" s="54" t="s">
        <v>2700</v>
      </c>
      <c r="C2586" s="54">
        <v>20.460982751264002</v>
      </c>
      <c r="D2586" s="54">
        <v>20.486981764129698</v>
      </c>
    </row>
    <row r="2587" spans="1:4" x14ac:dyDescent="0.35">
      <c r="A2587" s="54" t="s">
        <v>18</v>
      </c>
      <c r="B2587" s="54" t="s">
        <v>2701</v>
      </c>
      <c r="C2587" s="54">
        <v>1915.69480624569</v>
      </c>
      <c r="D2587" s="54">
        <v>1905.28371261294</v>
      </c>
    </row>
    <row r="2588" spans="1:4" x14ac:dyDescent="0.35">
      <c r="A2588" s="54" t="s">
        <v>18</v>
      </c>
      <c r="B2588" s="54" t="s">
        <v>2702</v>
      </c>
      <c r="C2588" s="54">
        <v>2082.2784253089399</v>
      </c>
      <c r="D2588" s="54">
        <v>2064.5313396762999</v>
      </c>
    </row>
    <row r="2589" spans="1:4" x14ac:dyDescent="0.35">
      <c r="A2589" s="54" t="s">
        <v>18</v>
      </c>
      <c r="B2589" s="54" t="s">
        <v>2703</v>
      </c>
      <c r="C2589" s="54">
        <v>1011.6104776926099</v>
      </c>
      <c r="D2589" s="54">
        <v>1009.30717785064</v>
      </c>
    </row>
    <row r="2590" spans="1:4" x14ac:dyDescent="0.35">
      <c r="A2590" s="54" t="s">
        <v>18</v>
      </c>
      <c r="B2590" s="54" t="s">
        <v>2704</v>
      </c>
      <c r="C2590" s="54">
        <v>216.452708384716</v>
      </c>
      <c r="D2590" s="54">
        <v>235.18086776161101</v>
      </c>
    </row>
    <row r="2591" spans="1:4" x14ac:dyDescent="0.35">
      <c r="A2591" s="54" t="s">
        <v>18</v>
      </c>
      <c r="B2591" s="54" t="s">
        <v>2705</v>
      </c>
      <c r="C2591" s="54">
        <v>76.923457809681494</v>
      </c>
      <c r="D2591" s="54">
        <v>75.873223760439203</v>
      </c>
    </row>
    <row r="2592" spans="1:4" x14ac:dyDescent="0.35">
      <c r="A2592" s="54" t="s">
        <v>18</v>
      </c>
      <c r="B2592" s="54" t="s">
        <v>2706</v>
      </c>
      <c r="C2592" s="54">
        <v>344.858253948293</v>
      </c>
      <c r="D2592" s="54">
        <v>339.98405626692198</v>
      </c>
    </row>
    <row r="2593" spans="1:4" x14ac:dyDescent="0.35">
      <c r="A2593" s="54" t="s">
        <v>18</v>
      </c>
      <c r="B2593" s="54" t="s">
        <v>2707</v>
      </c>
      <c r="C2593" s="54">
        <v>1381.2346030696999</v>
      </c>
      <c r="D2593" s="54">
        <v>1380.3037355804299</v>
      </c>
    </row>
    <row r="2594" spans="1:4" x14ac:dyDescent="0.35">
      <c r="A2594" s="54" t="s">
        <v>18</v>
      </c>
      <c r="B2594" s="54" t="s">
        <v>2708</v>
      </c>
      <c r="C2594" s="54">
        <v>10.5295967769291</v>
      </c>
      <c r="D2594" s="54">
        <v>10.485764886413</v>
      </c>
    </row>
    <row r="2595" spans="1:4" x14ac:dyDescent="0.35">
      <c r="A2595" s="54" t="s">
        <v>18</v>
      </c>
      <c r="B2595" s="54" t="s">
        <v>2709</v>
      </c>
      <c r="C2595" s="54">
        <v>538.42488465606402</v>
      </c>
      <c r="D2595" s="54">
        <v>533.25626637812798</v>
      </c>
    </row>
    <row r="2596" spans="1:4" x14ac:dyDescent="0.35">
      <c r="A2596" s="54" t="s">
        <v>18</v>
      </c>
      <c r="B2596" s="54" t="s">
        <v>2710</v>
      </c>
      <c r="C2596" s="54">
        <v>213.79078723494101</v>
      </c>
      <c r="D2596" s="54">
        <v>214.081786307117</v>
      </c>
    </row>
    <row r="2597" spans="1:4" x14ac:dyDescent="0.35">
      <c r="A2597" s="54" t="s">
        <v>18</v>
      </c>
      <c r="B2597" s="54" t="s">
        <v>2711</v>
      </c>
      <c r="C2597" s="54">
        <v>73.942084084049299</v>
      </c>
      <c r="D2597" s="54">
        <v>73.231419630206602</v>
      </c>
    </row>
    <row r="2598" spans="1:4" x14ac:dyDescent="0.35">
      <c r="A2598" s="54" t="s">
        <v>18</v>
      </c>
      <c r="B2598" s="54" t="s">
        <v>2712</v>
      </c>
      <c r="C2598" s="54">
        <v>1437.9429882934201</v>
      </c>
      <c r="D2598" s="54">
        <v>1432.3662166813499</v>
      </c>
    </row>
    <row r="2599" spans="1:4" x14ac:dyDescent="0.35">
      <c r="A2599" s="54" t="s">
        <v>18</v>
      </c>
      <c r="B2599" s="54" t="s">
        <v>2713</v>
      </c>
      <c r="C2599" s="54">
        <v>360.94398017110001</v>
      </c>
      <c r="D2599" s="54">
        <v>359.61529086612597</v>
      </c>
    </row>
    <row r="2600" spans="1:4" x14ac:dyDescent="0.35">
      <c r="A2600" s="54" t="s">
        <v>18</v>
      </c>
      <c r="B2600" s="54" t="s">
        <v>2714</v>
      </c>
      <c r="C2600" s="54">
        <v>67.017070794849403</v>
      </c>
      <c r="D2600" s="54">
        <v>67.225768686435501</v>
      </c>
    </row>
    <row r="2601" spans="1:4" x14ac:dyDescent="0.35">
      <c r="A2601" s="54" t="s">
        <v>18</v>
      </c>
      <c r="B2601" s="54" t="s">
        <v>2715</v>
      </c>
      <c r="C2601" s="54">
        <v>11.471976848064999</v>
      </c>
      <c r="D2601" s="54">
        <v>11.4440301501853</v>
      </c>
    </row>
    <row r="2602" spans="1:4" x14ac:dyDescent="0.35">
      <c r="A2602" s="54" t="s">
        <v>18</v>
      </c>
      <c r="B2602" s="54" t="s">
        <v>2716</v>
      </c>
      <c r="C2602" s="54">
        <v>27.932351746761999</v>
      </c>
      <c r="D2602" s="54">
        <v>27.370698995392502</v>
      </c>
    </row>
    <row r="2603" spans="1:4" x14ac:dyDescent="0.35">
      <c r="A2603" s="54" t="s">
        <v>18</v>
      </c>
      <c r="B2603" s="54" t="s">
        <v>2717</v>
      </c>
      <c r="C2603" s="54">
        <v>3.5675740200754702</v>
      </c>
      <c r="D2603" s="54">
        <v>3.6011833023256798</v>
      </c>
    </row>
    <row r="2604" spans="1:4" x14ac:dyDescent="0.35">
      <c r="A2604" s="54" t="s">
        <v>18</v>
      </c>
      <c r="B2604" s="54" t="s">
        <v>2718</v>
      </c>
      <c r="C2604" s="54">
        <v>44.5413009029363</v>
      </c>
      <c r="D2604" s="54">
        <v>44.133043097557099</v>
      </c>
    </row>
    <row r="2605" spans="1:4" x14ac:dyDescent="0.35">
      <c r="A2605" s="54" t="s">
        <v>18</v>
      </c>
      <c r="B2605" s="54" t="s">
        <v>2719</v>
      </c>
      <c r="C2605" s="54">
        <v>155.82734073748799</v>
      </c>
      <c r="D2605" s="54">
        <v>156.06323189355101</v>
      </c>
    </row>
    <row r="2606" spans="1:4" x14ac:dyDescent="0.35">
      <c r="A2606" s="54" t="s">
        <v>18</v>
      </c>
      <c r="B2606" s="54" t="s">
        <v>2720</v>
      </c>
      <c r="C2606" s="54">
        <v>14.164562263034201</v>
      </c>
      <c r="D2606" s="54">
        <v>14.298001094522601</v>
      </c>
    </row>
    <row r="2607" spans="1:4" x14ac:dyDescent="0.35">
      <c r="A2607" s="54" t="s">
        <v>18</v>
      </c>
      <c r="B2607" s="54" t="s">
        <v>2721</v>
      </c>
      <c r="C2607" s="54">
        <v>36.453821002127199</v>
      </c>
      <c r="D2607" s="54">
        <v>36.797243137769797</v>
      </c>
    </row>
    <row r="2608" spans="1:4" x14ac:dyDescent="0.35">
      <c r="A2608" s="54" t="s">
        <v>18</v>
      </c>
      <c r="B2608" s="54" t="s">
        <v>2722</v>
      </c>
      <c r="C2608" s="54">
        <v>12.305738227892</v>
      </c>
      <c r="D2608" s="54">
        <v>12.0316093683122</v>
      </c>
    </row>
    <row r="2609" spans="1:4" x14ac:dyDescent="0.35">
      <c r="A2609" s="54" t="s">
        <v>18</v>
      </c>
      <c r="B2609" s="54" t="s">
        <v>2723</v>
      </c>
      <c r="C2609" s="54">
        <v>145.93548013801799</v>
      </c>
      <c r="D2609" s="54">
        <v>144.507376107776</v>
      </c>
    </row>
    <row r="2610" spans="1:4" x14ac:dyDescent="0.35">
      <c r="A2610" s="54" t="s">
        <v>18</v>
      </c>
      <c r="B2610" s="54" t="s">
        <v>2724</v>
      </c>
      <c r="C2610" s="54">
        <v>60.298644513149199</v>
      </c>
      <c r="D2610" s="54">
        <v>60.089823782304897</v>
      </c>
    </row>
    <row r="2611" spans="1:4" x14ac:dyDescent="0.35">
      <c r="A2611" s="54" t="s">
        <v>18</v>
      </c>
      <c r="B2611" s="54" t="s">
        <v>2725</v>
      </c>
      <c r="C2611" s="54">
        <v>147.841393099492</v>
      </c>
      <c r="D2611" s="54">
        <v>147.242900953836</v>
      </c>
    </row>
    <row r="2612" spans="1:4" x14ac:dyDescent="0.35">
      <c r="A2612" s="54" t="s">
        <v>18</v>
      </c>
      <c r="B2612" s="54" t="s">
        <v>2726</v>
      </c>
      <c r="C2612" s="54">
        <v>270.321120959376</v>
      </c>
      <c r="D2612" s="54">
        <v>269.00851269184898</v>
      </c>
    </row>
    <row r="2613" spans="1:4" x14ac:dyDescent="0.35">
      <c r="A2613" s="54" t="s">
        <v>18</v>
      </c>
      <c r="B2613" s="54" t="s">
        <v>2727</v>
      </c>
      <c r="C2613" s="54">
        <v>8.6514420768786806</v>
      </c>
      <c r="D2613" s="54">
        <v>8.7329452651687305</v>
      </c>
    </row>
    <row r="2614" spans="1:4" x14ac:dyDescent="0.35">
      <c r="A2614" s="54" t="s">
        <v>18</v>
      </c>
      <c r="B2614" s="54" t="s">
        <v>2728</v>
      </c>
      <c r="C2614" s="54">
        <v>215.16476588561301</v>
      </c>
      <c r="D2614" s="54">
        <v>212.650746889159</v>
      </c>
    </row>
    <row r="2615" spans="1:4" x14ac:dyDescent="0.35">
      <c r="A2615" s="54" t="s">
        <v>18</v>
      </c>
      <c r="B2615" s="54" t="s">
        <v>2729</v>
      </c>
      <c r="C2615" s="54">
        <v>719.21940674419102</v>
      </c>
      <c r="D2615" s="54">
        <v>718.01404302124399</v>
      </c>
    </row>
    <row r="2616" spans="1:4" x14ac:dyDescent="0.35">
      <c r="A2616" s="54" t="s">
        <v>18</v>
      </c>
      <c r="B2616" s="54" t="s">
        <v>2730</v>
      </c>
      <c r="C2616" s="54">
        <v>218.472128041818</v>
      </c>
      <c r="D2616" s="54">
        <v>216.78711524139499</v>
      </c>
    </row>
    <row r="2617" spans="1:4" x14ac:dyDescent="0.35">
      <c r="A2617" s="54" t="s">
        <v>18</v>
      </c>
      <c r="B2617" s="54" t="s">
        <v>2731</v>
      </c>
      <c r="C2617" s="54">
        <v>46.459319615724901</v>
      </c>
      <c r="D2617" s="54">
        <v>46.8969945996744</v>
      </c>
    </row>
    <row r="2618" spans="1:4" x14ac:dyDescent="0.35">
      <c r="A2618" s="54" t="s">
        <v>18</v>
      </c>
      <c r="B2618" s="54" t="s">
        <v>2732</v>
      </c>
      <c r="C2618" s="54">
        <v>38.0542263338086</v>
      </c>
      <c r="D2618" s="54">
        <v>38.005819028616699</v>
      </c>
    </row>
    <row r="2619" spans="1:4" x14ac:dyDescent="0.35">
      <c r="A2619" s="54" t="s">
        <v>18</v>
      </c>
      <c r="B2619" s="54" t="s">
        <v>2733</v>
      </c>
      <c r="C2619" s="54">
        <v>120.010257328942</v>
      </c>
      <c r="D2619" s="54">
        <v>126.976886746104</v>
      </c>
    </row>
    <row r="2620" spans="1:4" x14ac:dyDescent="0.35">
      <c r="A2620" s="54" t="s">
        <v>18</v>
      </c>
      <c r="B2620" s="54" t="s">
        <v>2734</v>
      </c>
      <c r="C2620" s="54">
        <v>1438.8025584659999</v>
      </c>
      <c r="D2620" s="54">
        <v>1432.12298009458</v>
      </c>
    </row>
    <row r="2621" spans="1:4" x14ac:dyDescent="0.35">
      <c r="A2621" s="54" t="s">
        <v>18</v>
      </c>
      <c r="B2621" s="54" t="s">
        <v>2735</v>
      </c>
      <c r="C2621" s="54">
        <v>110.45032829068499</v>
      </c>
      <c r="D2621" s="54">
        <v>110.880921382609</v>
      </c>
    </row>
    <row r="2622" spans="1:4" x14ac:dyDescent="0.35">
      <c r="A2622" s="54" t="s">
        <v>18</v>
      </c>
      <c r="B2622" s="54" t="s">
        <v>2736</v>
      </c>
      <c r="C2622" s="54">
        <v>18.334227337484499</v>
      </c>
      <c r="D2622" s="54">
        <v>19.698166060062601</v>
      </c>
    </row>
    <row r="2623" spans="1:4" x14ac:dyDescent="0.35">
      <c r="A2623" s="54" t="s">
        <v>18</v>
      </c>
      <c r="B2623" s="54" t="s">
        <v>2737</v>
      </c>
      <c r="C2623" s="54">
        <v>23.678399713280299</v>
      </c>
      <c r="D2623" s="54">
        <v>23.901469218651599</v>
      </c>
    </row>
    <row r="2624" spans="1:4" x14ac:dyDescent="0.35">
      <c r="A2624" s="54" t="s">
        <v>18</v>
      </c>
      <c r="B2624" s="54" t="s">
        <v>2738</v>
      </c>
      <c r="C2624" s="54">
        <v>83.588647891701598</v>
      </c>
      <c r="D2624" s="54">
        <v>83.037180723606696</v>
      </c>
    </row>
    <row r="2625" spans="1:4" x14ac:dyDescent="0.35">
      <c r="A2625" s="54" t="s">
        <v>18</v>
      </c>
      <c r="B2625" s="54" t="s">
        <v>2739</v>
      </c>
      <c r="C2625" s="54">
        <v>20.973210667636</v>
      </c>
      <c r="D2625" s="54">
        <v>19.4959448819586</v>
      </c>
    </row>
    <row r="2626" spans="1:4" x14ac:dyDescent="0.35">
      <c r="A2626" s="54" t="s">
        <v>18</v>
      </c>
      <c r="B2626" s="54" t="s">
        <v>2740</v>
      </c>
      <c r="C2626" s="54">
        <v>21.152927372166602</v>
      </c>
      <c r="D2626" s="54">
        <v>20.9212008743769</v>
      </c>
    </row>
    <row r="2627" spans="1:4" x14ac:dyDescent="0.35">
      <c r="A2627" s="54" t="s">
        <v>18</v>
      </c>
      <c r="B2627" s="54" t="s">
        <v>2741</v>
      </c>
      <c r="C2627" s="54">
        <v>13.206761405805</v>
      </c>
      <c r="D2627" s="54">
        <v>13.331177878811401</v>
      </c>
    </row>
    <row r="2628" spans="1:4" x14ac:dyDescent="0.35">
      <c r="A2628" s="54" t="s">
        <v>18</v>
      </c>
      <c r="B2628" s="54" t="s">
        <v>2742</v>
      </c>
      <c r="C2628" s="54">
        <v>11.200670520140401</v>
      </c>
      <c r="D2628" s="54">
        <v>11.284724613197101</v>
      </c>
    </row>
    <row r="2629" spans="1:4" x14ac:dyDescent="0.35">
      <c r="A2629" s="54" t="s">
        <v>18</v>
      </c>
      <c r="B2629" s="54" t="s">
        <v>2743</v>
      </c>
      <c r="C2629" s="54">
        <v>16.881289546186299</v>
      </c>
      <c r="D2629" s="54">
        <v>17.040324789259401</v>
      </c>
    </row>
    <row r="2630" spans="1:4" x14ac:dyDescent="0.35">
      <c r="A2630" s="54" t="s">
        <v>18</v>
      </c>
      <c r="B2630" s="54" t="s">
        <v>2744</v>
      </c>
      <c r="C2630" s="54">
        <v>14.164562263034201</v>
      </c>
      <c r="D2630" s="54">
        <v>14.298001094522601</v>
      </c>
    </row>
    <row r="2631" spans="1:4" x14ac:dyDescent="0.35">
      <c r="A2631" s="54" t="s">
        <v>18</v>
      </c>
      <c r="B2631" s="54" t="s">
        <v>2745</v>
      </c>
      <c r="C2631" s="54">
        <v>48.971112108321499</v>
      </c>
      <c r="D2631" s="54">
        <v>48.942149971641001</v>
      </c>
    </row>
    <row r="2632" spans="1:4" x14ac:dyDescent="0.35">
      <c r="A2632" s="54" t="s">
        <v>18</v>
      </c>
      <c r="B2632" s="54" t="s">
        <v>2746</v>
      </c>
      <c r="C2632" s="54">
        <v>6.6036344201329502</v>
      </c>
      <c r="D2632" s="54">
        <v>6.5564053110677003</v>
      </c>
    </row>
    <row r="2633" spans="1:4" x14ac:dyDescent="0.35">
      <c r="A2633" s="54" t="s">
        <v>18</v>
      </c>
      <c r="B2633" s="54" t="s">
        <v>2747</v>
      </c>
      <c r="C2633" s="54">
        <v>15.4463420683216</v>
      </c>
      <c r="D2633" s="54">
        <v>15.591857461465001</v>
      </c>
    </row>
    <row r="2634" spans="1:4" x14ac:dyDescent="0.35">
      <c r="A2634" s="54" t="s">
        <v>18</v>
      </c>
      <c r="B2634" s="54" t="s">
        <v>2748</v>
      </c>
      <c r="C2634" s="54">
        <v>39.632811958562201</v>
      </c>
      <c r="D2634" s="54">
        <v>39.742446004705798</v>
      </c>
    </row>
    <row r="2635" spans="1:4" x14ac:dyDescent="0.35">
      <c r="A2635" s="54" t="s">
        <v>18</v>
      </c>
      <c r="B2635" s="54" t="s">
        <v>2749</v>
      </c>
      <c r="C2635" s="54">
        <v>71.488166878150196</v>
      </c>
      <c r="D2635" s="54">
        <v>71.455812190292605</v>
      </c>
    </row>
    <row r="2636" spans="1:4" x14ac:dyDescent="0.35">
      <c r="A2636" s="54" t="s">
        <v>18</v>
      </c>
      <c r="B2636" s="54" t="s">
        <v>2750</v>
      </c>
      <c r="C2636" s="54">
        <v>2.8466264191533499</v>
      </c>
      <c r="D2636" s="54">
        <v>2.8734434153758599</v>
      </c>
    </row>
    <row r="2637" spans="1:4" x14ac:dyDescent="0.35">
      <c r="A2637" s="54" t="s">
        <v>18</v>
      </c>
      <c r="B2637" s="54" t="s">
        <v>2751</v>
      </c>
      <c r="C2637" s="54">
        <v>75.184789765639707</v>
      </c>
      <c r="D2637" s="54">
        <v>75.893095853133204</v>
      </c>
    </row>
    <row r="2638" spans="1:4" x14ac:dyDescent="0.35">
      <c r="A2638" s="54" t="s">
        <v>18</v>
      </c>
      <c r="B2638" s="54" t="s">
        <v>2752</v>
      </c>
      <c r="C2638" s="54">
        <v>27.8346606944163</v>
      </c>
      <c r="D2638" s="54">
        <v>27.788402821918901</v>
      </c>
    </row>
    <row r="2639" spans="1:4" x14ac:dyDescent="0.35">
      <c r="A2639" s="54" t="s">
        <v>18</v>
      </c>
      <c r="B2639" s="54" t="s">
        <v>2753</v>
      </c>
      <c r="C2639" s="54">
        <v>73.419623542472806</v>
      </c>
      <c r="D2639" s="54">
        <v>74.111304663854497</v>
      </c>
    </row>
    <row r="2640" spans="1:4" x14ac:dyDescent="0.35">
      <c r="A2640" s="54" t="s">
        <v>18</v>
      </c>
      <c r="B2640" s="54" t="s">
        <v>2754</v>
      </c>
      <c r="C2640" s="54">
        <v>142.53844273422499</v>
      </c>
      <c r="D2640" s="54">
        <v>142.693708934814</v>
      </c>
    </row>
    <row r="2641" spans="1:4" x14ac:dyDescent="0.35">
      <c r="A2641" s="54" t="s">
        <v>18</v>
      </c>
      <c r="B2641" s="54" t="s">
        <v>2755</v>
      </c>
      <c r="C2641" s="54">
        <v>149.77122320689401</v>
      </c>
      <c r="D2641" s="54">
        <v>150.47830706569701</v>
      </c>
    </row>
    <row r="2642" spans="1:4" x14ac:dyDescent="0.35">
      <c r="A2642" s="54" t="s">
        <v>18</v>
      </c>
      <c r="B2642" s="54" t="s">
        <v>2756</v>
      </c>
      <c r="C2642" s="54">
        <v>249.58975498062699</v>
      </c>
      <c r="D2642" s="54">
        <v>248.80622533145001</v>
      </c>
    </row>
    <row r="2643" spans="1:4" x14ac:dyDescent="0.35">
      <c r="A2643" s="54" t="s">
        <v>18</v>
      </c>
      <c r="B2643" s="54" t="s">
        <v>2757</v>
      </c>
      <c r="C2643" s="54">
        <v>104.624968935317</v>
      </c>
      <c r="D2643" s="54">
        <v>104.705045770513</v>
      </c>
    </row>
    <row r="2644" spans="1:4" x14ac:dyDescent="0.35">
      <c r="A2644" s="54" t="s">
        <v>18</v>
      </c>
      <c r="B2644" s="54" t="s">
        <v>2758</v>
      </c>
      <c r="C2644" s="54">
        <v>19.390963133828201</v>
      </c>
      <c r="D2644" s="54">
        <v>19.573643875407999</v>
      </c>
    </row>
    <row r="2645" spans="1:4" x14ac:dyDescent="0.35">
      <c r="A2645" s="54" t="s">
        <v>18</v>
      </c>
      <c r="B2645" s="54" t="s">
        <v>2759</v>
      </c>
      <c r="C2645" s="54">
        <v>27.314033391618</v>
      </c>
      <c r="D2645" s="54">
        <v>27.3981332372983</v>
      </c>
    </row>
    <row r="2646" spans="1:4" x14ac:dyDescent="0.35">
      <c r="A2646" s="54" t="s">
        <v>18</v>
      </c>
      <c r="B2646" s="54" t="s">
        <v>2760</v>
      </c>
      <c r="C2646" s="54">
        <v>64.309703279065204</v>
      </c>
      <c r="D2646" s="54">
        <v>64.915553097055195</v>
      </c>
    </row>
    <row r="2647" spans="1:4" x14ac:dyDescent="0.35">
      <c r="A2647" s="54" t="s">
        <v>18</v>
      </c>
      <c r="B2647" s="54" t="s">
        <v>2761</v>
      </c>
      <c r="C2647" s="54">
        <v>614.95554001575601</v>
      </c>
      <c r="D2647" s="54">
        <v>604.13269572440095</v>
      </c>
    </row>
    <row r="2648" spans="1:4" x14ac:dyDescent="0.35">
      <c r="A2648" s="54" t="s">
        <v>18</v>
      </c>
      <c r="B2648" s="54" t="s">
        <v>2762</v>
      </c>
      <c r="C2648" s="54">
        <v>120.406232647612</v>
      </c>
      <c r="D2648" s="54">
        <v>120.485066348278</v>
      </c>
    </row>
    <row r="2649" spans="1:4" x14ac:dyDescent="0.35">
      <c r="A2649" s="54" t="s">
        <v>18</v>
      </c>
      <c r="B2649" s="54" t="s">
        <v>2763</v>
      </c>
      <c r="C2649" s="54">
        <v>40.005582932198898</v>
      </c>
      <c r="D2649" s="54">
        <v>38.555413219185802</v>
      </c>
    </row>
    <row r="2650" spans="1:4" x14ac:dyDescent="0.35">
      <c r="A2650" s="54" t="s">
        <v>18</v>
      </c>
      <c r="B2650" s="54" t="s">
        <v>2764</v>
      </c>
      <c r="C2650" s="54">
        <v>9.8485023673453007</v>
      </c>
      <c r="D2650" s="54">
        <v>9.7628574306834093</v>
      </c>
    </row>
    <row r="2651" spans="1:4" x14ac:dyDescent="0.35">
      <c r="A2651" s="54" t="s">
        <v>18</v>
      </c>
      <c r="B2651" s="54" t="s">
        <v>2765</v>
      </c>
      <c r="C2651" s="54">
        <v>73.888582547752506</v>
      </c>
      <c r="D2651" s="54">
        <v>73.5065044059359</v>
      </c>
    </row>
    <row r="2652" spans="1:4" x14ac:dyDescent="0.35">
      <c r="A2652" s="54" t="s">
        <v>18</v>
      </c>
      <c r="B2652" s="54" t="s">
        <v>2766</v>
      </c>
      <c r="C2652" s="54">
        <v>25.556400158441999</v>
      </c>
      <c r="D2652" s="54">
        <v>24.933525330224199</v>
      </c>
    </row>
    <row r="2653" spans="1:4" x14ac:dyDescent="0.35">
      <c r="A2653" s="54" t="s">
        <v>18</v>
      </c>
      <c r="B2653" s="54" t="s">
        <v>2767</v>
      </c>
      <c r="C2653" s="54">
        <v>16.767510941192899</v>
      </c>
      <c r="D2653" s="54">
        <v>16.902335972279602</v>
      </c>
    </row>
    <row r="2654" spans="1:4" x14ac:dyDescent="0.35">
      <c r="A2654" s="54" t="s">
        <v>18</v>
      </c>
      <c r="B2654" s="54" t="s">
        <v>2768</v>
      </c>
      <c r="C2654" s="54">
        <v>8.8630180061925596</v>
      </c>
      <c r="D2654" s="54">
        <v>8.9465144744893692</v>
      </c>
    </row>
    <row r="2655" spans="1:4" x14ac:dyDescent="0.35">
      <c r="A2655" s="54" t="s">
        <v>18</v>
      </c>
      <c r="B2655" s="54" t="s">
        <v>2769</v>
      </c>
      <c r="C2655" s="54">
        <v>34.992886071976301</v>
      </c>
      <c r="D2655" s="54">
        <v>35.322545001786303</v>
      </c>
    </row>
    <row r="2656" spans="1:4" x14ac:dyDescent="0.35">
      <c r="A2656" s="54" t="s">
        <v>18</v>
      </c>
      <c r="B2656" s="54" t="s">
        <v>2770</v>
      </c>
      <c r="C2656" s="54">
        <v>26.100914260745899</v>
      </c>
      <c r="D2656" s="54">
        <v>26.346807795938702</v>
      </c>
    </row>
    <row r="2657" spans="1:4" x14ac:dyDescent="0.35">
      <c r="A2657" s="54" t="s">
        <v>18</v>
      </c>
      <c r="B2657" s="54" t="s">
        <v>2771</v>
      </c>
      <c r="C2657" s="54">
        <v>52.2238476257819</v>
      </c>
      <c r="D2657" s="54">
        <v>52.715824867709699</v>
      </c>
    </row>
    <row r="2658" spans="1:4" x14ac:dyDescent="0.35">
      <c r="A2658" s="54" t="s">
        <v>18</v>
      </c>
      <c r="B2658" s="54" t="s">
        <v>2772</v>
      </c>
      <c r="C2658" s="54">
        <v>14.164562263034201</v>
      </c>
      <c r="D2658" s="54">
        <v>14.298001094522601</v>
      </c>
    </row>
    <row r="2659" spans="1:4" x14ac:dyDescent="0.35">
      <c r="A2659" s="54" t="s">
        <v>18</v>
      </c>
      <c r="B2659" s="54" t="s">
        <v>2773</v>
      </c>
      <c r="C2659" s="54">
        <v>7.12635692080074</v>
      </c>
      <c r="D2659" s="54">
        <v>7.1934927866420502</v>
      </c>
    </row>
    <row r="2660" spans="1:4" x14ac:dyDescent="0.35">
      <c r="A2660" s="54" t="s">
        <v>18</v>
      </c>
      <c r="B2660" s="54" t="s">
        <v>2774</v>
      </c>
      <c r="C2660" s="54">
        <v>24.9969650204714</v>
      </c>
      <c r="D2660" s="54">
        <v>25.067761803325102</v>
      </c>
    </row>
    <row r="2661" spans="1:4" x14ac:dyDescent="0.35">
      <c r="A2661" s="54" t="s">
        <v>18</v>
      </c>
      <c r="B2661" s="54" t="s">
        <v>2775</v>
      </c>
      <c r="C2661" s="54">
        <v>2.68862640592975</v>
      </c>
      <c r="D2661" s="54">
        <v>2.7139549333520998</v>
      </c>
    </row>
    <row r="2662" spans="1:4" x14ac:dyDescent="0.35">
      <c r="A2662" s="54" t="s">
        <v>18</v>
      </c>
      <c r="B2662" s="54" t="s">
        <v>2776</v>
      </c>
      <c r="C2662" s="54">
        <v>28.4353262245058</v>
      </c>
      <c r="D2662" s="54">
        <v>28.561434289652698</v>
      </c>
    </row>
    <row r="2663" spans="1:4" x14ac:dyDescent="0.35">
      <c r="A2663" s="54" t="s">
        <v>18</v>
      </c>
      <c r="B2663" s="54" t="s">
        <v>2777</v>
      </c>
      <c r="C2663" s="54">
        <v>73.143130845036097</v>
      </c>
      <c r="D2663" s="54">
        <v>73.5540519897</v>
      </c>
    </row>
    <row r="2664" spans="1:4" x14ac:dyDescent="0.35">
      <c r="A2664" s="54" t="s">
        <v>18</v>
      </c>
      <c r="B2664" s="54" t="s">
        <v>2778</v>
      </c>
      <c r="C2664" s="54">
        <v>17.537439902344399</v>
      </c>
      <c r="D2664" s="54">
        <v>17.400986626039099</v>
      </c>
    </row>
    <row r="2665" spans="1:4" x14ac:dyDescent="0.35">
      <c r="A2665" s="54" t="s">
        <v>18</v>
      </c>
      <c r="B2665" s="54" t="s">
        <v>2779</v>
      </c>
      <c r="C2665" s="54">
        <v>184.25436545940201</v>
      </c>
      <c r="D2665" s="54">
        <v>180.56978172137801</v>
      </c>
    </row>
    <row r="2666" spans="1:4" x14ac:dyDescent="0.35">
      <c r="A2666" s="54" t="s">
        <v>18</v>
      </c>
      <c r="B2666" s="54" t="s">
        <v>2780</v>
      </c>
      <c r="C2666" s="54">
        <v>62.688234261452401</v>
      </c>
      <c r="D2666" s="54">
        <v>61.955683276419897</v>
      </c>
    </row>
    <row r="2667" spans="1:4" x14ac:dyDescent="0.35">
      <c r="A2667" s="54" t="s">
        <v>18</v>
      </c>
      <c r="B2667" s="54" t="s">
        <v>2781</v>
      </c>
      <c r="C2667" s="54">
        <v>6.4814789579221701</v>
      </c>
      <c r="D2667" s="54">
        <v>6.5425395378412698</v>
      </c>
    </row>
    <row r="2668" spans="1:4" x14ac:dyDescent="0.35">
      <c r="A2668" s="54" t="s">
        <v>18</v>
      </c>
      <c r="B2668" s="54" t="s">
        <v>2782</v>
      </c>
      <c r="C2668" s="54">
        <v>19.7925312472792</v>
      </c>
      <c r="D2668" s="54">
        <v>19.978991927837601</v>
      </c>
    </row>
    <row r="2669" spans="1:4" x14ac:dyDescent="0.35">
      <c r="A2669" s="54" t="s">
        <v>18</v>
      </c>
      <c r="B2669" s="54" t="s">
        <v>2783</v>
      </c>
      <c r="C2669" s="54">
        <v>59.632409909300698</v>
      </c>
      <c r="D2669" s="54">
        <v>60.194177205716301</v>
      </c>
    </row>
    <row r="2670" spans="1:4" x14ac:dyDescent="0.35">
      <c r="A2670" s="54" t="s">
        <v>18</v>
      </c>
      <c r="B2670" s="54" t="s">
        <v>2784</v>
      </c>
      <c r="C2670" s="54">
        <v>231.019059254453</v>
      </c>
      <c r="D2670" s="54">
        <v>230.09248450875501</v>
      </c>
    </row>
    <row r="2671" spans="1:4" x14ac:dyDescent="0.35">
      <c r="A2671" s="54" t="s">
        <v>18</v>
      </c>
      <c r="B2671" s="54" t="s">
        <v>2785</v>
      </c>
      <c r="C2671" s="54">
        <v>124.333212395012</v>
      </c>
      <c r="D2671" s="54">
        <v>122.074163312957</v>
      </c>
    </row>
    <row r="2672" spans="1:4" x14ac:dyDescent="0.35">
      <c r="A2672" s="54" t="s">
        <v>18</v>
      </c>
      <c r="B2672" s="54" t="s">
        <v>2786</v>
      </c>
      <c r="C2672" s="54">
        <v>42.987581575381</v>
      </c>
      <c r="D2672" s="54">
        <v>43.392565287794703</v>
      </c>
    </row>
    <row r="2673" spans="1:4" x14ac:dyDescent="0.35">
      <c r="A2673" s="54" t="s">
        <v>18</v>
      </c>
      <c r="B2673" s="54" t="s">
        <v>2787</v>
      </c>
      <c r="C2673" s="54">
        <v>8.6634618377464605</v>
      </c>
      <c r="D2673" s="54">
        <v>8.7450774934310296</v>
      </c>
    </row>
    <row r="2674" spans="1:4" x14ac:dyDescent="0.35">
      <c r="A2674" s="54" t="s">
        <v>18</v>
      </c>
      <c r="B2674" s="54" t="s">
        <v>2788</v>
      </c>
      <c r="C2674" s="54">
        <v>22.7917032553502</v>
      </c>
      <c r="D2674" s="54">
        <v>22.954415771909702</v>
      </c>
    </row>
    <row r="2675" spans="1:4" x14ac:dyDescent="0.35">
      <c r="A2675" s="54" t="s">
        <v>18</v>
      </c>
      <c r="B2675" s="54" t="s">
        <v>2789</v>
      </c>
      <c r="C2675" s="54">
        <v>18.6829876424489</v>
      </c>
      <c r="D2675" s="54">
        <v>18.388052552634001</v>
      </c>
    </row>
    <row r="2676" spans="1:4" x14ac:dyDescent="0.35">
      <c r="A2676" s="54" t="s">
        <v>18</v>
      </c>
      <c r="B2676" s="54" t="s">
        <v>2790</v>
      </c>
      <c r="C2676" s="54">
        <v>8.11742941653565</v>
      </c>
      <c r="D2676" s="54">
        <v>8.0411576089570396</v>
      </c>
    </row>
    <row r="2677" spans="1:4" x14ac:dyDescent="0.35">
      <c r="A2677" s="54" t="s">
        <v>18</v>
      </c>
      <c r="B2677" s="54" t="s">
        <v>2791</v>
      </c>
      <c r="C2677" s="54">
        <v>10.3969517890693</v>
      </c>
      <c r="D2677" s="54">
        <v>10.2044931707286</v>
      </c>
    </row>
    <row r="2678" spans="1:4" x14ac:dyDescent="0.35">
      <c r="A2678" s="54" t="s">
        <v>18</v>
      </c>
      <c r="B2678" s="54" t="s">
        <v>2792</v>
      </c>
      <c r="C2678" s="54">
        <v>3.8866420983808201</v>
      </c>
      <c r="D2678" s="54">
        <v>3.8440651668562702</v>
      </c>
    </row>
    <row r="2679" spans="1:4" x14ac:dyDescent="0.35">
      <c r="A2679" s="54" t="s">
        <v>18</v>
      </c>
      <c r="B2679" s="54" t="s">
        <v>2793</v>
      </c>
      <c r="C2679" s="54">
        <v>7.12635692080074</v>
      </c>
      <c r="D2679" s="54">
        <v>7.1934927866420502</v>
      </c>
    </row>
    <row r="2680" spans="1:4" x14ac:dyDescent="0.35">
      <c r="A2680" s="54" t="s">
        <v>18</v>
      </c>
      <c r="B2680" s="54" t="s">
        <v>2794</v>
      </c>
      <c r="C2680" s="54">
        <v>1.0916372175576601</v>
      </c>
      <c r="D2680" s="54">
        <v>1.1019210636137899</v>
      </c>
    </row>
    <row r="2681" spans="1:4" x14ac:dyDescent="0.35">
      <c r="A2681" s="54" t="s">
        <v>18</v>
      </c>
      <c r="B2681" s="54" t="s">
        <v>2795</v>
      </c>
      <c r="C2681" s="54">
        <v>46.543196750128701</v>
      </c>
      <c r="D2681" s="54">
        <v>46.820236067889802</v>
      </c>
    </row>
    <row r="2682" spans="1:4" x14ac:dyDescent="0.35">
      <c r="A2682" s="54" t="s">
        <v>18</v>
      </c>
      <c r="B2682" s="54" t="s">
        <v>2796</v>
      </c>
      <c r="C2682" s="54">
        <v>7.12635692080074</v>
      </c>
      <c r="D2682" s="54">
        <v>6.9030866399404802</v>
      </c>
    </row>
    <row r="2683" spans="1:4" x14ac:dyDescent="0.35">
      <c r="A2683" s="54" t="s">
        <v>18</v>
      </c>
      <c r="B2683" s="54" t="s">
        <v>2797</v>
      </c>
      <c r="C2683" s="54">
        <v>12.5708310048062</v>
      </c>
      <c r="D2683" s="54">
        <v>12.513577175006899</v>
      </c>
    </row>
    <row r="2684" spans="1:4" x14ac:dyDescent="0.35">
      <c r="A2684" s="54" t="s">
        <v>18</v>
      </c>
      <c r="B2684" s="54" t="s">
        <v>2798</v>
      </c>
      <c r="C2684" s="54">
        <v>4.0161122275054097</v>
      </c>
      <c r="D2684" s="54">
        <v>3.8902868579263599</v>
      </c>
    </row>
    <row r="2685" spans="1:4" x14ac:dyDescent="0.35">
      <c r="A2685" s="54" t="s">
        <v>18</v>
      </c>
      <c r="B2685" s="54" t="s">
        <v>2799</v>
      </c>
      <c r="C2685" s="54">
        <v>49.0098739353516</v>
      </c>
      <c r="D2685" s="54">
        <v>48.873533733714602</v>
      </c>
    </row>
    <row r="2686" spans="1:4" x14ac:dyDescent="0.35">
      <c r="A2686" s="54" t="s">
        <v>18</v>
      </c>
      <c r="B2686" s="54" t="s">
        <v>2800</v>
      </c>
      <c r="C2686" s="54">
        <v>66.297222133106104</v>
      </c>
      <c r="D2686" s="54">
        <v>66.921797070421505</v>
      </c>
    </row>
    <row r="2687" spans="1:4" x14ac:dyDescent="0.35">
      <c r="A2687" s="54" t="s">
        <v>18</v>
      </c>
      <c r="B2687" s="54" t="s">
        <v>2801</v>
      </c>
      <c r="C2687" s="54">
        <v>53.1873797203164</v>
      </c>
      <c r="D2687" s="54">
        <v>53.477120017900901</v>
      </c>
    </row>
    <row r="2688" spans="1:4" x14ac:dyDescent="0.35">
      <c r="A2688" s="54" t="s">
        <v>18</v>
      </c>
      <c r="B2688" s="54" t="s">
        <v>2802</v>
      </c>
      <c r="C2688" s="54">
        <v>14.209894742899399</v>
      </c>
      <c r="D2688" s="54">
        <v>14.3437631852349</v>
      </c>
    </row>
    <row r="2689" spans="1:4" x14ac:dyDescent="0.35">
      <c r="A2689" s="54" t="s">
        <v>18</v>
      </c>
      <c r="B2689" s="54" t="s">
        <v>2803</v>
      </c>
      <c r="C2689" s="54">
        <v>8.9458062444800195</v>
      </c>
      <c r="D2689" s="54">
        <v>9.0300824013867302</v>
      </c>
    </row>
    <row r="2690" spans="1:4" x14ac:dyDescent="0.35">
      <c r="A2690" s="54" t="s">
        <v>18</v>
      </c>
      <c r="B2690" s="54" t="s">
        <v>2804</v>
      </c>
      <c r="C2690" s="54">
        <v>30.7247363489391</v>
      </c>
      <c r="D2690" s="54">
        <v>30.723781604624101</v>
      </c>
    </row>
    <row r="2691" spans="1:4" x14ac:dyDescent="0.35">
      <c r="A2691" s="54" t="s">
        <v>18</v>
      </c>
      <c r="B2691" s="54" t="s">
        <v>2805</v>
      </c>
      <c r="C2691" s="54">
        <v>87.856649578907394</v>
      </c>
      <c r="D2691" s="54">
        <v>103.218744662627</v>
      </c>
    </row>
    <row r="2692" spans="1:4" x14ac:dyDescent="0.35">
      <c r="A2692" s="54" t="s">
        <v>18</v>
      </c>
      <c r="B2692" s="54" t="s">
        <v>2806</v>
      </c>
      <c r="C2692" s="54">
        <v>30.418253342384499</v>
      </c>
      <c r="D2692" s="54">
        <v>30.660380045942102</v>
      </c>
    </row>
    <row r="2693" spans="1:4" x14ac:dyDescent="0.35">
      <c r="A2693" s="54" t="s">
        <v>18</v>
      </c>
      <c r="B2693" s="54" t="s">
        <v>2807</v>
      </c>
      <c r="C2693" s="54">
        <v>19.4818803741945</v>
      </c>
      <c r="D2693" s="54">
        <v>19.665415364921898</v>
      </c>
    </row>
    <row r="2694" spans="1:4" x14ac:dyDescent="0.35">
      <c r="A2694" s="54" t="s">
        <v>18</v>
      </c>
      <c r="B2694" s="54" t="s">
        <v>2808</v>
      </c>
      <c r="C2694" s="54">
        <v>12.1394759171354</v>
      </c>
      <c r="D2694" s="54">
        <v>11.816649553550199</v>
      </c>
    </row>
    <row r="2695" spans="1:4" x14ac:dyDescent="0.35">
      <c r="A2695" s="54" t="s">
        <v>18</v>
      </c>
      <c r="B2695" s="54" t="s">
        <v>2809</v>
      </c>
      <c r="C2695" s="54">
        <v>26.556569118648099</v>
      </c>
      <c r="D2695" s="54">
        <v>26.681957883241001</v>
      </c>
    </row>
    <row r="2696" spans="1:4" x14ac:dyDescent="0.35">
      <c r="A2696" s="54" t="s">
        <v>18</v>
      </c>
      <c r="B2696" s="54" t="s">
        <v>2810</v>
      </c>
      <c r="C2696" s="54">
        <v>7.12635692080074</v>
      </c>
      <c r="D2696" s="54">
        <v>7.1934927866420502</v>
      </c>
    </row>
    <row r="2697" spans="1:4" x14ac:dyDescent="0.35">
      <c r="A2697" s="54" t="s">
        <v>18</v>
      </c>
      <c r="B2697" s="54" t="s">
        <v>2811</v>
      </c>
      <c r="C2697" s="54">
        <v>27.315951537938801</v>
      </c>
      <c r="D2697" s="54">
        <v>27.573289162129001</v>
      </c>
    </row>
    <row r="2698" spans="1:4" x14ac:dyDescent="0.35">
      <c r="A2698" s="54" t="s">
        <v>18</v>
      </c>
      <c r="B2698" s="54" t="s">
        <v>2812</v>
      </c>
      <c r="C2698" s="54">
        <v>19.565735727161002</v>
      </c>
      <c r="D2698" s="54">
        <v>19.7500603437833</v>
      </c>
    </row>
    <row r="2699" spans="1:4" x14ac:dyDescent="0.35">
      <c r="A2699" s="54" t="s">
        <v>18</v>
      </c>
      <c r="B2699" s="54" t="s">
        <v>2813</v>
      </c>
      <c r="C2699" s="54">
        <v>14.2527138416015</v>
      </c>
      <c r="D2699" s="54">
        <v>14.3869855732841</v>
      </c>
    </row>
    <row r="2700" spans="1:4" x14ac:dyDescent="0.35">
      <c r="A2700" s="54" t="s">
        <v>18</v>
      </c>
      <c r="B2700" s="54" t="s">
        <v>2814</v>
      </c>
      <c r="C2700" s="54">
        <v>10.366221115216099</v>
      </c>
      <c r="D2700" s="54">
        <v>10.4007803801256</v>
      </c>
    </row>
    <row r="2701" spans="1:4" x14ac:dyDescent="0.35">
      <c r="A2701" s="54" t="s">
        <v>18</v>
      </c>
      <c r="B2701" s="54" t="s">
        <v>2815</v>
      </c>
      <c r="C2701" s="54">
        <v>103.07070273135599</v>
      </c>
      <c r="D2701" s="54">
        <v>104.041728812419</v>
      </c>
    </row>
    <row r="2702" spans="1:4" x14ac:dyDescent="0.35">
      <c r="A2702" s="54" t="s">
        <v>18</v>
      </c>
      <c r="B2702" s="54" t="s">
        <v>2816</v>
      </c>
      <c r="C2702" s="54">
        <v>54.791589003795202</v>
      </c>
      <c r="D2702" s="54">
        <v>55.307770102892903</v>
      </c>
    </row>
    <row r="2703" spans="1:4" x14ac:dyDescent="0.35">
      <c r="A2703" s="54" t="s">
        <v>18</v>
      </c>
      <c r="B2703" s="54" t="s">
        <v>2817</v>
      </c>
      <c r="C2703" s="54">
        <v>60.7072779057169</v>
      </c>
      <c r="D2703" s="54">
        <v>61.279190471393903</v>
      </c>
    </row>
    <row r="2704" spans="1:4" x14ac:dyDescent="0.35">
      <c r="A2704" s="54" t="s">
        <v>18</v>
      </c>
      <c r="B2704" s="54" t="s">
        <v>2818</v>
      </c>
      <c r="C2704" s="54">
        <v>75.163672754321695</v>
      </c>
      <c r="D2704" s="54">
        <v>75.409337685802399</v>
      </c>
    </row>
    <row r="2705" spans="1:4" x14ac:dyDescent="0.35">
      <c r="A2705" s="54" t="s">
        <v>18</v>
      </c>
      <c r="B2705" s="54" t="s">
        <v>2819</v>
      </c>
      <c r="C2705" s="54">
        <v>220.28774309784299</v>
      </c>
      <c r="D2705" s="54">
        <v>220.75676499190499</v>
      </c>
    </row>
    <row r="2706" spans="1:4" x14ac:dyDescent="0.35">
      <c r="A2706" s="54" t="s">
        <v>18</v>
      </c>
      <c r="B2706" s="54" t="s">
        <v>2820</v>
      </c>
      <c r="C2706" s="54">
        <v>10.927822762257399</v>
      </c>
      <c r="D2706" s="54">
        <v>11.030768503980701</v>
      </c>
    </row>
    <row r="2707" spans="1:4" x14ac:dyDescent="0.35">
      <c r="A2707" s="54" t="s">
        <v>18</v>
      </c>
      <c r="B2707" s="54" t="s">
        <v>2821</v>
      </c>
      <c r="C2707" s="54">
        <v>28.8569070315991</v>
      </c>
      <c r="D2707" s="54">
        <v>29.128757312513098</v>
      </c>
    </row>
    <row r="2708" spans="1:4" x14ac:dyDescent="0.35">
      <c r="A2708" s="54" t="s">
        <v>18</v>
      </c>
      <c r="B2708" s="54" t="s">
        <v>2822</v>
      </c>
      <c r="C2708" s="54">
        <v>388.187800269062</v>
      </c>
      <c r="D2708" s="54">
        <v>389.04482502952101</v>
      </c>
    </row>
    <row r="2709" spans="1:4" x14ac:dyDescent="0.35">
      <c r="A2709" s="54" t="s">
        <v>18</v>
      </c>
      <c r="B2709" s="54" t="s">
        <v>2823</v>
      </c>
      <c r="C2709" s="54">
        <v>122.715700936744</v>
      </c>
      <c r="D2709" s="54">
        <v>122.38223266739899</v>
      </c>
    </row>
    <row r="2710" spans="1:4" x14ac:dyDescent="0.35">
      <c r="A2710" s="54" t="s">
        <v>18</v>
      </c>
      <c r="B2710" s="54" t="s">
        <v>2824</v>
      </c>
      <c r="C2710" s="54">
        <v>27.1241968225495</v>
      </c>
      <c r="D2710" s="54">
        <v>27.221701364174901</v>
      </c>
    </row>
    <row r="2711" spans="1:4" x14ac:dyDescent="0.35">
      <c r="A2711" s="54" t="s">
        <v>18</v>
      </c>
      <c r="B2711" s="54" t="s">
        <v>2825</v>
      </c>
      <c r="C2711" s="54">
        <v>19.239335099832601</v>
      </c>
      <c r="D2711" s="54">
        <v>19.420589441386898</v>
      </c>
    </row>
    <row r="2712" spans="1:4" x14ac:dyDescent="0.35">
      <c r="A2712" s="54" t="s">
        <v>18</v>
      </c>
      <c r="B2712" s="54" t="s">
        <v>2826</v>
      </c>
      <c r="C2712" s="54">
        <v>89.408448803927897</v>
      </c>
      <c r="D2712" s="54">
        <v>89.574697451158698</v>
      </c>
    </row>
    <row r="2713" spans="1:4" x14ac:dyDescent="0.35">
      <c r="A2713" s="54" t="s">
        <v>18</v>
      </c>
      <c r="B2713" s="54" t="s">
        <v>2827</v>
      </c>
      <c r="C2713" s="54">
        <v>1403.75782224503</v>
      </c>
      <c r="D2713" s="54">
        <v>1393.87778547165</v>
      </c>
    </row>
    <row r="2714" spans="1:4" x14ac:dyDescent="0.35">
      <c r="A2714" s="54" t="s">
        <v>18</v>
      </c>
      <c r="B2714" s="54" t="s">
        <v>2828</v>
      </c>
      <c r="C2714" s="54">
        <v>70.430976967274006</v>
      </c>
      <c r="D2714" s="54">
        <v>70.104470470396194</v>
      </c>
    </row>
    <row r="2715" spans="1:4" x14ac:dyDescent="0.35">
      <c r="A2715" s="54" t="s">
        <v>18</v>
      </c>
      <c r="B2715" s="54" t="s">
        <v>2829</v>
      </c>
      <c r="C2715" s="54">
        <v>43.908734432238802</v>
      </c>
      <c r="D2715" s="54">
        <v>44.322384147413999</v>
      </c>
    </row>
    <row r="2716" spans="1:4" x14ac:dyDescent="0.35">
      <c r="A2716" s="54" t="s">
        <v>18</v>
      </c>
      <c r="B2716" s="54" t="s">
        <v>2830</v>
      </c>
      <c r="C2716" s="54">
        <v>24.485661430447198</v>
      </c>
      <c r="D2716" s="54">
        <v>23.801483892990099</v>
      </c>
    </row>
    <row r="2717" spans="1:4" x14ac:dyDescent="0.35">
      <c r="A2717" s="54" t="s">
        <v>18</v>
      </c>
      <c r="B2717" s="54" t="s">
        <v>2831</v>
      </c>
      <c r="C2717" s="54">
        <v>27.3549896124998</v>
      </c>
      <c r="D2717" s="54">
        <v>27.612689075597601</v>
      </c>
    </row>
    <row r="2718" spans="1:4" x14ac:dyDescent="0.35">
      <c r="A2718" s="54" t="s">
        <v>18</v>
      </c>
      <c r="B2718" s="54" t="s">
        <v>2832</v>
      </c>
      <c r="C2718" s="54">
        <v>21.5655853920867</v>
      </c>
      <c r="D2718" s="54">
        <v>21.141765288085899</v>
      </c>
    </row>
    <row r="2719" spans="1:4" x14ac:dyDescent="0.35">
      <c r="A2719" s="54" t="s">
        <v>18</v>
      </c>
      <c r="B2719" s="54" t="s">
        <v>2833</v>
      </c>
      <c r="C2719" s="54">
        <v>7.12635692080074</v>
      </c>
      <c r="D2719" s="54">
        <v>7.1934927866420502</v>
      </c>
    </row>
    <row r="2720" spans="1:4" x14ac:dyDescent="0.35">
      <c r="A2720" s="54" t="s">
        <v>18</v>
      </c>
      <c r="B2720" s="54" t="s">
        <v>2834</v>
      </c>
      <c r="C2720" s="54">
        <v>7.12635692080074</v>
      </c>
      <c r="D2720" s="54">
        <v>6.9030866399404802</v>
      </c>
    </row>
    <row r="2721" spans="1:4" x14ac:dyDescent="0.35">
      <c r="A2721" s="54" t="s">
        <v>18</v>
      </c>
      <c r="B2721" s="54" t="s">
        <v>2835</v>
      </c>
      <c r="C2721" s="54">
        <v>92.674621035006098</v>
      </c>
      <c r="D2721" s="54">
        <v>92.604369639692095</v>
      </c>
    </row>
    <row r="2722" spans="1:4" x14ac:dyDescent="0.35">
      <c r="A2722" s="54" t="s">
        <v>18</v>
      </c>
      <c r="B2722" s="54" t="s">
        <v>2836</v>
      </c>
      <c r="C2722" s="54">
        <v>2.77232423346255</v>
      </c>
      <c r="D2722" s="54">
        <v>2.7984414331522598</v>
      </c>
    </row>
    <row r="2723" spans="1:4" x14ac:dyDescent="0.35">
      <c r="A2723" s="54" t="s">
        <v>18</v>
      </c>
      <c r="B2723" s="54" t="s">
        <v>2837</v>
      </c>
      <c r="C2723" s="54">
        <v>0.80245381063655297</v>
      </c>
      <c r="D2723" s="54">
        <v>0.81001353453293201</v>
      </c>
    </row>
    <row r="2724" spans="1:4" x14ac:dyDescent="0.35">
      <c r="A2724" s="54" t="s">
        <v>18</v>
      </c>
      <c r="B2724" s="54" t="s">
        <v>2838</v>
      </c>
      <c r="C2724" s="54">
        <v>14.164562263034201</v>
      </c>
      <c r="D2724" s="54">
        <v>14.298001094522601</v>
      </c>
    </row>
    <row r="2725" spans="1:4" x14ac:dyDescent="0.35">
      <c r="A2725" s="54" t="s">
        <v>18</v>
      </c>
      <c r="B2725" s="54" t="s">
        <v>2839</v>
      </c>
      <c r="C2725" s="54">
        <v>31.756566640842198</v>
      </c>
      <c r="D2725" s="54">
        <v>31.478515253473901</v>
      </c>
    </row>
    <row r="2726" spans="1:4" x14ac:dyDescent="0.35">
      <c r="A2726" s="54" t="s">
        <v>18</v>
      </c>
      <c r="B2726" s="54" t="s">
        <v>2840</v>
      </c>
      <c r="C2726" s="54">
        <v>17.002844965984401</v>
      </c>
      <c r="D2726" s="54">
        <v>17.163019884132801</v>
      </c>
    </row>
    <row r="2727" spans="1:4" x14ac:dyDescent="0.35">
      <c r="A2727" s="54" t="s">
        <v>18</v>
      </c>
      <c r="B2727" s="54" t="s">
        <v>2841</v>
      </c>
      <c r="C2727" s="54">
        <v>44.563150283838503</v>
      </c>
      <c r="D2727" s="54">
        <v>44.537023018304801</v>
      </c>
    </row>
    <row r="2728" spans="1:4" x14ac:dyDescent="0.35">
      <c r="A2728" s="54" t="s">
        <v>18</v>
      </c>
      <c r="B2728" s="54" t="s">
        <v>2842</v>
      </c>
      <c r="C2728" s="54">
        <v>25.024307561334702</v>
      </c>
      <c r="D2728" s="54">
        <v>25.237949447060199</v>
      </c>
    </row>
    <row r="2729" spans="1:4" x14ac:dyDescent="0.35">
      <c r="A2729" s="54" t="s">
        <v>18</v>
      </c>
      <c r="B2729" s="54" t="s">
        <v>2843</v>
      </c>
      <c r="C2729" s="54">
        <v>0.38088641867297102</v>
      </c>
      <c r="D2729" s="54">
        <v>0.38447464404745102</v>
      </c>
    </row>
    <row r="2730" spans="1:4" x14ac:dyDescent="0.35">
      <c r="A2730" s="54" t="s">
        <v>18</v>
      </c>
      <c r="B2730" s="54" t="s">
        <v>2844</v>
      </c>
      <c r="C2730" s="54">
        <v>42.712180423464403</v>
      </c>
      <c r="D2730" s="54">
        <v>43.114562731736498</v>
      </c>
    </row>
    <row r="2731" spans="1:4" x14ac:dyDescent="0.35">
      <c r="A2731" s="54" t="s">
        <v>18</v>
      </c>
      <c r="B2731" s="54" t="s">
        <v>2845</v>
      </c>
      <c r="C2731" s="54">
        <v>289.08385534997097</v>
      </c>
      <c r="D2731" s="54">
        <v>285.57217479693401</v>
      </c>
    </row>
    <row r="2732" spans="1:4" x14ac:dyDescent="0.35">
      <c r="A2732" s="54" t="s">
        <v>18</v>
      </c>
      <c r="B2732" s="54" t="s">
        <v>2846</v>
      </c>
      <c r="C2732" s="54">
        <v>84.936747049732801</v>
      </c>
      <c r="D2732" s="54">
        <v>85.340562752687504</v>
      </c>
    </row>
    <row r="2733" spans="1:4" x14ac:dyDescent="0.35">
      <c r="A2733" s="54" t="s">
        <v>18</v>
      </c>
      <c r="B2733" s="54" t="s">
        <v>2847</v>
      </c>
      <c r="C2733" s="54">
        <v>13.510008531104001</v>
      </c>
      <c r="D2733" s="54">
        <v>13.637279145915199</v>
      </c>
    </row>
    <row r="2734" spans="1:4" x14ac:dyDescent="0.35">
      <c r="A2734" s="54" t="s">
        <v>18</v>
      </c>
      <c r="B2734" s="54" t="s">
        <v>2848</v>
      </c>
      <c r="C2734" s="54">
        <v>16.797528342563201</v>
      </c>
      <c r="D2734" s="54">
        <v>16.955775705371401</v>
      </c>
    </row>
    <row r="2735" spans="1:4" x14ac:dyDescent="0.35">
      <c r="A2735" s="54" t="s">
        <v>18</v>
      </c>
      <c r="B2735" s="54" t="s">
        <v>2849</v>
      </c>
      <c r="C2735" s="54">
        <v>338.22329409869297</v>
      </c>
      <c r="D2735" s="54">
        <v>333.81340312205202</v>
      </c>
    </row>
    <row r="2736" spans="1:4" x14ac:dyDescent="0.35">
      <c r="A2736" s="54" t="s">
        <v>18</v>
      </c>
      <c r="B2736" s="54" t="s">
        <v>2850</v>
      </c>
      <c r="C2736" s="54">
        <v>1.69222385502546</v>
      </c>
      <c r="D2736" s="54">
        <v>1.70816605698852</v>
      </c>
    </row>
    <row r="2737" spans="1:4" x14ac:dyDescent="0.35">
      <c r="A2737" s="54" t="s">
        <v>18</v>
      </c>
      <c r="B2737" s="54" t="s">
        <v>2851</v>
      </c>
      <c r="C2737" s="54">
        <v>7.12635692080074</v>
      </c>
      <c r="D2737" s="54">
        <v>7.1934927866420502</v>
      </c>
    </row>
    <row r="2738" spans="1:4" x14ac:dyDescent="0.35">
      <c r="A2738" s="54" t="s">
        <v>18</v>
      </c>
      <c r="B2738" s="54" t="s">
        <v>2852</v>
      </c>
      <c r="C2738" s="54">
        <v>26.635888565054898</v>
      </c>
      <c r="D2738" s="54">
        <v>26.886820150049299</v>
      </c>
    </row>
    <row r="2739" spans="1:4" x14ac:dyDescent="0.35">
      <c r="A2739" s="54" t="s">
        <v>254</v>
      </c>
      <c r="B2739" s="54" t="s">
        <v>2853</v>
      </c>
      <c r="C2739" s="54">
        <v>11.6642136082096</v>
      </c>
      <c r="D2739" s="54">
        <v>11.664215433611</v>
      </c>
    </row>
    <row r="2740" spans="1:4" x14ac:dyDescent="0.35">
      <c r="A2740" s="54" t="s">
        <v>254</v>
      </c>
      <c r="B2740" s="54" t="s">
        <v>2854</v>
      </c>
      <c r="C2740" s="54">
        <v>0.96242100998626001</v>
      </c>
      <c r="D2740" s="54">
        <v>0.96242103577749005</v>
      </c>
    </row>
    <row r="2741" spans="1:4" x14ac:dyDescent="0.35">
      <c r="A2741" s="54" t="s">
        <v>254</v>
      </c>
      <c r="B2741" s="54" t="s">
        <v>2855</v>
      </c>
      <c r="C2741" s="54">
        <v>0.74854967443375697</v>
      </c>
      <c r="D2741" s="54">
        <v>0.74854972782693796</v>
      </c>
    </row>
    <row r="2742" spans="1:4" x14ac:dyDescent="0.35">
      <c r="A2742" s="54" t="s">
        <v>254</v>
      </c>
      <c r="B2742" s="54" t="s">
        <v>2856</v>
      </c>
      <c r="C2742" s="54">
        <v>10.498889023468299</v>
      </c>
      <c r="D2742" s="54">
        <v>10.498888390290601</v>
      </c>
    </row>
    <row r="2743" spans="1:4" x14ac:dyDescent="0.35">
      <c r="A2743" s="54" t="s">
        <v>254</v>
      </c>
      <c r="B2743" s="54" t="s">
        <v>2857</v>
      </c>
      <c r="C2743" s="54">
        <v>0.112419548175033</v>
      </c>
      <c r="D2743" s="54">
        <v>0.112419504179135</v>
      </c>
    </row>
    <row r="2744" spans="1:4" x14ac:dyDescent="0.35">
      <c r="A2744" s="54" t="s">
        <v>254</v>
      </c>
      <c r="B2744" s="54" t="s">
        <v>2858</v>
      </c>
      <c r="C2744" s="54">
        <v>20.2163250901102</v>
      </c>
      <c r="D2744" s="54">
        <v>20.2163287515313</v>
      </c>
    </row>
    <row r="2745" spans="1:4" x14ac:dyDescent="0.35">
      <c r="A2745" s="54" t="s">
        <v>254</v>
      </c>
      <c r="B2745" s="54" t="s">
        <v>2859</v>
      </c>
      <c r="C2745" s="54">
        <v>32.1986037614491</v>
      </c>
      <c r="D2745" s="54">
        <v>32.198613196966299</v>
      </c>
    </row>
    <row r="2746" spans="1:4" x14ac:dyDescent="0.35">
      <c r="A2746" s="54" t="s">
        <v>254</v>
      </c>
      <c r="B2746" s="54" t="s">
        <v>2860</v>
      </c>
      <c r="C2746" s="54">
        <v>11.527116598239999</v>
      </c>
      <c r="D2746" s="54">
        <v>11.5271164285144</v>
      </c>
    </row>
    <row r="2747" spans="1:4" x14ac:dyDescent="0.35">
      <c r="A2747" s="54" t="s">
        <v>254</v>
      </c>
      <c r="B2747" s="54" t="s">
        <v>2861</v>
      </c>
      <c r="C2747" s="54">
        <v>13.2188937012642</v>
      </c>
      <c r="D2747" s="54">
        <v>13.218892491405301</v>
      </c>
    </row>
    <row r="2748" spans="1:4" x14ac:dyDescent="0.35">
      <c r="A2748" s="54" t="s">
        <v>254</v>
      </c>
      <c r="B2748" s="54" t="s">
        <v>2862</v>
      </c>
      <c r="C2748" s="54">
        <v>31.7598933295465</v>
      </c>
      <c r="D2748" s="54">
        <v>31.759894180657199</v>
      </c>
    </row>
    <row r="2749" spans="1:4" x14ac:dyDescent="0.35">
      <c r="A2749" s="54" t="s">
        <v>254</v>
      </c>
      <c r="B2749" s="54" t="s">
        <v>2863</v>
      </c>
      <c r="C2749" s="54">
        <v>11.3022775018899</v>
      </c>
      <c r="D2749" s="54">
        <v>11.3022774201561</v>
      </c>
    </row>
    <row r="2750" spans="1:4" x14ac:dyDescent="0.35">
      <c r="A2750" s="54" t="s">
        <v>254</v>
      </c>
      <c r="B2750" s="54" t="s">
        <v>2864</v>
      </c>
      <c r="C2750" s="54">
        <v>2.9475857143453799</v>
      </c>
      <c r="D2750" s="54">
        <v>2.94758570957493</v>
      </c>
    </row>
    <row r="2751" spans="1:4" x14ac:dyDescent="0.35">
      <c r="A2751" s="54" t="s">
        <v>254</v>
      </c>
      <c r="B2751" s="54" t="s">
        <v>2865</v>
      </c>
      <c r="C2751" s="54">
        <v>24.408751654979199</v>
      </c>
      <c r="D2751" s="54">
        <v>24.4087529073824</v>
      </c>
    </row>
    <row r="2752" spans="1:4" x14ac:dyDescent="0.35">
      <c r="A2752" s="54" t="s">
        <v>254</v>
      </c>
      <c r="B2752" s="54" t="s">
        <v>2866</v>
      </c>
      <c r="C2752" s="54">
        <v>25.6864957878953</v>
      </c>
      <c r="D2752" s="54">
        <v>25.686500954882</v>
      </c>
    </row>
    <row r="2753" spans="1:4" x14ac:dyDescent="0.35">
      <c r="A2753" s="54" t="s">
        <v>254</v>
      </c>
      <c r="B2753" s="54" t="s">
        <v>2867</v>
      </c>
      <c r="C2753" s="54">
        <v>23.103588120068899</v>
      </c>
      <c r="D2753" s="54">
        <v>23.103587858863602</v>
      </c>
    </row>
    <row r="2754" spans="1:4" x14ac:dyDescent="0.35">
      <c r="A2754" s="54" t="s">
        <v>254</v>
      </c>
      <c r="B2754" s="54" t="s">
        <v>2868</v>
      </c>
      <c r="C2754" s="54">
        <v>10.0108236679767</v>
      </c>
      <c r="D2754" s="54">
        <v>10.0108263721472</v>
      </c>
    </row>
    <row r="2755" spans="1:4" x14ac:dyDescent="0.35">
      <c r="A2755" s="54" t="s">
        <v>254</v>
      </c>
      <c r="B2755" s="54" t="s">
        <v>2869</v>
      </c>
      <c r="C2755" s="54">
        <v>34.455220545547803</v>
      </c>
      <c r="D2755" s="54">
        <v>34.455223280854597</v>
      </c>
    </row>
    <row r="2756" spans="1:4" x14ac:dyDescent="0.35">
      <c r="A2756" s="54" t="s">
        <v>254</v>
      </c>
      <c r="B2756" s="54" t="s">
        <v>2870</v>
      </c>
      <c r="C2756" s="54">
        <v>11.6340522660162</v>
      </c>
      <c r="D2756" s="54">
        <v>11.6340524324897</v>
      </c>
    </row>
    <row r="2757" spans="1:4" x14ac:dyDescent="0.35">
      <c r="A2757" s="54" t="s">
        <v>254</v>
      </c>
      <c r="B2757" s="54" t="s">
        <v>2871</v>
      </c>
      <c r="C2757" s="54">
        <v>31.469247668411001</v>
      </c>
      <c r="D2757" s="54">
        <v>31.469243169852401</v>
      </c>
    </row>
    <row r="2758" spans="1:4" x14ac:dyDescent="0.35">
      <c r="A2758" s="54" t="s">
        <v>254</v>
      </c>
      <c r="B2758" s="54" t="s">
        <v>2872</v>
      </c>
      <c r="C2758" s="54">
        <v>0.90758220599843797</v>
      </c>
      <c r="D2758" s="54">
        <v>0.90758223373888702</v>
      </c>
    </row>
    <row r="2759" spans="1:4" x14ac:dyDescent="0.35">
      <c r="A2759" s="54" t="s">
        <v>254</v>
      </c>
      <c r="B2759" s="54" t="s">
        <v>2873</v>
      </c>
      <c r="C2759" s="54">
        <v>1.9988744053560801</v>
      </c>
      <c r="D2759" s="54">
        <v>1.9988745743070999</v>
      </c>
    </row>
    <row r="2760" spans="1:4" x14ac:dyDescent="0.35">
      <c r="A2760" s="54" t="s">
        <v>254</v>
      </c>
      <c r="B2760" s="54" t="s">
        <v>2874</v>
      </c>
      <c r="C2760" s="54">
        <v>20.098421661536399</v>
      </c>
      <c r="D2760" s="54">
        <v>20.098421747148102</v>
      </c>
    </row>
    <row r="2761" spans="1:4" x14ac:dyDescent="0.35">
      <c r="A2761" s="54" t="s">
        <v>254</v>
      </c>
      <c r="B2761" s="54" t="s">
        <v>2875</v>
      </c>
      <c r="C2761" s="54">
        <v>14.4280893291957</v>
      </c>
      <c r="D2761" s="54">
        <v>14.428088536356499</v>
      </c>
    </row>
    <row r="2762" spans="1:4" x14ac:dyDescent="0.35">
      <c r="A2762" s="54" t="s">
        <v>254</v>
      </c>
      <c r="B2762" s="54" t="s">
        <v>2876</v>
      </c>
      <c r="C2762" s="54">
        <v>6.3804948439829801</v>
      </c>
      <c r="D2762" s="54">
        <v>6.3804952371915098</v>
      </c>
    </row>
    <row r="2763" spans="1:4" x14ac:dyDescent="0.35">
      <c r="A2763" s="54" t="s">
        <v>254</v>
      </c>
      <c r="B2763" s="54" t="s">
        <v>2877</v>
      </c>
      <c r="C2763" s="54">
        <v>17.172771468786099</v>
      </c>
      <c r="D2763" s="54">
        <v>17.172770638388599</v>
      </c>
    </row>
    <row r="2764" spans="1:4" x14ac:dyDescent="0.35">
      <c r="A2764" s="54" t="s">
        <v>254</v>
      </c>
      <c r="B2764" s="54" t="s">
        <v>2878</v>
      </c>
      <c r="C2764" s="54">
        <v>3.6221030033955799</v>
      </c>
      <c r="D2764" s="54">
        <v>3.6221031346497599</v>
      </c>
    </row>
    <row r="2765" spans="1:4" x14ac:dyDescent="0.35">
      <c r="A2765" s="54" t="s">
        <v>254</v>
      </c>
      <c r="B2765" s="54" t="s">
        <v>2879</v>
      </c>
      <c r="C2765" s="54">
        <v>1.1872601063363299</v>
      </c>
      <c r="D2765" s="54">
        <v>1.1872600441357599</v>
      </c>
    </row>
    <row r="2766" spans="1:4" x14ac:dyDescent="0.35">
      <c r="A2766" s="54" t="s">
        <v>254</v>
      </c>
      <c r="B2766" s="54" t="s">
        <v>2880</v>
      </c>
      <c r="C2766" s="54">
        <v>1.1104857807533799</v>
      </c>
      <c r="D2766" s="54">
        <v>1.11048574128172</v>
      </c>
    </row>
    <row r="2767" spans="1:4" x14ac:dyDescent="0.35">
      <c r="A2767" s="54" t="s">
        <v>254</v>
      </c>
      <c r="B2767" s="54" t="s">
        <v>2881</v>
      </c>
      <c r="C2767" s="54">
        <v>12.174214485296201</v>
      </c>
      <c r="D2767" s="54">
        <v>12.174210452569801</v>
      </c>
    </row>
    <row r="2768" spans="1:4" x14ac:dyDescent="0.35">
      <c r="A2768" s="54" t="s">
        <v>254</v>
      </c>
      <c r="B2768" s="54" t="s">
        <v>2882</v>
      </c>
      <c r="C2768" s="54">
        <v>1.0529050365661601</v>
      </c>
      <c r="D2768" s="54">
        <v>1.05290503914119</v>
      </c>
    </row>
    <row r="2769" spans="1:4" x14ac:dyDescent="0.35">
      <c r="A2769" s="54" t="s">
        <v>254</v>
      </c>
      <c r="B2769" s="54" t="s">
        <v>2883</v>
      </c>
      <c r="C2769" s="54">
        <v>3.8304904585493</v>
      </c>
      <c r="D2769" s="54">
        <v>3.8304901423964299</v>
      </c>
    </row>
    <row r="2770" spans="1:4" x14ac:dyDescent="0.35">
      <c r="A2770" s="54" t="s">
        <v>254</v>
      </c>
      <c r="B2770" s="54" t="s">
        <v>2884</v>
      </c>
      <c r="C2770" s="54">
        <v>5.8348487443041499</v>
      </c>
      <c r="D2770" s="54">
        <v>5.8348492169074202</v>
      </c>
    </row>
    <row r="2771" spans="1:4" x14ac:dyDescent="0.35">
      <c r="A2771" s="54" t="s">
        <v>254</v>
      </c>
      <c r="B2771" s="54" t="s">
        <v>2885</v>
      </c>
      <c r="C2771" s="54">
        <v>2.0372615681475499</v>
      </c>
      <c r="D2771" s="54">
        <v>2.0372620757341302</v>
      </c>
    </row>
    <row r="2772" spans="1:4" x14ac:dyDescent="0.35">
      <c r="A2772" s="54" t="s">
        <v>254</v>
      </c>
      <c r="B2772" s="54" t="s">
        <v>2886</v>
      </c>
      <c r="C2772" s="54">
        <v>1.0529050365661601</v>
      </c>
      <c r="D2772" s="54">
        <v>1.05290503914119</v>
      </c>
    </row>
    <row r="2773" spans="1:4" x14ac:dyDescent="0.35">
      <c r="A2773" s="54" t="s">
        <v>254</v>
      </c>
      <c r="B2773" s="54" t="s">
        <v>2887</v>
      </c>
      <c r="C2773" s="54">
        <v>1.95226142196643</v>
      </c>
      <c r="D2773" s="54">
        <v>1.95226107257427</v>
      </c>
    </row>
    <row r="2774" spans="1:4" x14ac:dyDescent="0.35">
      <c r="A2774" s="54" t="s">
        <v>254</v>
      </c>
      <c r="B2774" s="54" t="s">
        <v>2888</v>
      </c>
      <c r="C2774" s="54">
        <v>13.323087428841101</v>
      </c>
      <c r="D2774" s="54">
        <v>13.3230884952787</v>
      </c>
    </row>
    <row r="2775" spans="1:4" x14ac:dyDescent="0.35">
      <c r="A2775" s="54" t="s">
        <v>254</v>
      </c>
      <c r="B2775" s="54" t="s">
        <v>2889</v>
      </c>
      <c r="C2775" s="54">
        <v>35.036511867818902</v>
      </c>
      <c r="D2775" s="54">
        <v>35.036515302463798</v>
      </c>
    </row>
    <row r="2776" spans="1:4" x14ac:dyDescent="0.35">
      <c r="A2776" s="54" t="s">
        <v>254</v>
      </c>
      <c r="B2776" s="54" t="s">
        <v>2890</v>
      </c>
      <c r="C2776" s="54">
        <v>9.4761453290954698</v>
      </c>
      <c r="D2776" s="54">
        <v>9.4761453522706596</v>
      </c>
    </row>
    <row r="2777" spans="1:4" x14ac:dyDescent="0.35">
      <c r="A2777" s="54" t="s">
        <v>254</v>
      </c>
      <c r="B2777" s="54" t="s">
        <v>2891</v>
      </c>
      <c r="C2777" s="54">
        <v>1.26677637211866</v>
      </c>
      <c r="D2777" s="54">
        <v>1.26677604709173</v>
      </c>
    </row>
    <row r="2778" spans="1:4" x14ac:dyDescent="0.35">
      <c r="A2778" s="54" t="s">
        <v>254</v>
      </c>
      <c r="B2778" s="54" t="s">
        <v>2892</v>
      </c>
      <c r="C2778" s="54">
        <v>22.089070246294401</v>
      </c>
      <c r="D2778" s="54">
        <v>22.089067821149399</v>
      </c>
    </row>
    <row r="2779" spans="1:4" x14ac:dyDescent="0.35">
      <c r="A2779" s="54" t="s">
        <v>254</v>
      </c>
      <c r="B2779" s="54" t="s">
        <v>2893</v>
      </c>
      <c r="C2779" s="54">
        <v>1.3462926379010101</v>
      </c>
      <c r="D2779" s="54">
        <v>1.3462926500477099</v>
      </c>
    </row>
    <row r="2780" spans="1:4" x14ac:dyDescent="0.35">
      <c r="A2780" s="54" t="s">
        <v>254</v>
      </c>
      <c r="B2780" s="54" t="s">
        <v>2894</v>
      </c>
      <c r="C2780" s="54">
        <v>9.9230815815962004</v>
      </c>
      <c r="D2780" s="54">
        <v>9.9230803688852305</v>
      </c>
    </row>
    <row r="2781" spans="1:4" x14ac:dyDescent="0.35">
      <c r="A2781" s="54" t="s">
        <v>254</v>
      </c>
      <c r="B2781" s="54" t="s">
        <v>2895</v>
      </c>
      <c r="C2781" s="54">
        <v>44.265882578969197</v>
      </c>
      <c r="D2781" s="54">
        <v>44.265878645560498</v>
      </c>
    </row>
    <row r="2782" spans="1:4" x14ac:dyDescent="0.35">
      <c r="A2782" s="54" t="s">
        <v>254</v>
      </c>
      <c r="B2782" s="54" t="s">
        <v>2896</v>
      </c>
      <c r="C2782" s="54">
        <v>64.194303948143201</v>
      </c>
      <c r="D2782" s="54">
        <v>64.1943223863898</v>
      </c>
    </row>
    <row r="2783" spans="1:4" x14ac:dyDescent="0.35">
      <c r="A2783" s="54" t="s">
        <v>254</v>
      </c>
      <c r="B2783" s="54" t="s">
        <v>2897</v>
      </c>
      <c r="C2783" s="54">
        <v>15.631801076728401</v>
      </c>
      <c r="D2783" s="54">
        <v>15.6317985811038</v>
      </c>
    </row>
    <row r="2784" spans="1:4" x14ac:dyDescent="0.35">
      <c r="A2784" s="54" t="s">
        <v>254</v>
      </c>
      <c r="B2784" s="54" t="s">
        <v>2898</v>
      </c>
      <c r="C2784" s="54">
        <v>18.390192917315801</v>
      </c>
      <c r="D2784" s="54">
        <v>18.390190683645599</v>
      </c>
    </row>
    <row r="2785" spans="1:4" x14ac:dyDescent="0.35">
      <c r="A2785" s="54" t="s">
        <v>254</v>
      </c>
      <c r="B2785" s="54" t="s">
        <v>2899</v>
      </c>
      <c r="C2785" s="54">
        <v>8.5192081995080002</v>
      </c>
      <c r="D2785" s="54">
        <v>8.5192083166970392</v>
      </c>
    </row>
    <row r="2786" spans="1:4" x14ac:dyDescent="0.35">
      <c r="A2786" s="54" t="s">
        <v>254</v>
      </c>
      <c r="B2786" s="54" t="s">
        <v>2900</v>
      </c>
      <c r="C2786" s="54">
        <v>23.158426924056801</v>
      </c>
      <c r="D2786" s="54">
        <v>23.1584228609021</v>
      </c>
    </row>
    <row r="2787" spans="1:4" x14ac:dyDescent="0.35">
      <c r="A2787" s="54" t="s">
        <v>254</v>
      </c>
      <c r="B2787" s="54" t="s">
        <v>2901</v>
      </c>
      <c r="C2787" s="54">
        <v>12.881635056739199</v>
      </c>
      <c r="D2787" s="54">
        <v>12.881636478868</v>
      </c>
    </row>
    <row r="2788" spans="1:4" x14ac:dyDescent="0.35">
      <c r="A2788" s="54" t="s">
        <v>254</v>
      </c>
      <c r="B2788" s="54" t="s">
        <v>2902</v>
      </c>
      <c r="C2788" s="54">
        <v>1.1790342857381499</v>
      </c>
      <c r="D2788" s="54">
        <v>1.17903404382996</v>
      </c>
    </row>
    <row r="2789" spans="1:4" x14ac:dyDescent="0.35">
      <c r="A2789" s="54" t="s">
        <v>254</v>
      </c>
      <c r="B2789" s="54" t="s">
        <v>2903</v>
      </c>
      <c r="C2789" s="54">
        <v>9.0511445981898593</v>
      </c>
      <c r="D2789" s="54">
        <v>9.0511443364714808</v>
      </c>
    </row>
    <row r="2790" spans="1:4" x14ac:dyDescent="0.35">
      <c r="A2790" s="54" t="s">
        <v>254</v>
      </c>
      <c r="B2790" s="54" t="s">
        <v>2904</v>
      </c>
      <c r="C2790" s="54">
        <v>2.6843594552038401</v>
      </c>
      <c r="D2790" s="54">
        <v>2.6843590997896198</v>
      </c>
    </row>
    <row r="2791" spans="1:4" x14ac:dyDescent="0.35">
      <c r="A2791" s="54" t="s">
        <v>254</v>
      </c>
      <c r="B2791" s="54" t="s">
        <v>2905</v>
      </c>
      <c r="C2791" s="54">
        <v>5.9692038140743202</v>
      </c>
      <c r="D2791" s="54">
        <v>5.9692042219020003</v>
      </c>
    </row>
    <row r="2792" spans="1:4" x14ac:dyDescent="0.35">
      <c r="A2792" s="54" t="s">
        <v>254</v>
      </c>
      <c r="B2792" s="54" t="s">
        <v>2906</v>
      </c>
      <c r="C2792" s="54">
        <v>2.2977458870896998</v>
      </c>
      <c r="D2792" s="54">
        <v>2.29774608541749</v>
      </c>
    </row>
    <row r="2793" spans="1:4" x14ac:dyDescent="0.35">
      <c r="A2793" s="54" t="s">
        <v>254</v>
      </c>
      <c r="B2793" s="54" t="s">
        <v>2907</v>
      </c>
      <c r="C2793" s="54">
        <v>11.6916330102034</v>
      </c>
      <c r="D2793" s="54">
        <v>11.691632434630201</v>
      </c>
    </row>
    <row r="2794" spans="1:4" x14ac:dyDescent="0.35">
      <c r="A2794" s="54" t="s">
        <v>254</v>
      </c>
      <c r="B2794" s="54" t="s">
        <v>2908</v>
      </c>
      <c r="C2794" s="54">
        <v>5.0588796678764796</v>
      </c>
      <c r="D2794" s="54">
        <v>5.0588801880611802</v>
      </c>
    </row>
    <row r="2795" spans="1:4" x14ac:dyDescent="0.35">
      <c r="A2795" s="54" t="s">
        <v>254</v>
      </c>
      <c r="B2795" s="54" t="s">
        <v>2909</v>
      </c>
      <c r="C2795" s="54">
        <v>16.056801807633999</v>
      </c>
      <c r="D2795" s="54">
        <v>16.056801596903</v>
      </c>
    </row>
    <row r="2796" spans="1:4" x14ac:dyDescent="0.35">
      <c r="A2796" s="54" t="s">
        <v>254</v>
      </c>
      <c r="B2796" s="54" t="s">
        <v>2910</v>
      </c>
      <c r="C2796" s="54">
        <v>24.696655375915199</v>
      </c>
      <c r="D2796" s="54">
        <v>24.6966609180852</v>
      </c>
    </row>
    <row r="2797" spans="1:4" x14ac:dyDescent="0.35">
      <c r="A2797" s="54" t="s">
        <v>254</v>
      </c>
      <c r="B2797" s="54" t="s">
        <v>2911</v>
      </c>
      <c r="C2797" s="54">
        <v>16.9177710302428</v>
      </c>
      <c r="D2797" s="54">
        <v>16.9177706289091</v>
      </c>
    </row>
    <row r="2798" spans="1:4" x14ac:dyDescent="0.35">
      <c r="A2798" s="54" t="s">
        <v>254</v>
      </c>
      <c r="B2798" s="54" t="s">
        <v>2912</v>
      </c>
      <c r="C2798" s="54">
        <v>5.4866223389815199</v>
      </c>
      <c r="D2798" s="54">
        <v>5.4866242039623403</v>
      </c>
    </row>
    <row r="2799" spans="1:4" x14ac:dyDescent="0.35">
      <c r="A2799" s="54" t="s">
        <v>254</v>
      </c>
      <c r="B2799" s="54" t="s">
        <v>2913</v>
      </c>
      <c r="C2799" s="54">
        <v>7.8858200134486802</v>
      </c>
      <c r="D2799" s="54">
        <v>7.8858202931511796</v>
      </c>
    </row>
    <row r="2800" spans="1:4" x14ac:dyDescent="0.35">
      <c r="A2800" s="54" t="s">
        <v>254</v>
      </c>
      <c r="B2800" s="54" t="s">
        <v>2914</v>
      </c>
      <c r="C2800" s="54">
        <v>8.78243445864954</v>
      </c>
      <c r="D2800" s="54">
        <v>8.7824344264823306</v>
      </c>
    </row>
    <row r="2801" spans="1:4" x14ac:dyDescent="0.35">
      <c r="A2801" s="54" t="s">
        <v>254</v>
      </c>
      <c r="B2801" s="54" t="s">
        <v>2915</v>
      </c>
      <c r="C2801" s="54">
        <v>1.7932288904017499</v>
      </c>
      <c r="D2801" s="54">
        <v>1.7932288666623299</v>
      </c>
    </row>
    <row r="2802" spans="1:4" x14ac:dyDescent="0.35">
      <c r="A2802" s="54" t="s">
        <v>254</v>
      </c>
      <c r="B2802" s="54" t="s">
        <v>2916</v>
      </c>
      <c r="C2802" s="54">
        <v>13.668571893964399</v>
      </c>
      <c r="D2802" s="54">
        <v>13.668572508121899</v>
      </c>
    </row>
    <row r="2803" spans="1:4" x14ac:dyDescent="0.35">
      <c r="A2803" s="54" t="s">
        <v>254</v>
      </c>
      <c r="B2803" s="54" t="s">
        <v>2917</v>
      </c>
      <c r="C2803" s="54">
        <v>20.578261196429899</v>
      </c>
      <c r="D2803" s="54">
        <v>20.578264764985999</v>
      </c>
    </row>
    <row r="2804" spans="1:4" x14ac:dyDescent="0.35">
      <c r="A2804" s="54" t="s">
        <v>254</v>
      </c>
      <c r="B2804" s="54" t="s">
        <v>2918</v>
      </c>
      <c r="C2804" s="54">
        <v>24.101654352647301</v>
      </c>
      <c r="D2804" s="54">
        <v>24.101649895965998</v>
      </c>
    </row>
    <row r="2805" spans="1:4" x14ac:dyDescent="0.35">
      <c r="A2805" s="54" t="s">
        <v>254</v>
      </c>
      <c r="B2805" s="54" t="s">
        <v>2919</v>
      </c>
      <c r="C2805" s="54">
        <v>13.9317981531059</v>
      </c>
      <c r="D2805" s="54">
        <v>13.9318005179073</v>
      </c>
    </row>
    <row r="2806" spans="1:4" x14ac:dyDescent="0.35">
      <c r="A2806" s="54" t="s">
        <v>254</v>
      </c>
      <c r="B2806" s="54" t="s">
        <v>2920</v>
      </c>
      <c r="C2806" s="54">
        <v>46.028950127177502</v>
      </c>
      <c r="D2806" s="54">
        <v>46.028956711101998</v>
      </c>
    </row>
    <row r="2807" spans="1:4" x14ac:dyDescent="0.35">
      <c r="A2807" s="54" t="s">
        <v>254</v>
      </c>
      <c r="B2807" s="54" t="s">
        <v>2921</v>
      </c>
      <c r="C2807" s="54">
        <v>9.3335644387271408</v>
      </c>
      <c r="D2807" s="54">
        <v>9.3335643469702898</v>
      </c>
    </row>
    <row r="2808" spans="1:4" x14ac:dyDescent="0.35">
      <c r="A2808" s="54" t="s">
        <v>254</v>
      </c>
      <c r="B2808" s="54" t="s">
        <v>2922</v>
      </c>
      <c r="C2808" s="54">
        <v>18.8371291698165</v>
      </c>
      <c r="D2808" s="54">
        <v>18.8371307002603</v>
      </c>
    </row>
    <row r="2809" spans="1:4" x14ac:dyDescent="0.35">
      <c r="A2809" s="54" t="s">
        <v>254</v>
      </c>
      <c r="B2809" s="54" t="s">
        <v>2923</v>
      </c>
      <c r="C2809" s="54">
        <v>8.25872388056586</v>
      </c>
      <c r="D2809" s="54">
        <v>8.2587243070136793</v>
      </c>
    </row>
    <row r="2810" spans="1:4" x14ac:dyDescent="0.35">
      <c r="A2810" s="54" t="s">
        <v>254</v>
      </c>
      <c r="B2810" s="54" t="s">
        <v>2924</v>
      </c>
      <c r="C2810" s="54">
        <v>4.1101683588871802</v>
      </c>
      <c r="D2810" s="54">
        <v>4.11016815279332</v>
      </c>
    </row>
    <row r="2811" spans="1:4" x14ac:dyDescent="0.35">
      <c r="A2811" s="54" t="s">
        <v>254</v>
      </c>
      <c r="B2811" s="54" t="s">
        <v>2925</v>
      </c>
      <c r="C2811" s="54">
        <v>32.478281661787001</v>
      </c>
      <c r="D2811" s="54">
        <v>32.478282207362803</v>
      </c>
    </row>
    <row r="2812" spans="1:4" x14ac:dyDescent="0.35">
      <c r="A2812" s="54" t="s">
        <v>254</v>
      </c>
      <c r="B2812" s="54" t="s">
        <v>2926</v>
      </c>
      <c r="C2812" s="54">
        <v>22.4893935154054</v>
      </c>
      <c r="D2812" s="54">
        <v>22.4893928360312</v>
      </c>
    </row>
    <row r="2813" spans="1:4" x14ac:dyDescent="0.35">
      <c r="A2813" s="54" t="s">
        <v>254</v>
      </c>
      <c r="B2813" s="54" t="s">
        <v>2927</v>
      </c>
      <c r="C2813" s="54">
        <v>3.5891997210028799</v>
      </c>
      <c r="D2813" s="54">
        <v>3.5892001334265999</v>
      </c>
    </row>
    <row r="2814" spans="1:4" x14ac:dyDescent="0.35">
      <c r="A2814" s="54" t="s">
        <v>254</v>
      </c>
      <c r="B2814" s="54" t="s">
        <v>2928</v>
      </c>
      <c r="C2814" s="54">
        <v>5.8787197874944104</v>
      </c>
      <c r="D2814" s="54">
        <v>5.8787202185382998</v>
      </c>
    </row>
    <row r="2815" spans="1:4" x14ac:dyDescent="0.35">
      <c r="A2815" s="54" t="s">
        <v>254</v>
      </c>
      <c r="B2815" s="54" t="s">
        <v>2929</v>
      </c>
      <c r="C2815" s="54">
        <v>34.460704425946702</v>
      </c>
      <c r="D2815" s="54">
        <v>34.460707281058497</v>
      </c>
    </row>
    <row r="2816" spans="1:4" x14ac:dyDescent="0.35">
      <c r="A2816" s="54" t="s">
        <v>254</v>
      </c>
      <c r="B2816" s="54" t="s">
        <v>2930</v>
      </c>
      <c r="C2816" s="54">
        <v>64.959305263773402</v>
      </c>
      <c r="D2816" s="54">
        <v>64.959311414827795</v>
      </c>
    </row>
    <row r="2817" spans="1:4" x14ac:dyDescent="0.35">
      <c r="A2817" s="54" t="s">
        <v>254</v>
      </c>
      <c r="B2817" s="54" t="s">
        <v>2931</v>
      </c>
      <c r="C2817" s="54">
        <v>5.8348487443041597</v>
      </c>
      <c r="D2817" s="54">
        <v>5.8348482169073703</v>
      </c>
    </row>
    <row r="2818" spans="1:4" x14ac:dyDescent="0.35">
      <c r="A2818" s="54" t="s">
        <v>254</v>
      </c>
      <c r="B2818" s="54" t="s">
        <v>2932</v>
      </c>
      <c r="C2818" s="54">
        <v>25.859238020456999</v>
      </c>
      <c r="D2818" s="54">
        <v>25.859240961303499</v>
      </c>
    </row>
    <row r="2819" spans="1:4" x14ac:dyDescent="0.35">
      <c r="A2819" s="54" t="s">
        <v>254</v>
      </c>
      <c r="B2819" s="54" t="s">
        <v>2933</v>
      </c>
      <c r="C2819" s="54">
        <v>8.5877567044928096</v>
      </c>
      <c r="D2819" s="54">
        <v>8.5877573192452896</v>
      </c>
    </row>
    <row r="2820" spans="1:4" x14ac:dyDescent="0.35">
      <c r="A2820" s="54" t="s">
        <v>254</v>
      </c>
      <c r="B2820" s="54" t="s">
        <v>2934</v>
      </c>
      <c r="C2820" s="54">
        <v>0.20838745515371901</v>
      </c>
      <c r="D2820" s="54">
        <v>0.20838750774669501</v>
      </c>
    </row>
    <row r="2821" spans="1:4" x14ac:dyDescent="0.35">
      <c r="A2821" s="54" t="s">
        <v>254</v>
      </c>
      <c r="B2821" s="54" t="s">
        <v>2935</v>
      </c>
      <c r="C2821" s="54">
        <v>3.6824256877821799</v>
      </c>
      <c r="D2821" s="54">
        <v>3.6824256368922099</v>
      </c>
    </row>
    <row r="2822" spans="1:4" x14ac:dyDescent="0.35">
      <c r="A2822" s="54" t="s">
        <v>254</v>
      </c>
      <c r="B2822" s="54" t="s">
        <v>2936</v>
      </c>
      <c r="C2822" s="54">
        <v>12.193408066691999</v>
      </c>
      <c r="D2822" s="54">
        <v>12.193408453283499</v>
      </c>
    </row>
    <row r="2823" spans="1:4" x14ac:dyDescent="0.35">
      <c r="A2823" s="54" t="s">
        <v>254</v>
      </c>
      <c r="B2823" s="54" t="s">
        <v>2937</v>
      </c>
      <c r="C2823" s="54">
        <v>9.9477590433907395</v>
      </c>
      <c r="D2823" s="54">
        <v>9.9477603698026904</v>
      </c>
    </row>
    <row r="2824" spans="1:4" x14ac:dyDescent="0.35">
      <c r="A2824" s="54" t="s">
        <v>254</v>
      </c>
      <c r="B2824" s="54" t="s">
        <v>2938</v>
      </c>
      <c r="C2824" s="54">
        <v>2.3608105116756999</v>
      </c>
      <c r="D2824" s="54">
        <v>2.3608110877619</v>
      </c>
    </row>
    <row r="2825" spans="1:4" x14ac:dyDescent="0.35">
      <c r="A2825" s="54" t="s">
        <v>254</v>
      </c>
      <c r="B2825" s="54" t="s">
        <v>2939</v>
      </c>
      <c r="C2825" s="54">
        <v>16.473576717941398</v>
      </c>
      <c r="D2825" s="54">
        <v>16.473576612396499</v>
      </c>
    </row>
    <row r="2826" spans="1:4" x14ac:dyDescent="0.35">
      <c r="A2826" s="54" t="s">
        <v>254</v>
      </c>
      <c r="B2826" s="54" t="s">
        <v>2940</v>
      </c>
      <c r="C2826" s="54">
        <v>11.1596966115216</v>
      </c>
      <c r="D2826" s="54">
        <v>11.1597004148559</v>
      </c>
    </row>
    <row r="2827" spans="1:4" x14ac:dyDescent="0.35">
      <c r="A2827" s="54" t="s">
        <v>254</v>
      </c>
      <c r="B2827" s="54" t="s">
        <v>2941</v>
      </c>
      <c r="C2827" s="54">
        <v>1.85355157478835</v>
      </c>
      <c r="D2827" s="54">
        <v>1.8535515689048001</v>
      </c>
    </row>
    <row r="2828" spans="1:4" x14ac:dyDescent="0.35">
      <c r="A2828" s="54" t="s">
        <v>254</v>
      </c>
      <c r="B2828" s="54" t="s">
        <v>2942</v>
      </c>
      <c r="C2828" s="54">
        <v>13.4958296614028</v>
      </c>
      <c r="D2828" s="54">
        <v>13.495830501700301</v>
      </c>
    </row>
    <row r="2829" spans="1:4" x14ac:dyDescent="0.35">
      <c r="A2829" s="54" t="s">
        <v>254</v>
      </c>
      <c r="B2829" s="54" t="s">
        <v>2943</v>
      </c>
      <c r="C2829" s="54">
        <v>35.0502215688159</v>
      </c>
      <c r="D2829" s="54">
        <v>35.050227302973497</v>
      </c>
    </row>
    <row r="2830" spans="1:4" x14ac:dyDescent="0.35">
      <c r="A2830" s="54" t="s">
        <v>254</v>
      </c>
      <c r="B2830" s="54" t="s">
        <v>2944</v>
      </c>
      <c r="C2830" s="54">
        <v>16.786157900671999</v>
      </c>
      <c r="D2830" s="54">
        <v>16.786158624016501</v>
      </c>
    </row>
    <row r="2831" spans="1:4" x14ac:dyDescent="0.35">
      <c r="A2831" s="54" t="s">
        <v>254</v>
      </c>
      <c r="B2831" s="54" t="s">
        <v>2945</v>
      </c>
      <c r="C2831" s="54">
        <v>10.973244677963001</v>
      </c>
      <c r="D2831" s="54">
        <v>10.973244407924501</v>
      </c>
    </row>
    <row r="2832" spans="1:4" x14ac:dyDescent="0.35">
      <c r="A2832" s="54" t="s">
        <v>254</v>
      </c>
      <c r="B2832" s="54" t="s">
        <v>2946</v>
      </c>
      <c r="C2832" s="54">
        <v>14.008572478688899</v>
      </c>
      <c r="D2832" s="54">
        <v>14.0085725207612</v>
      </c>
    </row>
    <row r="2833" spans="1:4" x14ac:dyDescent="0.35">
      <c r="A2833" s="54" t="s">
        <v>20</v>
      </c>
      <c r="B2833" s="54" t="s">
        <v>2947</v>
      </c>
      <c r="C2833" s="54">
        <v>77.981805869074705</v>
      </c>
      <c r="D2833" s="54">
        <v>76.8534988629889</v>
      </c>
    </row>
    <row r="2834" spans="1:4" x14ac:dyDescent="0.35">
      <c r="A2834" s="54" t="s">
        <v>20</v>
      </c>
      <c r="B2834" s="54" t="s">
        <v>2948</v>
      </c>
      <c r="C2834" s="54">
        <v>201.03820165537999</v>
      </c>
      <c r="D2834" s="54">
        <v>202.566920382288</v>
      </c>
    </row>
    <row r="2835" spans="1:4" x14ac:dyDescent="0.35">
      <c r="A2835" s="54" t="s">
        <v>20</v>
      </c>
      <c r="B2835" s="54" t="s">
        <v>2949</v>
      </c>
      <c r="C2835" s="54">
        <v>181.19176824680201</v>
      </c>
      <c r="D2835" s="54">
        <v>183.252605277181</v>
      </c>
    </row>
    <row r="2836" spans="1:4" x14ac:dyDescent="0.35">
      <c r="A2836" s="54" t="s">
        <v>20</v>
      </c>
      <c r="B2836" s="54" t="s">
        <v>2950</v>
      </c>
      <c r="C2836" s="54">
        <v>187.44562829194899</v>
      </c>
      <c r="D2836" s="54">
        <v>188.324971786807</v>
      </c>
    </row>
    <row r="2837" spans="1:4" x14ac:dyDescent="0.35">
      <c r="A2837" s="54" t="s">
        <v>20</v>
      </c>
      <c r="B2837" s="54" t="s">
        <v>2951</v>
      </c>
      <c r="C2837" s="54">
        <v>578.81659894657605</v>
      </c>
      <c r="D2837" s="54">
        <v>577.10380489893896</v>
      </c>
    </row>
    <row r="2838" spans="1:4" x14ac:dyDescent="0.35">
      <c r="A2838" s="54" t="s">
        <v>20</v>
      </c>
      <c r="B2838" s="54" t="s">
        <v>2952</v>
      </c>
      <c r="C2838" s="54">
        <v>111.4739917231</v>
      </c>
      <c r="D2838" s="54">
        <v>112.35576399986201</v>
      </c>
    </row>
    <row r="2839" spans="1:4" x14ac:dyDescent="0.35">
      <c r="A2839" s="54" t="s">
        <v>20</v>
      </c>
      <c r="B2839" s="54" t="s">
        <v>2953</v>
      </c>
      <c r="C2839" s="54">
        <v>403.16125658389802</v>
      </c>
      <c r="D2839" s="54">
        <v>399.740645836775</v>
      </c>
    </row>
    <row r="2840" spans="1:4" x14ac:dyDescent="0.35">
      <c r="A2840" s="54" t="s">
        <v>20</v>
      </c>
      <c r="B2840" s="54" t="s">
        <v>2954</v>
      </c>
      <c r="C2840" s="54">
        <v>57.890748683220501</v>
      </c>
      <c r="D2840" s="54">
        <v>58.801852676112503</v>
      </c>
    </row>
    <row r="2841" spans="1:4" x14ac:dyDescent="0.35">
      <c r="A2841" s="54" t="s">
        <v>21</v>
      </c>
      <c r="B2841" s="54" t="s">
        <v>2955</v>
      </c>
      <c r="C2841" s="54">
        <v>362.956288231477</v>
      </c>
      <c r="D2841" s="54">
        <v>360.380274048069</v>
      </c>
    </row>
    <row r="2842" spans="1:4" x14ac:dyDescent="0.35">
      <c r="A2842" s="54" t="s">
        <v>21</v>
      </c>
      <c r="B2842" s="54" t="s">
        <v>2956</v>
      </c>
      <c r="C2842" s="54">
        <v>1245.2480624837999</v>
      </c>
      <c r="D2842" s="54">
        <v>1233.70632859903</v>
      </c>
    </row>
    <row r="2843" spans="1:4" x14ac:dyDescent="0.35">
      <c r="A2843" s="54" t="s">
        <v>21</v>
      </c>
      <c r="B2843" s="54" t="s">
        <v>2957</v>
      </c>
      <c r="C2843" s="54">
        <v>363.95599202583202</v>
      </c>
      <c r="D2843" s="54">
        <v>362.73542284080997</v>
      </c>
    </row>
    <row r="2844" spans="1:4" x14ac:dyDescent="0.35">
      <c r="A2844" s="54" t="s">
        <v>21</v>
      </c>
      <c r="B2844" s="54" t="s">
        <v>2958</v>
      </c>
      <c r="C2844" s="54">
        <v>669.53566354936197</v>
      </c>
      <c r="D2844" s="54">
        <v>670.60586760959495</v>
      </c>
    </row>
    <row r="2845" spans="1:4" x14ac:dyDescent="0.35">
      <c r="A2845" s="54" t="s">
        <v>21</v>
      </c>
      <c r="B2845" s="54" t="s">
        <v>2959</v>
      </c>
      <c r="C2845" s="54">
        <v>548.18863914942301</v>
      </c>
      <c r="D2845" s="54">
        <v>548.98327793682802</v>
      </c>
    </row>
    <row r="2846" spans="1:4" x14ac:dyDescent="0.35">
      <c r="A2846" s="54" t="s">
        <v>21</v>
      </c>
      <c r="B2846" s="54" t="s">
        <v>2960</v>
      </c>
      <c r="C2846" s="54">
        <v>774.929967826611</v>
      </c>
      <c r="D2846" s="54">
        <v>768.71677217247895</v>
      </c>
    </row>
    <row r="2847" spans="1:4" x14ac:dyDescent="0.35">
      <c r="A2847" s="54" t="s">
        <v>21</v>
      </c>
      <c r="B2847" s="54" t="s">
        <v>2961</v>
      </c>
      <c r="C2847" s="54">
        <v>302.98469571690498</v>
      </c>
      <c r="D2847" s="54">
        <v>299.90574103242699</v>
      </c>
    </row>
    <row r="2848" spans="1:4" x14ac:dyDescent="0.35">
      <c r="A2848" s="54" t="s">
        <v>21</v>
      </c>
      <c r="B2848" s="54" t="s">
        <v>2962</v>
      </c>
      <c r="C2848" s="54">
        <v>461.13996301326898</v>
      </c>
      <c r="D2848" s="54">
        <v>472.38203663365698</v>
      </c>
    </row>
    <row r="2849" spans="1:4" x14ac:dyDescent="0.35">
      <c r="A2849" s="54" t="s">
        <v>21</v>
      </c>
      <c r="B2849" s="54" t="s">
        <v>2963</v>
      </c>
      <c r="C2849" s="54">
        <v>167.90769686470199</v>
      </c>
      <c r="D2849" s="54">
        <v>166.75304453894699</v>
      </c>
    </row>
    <row r="2850" spans="1:4" x14ac:dyDescent="0.35">
      <c r="A2850" s="54" t="s">
        <v>21</v>
      </c>
      <c r="B2850" s="54" t="s">
        <v>2964</v>
      </c>
      <c r="C2850" s="54">
        <v>1179.6823827795399</v>
      </c>
      <c r="D2850" s="54">
        <v>1174.9458080551401</v>
      </c>
    </row>
    <row r="2851" spans="1:4" x14ac:dyDescent="0.35">
      <c r="A2851" s="54" t="s">
        <v>21</v>
      </c>
      <c r="B2851" s="54" t="s">
        <v>2965</v>
      </c>
      <c r="C2851" s="54">
        <v>614.16908957687394</v>
      </c>
      <c r="D2851" s="54">
        <v>628.13042492848501</v>
      </c>
    </row>
    <row r="2852" spans="1:4" x14ac:dyDescent="0.35">
      <c r="A2852" s="54" t="s">
        <v>21</v>
      </c>
      <c r="B2852" s="54" t="s">
        <v>2966</v>
      </c>
      <c r="C2852" s="54">
        <v>383.17370220030102</v>
      </c>
      <c r="D2852" s="54">
        <v>387.81074287022102</v>
      </c>
    </row>
    <row r="2853" spans="1:4" x14ac:dyDescent="0.35">
      <c r="A2853" s="54" t="s">
        <v>21</v>
      </c>
      <c r="B2853" s="54" t="s">
        <v>2967</v>
      </c>
      <c r="C2853" s="54">
        <v>647.49963948655102</v>
      </c>
      <c r="D2853" s="54">
        <v>647.37790338141599</v>
      </c>
    </row>
    <row r="2854" spans="1:4" x14ac:dyDescent="0.35">
      <c r="A2854" s="54" t="s">
        <v>21</v>
      </c>
      <c r="B2854" s="54" t="s">
        <v>2968</v>
      </c>
      <c r="C2854" s="54">
        <v>948.75080628345904</v>
      </c>
      <c r="D2854" s="54">
        <v>942.94395714800305</v>
      </c>
    </row>
    <row r="2855" spans="1:4" x14ac:dyDescent="0.35">
      <c r="A2855" s="54" t="s">
        <v>21</v>
      </c>
      <c r="B2855" s="54" t="s">
        <v>2969</v>
      </c>
      <c r="C2855" s="54">
        <v>592.37767388927796</v>
      </c>
      <c r="D2855" s="54">
        <v>599.19215333347495</v>
      </c>
    </row>
    <row r="2856" spans="1:4" x14ac:dyDescent="0.35">
      <c r="A2856" s="54" t="s">
        <v>21</v>
      </c>
      <c r="B2856" s="54" t="s">
        <v>2970</v>
      </c>
      <c r="C2856" s="54">
        <v>550.65599319506498</v>
      </c>
      <c r="D2856" s="54">
        <v>546.33047395829499</v>
      </c>
    </row>
    <row r="2857" spans="1:4" x14ac:dyDescent="0.35">
      <c r="A2857" s="54" t="s">
        <v>21</v>
      </c>
      <c r="B2857" s="54" t="s">
        <v>2971</v>
      </c>
      <c r="C2857" s="54">
        <v>514.08172352710903</v>
      </c>
      <c r="D2857" s="54">
        <v>511.356602200993</v>
      </c>
    </row>
    <row r="2858" spans="1:4" x14ac:dyDescent="0.35">
      <c r="A2858" s="54" t="s">
        <v>21</v>
      </c>
      <c r="B2858" s="54" t="s">
        <v>2972</v>
      </c>
      <c r="C2858" s="54">
        <v>587.762020200444</v>
      </c>
      <c r="D2858" s="54">
        <v>592.74356225630299</v>
      </c>
    </row>
    <row r="2859" spans="1:4" x14ac:dyDescent="0.35">
      <c r="A2859" s="54" t="s">
        <v>255</v>
      </c>
      <c r="B2859" s="54" t="s">
        <v>2973</v>
      </c>
      <c r="C2859" s="54">
        <v>1096</v>
      </c>
      <c r="D2859" s="54">
        <v>1096.00002781691</v>
      </c>
    </row>
    <row r="2860" spans="1:4" x14ac:dyDescent="0.35">
      <c r="A2860" s="54" t="s">
        <v>256</v>
      </c>
      <c r="B2860" s="54" t="s">
        <v>2974</v>
      </c>
      <c r="C2860" s="54">
        <v>455.08671515210801</v>
      </c>
      <c r="D2860" s="54">
        <v>451.33316443906102</v>
      </c>
    </row>
    <row r="2861" spans="1:4" x14ac:dyDescent="0.35">
      <c r="A2861" s="54" t="s">
        <v>256</v>
      </c>
      <c r="B2861" s="54" t="s">
        <v>2975</v>
      </c>
      <c r="C2861" s="54">
        <v>379.11610319508202</v>
      </c>
      <c r="D2861" s="54">
        <v>392.29317467269601</v>
      </c>
    </row>
    <row r="2862" spans="1:4" x14ac:dyDescent="0.35">
      <c r="A2862" s="54" t="s">
        <v>256</v>
      </c>
      <c r="B2862" s="54" t="s">
        <v>2976</v>
      </c>
      <c r="C2862" s="54">
        <v>176.27147191603601</v>
      </c>
      <c r="D2862" s="54">
        <v>178.91772540423401</v>
      </c>
    </row>
    <row r="2863" spans="1:4" x14ac:dyDescent="0.35">
      <c r="A2863" s="54" t="s">
        <v>256</v>
      </c>
      <c r="B2863" s="54" t="s">
        <v>2977</v>
      </c>
      <c r="C2863" s="54">
        <v>430.42537071111599</v>
      </c>
      <c r="D2863" s="54">
        <v>432.73123552188298</v>
      </c>
    </row>
    <row r="2864" spans="1:4" x14ac:dyDescent="0.35">
      <c r="A2864" s="54" t="s">
        <v>256</v>
      </c>
      <c r="B2864" s="54" t="s">
        <v>2978</v>
      </c>
      <c r="C2864" s="54">
        <v>170.888484649574</v>
      </c>
      <c r="D2864" s="54">
        <v>183.55486087642799</v>
      </c>
    </row>
    <row r="2865" spans="1:4" x14ac:dyDescent="0.35">
      <c r="A2865" s="54" t="s">
        <v>256</v>
      </c>
      <c r="B2865" s="54" t="s">
        <v>2979</v>
      </c>
      <c r="C2865" s="54">
        <v>91.831199438564994</v>
      </c>
      <c r="D2865" s="54">
        <v>86.506489648208301</v>
      </c>
    </row>
    <row r="2866" spans="1:4" x14ac:dyDescent="0.35">
      <c r="A2866" s="54" t="s">
        <v>256</v>
      </c>
      <c r="B2866" s="54" t="s">
        <v>2980</v>
      </c>
      <c r="C2866" s="54">
        <v>192.24954523077099</v>
      </c>
      <c r="D2866" s="54">
        <v>186.97499213676201</v>
      </c>
    </row>
    <row r="2867" spans="1:4" x14ac:dyDescent="0.35">
      <c r="A2867" s="54" t="s">
        <v>256</v>
      </c>
      <c r="B2867" s="54" t="s">
        <v>2981</v>
      </c>
      <c r="C2867" s="54">
        <v>165.59094162543801</v>
      </c>
      <c r="D2867" s="54">
        <v>172.378118059043</v>
      </c>
    </row>
    <row r="2868" spans="1:4" x14ac:dyDescent="0.35">
      <c r="A2868" s="54" t="s">
        <v>256</v>
      </c>
      <c r="B2868" s="54" t="s">
        <v>2982</v>
      </c>
      <c r="C2868" s="54">
        <v>331.18188325087499</v>
      </c>
      <c r="D2868" s="54">
        <v>328.22248464443902</v>
      </c>
    </row>
    <row r="2869" spans="1:4" x14ac:dyDescent="0.35">
      <c r="A2869" s="54" t="s">
        <v>256</v>
      </c>
      <c r="B2869" s="54" t="s">
        <v>2983</v>
      </c>
      <c r="C2869" s="54">
        <v>478.40231277648502</v>
      </c>
      <c r="D2869" s="54">
        <v>465.75798119740199</v>
      </c>
    </row>
    <row r="2870" spans="1:4" x14ac:dyDescent="0.35">
      <c r="A2870" s="54" t="s">
        <v>256</v>
      </c>
      <c r="B2870" s="54" t="s">
        <v>2984</v>
      </c>
      <c r="C2870" s="54">
        <v>120.66863122318099</v>
      </c>
      <c r="D2870" s="54">
        <v>116.056955893544</v>
      </c>
    </row>
    <row r="2871" spans="1:4" x14ac:dyDescent="0.35">
      <c r="A2871" s="54" t="s">
        <v>256</v>
      </c>
      <c r="B2871" s="54" t="s">
        <v>2985</v>
      </c>
      <c r="C2871" s="54">
        <v>67.287340830770106</v>
      </c>
      <c r="D2871" s="54">
        <v>64.272946420247195</v>
      </c>
    </row>
    <row r="2872" spans="1:4" x14ac:dyDescent="0.35">
      <c r="A2872" s="54" t="s">
        <v>24</v>
      </c>
      <c r="B2872" s="54" t="s">
        <v>2986</v>
      </c>
      <c r="C2872" s="54">
        <v>1812.6304175351499</v>
      </c>
      <c r="D2872" s="54">
        <v>1803.5388542725</v>
      </c>
    </row>
    <row r="2873" spans="1:4" x14ac:dyDescent="0.35">
      <c r="A2873" s="54" t="s">
        <v>24</v>
      </c>
      <c r="B2873" s="54" t="s">
        <v>2987</v>
      </c>
      <c r="C2873" s="54">
        <v>105.41213554002699</v>
      </c>
      <c r="D2873" s="54">
        <v>105.647083236675</v>
      </c>
    </row>
    <row r="2874" spans="1:4" x14ac:dyDescent="0.35">
      <c r="A2874" s="54" t="s">
        <v>24</v>
      </c>
      <c r="B2874" s="54" t="s">
        <v>2988</v>
      </c>
      <c r="C2874" s="54">
        <v>546.53900707715002</v>
      </c>
      <c r="D2874" s="54">
        <v>549.35894971423602</v>
      </c>
    </row>
    <row r="2875" spans="1:4" x14ac:dyDescent="0.35">
      <c r="A2875" s="54" t="s">
        <v>24</v>
      </c>
      <c r="B2875" s="54" t="s">
        <v>2989</v>
      </c>
      <c r="C2875" s="54">
        <v>344.881008670982</v>
      </c>
      <c r="D2875" s="54">
        <v>346.34432442372997</v>
      </c>
    </row>
    <row r="2876" spans="1:4" x14ac:dyDescent="0.35">
      <c r="A2876" s="54" t="s">
        <v>24</v>
      </c>
      <c r="B2876" s="54" t="s">
        <v>2990</v>
      </c>
      <c r="C2876" s="54">
        <v>650.80535854668994</v>
      </c>
      <c r="D2876" s="54">
        <v>654.91072022666299</v>
      </c>
    </row>
    <row r="2877" spans="1:4" x14ac:dyDescent="0.35">
      <c r="A2877" s="54" t="s">
        <v>24</v>
      </c>
      <c r="B2877" s="54" t="s">
        <v>2991</v>
      </c>
      <c r="C2877" s="54">
        <v>224.57368007026099</v>
      </c>
      <c r="D2877" s="54">
        <v>225.92603231587401</v>
      </c>
    </row>
    <row r="2878" spans="1:4" x14ac:dyDescent="0.35">
      <c r="A2878" s="54" t="s">
        <v>24</v>
      </c>
      <c r="B2878" s="54" t="s">
        <v>2992</v>
      </c>
      <c r="C2878" s="54">
        <v>190.20015760276399</v>
      </c>
      <c r="D2878" s="54">
        <v>187.83560546429899</v>
      </c>
    </row>
    <row r="2879" spans="1:4" x14ac:dyDescent="0.35">
      <c r="A2879" s="54" t="s">
        <v>24</v>
      </c>
      <c r="B2879" s="54" t="s">
        <v>2993</v>
      </c>
      <c r="C2879" s="54">
        <v>693.19936948582097</v>
      </c>
      <c r="D2879" s="54">
        <v>693.87298276606896</v>
      </c>
    </row>
    <row r="2880" spans="1:4" x14ac:dyDescent="0.35">
      <c r="A2880" s="54" t="s">
        <v>24</v>
      </c>
      <c r="B2880" s="54" t="s">
        <v>2994</v>
      </c>
      <c r="C2880" s="54">
        <v>1080.4743892849899</v>
      </c>
      <c r="D2880" s="54">
        <v>1075.7524242659799</v>
      </c>
    </row>
    <row r="2881" spans="1:4" x14ac:dyDescent="0.35">
      <c r="A2881" s="54" t="s">
        <v>24</v>
      </c>
      <c r="B2881" s="54" t="s">
        <v>2995</v>
      </c>
      <c r="C2881" s="54">
        <v>90.516942469021501</v>
      </c>
      <c r="D2881" s="54">
        <v>86.263073348334004</v>
      </c>
    </row>
    <row r="2882" spans="1:4" x14ac:dyDescent="0.35">
      <c r="A2882" s="54" t="s">
        <v>24</v>
      </c>
      <c r="B2882" s="54" t="s">
        <v>2996</v>
      </c>
      <c r="C2882" s="54">
        <v>250.92671394467001</v>
      </c>
      <c r="D2882" s="54">
        <v>252.36237949258799</v>
      </c>
    </row>
    <row r="2883" spans="1:4" x14ac:dyDescent="0.35">
      <c r="A2883" s="54" t="s">
        <v>24</v>
      </c>
      <c r="B2883" s="54" t="s">
        <v>2997</v>
      </c>
      <c r="C2883" s="54">
        <v>1687.73995302716</v>
      </c>
      <c r="D2883" s="54">
        <v>1693.8687124056901</v>
      </c>
    </row>
    <row r="2884" spans="1:4" x14ac:dyDescent="0.35">
      <c r="A2884" s="54" t="s">
        <v>24</v>
      </c>
      <c r="B2884" s="54" t="s">
        <v>2998</v>
      </c>
      <c r="C2884" s="54">
        <v>656.53427894380798</v>
      </c>
      <c r="D2884" s="54">
        <v>655.13682576116298</v>
      </c>
    </row>
    <row r="2885" spans="1:4" x14ac:dyDescent="0.35">
      <c r="A2885" s="54" t="s">
        <v>24</v>
      </c>
      <c r="B2885" s="54" t="s">
        <v>2999</v>
      </c>
      <c r="C2885" s="54">
        <v>154.68085105332301</v>
      </c>
      <c r="D2885" s="54">
        <v>155.04848065237601</v>
      </c>
    </row>
    <row r="2886" spans="1:4" x14ac:dyDescent="0.35">
      <c r="A2886" s="54" t="s">
        <v>24</v>
      </c>
      <c r="B2886" s="54" t="s">
        <v>3000</v>
      </c>
      <c r="C2886" s="54">
        <v>101.974783299923</v>
      </c>
      <c r="D2886" s="54">
        <v>102.287580183974</v>
      </c>
    </row>
    <row r="2887" spans="1:4" x14ac:dyDescent="0.35">
      <c r="A2887" s="54" t="s">
        <v>24</v>
      </c>
      <c r="B2887" s="54" t="s">
        <v>3001</v>
      </c>
      <c r="C2887" s="54">
        <v>839.85973205719802</v>
      </c>
      <c r="D2887" s="54">
        <v>844.00864357092905</v>
      </c>
    </row>
    <row r="2888" spans="1:4" x14ac:dyDescent="0.35">
      <c r="A2888" s="54" t="s">
        <v>24</v>
      </c>
      <c r="B2888" s="54" t="s">
        <v>3002</v>
      </c>
      <c r="C2888" s="54">
        <v>285.30023641904199</v>
      </c>
      <c r="D2888" s="54">
        <v>287.02057369396499</v>
      </c>
    </row>
    <row r="2889" spans="1:4" x14ac:dyDescent="0.35">
      <c r="A2889" s="54" t="s">
        <v>24</v>
      </c>
      <c r="B2889" s="54" t="s">
        <v>3003</v>
      </c>
      <c r="C2889" s="54">
        <v>175.30496452946699</v>
      </c>
      <c r="D2889" s="54">
        <v>175.97894197570901</v>
      </c>
    </row>
    <row r="2890" spans="1:4" x14ac:dyDescent="0.35">
      <c r="A2890" s="54" t="s">
        <v>24</v>
      </c>
      <c r="B2890" s="54" t="s">
        <v>3004</v>
      </c>
      <c r="C2890" s="54">
        <v>1421.9180456700401</v>
      </c>
      <c r="D2890" s="54">
        <v>1418.0934931351601</v>
      </c>
    </row>
    <row r="2891" spans="1:4" x14ac:dyDescent="0.35">
      <c r="A2891" s="54" t="s">
        <v>24</v>
      </c>
      <c r="B2891" s="54" t="s">
        <v>3005</v>
      </c>
      <c r="C2891" s="54">
        <v>439.98108747465602</v>
      </c>
      <c r="D2891" s="54">
        <v>440.91723800023499</v>
      </c>
    </row>
    <row r="2892" spans="1:4" x14ac:dyDescent="0.35">
      <c r="A2892" s="54" t="s">
        <v>24</v>
      </c>
      <c r="B2892" s="54" t="s">
        <v>3006</v>
      </c>
      <c r="C2892" s="54">
        <v>185.617021270404</v>
      </c>
      <c r="D2892" s="54">
        <v>186.24734675690701</v>
      </c>
    </row>
    <row r="2893" spans="1:4" x14ac:dyDescent="0.35">
      <c r="A2893" s="54" t="s">
        <v>24</v>
      </c>
      <c r="B2893" s="54" t="s">
        <v>3007</v>
      </c>
      <c r="C2893" s="54">
        <v>384.98345154705498</v>
      </c>
      <c r="D2893" s="54">
        <v>386.83842424965502</v>
      </c>
    </row>
    <row r="2894" spans="1:4" x14ac:dyDescent="0.35">
      <c r="A2894" s="54" t="s">
        <v>24</v>
      </c>
      <c r="B2894" s="54" t="s">
        <v>3008</v>
      </c>
      <c r="C2894" s="54">
        <v>281.86288414227198</v>
      </c>
      <c r="D2894" s="54">
        <v>283.25728275421397</v>
      </c>
    </row>
    <row r="2895" spans="1:4" x14ac:dyDescent="0.35">
      <c r="A2895" s="54" t="s">
        <v>24</v>
      </c>
      <c r="B2895" s="54" t="s">
        <v>3009</v>
      </c>
      <c r="C2895" s="54">
        <v>85.933806145827305</v>
      </c>
      <c r="D2895" s="54">
        <v>86.277985061957295</v>
      </c>
    </row>
    <row r="2896" spans="1:4" x14ac:dyDescent="0.35">
      <c r="A2896" s="54" t="s">
        <v>24</v>
      </c>
      <c r="B2896" s="54" t="s">
        <v>3010</v>
      </c>
      <c r="C2896" s="54">
        <v>289.88337272619498</v>
      </c>
      <c r="D2896" s="54">
        <v>288.388843586544</v>
      </c>
    </row>
    <row r="2897" spans="1:4" x14ac:dyDescent="0.35">
      <c r="A2897" s="54" t="s">
        <v>24</v>
      </c>
      <c r="B2897" s="54" t="s">
        <v>3011</v>
      </c>
      <c r="C2897" s="54">
        <v>104.266351466103</v>
      </c>
      <c r="D2897" s="54">
        <v>100.81776989574701</v>
      </c>
    </row>
    <row r="2898" spans="1:4" x14ac:dyDescent="0.35">
      <c r="A2898" s="54" t="s">
        <v>257</v>
      </c>
      <c r="B2898" s="54" t="s">
        <v>3012</v>
      </c>
      <c r="C2898" s="54">
        <v>7072.7158576357697</v>
      </c>
      <c r="D2898" s="54">
        <v>7074.4712622441602</v>
      </c>
    </row>
    <row r="2899" spans="1:4" x14ac:dyDescent="0.35">
      <c r="A2899" s="54" t="s">
        <v>257</v>
      </c>
      <c r="B2899" s="54" t="s">
        <v>3013</v>
      </c>
      <c r="C2899" s="54">
        <v>1986.06359593813</v>
      </c>
      <c r="D2899" s="54">
        <v>1983.8877258673499</v>
      </c>
    </row>
    <row r="2900" spans="1:4" x14ac:dyDescent="0.35">
      <c r="A2900" s="54" t="s">
        <v>257</v>
      </c>
      <c r="B2900" s="54" t="s">
        <v>3014</v>
      </c>
      <c r="C2900" s="54">
        <v>793.22054642610601</v>
      </c>
      <c r="D2900" s="54">
        <v>793.64143570887097</v>
      </c>
    </row>
    <row r="2901" spans="1:4" x14ac:dyDescent="0.35">
      <c r="A2901" s="54" t="s">
        <v>25</v>
      </c>
      <c r="B2901" s="54" t="s">
        <v>3015</v>
      </c>
      <c r="C2901" s="54">
        <v>157.96467803866901</v>
      </c>
      <c r="D2901" s="54">
        <v>148.72857684738199</v>
      </c>
    </row>
    <row r="2902" spans="1:4" x14ac:dyDescent="0.35">
      <c r="A2902" s="54" t="s">
        <v>25</v>
      </c>
      <c r="B2902" s="54" t="s">
        <v>3016</v>
      </c>
      <c r="C2902" s="54">
        <v>915.98309942092897</v>
      </c>
      <c r="D2902" s="54">
        <v>888.75355631151297</v>
      </c>
    </row>
    <row r="2903" spans="1:4" x14ac:dyDescent="0.35">
      <c r="A2903" s="54" t="s">
        <v>25</v>
      </c>
      <c r="B2903" s="54" t="s">
        <v>3017</v>
      </c>
      <c r="C2903" s="54">
        <v>862.97481828433604</v>
      </c>
      <c r="D2903" s="54">
        <v>824.28708205732198</v>
      </c>
    </row>
    <row r="2904" spans="1:4" x14ac:dyDescent="0.35">
      <c r="A2904" s="54" t="s">
        <v>25</v>
      </c>
      <c r="B2904" s="54" t="s">
        <v>3018</v>
      </c>
      <c r="C2904" s="54">
        <v>21.203312490895101</v>
      </c>
      <c r="D2904" s="54">
        <v>24.912075147507899</v>
      </c>
    </row>
    <row r="2905" spans="1:4" x14ac:dyDescent="0.35">
      <c r="A2905" s="54" t="s">
        <v>25</v>
      </c>
      <c r="B2905" s="54" t="s">
        <v>3019</v>
      </c>
      <c r="C2905" s="54">
        <v>10.6016562449175</v>
      </c>
      <c r="D2905" s="54">
        <v>17.942653966881998</v>
      </c>
    </row>
    <row r="2906" spans="1:4" x14ac:dyDescent="0.35">
      <c r="A2906" s="54" t="s">
        <v>25</v>
      </c>
      <c r="B2906" s="54" t="s">
        <v>3020</v>
      </c>
      <c r="C2906" s="54">
        <v>208.85262802911501</v>
      </c>
      <c r="D2906" s="54">
        <v>204.95016274518599</v>
      </c>
    </row>
    <row r="2907" spans="1:4" x14ac:dyDescent="0.35">
      <c r="A2907" s="54" t="s">
        <v>25</v>
      </c>
      <c r="B2907" s="54" t="s">
        <v>3021</v>
      </c>
      <c r="C2907" s="54">
        <v>228.99577493898599</v>
      </c>
      <c r="D2907" s="54">
        <v>224.80718684324299</v>
      </c>
    </row>
    <row r="2908" spans="1:4" x14ac:dyDescent="0.35">
      <c r="A2908" s="54" t="s">
        <v>25</v>
      </c>
      <c r="B2908" s="54" t="s">
        <v>3022</v>
      </c>
      <c r="C2908" s="54">
        <v>489.79651840917097</v>
      </c>
      <c r="D2908" s="54">
        <v>477.84183059517102</v>
      </c>
    </row>
    <row r="2909" spans="1:4" x14ac:dyDescent="0.35">
      <c r="A2909" s="54" t="s">
        <v>25</v>
      </c>
      <c r="B2909" s="54" t="s">
        <v>3023</v>
      </c>
      <c r="C2909" s="54">
        <v>94.354740579765902</v>
      </c>
      <c r="D2909" s="54">
        <v>88.837876859094905</v>
      </c>
    </row>
    <row r="2910" spans="1:4" x14ac:dyDescent="0.35">
      <c r="A2910" s="54" t="s">
        <v>25</v>
      </c>
      <c r="B2910" s="54" t="s">
        <v>3024</v>
      </c>
      <c r="C2910" s="54">
        <v>23.323643738818401</v>
      </c>
      <c r="D2910" s="54">
        <v>21.959925463174599</v>
      </c>
    </row>
    <row r="2911" spans="1:4" x14ac:dyDescent="0.35">
      <c r="A2911" s="54" t="s">
        <v>25</v>
      </c>
      <c r="B2911" s="54" t="s">
        <v>3025</v>
      </c>
      <c r="C2911" s="54">
        <v>22.263478114326801</v>
      </c>
      <c r="D2911" s="54">
        <v>21.558957306225999</v>
      </c>
    </row>
    <row r="2912" spans="1:4" x14ac:dyDescent="0.35">
      <c r="A2912" s="54" t="s">
        <v>25</v>
      </c>
      <c r="B2912" s="54" t="s">
        <v>3026</v>
      </c>
      <c r="C2912" s="54">
        <v>173.86716241664701</v>
      </c>
      <c r="D2912" s="54">
        <v>165.47655691159301</v>
      </c>
    </row>
    <row r="2913" spans="1:4" x14ac:dyDescent="0.35">
      <c r="A2913" s="54" t="s">
        <v>25</v>
      </c>
      <c r="B2913" s="54" t="s">
        <v>3027</v>
      </c>
      <c r="C2913" s="54">
        <v>1136.49754944456</v>
      </c>
      <c r="D2913" s="54">
        <v>1125.6387282053399</v>
      </c>
    </row>
    <row r="2914" spans="1:4" x14ac:dyDescent="0.35">
      <c r="A2914" s="54" t="s">
        <v>25</v>
      </c>
      <c r="B2914" s="54" t="s">
        <v>3028</v>
      </c>
      <c r="C2914" s="54">
        <v>1184.2050026982899</v>
      </c>
      <c r="D2914" s="54">
        <v>1174.1306912867601</v>
      </c>
    </row>
    <row r="2915" spans="1:4" x14ac:dyDescent="0.35">
      <c r="A2915" s="54" t="s">
        <v>25</v>
      </c>
      <c r="B2915" s="54" t="s">
        <v>3029</v>
      </c>
      <c r="C2915" s="54">
        <v>106.016562449175</v>
      </c>
      <c r="D2915" s="54">
        <v>121.794992158439</v>
      </c>
    </row>
    <row r="2916" spans="1:4" x14ac:dyDescent="0.35">
      <c r="A2916" s="54" t="s">
        <v>25</v>
      </c>
      <c r="B2916" s="54" t="s">
        <v>3030</v>
      </c>
      <c r="C2916" s="54">
        <v>81.632753096466303</v>
      </c>
      <c r="D2916" s="54">
        <v>150.521163605955</v>
      </c>
    </row>
    <row r="2917" spans="1:4" x14ac:dyDescent="0.35">
      <c r="A2917" s="54" t="s">
        <v>25</v>
      </c>
      <c r="B2917" s="54" t="s">
        <v>3031</v>
      </c>
      <c r="C2917" s="54">
        <v>39.2261281061947</v>
      </c>
      <c r="D2917" s="54">
        <v>66.387807491904198</v>
      </c>
    </row>
    <row r="2918" spans="1:4" x14ac:dyDescent="0.35">
      <c r="A2918" s="54" t="s">
        <v>25</v>
      </c>
      <c r="B2918" s="54" t="s">
        <v>3032</v>
      </c>
      <c r="C2918" s="54">
        <v>34.985465608227798</v>
      </c>
      <c r="D2918" s="54">
        <v>59.210756736759798</v>
      </c>
    </row>
    <row r="2919" spans="1:4" x14ac:dyDescent="0.35">
      <c r="A2919" s="54" t="s">
        <v>25</v>
      </c>
      <c r="B2919" s="54" t="s">
        <v>3033</v>
      </c>
      <c r="C2919" s="54">
        <v>37.105796857211203</v>
      </c>
      <c r="D2919" s="54">
        <v>34.936247622861401</v>
      </c>
    </row>
    <row r="2920" spans="1:4" x14ac:dyDescent="0.35">
      <c r="A2920" s="54" t="s">
        <v>25</v>
      </c>
      <c r="B2920" s="54" t="s">
        <v>3034</v>
      </c>
      <c r="C2920" s="54">
        <v>37.105796857211203</v>
      </c>
      <c r="D2920" s="54">
        <v>34.936243856738798</v>
      </c>
    </row>
    <row r="2921" spans="1:4" x14ac:dyDescent="0.35">
      <c r="A2921" s="54" t="s">
        <v>25</v>
      </c>
      <c r="B2921" s="54" t="s">
        <v>3035</v>
      </c>
      <c r="C2921" s="54">
        <v>35.439822295351199</v>
      </c>
      <c r="D2921" s="54">
        <v>32.768071877484203</v>
      </c>
    </row>
    <row r="2922" spans="1:4" x14ac:dyDescent="0.35">
      <c r="A2922" s="54" t="s">
        <v>25</v>
      </c>
      <c r="B2922" s="54" t="s">
        <v>3036</v>
      </c>
      <c r="C2922" s="54">
        <v>121.464690108224</v>
      </c>
      <c r="D2922" s="54">
        <v>123.625089175897</v>
      </c>
    </row>
    <row r="2923" spans="1:4" x14ac:dyDescent="0.35">
      <c r="A2923" s="54" t="s">
        <v>25</v>
      </c>
      <c r="B2923" s="54" t="s">
        <v>3037</v>
      </c>
      <c r="C2923" s="54">
        <v>249.13892177252299</v>
      </c>
      <c r="D2923" s="54">
        <v>238.99411760232201</v>
      </c>
    </row>
    <row r="2924" spans="1:4" x14ac:dyDescent="0.35">
      <c r="A2924" s="54" t="s">
        <v>26</v>
      </c>
      <c r="B2924" s="54" t="s">
        <v>3038</v>
      </c>
      <c r="C2924" s="54">
        <v>418.88013210718299</v>
      </c>
      <c r="D2924" s="54">
        <v>414.49732632829102</v>
      </c>
    </row>
    <row r="2925" spans="1:4" x14ac:dyDescent="0.35">
      <c r="A2925" s="54" t="s">
        <v>26</v>
      </c>
      <c r="B2925" s="54" t="s">
        <v>3039</v>
      </c>
      <c r="C2925" s="54">
        <v>478.24458653298001</v>
      </c>
      <c r="D2925" s="54">
        <v>467.29228522475</v>
      </c>
    </row>
    <row r="2926" spans="1:4" x14ac:dyDescent="0.35">
      <c r="A2926" s="54" t="s">
        <v>26</v>
      </c>
      <c r="B2926" s="54" t="s">
        <v>3040</v>
      </c>
      <c r="C2926" s="54">
        <v>115.094006719207</v>
      </c>
      <c r="D2926" s="54">
        <v>168.60180099743101</v>
      </c>
    </row>
    <row r="2927" spans="1:4" x14ac:dyDescent="0.35">
      <c r="A2927" s="54" t="s">
        <v>26</v>
      </c>
      <c r="B2927" s="54" t="s">
        <v>3041</v>
      </c>
      <c r="C2927" s="54">
        <v>94.020576988104395</v>
      </c>
      <c r="D2927" s="54">
        <v>98.049822240442396</v>
      </c>
    </row>
    <row r="2928" spans="1:4" x14ac:dyDescent="0.35">
      <c r="A2928" s="54" t="s">
        <v>26</v>
      </c>
      <c r="B2928" s="54" t="s">
        <v>3042</v>
      </c>
      <c r="C2928" s="54">
        <v>119.96038353868801</v>
      </c>
      <c r="D2928" s="54">
        <v>128.432572422459</v>
      </c>
    </row>
    <row r="2929" spans="1:4" x14ac:dyDescent="0.35">
      <c r="A2929" s="54" t="s">
        <v>26</v>
      </c>
      <c r="B2929" s="54" t="s">
        <v>3043</v>
      </c>
      <c r="C2929" s="54">
        <v>135.31325380843401</v>
      </c>
      <c r="D2929" s="54">
        <v>144.50688646949601</v>
      </c>
    </row>
    <row r="2930" spans="1:4" x14ac:dyDescent="0.35">
      <c r="A2930" s="54" t="s">
        <v>26</v>
      </c>
      <c r="B2930" s="54" t="s">
        <v>3044</v>
      </c>
      <c r="C2930" s="54">
        <v>425.46750203224798</v>
      </c>
      <c r="D2930" s="54">
        <v>442.17877980638099</v>
      </c>
    </row>
    <row r="2931" spans="1:4" x14ac:dyDescent="0.35">
      <c r="A2931" s="54" t="s">
        <v>26</v>
      </c>
      <c r="B2931" s="54" t="s">
        <v>3045</v>
      </c>
      <c r="C2931" s="54">
        <v>463.13401200499197</v>
      </c>
      <c r="D2931" s="54">
        <v>465.37918924468698</v>
      </c>
    </row>
    <row r="2932" spans="1:4" x14ac:dyDescent="0.35">
      <c r="A2932" s="54" t="s">
        <v>26</v>
      </c>
      <c r="B2932" s="54" t="s">
        <v>3046</v>
      </c>
      <c r="C2932" s="54">
        <v>86.135176536436205</v>
      </c>
      <c r="D2932" s="54">
        <v>90.197300223436599</v>
      </c>
    </row>
    <row r="2933" spans="1:4" x14ac:dyDescent="0.35">
      <c r="A2933" s="54" t="s">
        <v>26</v>
      </c>
      <c r="B2933" s="54" t="s">
        <v>3047</v>
      </c>
      <c r="C2933" s="54">
        <v>87.6073178532654</v>
      </c>
      <c r="D2933" s="54">
        <v>85.890815245183802</v>
      </c>
    </row>
    <row r="2934" spans="1:4" x14ac:dyDescent="0.35">
      <c r="A2934" s="54" t="s">
        <v>26</v>
      </c>
      <c r="B2934" s="54" t="s">
        <v>3048</v>
      </c>
      <c r="C2934" s="54">
        <v>286.51369921201302</v>
      </c>
      <c r="D2934" s="54">
        <v>282.01849603860597</v>
      </c>
    </row>
    <row r="2935" spans="1:4" x14ac:dyDescent="0.35">
      <c r="A2935" s="54" t="s">
        <v>26</v>
      </c>
      <c r="B2935" s="54" t="s">
        <v>3049</v>
      </c>
      <c r="C2935" s="54">
        <v>369.37043895259399</v>
      </c>
      <c r="D2935" s="54">
        <v>359.87443538174102</v>
      </c>
    </row>
    <row r="2936" spans="1:4" x14ac:dyDescent="0.35">
      <c r="A2936" s="54" t="s">
        <v>26</v>
      </c>
      <c r="B2936" s="54" t="s">
        <v>3050</v>
      </c>
      <c r="C2936" s="54">
        <v>147.91262291328599</v>
      </c>
      <c r="D2936" s="54">
        <v>143.21073367475199</v>
      </c>
    </row>
    <row r="2937" spans="1:4" x14ac:dyDescent="0.35">
      <c r="A2937" s="54" t="s">
        <v>26</v>
      </c>
      <c r="B2937" s="54" t="s">
        <v>3051</v>
      </c>
      <c r="C2937" s="54">
        <v>78.976321699070198</v>
      </c>
      <c r="D2937" s="54">
        <v>76.383889009136496</v>
      </c>
    </row>
    <row r="2938" spans="1:4" x14ac:dyDescent="0.35">
      <c r="A2938" s="54" t="s">
        <v>26</v>
      </c>
      <c r="B2938" s="54" t="s">
        <v>3052</v>
      </c>
      <c r="C2938" s="54">
        <v>92.818990145305506</v>
      </c>
      <c r="D2938" s="54">
        <v>93.344881755474105</v>
      </c>
    </row>
    <row r="2939" spans="1:4" x14ac:dyDescent="0.35">
      <c r="A2939" s="54" t="s">
        <v>26</v>
      </c>
      <c r="B2939" s="54" t="s">
        <v>3053</v>
      </c>
      <c r="C2939" s="54">
        <v>107.621743551069</v>
      </c>
      <c r="D2939" s="54">
        <v>111.213888857499</v>
      </c>
    </row>
    <row r="2940" spans="1:4" x14ac:dyDescent="0.35">
      <c r="A2940" s="54" t="s">
        <v>26</v>
      </c>
      <c r="B2940" s="54" t="s">
        <v>3054</v>
      </c>
      <c r="C2940" s="54">
        <v>156.70480416765199</v>
      </c>
      <c r="D2940" s="54">
        <v>153.023768640778</v>
      </c>
    </row>
    <row r="2941" spans="1:4" x14ac:dyDescent="0.35">
      <c r="A2941" s="54" t="s">
        <v>26</v>
      </c>
      <c r="B2941" s="54" t="s">
        <v>3055</v>
      </c>
      <c r="C2941" s="54">
        <v>194.561530521847</v>
      </c>
      <c r="D2941" s="54">
        <v>193.004486116436</v>
      </c>
    </row>
    <row r="2942" spans="1:4" x14ac:dyDescent="0.35">
      <c r="A2942" s="54" t="s">
        <v>26</v>
      </c>
      <c r="B2942" s="54" t="s">
        <v>3056</v>
      </c>
      <c r="C2942" s="54">
        <v>130.56231628208101</v>
      </c>
      <c r="D2942" s="54">
        <v>130.133390879801</v>
      </c>
    </row>
    <row r="2943" spans="1:4" x14ac:dyDescent="0.35">
      <c r="A2943" s="54" t="s">
        <v>26</v>
      </c>
      <c r="B2943" s="54" t="s">
        <v>3057</v>
      </c>
      <c r="C2943" s="54">
        <v>182.36675908228099</v>
      </c>
      <c r="D2943" s="54">
        <v>182.43002967667101</v>
      </c>
    </row>
    <row r="2944" spans="1:4" x14ac:dyDescent="0.35">
      <c r="A2944" s="54" t="s">
        <v>26</v>
      </c>
      <c r="B2944" s="54" t="s">
        <v>3058</v>
      </c>
      <c r="C2944" s="54">
        <v>57.670189138264099</v>
      </c>
      <c r="D2944" s="54">
        <v>59.362128266815397</v>
      </c>
    </row>
    <row r="2945" spans="1:4" x14ac:dyDescent="0.35">
      <c r="A2945" s="54" t="s">
        <v>26</v>
      </c>
      <c r="B2945" s="54" t="s">
        <v>3059</v>
      </c>
      <c r="C2945" s="54">
        <v>136.632375252793</v>
      </c>
      <c r="D2945" s="54">
        <v>131.04171119064799</v>
      </c>
    </row>
    <row r="2946" spans="1:4" x14ac:dyDescent="0.35">
      <c r="A2946" s="54" t="s">
        <v>26</v>
      </c>
      <c r="B2946" s="54" t="s">
        <v>3060</v>
      </c>
      <c r="C2946" s="54">
        <v>1227.0833695849101</v>
      </c>
      <c r="D2946" s="54">
        <v>1212.8569875363801</v>
      </c>
    </row>
    <row r="2947" spans="1:4" x14ac:dyDescent="0.35">
      <c r="A2947" s="54" t="s">
        <v>26</v>
      </c>
      <c r="B2947" s="54" t="s">
        <v>3061</v>
      </c>
      <c r="C2947" s="54">
        <v>983.29296129151101</v>
      </c>
      <c r="D2947" s="54">
        <v>983.50234301845001</v>
      </c>
    </row>
    <row r="2948" spans="1:4" x14ac:dyDescent="0.35">
      <c r="A2948" s="54" t="s">
        <v>26</v>
      </c>
      <c r="B2948" s="54" t="s">
        <v>3062</v>
      </c>
      <c r="C2948" s="54">
        <v>584.76572357926295</v>
      </c>
      <c r="D2948" s="54">
        <v>611.91410527851201</v>
      </c>
    </row>
    <row r="2949" spans="1:4" x14ac:dyDescent="0.35">
      <c r="A2949" s="54" t="s">
        <v>26</v>
      </c>
      <c r="B2949" s="54" t="s">
        <v>3063</v>
      </c>
      <c r="C2949" s="54">
        <v>644.32818389616295</v>
      </c>
      <c r="D2949" s="54">
        <v>616.21752788514198</v>
      </c>
    </row>
    <row r="2950" spans="1:4" x14ac:dyDescent="0.35">
      <c r="A2950" s="54" t="s">
        <v>26</v>
      </c>
      <c r="B2950" s="54" t="s">
        <v>3064</v>
      </c>
      <c r="C2950" s="54">
        <v>449.58503557940298</v>
      </c>
      <c r="D2950" s="54">
        <v>438.51159192029002</v>
      </c>
    </row>
    <row r="2951" spans="1:4" x14ac:dyDescent="0.35">
      <c r="A2951" s="54" t="s">
        <v>26</v>
      </c>
      <c r="B2951" s="54" t="s">
        <v>3065</v>
      </c>
      <c r="C2951" s="54">
        <v>521.09179614684797</v>
      </c>
      <c r="D2951" s="54">
        <v>502.09113760414601</v>
      </c>
    </row>
    <row r="2952" spans="1:4" x14ac:dyDescent="0.35">
      <c r="A2952" s="54" t="s">
        <v>26</v>
      </c>
      <c r="B2952" s="54" t="s">
        <v>3066</v>
      </c>
      <c r="C2952" s="54">
        <v>31.680553593272201</v>
      </c>
      <c r="D2952" s="54">
        <v>32.498054765059003</v>
      </c>
    </row>
    <row r="2953" spans="1:4" x14ac:dyDescent="0.35">
      <c r="A2953" s="54" t="s">
        <v>26</v>
      </c>
      <c r="B2953" s="54" t="s">
        <v>3067</v>
      </c>
      <c r="C2953" s="54">
        <v>30.9356027823796</v>
      </c>
      <c r="D2953" s="54">
        <v>32.933880041207097</v>
      </c>
    </row>
    <row r="2954" spans="1:4" x14ac:dyDescent="0.35">
      <c r="A2954" s="54" t="s">
        <v>26</v>
      </c>
      <c r="B2954" s="54" t="s">
        <v>3068</v>
      </c>
      <c r="C2954" s="54">
        <v>131.846882907701</v>
      </c>
      <c r="D2954" s="54">
        <v>131.64863305482299</v>
      </c>
    </row>
    <row r="2955" spans="1:4" x14ac:dyDescent="0.35">
      <c r="A2955" s="54" t="s">
        <v>26</v>
      </c>
      <c r="B2955" s="54" t="s">
        <v>3069</v>
      </c>
      <c r="C2955" s="54">
        <v>153.88820260644599</v>
      </c>
      <c r="D2955" s="54">
        <v>153.689164888287</v>
      </c>
    </row>
    <row r="2956" spans="1:4" x14ac:dyDescent="0.35">
      <c r="A2956" s="54" t="s">
        <v>26</v>
      </c>
      <c r="B2956" s="54" t="s">
        <v>3070</v>
      </c>
      <c r="C2956" s="54">
        <v>277.80652767264002</v>
      </c>
      <c r="D2956" s="54">
        <v>274.73000099469601</v>
      </c>
    </row>
    <row r="2957" spans="1:4" x14ac:dyDescent="0.35">
      <c r="A2957" s="54" t="s">
        <v>26</v>
      </c>
      <c r="B2957" s="54" t="s">
        <v>3071</v>
      </c>
      <c r="C2957" s="54">
        <v>6.5570324780484199</v>
      </c>
      <c r="D2957" s="54">
        <v>6.3763592125673103</v>
      </c>
    </row>
    <row r="2958" spans="1:4" x14ac:dyDescent="0.35">
      <c r="A2958" s="54" t="s">
        <v>26</v>
      </c>
      <c r="B2958" s="54" t="s">
        <v>3072</v>
      </c>
      <c r="C2958" s="54">
        <v>252.56938884162599</v>
      </c>
      <c r="D2958" s="54">
        <v>243.96235976538699</v>
      </c>
    </row>
    <row r="2959" spans="1:4" x14ac:dyDescent="0.35">
      <c r="A2959" s="54" t="s">
        <v>27</v>
      </c>
      <c r="B2959" s="54" t="s">
        <v>3073</v>
      </c>
      <c r="C2959" s="54">
        <v>70.482758627914507</v>
      </c>
      <c r="D2959" s="54">
        <v>71.169342822454894</v>
      </c>
    </row>
    <row r="2960" spans="1:4" x14ac:dyDescent="0.35">
      <c r="A2960" s="54" t="s">
        <v>27</v>
      </c>
      <c r="B2960" s="54" t="s">
        <v>3074</v>
      </c>
      <c r="C2960" s="54">
        <v>209.517241372086</v>
      </c>
      <c r="D2960" s="54">
        <v>208.83066536116499</v>
      </c>
    </row>
    <row r="2961" spans="1:4" x14ac:dyDescent="0.35">
      <c r="A2961" s="54" t="s">
        <v>28</v>
      </c>
      <c r="B2961" s="54" t="s">
        <v>3075</v>
      </c>
      <c r="C2961" s="54">
        <v>56.360349199250003</v>
      </c>
      <c r="D2961" s="54">
        <v>51.585924086525203</v>
      </c>
    </row>
    <row r="2962" spans="1:4" x14ac:dyDescent="0.35">
      <c r="A2962" s="54" t="s">
        <v>28</v>
      </c>
      <c r="B2962" s="54" t="s">
        <v>3076</v>
      </c>
      <c r="C2962" s="54">
        <v>770.79005511088099</v>
      </c>
      <c r="D2962" s="54">
        <v>758.59809119439706</v>
      </c>
    </row>
    <row r="2963" spans="1:4" x14ac:dyDescent="0.35">
      <c r="A2963" s="54" t="s">
        <v>28</v>
      </c>
      <c r="B2963" s="54" t="s">
        <v>3077</v>
      </c>
      <c r="C2963" s="54">
        <v>719.10570378681803</v>
      </c>
      <c r="D2963" s="54">
        <v>800.38705959695403</v>
      </c>
    </row>
    <row r="2964" spans="1:4" x14ac:dyDescent="0.35">
      <c r="A2964" s="54" t="s">
        <v>28</v>
      </c>
      <c r="B2964" s="54" t="s">
        <v>3078</v>
      </c>
      <c r="C2964" s="54">
        <v>157.80897775790001</v>
      </c>
      <c r="D2964" s="54">
        <v>149.53358009483199</v>
      </c>
    </row>
    <row r="2965" spans="1:4" x14ac:dyDescent="0.35">
      <c r="A2965" s="54" t="s">
        <v>28</v>
      </c>
      <c r="B2965" s="54" t="s">
        <v>3079</v>
      </c>
      <c r="C2965" s="54">
        <v>259.25760631654998</v>
      </c>
      <c r="D2965" s="54">
        <v>243.35850410529699</v>
      </c>
    </row>
    <row r="2966" spans="1:4" x14ac:dyDescent="0.35">
      <c r="A2966" s="54" t="s">
        <v>28</v>
      </c>
      <c r="B2966" s="54" t="s">
        <v>3080</v>
      </c>
      <c r="C2966" s="54">
        <v>135.2648380782</v>
      </c>
      <c r="D2966" s="54">
        <v>132.752615551514</v>
      </c>
    </row>
    <row r="2967" spans="1:4" x14ac:dyDescent="0.35">
      <c r="A2967" s="54" t="s">
        <v>28</v>
      </c>
      <c r="B2967" s="54" t="s">
        <v>3081</v>
      </c>
      <c r="C2967" s="54">
        <v>180.35311743759999</v>
      </c>
      <c r="D2967" s="54">
        <v>171.64332487344601</v>
      </c>
    </row>
    <row r="2968" spans="1:4" x14ac:dyDescent="0.35">
      <c r="A2968" s="54" t="s">
        <v>28</v>
      </c>
      <c r="B2968" s="54" t="s">
        <v>3082</v>
      </c>
      <c r="C2968" s="54">
        <v>135.2648380782</v>
      </c>
      <c r="D2968" s="54">
        <v>131.162859141551</v>
      </c>
    </row>
    <row r="2969" spans="1:4" x14ac:dyDescent="0.35">
      <c r="A2969" s="54" t="s">
        <v>28</v>
      </c>
      <c r="B2969" s="54" t="s">
        <v>3083</v>
      </c>
      <c r="C2969" s="54">
        <v>67.6324190391</v>
      </c>
      <c r="D2969" s="54">
        <v>65.581429570775597</v>
      </c>
    </row>
    <row r="2970" spans="1:4" x14ac:dyDescent="0.35">
      <c r="A2970" s="54" t="s">
        <v>28</v>
      </c>
      <c r="B2970" s="54" t="s">
        <v>3084</v>
      </c>
      <c r="C2970" s="54">
        <v>338.1620951955</v>
      </c>
      <c r="D2970" s="54">
        <v>315.39681070903799</v>
      </c>
    </row>
    <row r="2971" spans="1:4" x14ac:dyDescent="0.35">
      <c r="A2971" s="54" t="s">
        <v>258</v>
      </c>
      <c r="B2971" s="54" t="s">
        <v>3085</v>
      </c>
      <c r="C2971" s="54">
        <v>27.242277633048001</v>
      </c>
      <c r="D2971" s="54">
        <v>32.876217704601302</v>
      </c>
    </row>
    <row r="2972" spans="1:4" x14ac:dyDescent="0.35">
      <c r="A2972" s="54" t="s">
        <v>258</v>
      </c>
      <c r="B2972" s="54" t="s">
        <v>3086</v>
      </c>
      <c r="C2972" s="54">
        <v>137.028656494231</v>
      </c>
      <c r="D2972" s="54">
        <v>143.59529991058801</v>
      </c>
    </row>
    <row r="2973" spans="1:4" x14ac:dyDescent="0.35">
      <c r="A2973" s="54" t="s">
        <v>258</v>
      </c>
      <c r="B2973" s="54" t="s">
        <v>3087</v>
      </c>
      <c r="C2973" s="54">
        <v>151.319501302568</v>
      </c>
      <c r="D2973" s="54">
        <v>152.72696259129</v>
      </c>
    </row>
    <row r="2974" spans="1:4" x14ac:dyDescent="0.35">
      <c r="A2974" s="54" t="s">
        <v>258</v>
      </c>
      <c r="B2974" s="54" t="s">
        <v>3088</v>
      </c>
      <c r="C2974" s="54">
        <v>68.605135839225895</v>
      </c>
      <c r="D2974" s="54">
        <v>63.425870582277902</v>
      </c>
    </row>
    <row r="2975" spans="1:4" x14ac:dyDescent="0.35">
      <c r="A2975" s="54" t="s">
        <v>258</v>
      </c>
      <c r="B2975" s="54" t="s">
        <v>3089</v>
      </c>
      <c r="C2975" s="54">
        <v>142.47711202084099</v>
      </c>
      <c r="D2975" s="54">
        <v>137.50602209298</v>
      </c>
    </row>
    <row r="2976" spans="1:4" x14ac:dyDescent="0.35">
      <c r="A2976" s="54" t="s">
        <v>258</v>
      </c>
      <c r="B2976" s="54" t="s">
        <v>3090</v>
      </c>
      <c r="C2976" s="54">
        <v>22.259211016003</v>
      </c>
      <c r="D2976" s="54">
        <v>22.963986876229299</v>
      </c>
    </row>
    <row r="2977" spans="1:4" x14ac:dyDescent="0.35">
      <c r="A2977" s="54" t="s">
        <v>258</v>
      </c>
      <c r="B2977" s="54" t="s">
        <v>3091</v>
      </c>
      <c r="C2977" s="54">
        <v>12.951432824711601</v>
      </c>
      <c r="D2977" s="54">
        <v>13.807528299767</v>
      </c>
    </row>
    <row r="2978" spans="1:4" x14ac:dyDescent="0.35">
      <c r="A2978" s="54" t="s">
        <v>258</v>
      </c>
      <c r="B2978" s="54" t="s">
        <v>3092</v>
      </c>
      <c r="C2978" s="54">
        <v>99.854298474134694</v>
      </c>
      <c r="D2978" s="54">
        <v>98.356060506938704</v>
      </c>
    </row>
    <row r="2979" spans="1:4" x14ac:dyDescent="0.35">
      <c r="A2979" s="54" t="s">
        <v>258</v>
      </c>
      <c r="B2979" s="54" t="s">
        <v>3093</v>
      </c>
      <c r="C2979" s="54">
        <v>3.4166356531447701</v>
      </c>
      <c r="D2979" s="54">
        <v>3.3517928717053498</v>
      </c>
    </row>
    <row r="2980" spans="1:4" x14ac:dyDescent="0.35">
      <c r="A2980" s="54" t="s">
        <v>258</v>
      </c>
      <c r="B2980" s="54" t="s">
        <v>3094</v>
      </c>
      <c r="C2980" s="54">
        <v>30.647562337179</v>
      </c>
      <c r="D2980" s="54">
        <v>30.0659142997754</v>
      </c>
    </row>
    <row r="2981" spans="1:4" x14ac:dyDescent="0.35">
      <c r="A2981" s="54" t="s">
        <v>258</v>
      </c>
      <c r="B2981" s="54" t="s">
        <v>3095</v>
      </c>
      <c r="C2981" s="54">
        <v>147.550986229996</v>
      </c>
      <c r="D2981" s="54">
        <v>144.750655450089</v>
      </c>
    </row>
    <row r="2982" spans="1:4" x14ac:dyDescent="0.35">
      <c r="A2982" s="54" t="s">
        <v>258</v>
      </c>
      <c r="B2982" s="54" t="s">
        <v>3096</v>
      </c>
      <c r="C2982" s="54">
        <v>56.7320431708225</v>
      </c>
      <c r="D2982" s="54">
        <v>55.6553550457824</v>
      </c>
    </row>
    <row r="2983" spans="1:4" x14ac:dyDescent="0.35">
      <c r="A2983" s="54" t="s">
        <v>258</v>
      </c>
      <c r="B2983" s="54" t="s">
        <v>3097</v>
      </c>
      <c r="C2983" s="54">
        <v>90.818943059173506</v>
      </c>
      <c r="D2983" s="54">
        <v>89.095300404306897</v>
      </c>
    </row>
    <row r="2984" spans="1:4" x14ac:dyDescent="0.35">
      <c r="A2984" s="54" t="s">
        <v>258</v>
      </c>
      <c r="B2984" s="54" t="s">
        <v>3098</v>
      </c>
      <c r="C2984" s="54">
        <v>15.891328619277999</v>
      </c>
      <c r="D2984" s="54">
        <v>19.337055391723901</v>
      </c>
    </row>
    <row r="2985" spans="1:4" x14ac:dyDescent="0.35">
      <c r="A2985" s="54" t="s">
        <v>258</v>
      </c>
      <c r="B2985" s="54" t="s">
        <v>3099</v>
      </c>
      <c r="C2985" s="54">
        <v>116.93747673985899</v>
      </c>
      <c r="D2985" s="54">
        <v>114.055759279988</v>
      </c>
    </row>
    <row r="2986" spans="1:4" x14ac:dyDescent="0.35">
      <c r="A2986" s="54" t="s">
        <v>258</v>
      </c>
      <c r="B2986" s="54" t="s">
        <v>3100</v>
      </c>
      <c r="C2986" s="54">
        <v>35.267398585783397</v>
      </c>
      <c r="D2986" s="54">
        <v>37.430300094295802</v>
      </c>
    </row>
    <row r="2987" spans="1:4" x14ac:dyDescent="0.35">
      <c r="A2987" s="54" t="s">
        <v>30</v>
      </c>
      <c r="B2987" s="54">
        <v>50</v>
      </c>
      <c r="C2987" s="54">
        <v>25.230723955267798</v>
      </c>
      <c r="D2987" s="54">
        <v>18.219343614612001</v>
      </c>
    </row>
    <row r="2988" spans="1:4" x14ac:dyDescent="0.35">
      <c r="A2988" s="54" t="s">
        <v>30</v>
      </c>
      <c r="B2988" s="54">
        <v>52</v>
      </c>
      <c r="C2988" s="54">
        <v>7.7692760447321998</v>
      </c>
      <c r="D2988" s="54">
        <v>14.780667033042601</v>
      </c>
    </row>
    <row r="2989" spans="1:4" x14ac:dyDescent="0.35">
      <c r="A2989" s="54" t="s">
        <v>31</v>
      </c>
      <c r="B2989" s="54" t="s">
        <v>165</v>
      </c>
      <c r="C2989" s="54">
        <v>2061</v>
      </c>
      <c r="D2989" s="54">
        <v>2061.0000770368201</v>
      </c>
    </row>
    <row r="2990" spans="1:4" x14ac:dyDescent="0.35">
      <c r="A2990" s="54" t="s">
        <v>32</v>
      </c>
      <c r="B2990" s="54">
        <v>110</v>
      </c>
      <c r="C2990" s="54">
        <v>1204.4436833053101</v>
      </c>
      <c r="D2990" s="54">
        <v>1137.4240871576701</v>
      </c>
    </row>
    <row r="2991" spans="1:4" x14ac:dyDescent="0.35">
      <c r="A2991" s="54" t="s">
        <v>32</v>
      </c>
      <c r="B2991" s="54">
        <v>112</v>
      </c>
      <c r="C2991" s="54">
        <v>641.00029207695695</v>
      </c>
      <c r="D2991" s="54">
        <v>618.75633947935899</v>
      </c>
    </row>
    <row r="2992" spans="1:4" x14ac:dyDescent="0.35">
      <c r="A2992" s="54" t="s">
        <v>32</v>
      </c>
      <c r="B2992" s="54">
        <v>118</v>
      </c>
      <c r="C2992" s="54">
        <v>298.92802220717903</v>
      </c>
      <c r="D2992" s="54">
        <v>276.87872706502498</v>
      </c>
    </row>
    <row r="2993" spans="1:4" x14ac:dyDescent="0.35">
      <c r="A2993" s="54" t="s">
        <v>32</v>
      </c>
      <c r="B2993" s="54">
        <v>120</v>
      </c>
      <c r="C2993" s="54">
        <v>4753.5715214635302</v>
      </c>
      <c r="D2993" s="54">
        <v>4581.6456627793796</v>
      </c>
    </row>
    <row r="2994" spans="1:4" x14ac:dyDescent="0.35">
      <c r="A2994" s="54" t="s">
        <v>32</v>
      </c>
      <c r="B2994" s="54">
        <v>121</v>
      </c>
      <c r="C2994" s="54">
        <v>2206.0064419310902</v>
      </c>
      <c r="D2994" s="54">
        <v>2117.8490265435798</v>
      </c>
    </row>
    <row r="2995" spans="1:4" x14ac:dyDescent="0.35">
      <c r="A2995" s="54" t="s">
        <v>32</v>
      </c>
      <c r="B2995" s="54">
        <v>122</v>
      </c>
      <c r="C2995" s="54">
        <v>2531.1290934814601</v>
      </c>
      <c r="D2995" s="54">
        <v>2480.05073597517</v>
      </c>
    </row>
    <row r="2996" spans="1:4" x14ac:dyDescent="0.35">
      <c r="A2996" s="54" t="s">
        <v>32</v>
      </c>
      <c r="B2996" s="54">
        <v>123</v>
      </c>
      <c r="C2996" s="54">
        <v>506.94494085286698</v>
      </c>
      <c r="D2996" s="54">
        <v>481.57747905049598</v>
      </c>
    </row>
    <row r="2997" spans="1:4" x14ac:dyDescent="0.35">
      <c r="A2997" s="54" t="s">
        <v>32</v>
      </c>
      <c r="B2997" s="54">
        <v>130</v>
      </c>
      <c r="C2997" s="54">
        <v>1874.7201415249999</v>
      </c>
      <c r="D2997" s="54">
        <v>1793.2668664365499</v>
      </c>
    </row>
    <row r="2998" spans="1:4" x14ac:dyDescent="0.35">
      <c r="A2998" s="54" t="s">
        <v>32</v>
      </c>
      <c r="B2998" s="54">
        <v>132</v>
      </c>
      <c r="C2998" s="54">
        <v>382.13478555647902</v>
      </c>
      <c r="D2998" s="54">
        <v>378.413307813458</v>
      </c>
    </row>
    <row r="2999" spans="1:4" x14ac:dyDescent="0.35">
      <c r="A2999" s="54" t="s">
        <v>32</v>
      </c>
      <c r="B2999" s="54">
        <v>133</v>
      </c>
      <c r="C2999" s="54">
        <v>813.06364018649299</v>
      </c>
      <c r="D2999" s="54">
        <v>782.32823988611494</v>
      </c>
    </row>
    <row r="3000" spans="1:4" x14ac:dyDescent="0.35">
      <c r="A3000" s="54" t="s">
        <v>32</v>
      </c>
      <c r="B3000" s="54">
        <v>14</v>
      </c>
      <c r="C3000" s="54">
        <v>406.78859000147798</v>
      </c>
      <c r="D3000" s="54">
        <v>385.853472614358</v>
      </c>
    </row>
    <row r="3001" spans="1:4" x14ac:dyDescent="0.35">
      <c r="A3001" s="54" t="s">
        <v>32</v>
      </c>
      <c r="B3001" s="54">
        <v>140</v>
      </c>
      <c r="C3001" s="54">
        <v>985.12704993067098</v>
      </c>
      <c r="D3001" s="54">
        <v>995.46134720527004</v>
      </c>
    </row>
    <row r="3002" spans="1:4" x14ac:dyDescent="0.35">
      <c r="A3002" s="54" t="s">
        <v>32</v>
      </c>
      <c r="B3002" s="54">
        <v>141</v>
      </c>
      <c r="C3002" s="54">
        <v>198.258090449566</v>
      </c>
      <c r="D3002" s="54">
        <v>255.29733896256599</v>
      </c>
    </row>
    <row r="3003" spans="1:4" x14ac:dyDescent="0.35">
      <c r="A3003" s="54" t="s">
        <v>32</v>
      </c>
      <c r="B3003" s="54">
        <v>16</v>
      </c>
      <c r="C3003" s="54">
        <v>172.57699065040001</v>
      </c>
      <c r="D3003" s="54">
        <v>161.347818439538</v>
      </c>
    </row>
    <row r="3004" spans="1:4" x14ac:dyDescent="0.35">
      <c r="A3004" s="54" t="s">
        <v>32</v>
      </c>
      <c r="B3004" s="54">
        <v>17</v>
      </c>
      <c r="C3004" s="54">
        <v>553.68450735560702</v>
      </c>
      <c r="D3004" s="54">
        <v>538.07359980587796</v>
      </c>
    </row>
    <row r="3005" spans="1:4" x14ac:dyDescent="0.35">
      <c r="A3005" s="54" t="s">
        <v>32</v>
      </c>
      <c r="B3005" s="54">
        <v>24</v>
      </c>
      <c r="C3005" s="54">
        <v>106.833385436973</v>
      </c>
      <c r="D3005" s="54">
        <v>105.908011884681</v>
      </c>
    </row>
    <row r="3006" spans="1:4" x14ac:dyDescent="0.35">
      <c r="A3006" s="54" t="s">
        <v>32</v>
      </c>
      <c r="B3006" s="54">
        <v>250</v>
      </c>
      <c r="C3006" s="54">
        <v>1926.0826698414101</v>
      </c>
      <c r="D3006" s="54">
        <v>2078.2659839497001</v>
      </c>
    </row>
    <row r="3007" spans="1:4" x14ac:dyDescent="0.35">
      <c r="A3007" s="54" t="s">
        <v>32</v>
      </c>
      <c r="B3007" s="54">
        <v>251</v>
      </c>
      <c r="C3007" s="54">
        <v>556.25268328458799</v>
      </c>
      <c r="D3007" s="54">
        <v>632.41877866907203</v>
      </c>
    </row>
    <row r="3008" spans="1:4" x14ac:dyDescent="0.35">
      <c r="A3008" s="54" t="s">
        <v>32</v>
      </c>
      <c r="B3008" s="54">
        <v>260</v>
      </c>
      <c r="C3008" s="54">
        <v>1527.51190850639</v>
      </c>
      <c r="D3008" s="54">
        <v>1699.7619232884699</v>
      </c>
    </row>
    <row r="3009" spans="1:4" x14ac:dyDescent="0.35">
      <c r="A3009" s="54" t="s">
        <v>32</v>
      </c>
      <c r="B3009" s="54">
        <v>262</v>
      </c>
      <c r="C3009" s="54">
        <v>594.77428162113802</v>
      </c>
      <c r="D3009" s="54">
        <v>638.905316512078</v>
      </c>
    </row>
    <row r="3010" spans="1:4" x14ac:dyDescent="0.35">
      <c r="A3010" s="54" t="s">
        <v>32</v>
      </c>
      <c r="B3010" s="54">
        <v>270</v>
      </c>
      <c r="C3010" s="54">
        <v>206.47606293017901</v>
      </c>
      <c r="D3010" s="54">
        <v>222.91888906975001</v>
      </c>
    </row>
    <row r="3011" spans="1:4" x14ac:dyDescent="0.35">
      <c r="A3011" s="54" t="s">
        <v>32</v>
      </c>
      <c r="B3011" s="54">
        <v>271</v>
      </c>
      <c r="C3011" s="54">
        <v>387.27100551631099</v>
      </c>
      <c r="D3011" s="54">
        <v>445.70946556589502</v>
      </c>
    </row>
    <row r="3012" spans="1:4" x14ac:dyDescent="0.35">
      <c r="A3012" s="54" t="s">
        <v>32</v>
      </c>
      <c r="B3012" s="54">
        <v>274</v>
      </c>
      <c r="C3012" s="54">
        <v>621.99625768069404</v>
      </c>
      <c r="D3012" s="54">
        <v>625.08129775453904</v>
      </c>
    </row>
    <row r="3013" spans="1:4" x14ac:dyDescent="0.35">
      <c r="A3013" s="54" t="s">
        <v>32</v>
      </c>
      <c r="B3013" s="54">
        <v>280</v>
      </c>
      <c r="C3013" s="54">
        <v>227.53451340329701</v>
      </c>
      <c r="D3013" s="54">
        <v>229.94196047491599</v>
      </c>
    </row>
    <row r="3014" spans="1:4" x14ac:dyDescent="0.35">
      <c r="A3014" s="54" t="s">
        <v>32</v>
      </c>
      <c r="B3014" s="54">
        <v>281</v>
      </c>
      <c r="C3014" s="54">
        <v>643.05471842625104</v>
      </c>
      <c r="D3014" s="54">
        <v>682.55195726123202</v>
      </c>
    </row>
    <row r="3015" spans="1:4" x14ac:dyDescent="0.35">
      <c r="A3015" s="54" t="s">
        <v>32</v>
      </c>
      <c r="B3015" s="54">
        <v>292</v>
      </c>
      <c r="C3015" s="54">
        <v>3622.06229512958</v>
      </c>
      <c r="D3015" s="54">
        <v>3603.7135432519099</v>
      </c>
    </row>
    <row r="3016" spans="1:4" x14ac:dyDescent="0.35">
      <c r="A3016" s="54" t="s">
        <v>32</v>
      </c>
      <c r="B3016" s="54">
        <v>294</v>
      </c>
      <c r="C3016" s="54">
        <v>388.29829059803899</v>
      </c>
      <c r="D3016" s="54">
        <v>384.44006514499802</v>
      </c>
    </row>
    <row r="3017" spans="1:4" x14ac:dyDescent="0.35">
      <c r="A3017" s="54" t="s">
        <v>32</v>
      </c>
      <c r="B3017" s="54">
        <v>295</v>
      </c>
      <c r="C3017" s="54">
        <v>978.96353461667002</v>
      </c>
      <c r="D3017" s="54">
        <v>1080.1906348121199</v>
      </c>
    </row>
    <row r="3018" spans="1:4" x14ac:dyDescent="0.35">
      <c r="A3018" s="54" t="s">
        <v>32</v>
      </c>
      <c r="B3018" s="54">
        <v>296</v>
      </c>
      <c r="C3018" s="54">
        <v>2008.7756160183701</v>
      </c>
      <c r="D3018" s="54">
        <v>2032.73503167326</v>
      </c>
    </row>
    <row r="3019" spans="1:4" x14ac:dyDescent="0.35">
      <c r="A3019" s="54" t="s">
        <v>32</v>
      </c>
      <c r="B3019" s="54">
        <v>35</v>
      </c>
      <c r="C3019" s="54">
        <v>86.288495325199705</v>
      </c>
      <c r="D3019" s="54">
        <v>80.617229041336103</v>
      </c>
    </row>
    <row r="3020" spans="1:4" x14ac:dyDescent="0.35">
      <c r="A3020" s="54" t="s">
        <v>32</v>
      </c>
      <c r="B3020" s="54">
        <v>359</v>
      </c>
      <c r="C3020" s="54">
        <v>129.94637525622301</v>
      </c>
      <c r="D3020" s="54">
        <v>137.35658081422</v>
      </c>
    </row>
    <row r="3021" spans="1:4" x14ac:dyDescent="0.35">
      <c r="A3021" s="54" t="s">
        <v>32</v>
      </c>
      <c r="B3021" s="54">
        <v>36</v>
      </c>
      <c r="C3021" s="54">
        <v>116.078550547353</v>
      </c>
      <c r="D3021" s="54">
        <v>115.073121148705</v>
      </c>
    </row>
    <row r="3022" spans="1:4" x14ac:dyDescent="0.35">
      <c r="A3022" s="54" t="s">
        <v>32</v>
      </c>
      <c r="B3022" s="54">
        <v>390</v>
      </c>
      <c r="C3022" s="54">
        <v>5712.5034387014603</v>
      </c>
      <c r="D3022" s="54">
        <v>5630.81746670541</v>
      </c>
    </row>
    <row r="3023" spans="1:4" x14ac:dyDescent="0.35">
      <c r="A3023" s="54" t="s">
        <v>32</v>
      </c>
      <c r="B3023" s="54">
        <v>391</v>
      </c>
      <c r="C3023" s="54">
        <v>5481.3748040190703</v>
      </c>
      <c r="D3023" s="54">
        <v>5447.2769433672202</v>
      </c>
    </row>
    <row r="3024" spans="1:4" x14ac:dyDescent="0.35">
      <c r="A3024" s="54" t="s">
        <v>32</v>
      </c>
      <c r="B3024" s="54">
        <v>54</v>
      </c>
      <c r="C3024" s="54">
        <v>210.58491562876699</v>
      </c>
      <c r="D3024" s="54">
        <v>204.755347092189</v>
      </c>
    </row>
    <row r="3025" spans="1:4" x14ac:dyDescent="0.35">
      <c r="A3025" s="54" t="s">
        <v>32</v>
      </c>
      <c r="B3025" s="54">
        <v>85</v>
      </c>
      <c r="C3025" s="54">
        <v>186.958406537933</v>
      </c>
      <c r="D3025" s="54">
        <v>185.338988579703</v>
      </c>
    </row>
    <row r="3026" spans="1:4" x14ac:dyDescent="0.35">
      <c r="A3026" s="54" t="s">
        <v>35</v>
      </c>
      <c r="B3026" s="54" t="s">
        <v>3101</v>
      </c>
      <c r="C3026" s="54">
        <v>1362.8842708756799</v>
      </c>
      <c r="D3026" s="54">
        <v>1368.7187493264801</v>
      </c>
    </row>
    <row r="3027" spans="1:4" x14ac:dyDescent="0.35">
      <c r="A3027" s="54" t="s">
        <v>35</v>
      </c>
      <c r="B3027" s="54" t="s">
        <v>3102</v>
      </c>
      <c r="C3027" s="54">
        <v>451.438315647823</v>
      </c>
      <c r="D3027" s="54">
        <v>453.40743234675199</v>
      </c>
    </row>
    <row r="3028" spans="1:4" x14ac:dyDescent="0.35">
      <c r="A3028" s="54" t="s">
        <v>35</v>
      </c>
      <c r="B3028" s="54" t="s">
        <v>3103</v>
      </c>
      <c r="C3028" s="54">
        <v>394.268037118547</v>
      </c>
      <c r="D3028" s="54">
        <v>392.14899255526899</v>
      </c>
    </row>
    <row r="3029" spans="1:4" x14ac:dyDescent="0.35">
      <c r="A3029" s="54" t="s">
        <v>35</v>
      </c>
      <c r="B3029" s="54" t="s">
        <v>3104</v>
      </c>
      <c r="C3029" s="54">
        <v>242.49604003420299</v>
      </c>
      <c r="D3029" s="54">
        <v>245.94376267298699</v>
      </c>
    </row>
    <row r="3030" spans="1:4" x14ac:dyDescent="0.35">
      <c r="A3030" s="54" t="s">
        <v>35</v>
      </c>
      <c r="B3030" s="54" t="s">
        <v>3105</v>
      </c>
      <c r="C3030" s="54">
        <v>97.586285201642795</v>
      </c>
      <c r="D3030" s="54">
        <v>96.382694834563907</v>
      </c>
    </row>
    <row r="3031" spans="1:4" x14ac:dyDescent="0.35">
      <c r="A3031" s="54" t="s">
        <v>35</v>
      </c>
      <c r="B3031" s="54" t="s">
        <v>3106</v>
      </c>
      <c r="C3031" s="54">
        <v>63.308989472798999</v>
      </c>
      <c r="D3031" s="54">
        <v>61.439563682625497</v>
      </c>
    </row>
    <row r="3032" spans="1:4" x14ac:dyDescent="0.35">
      <c r="A3032" s="54" t="s">
        <v>35</v>
      </c>
      <c r="B3032" s="54" t="s">
        <v>3107</v>
      </c>
      <c r="C3032" s="54">
        <v>390.87648411107602</v>
      </c>
      <c r="D3032" s="54">
        <v>391.23676451318602</v>
      </c>
    </row>
    <row r="3033" spans="1:4" x14ac:dyDescent="0.35">
      <c r="A3033" s="54" t="s">
        <v>35</v>
      </c>
      <c r="B3033" s="54" t="s">
        <v>3108</v>
      </c>
      <c r="C3033" s="54">
        <v>542.52412425181205</v>
      </c>
      <c r="D3033" s="54">
        <v>537.71721426402803</v>
      </c>
    </row>
    <row r="3034" spans="1:4" x14ac:dyDescent="0.35">
      <c r="A3034" s="54" t="s">
        <v>35</v>
      </c>
      <c r="B3034" s="54" t="s">
        <v>3109</v>
      </c>
      <c r="C3034" s="54">
        <v>308.665239209969</v>
      </c>
      <c r="D3034" s="54">
        <v>305.73862104170098</v>
      </c>
    </row>
    <row r="3035" spans="1:4" x14ac:dyDescent="0.35">
      <c r="A3035" s="54" t="s">
        <v>35</v>
      </c>
      <c r="B3035" s="54" t="s">
        <v>3110</v>
      </c>
      <c r="C3035" s="54">
        <v>327.31878075106198</v>
      </c>
      <c r="D3035" s="54">
        <v>324.11894385040199</v>
      </c>
    </row>
    <row r="3036" spans="1:4" x14ac:dyDescent="0.35">
      <c r="A3036" s="54" t="s">
        <v>35</v>
      </c>
      <c r="B3036" s="54" t="s">
        <v>3111</v>
      </c>
      <c r="C3036" s="54">
        <v>358.36279594611602</v>
      </c>
      <c r="D3036" s="54">
        <v>355.34560797211901</v>
      </c>
    </row>
    <row r="3037" spans="1:4" x14ac:dyDescent="0.35">
      <c r="A3037" s="54" t="s">
        <v>35</v>
      </c>
      <c r="B3037" s="54" t="s">
        <v>3112</v>
      </c>
      <c r="C3037" s="54">
        <v>297.269621104865</v>
      </c>
      <c r="D3037" s="54">
        <v>301.63935016558401</v>
      </c>
    </row>
    <row r="3038" spans="1:4" x14ac:dyDescent="0.35">
      <c r="A3038" s="54" t="s">
        <v>35</v>
      </c>
      <c r="B3038" s="54" t="s">
        <v>3113</v>
      </c>
      <c r="C3038" s="54">
        <v>710.80167930584901</v>
      </c>
      <c r="D3038" s="54">
        <v>718.68857498193699</v>
      </c>
    </row>
    <row r="3039" spans="1:4" x14ac:dyDescent="0.35">
      <c r="A3039" s="54" t="s">
        <v>35</v>
      </c>
      <c r="B3039" s="54" t="s">
        <v>3114</v>
      </c>
      <c r="C3039" s="54">
        <v>51.992507604536101</v>
      </c>
      <c r="D3039" s="54">
        <v>52.2914763653365</v>
      </c>
    </row>
    <row r="3040" spans="1:4" x14ac:dyDescent="0.35">
      <c r="A3040" s="54" t="s">
        <v>35</v>
      </c>
      <c r="B3040" s="54" t="s">
        <v>3115</v>
      </c>
      <c r="C3040" s="54">
        <v>550.90126018026695</v>
      </c>
      <c r="D3040" s="54">
        <v>547.006468109298</v>
      </c>
    </row>
    <row r="3041" spans="1:4" x14ac:dyDescent="0.35">
      <c r="A3041" s="54" t="s">
        <v>35</v>
      </c>
      <c r="B3041" s="54" t="s">
        <v>3116</v>
      </c>
      <c r="C3041" s="54">
        <v>301.30556918375601</v>
      </c>
      <c r="D3041" s="54">
        <v>300.17603297867998</v>
      </c>
    </row>
    <row r="3042" spans="1:4" x14ac:dyDescent="0.35">
      <c r="A3042" s="54" t="s">
        <v>259</v>
      </c>
      <c r="B3042" s="54" t="s">
        <v>3117</v>
      </c>
      <c r="C3042" s="54">
        <v>3138.5893550010401</v>
      </c>
      <c r="D3042" s="54">
        <v>3138.8192494028099</v>
      </c>
    </row>
    <row r="3043" spans="1:4" x14ac:dyDescent="0.35">
      <c r="A3043" s="54" t="s">
        <v>259</v>
      </c>
      <c r="B3043" s="54" t="s">
        <v>3118</v>
      </c>
      <c r="C3043" s="54">
        <v>1066.1042400716999</v>
      </c>
      <c r="D3043" s="54">
        <v>1068.1707968682999</v>
      </c>
    </row>
    <row r="3044" spans="1:4" x14ac:dyDescent="0.35">
      <c r="A3044" s="54" t="s">
        <v>259</v>
      </c>
      <c r="B3044" s="54" t="s">
        <v>3119</v>
      </c>
      <c r="C3044" s="54">
        <v>479.07215861860902</v>
      </c>
      <c r="D3044" s="54">
        <v>478.87530988872101</v>
      </c>
    </row>
    <row r="3045" spans="1:4" x14ac:dyDescent="0.35">
      <c r="A3045" s="54" t="s">
        <v>259</v>
      </c>
      <c r="B3045" s="54" t="s">
        <v>3120</v>
      </c>
      <c r="C3045" s="54">
        <v>2640.2342463086402</v>
      </c>
      <c r="D3045" s="54">
        <v>2638.13493987212</v>
      </c>
    </row>
    <row r="3046" spans="1:4" x14ac:dyDescent="0.35">
      <c r="A3046" s="54" t="s">
        <v>36</v>
      </c>
      <c r="B3046" s="54" t="s">
        <v>3121</v>
      </c>
      <c r="C3046" s="54">
        <v>23339.313471431102</v>
      </c>
      <c r="D3046" s="54">
        <v>23159.6254957944</v>
      </c>
    </row>
    <row r="3047" spans="1:4" x14ac:dyDescent="0.35">
      <c r="A3047" s="54" t="s">
        <v>36</v>
      </c>
      <c r="B3047" s="54" t="s">
        <v>3122</v>
      </c>
      <c r="C3047" s="54">
        <v>6070.6014287569296</v>
      </c>
      <c r="D3047" s="54">
        <v>6207.2751686312004</v>
      </c>
    </row>
    <row r="3048" spans="1:4" x14ac:dyDescent="0.35">
      <c r="A3048" s="54" t="s">
        <v>36</v>
      </c>
      <c r="B3048" s="54" t="s">
        <v>3123</v>
      </c>
      <c r="C3048" s="54">
        <v>5458.5411890898204</v>
      </c>
      <c r="D3048" s="54">
        <v>5408.1961983522797</v>
      </c>
    </row>
    <row r="3049" spans="1:4" x14ac:dyDescent="0.35">
      <c r="A3049" s="54" t="s">
        <v>36</v>
      </c>
      <c r="B3049" s="54" t="s">
        <v>3124</v>
      </c>
      <c r="C3049" s="54">
        <v>24205.398519274298</v>
      </c>
      <c r="D3049" s="54">
        <v>23959.877578765601</v>
      </c>
    </row>
    <row r="3050" spans="1:4" x14ac:dyDescent="0.35">
      <c r="A3050" s="54" t="s">
        <v>36</v>
      </c>
      <c r="B3050" s="54" t="s">
        <v>3125</v>
      </c>
      <c r="C3050" s="54">
        <v>16717.657972157001</v>
      </c>
      <c r="D3050" s="54">
        <v>16377.0413289182</v>
      </c>
    </row>
    <row r="3051" spans="1:4" x14ac:dyDescent="0.35">
      <c r="A3051" s="54" t="s">
        <v>36</v>
      </c>
      <c r="B3051" s="54" t="s">
        <v>3126</v>
      </c>
      <c r="C3051" s="54">
        <v>3640.3610049560798</v>
      </c>
      <c r="D3051" s="54">
        <v>3597.5661957080301</v>
      </c>
    </row>
    <row r="3052" spans="1:4" x14ac:dyDescent="0.35">
      <c r="A3052" s="54" t="s">
        <v>36</v>
      </c>
      <c r="B3052" s="54" t="s">
        <v>3127</v>
      </c>
      <c r="C3052" s="54">
        <v>3454.3428200694698</v>
      </c>
      <c r="D3052" s="54">
        <v>3422.0155497723999</v>
      </c>
    </row>
    <row r="3053" spans="1:4" x14ac:dyDescent="0.35">
      <c r="A3053" s="54" t="s">
        <v>36</v>
      </c>
      <c r="B3053" s="54" t="s">
        <v>3128</v>
      </c>
      <c r="C3053" s="54">
        <v>7250.7189749203299</v>
      </c>
      <c r="D3053" s="54">
        <v>7170.7254255091402</v>
      </c>
    </row>
    <row r="3054" spans="1:4" x14ac:dyDescent="0.35">
      <c r="A3054" s="54" t="s">
        <v>36</v>
      </c>
      <c r="B3054" s="54" t="s">
        <v>3129</v>
      </c>
      <c r="C3054" s="54">
        <v>1110.1099344632701</v>
      </c>
      <c r="D3054" s="54">
        <v>1097.39710877937</v>
      </c>
    </row>
    <row r="3055" spans="1:4" x14ac:dyDescent="0.35">
      <c r="A3055" s="54" t="s">
        <v>36</v>
      </c>
      <c r="B3055" s="54" t="s">
        <v>3130</v>
      </c>
      <c r="C3055" s="54">
        <v>1519.1507134591</v>
      </c>
      <c r="D3055" s="54">
        <v>1497.0922927880399</v>
      </c>
    </row>
    <row r="3056" spans="1:4" x14ac:dyDescent="0.35">
      <c r="A3056" s="54" t="s">
        <v>36</v>
      </c>
      <c r="B3056" s="54" t="s">
        <v>3131</v>
      </c>
      <c r="C3056" s="54">
        <v>4602.4565428501501</v>
      </c>
      <c r="D3056" s="54">
        <v>4624.9474212433397</v>
      </c>
    </row>
    <row r="3057" spans="1:4" x14ac:dyDescent="0.35">
      <c r="A3057" s="54" t="s">
        <v>36</v>
      </c>
      <c r="B3057" s="54" t="s">
        <v>3132</v>
      </c>
      <c r="C3057" s="54">
        <v>7075.7019808717896</v>
      </c>
      <c r="D3057" s="54">
        <v>7027.7785270524801</v>
      </c>
    </row>
    <row r="3058" spans="1:4" x14ac:dyDescent="0.35">
      <c r="A3058" s="54" t="s">
        <v>36</v>
      </c>
      <c r="B3058" s="54" t="s">
        <v>3133</v>
      </c>
      <c r="C3058" s="54">
        <v>16545.6406955495</v>
      </c>
      <c r="D3058" s="54">
        <v>16451.3701630629</v>
      </c>
    </row>
    <row r="3059" spans="1:4" x14ac:dyDescent="0.35">
      <c r="A3059" s="54" t="s">
        <v>36</v>
      </c>
      <c r="B3059" s="54" t="s">
        <v>3134</v>
      </c>
      <c r="C3059" s="54">
        <v>3877.3843673305601</v>
      </c>
      <c r="D3059" s="54">
        <v>3825.56146234985</v>
      </c>
    </row>
    <row r="3060" spans="1:4" x14ac:dyDescent="0.35">
      <c r="A3060" s="54" t="s">
        <v>36</v>
      </c>
      <c r="B3060" s="54" t="s">
        <v>3135</v>
      </c>
      <c r="C3060" s="54">
        <v>11443.1347796223</v>
      </c>
      <c r="D3060" s="54">
        <v>11324.643213472</v>
      </c>
    </row>
    <row r="3061" spans="1:4" x14ac:dyDescent="0.35">
      <c r="A3061" s="54" t="s">
        <v>36</v>
      </c>
      <c r="B3061" s="54" t="s">
        <v>3136</v>
      </c>
      <c r="C3061" s="54">
        <v>3186.31592349731</v>
      </c>
      <c r="D3061" s="54">
        <v>3186.13434588679</v>
      </c>
    </row>
    <row r="3062" spans="1:4" x14ac:dyDescent="0.35">
      <c r="A3062" s="54" t="s">
        <v>36</v>
      </c>
      <c r="B3062" s="54" t="s">
        <v>3137</v>
      </c>
      <c r="C3062" s="54">
        <v>6628.6574235595299</v>
      </c>
      <c r="D3062" s="54">
        <v>6583.7255178143696</v>
      </c>
    </row>
    <row r="3063" spans="1:4" x14ac:dyDescent="0.35">
      <c r="A3063" s="54" t="s">
        <v>36</v>
      </c>
      <c r="B3063" s="54" t="s">
        <v>3138</v>
      </c>
      <c r="C3063" s="54">
        <v>12894.2779797038</v>
      </c>
      <c r="D3063" s="54">
        <v>12836.514873358499</v>
      </c>
    </row>
    <row r="3064" spans="1:4" x14ac:dyDescent="0.35">
      <c r="A3064" s="54" t="s">
        <v>36</v>
      </c>
      <c r="B3064" s="54" t="s">
        <v>3139</v>
      </c>
      <c r="C3064" s="54">
        <v>4146.4108230153597</v>
      </c>
      <c r="D3064" s="54">
        <v>4141.5503114663397</v>
      </c>
    </row>
    <row r="3065" spans="1:4" x14ac:dyDescent="0.35">
      <c r="A3065" s="54" t="s">
        <v>36</v>
      </c>
      <c r="B3065" s="54" t="s">
        <v>3140</v>
      </c>
      <c r="C3065" s="54">
        <v>18811.864876096199</v>
      </c>
      <c r="D3065" s="54">
        <v>18656.4054874266</v>
      </c>
    </row>
    <row r="3066" spans="1:4" x14ac:dyDescent="0.35">
      <c r="A3066" s="54" t="s">
        <v>36</v>
      </c>
      <c r="B3066" s="54" t="s">
        <v>3141</v>
      </c>
      <c r="C3066" s="54">
        <v>3494.3464466835799</v>
      </c>
      <c r="D3066" s="54">
        <v>3481.9495575268402</v>
      </c>
    </row>
    <row r="3067" spans="1:4" x14ac:dyDescent="0.35">
      <c r="A3067" s="54" t="s">
        <v>36</v>
      </c>
      <c r="B3067" s="54" t="s">
        <v>3142</v>
      </c>
      <c r="C3067" s="54">
        <v>22352.216874523001</v>
      </c>
      <c r="D3067" s="54">
        <v>23983.850689312301</v>
      </c>
    </row>
    <row r="3068" spans="1:4" x14ac:dyDescent="0.35">
      <c r="A3068" s="54" t="s">
        <v>36</v>
      </c>
      <c r="B3068" s="54" t="s">
        <v>3143</v>
      </c>
      <c r="C3068" s="54">
        <v>2299.22812309765</v>
      </c>
      <c r="D3068" s="54">
        <v>2324.1791860765302</v>
      </c>
    </row>
    <row r="3069" spans="1:4" x14ac:dyDescent="0.35">
      <c r="A3069" s="54" t="s">
        <v>36</v>
      </c>
      <c r="B3069" s="54" t="s">
        <v>3144</v>
      </c>
      <c r="C3069" s="54">
        <v>10128.003976035399</v>
      </c>
      <c r="D3069" s="54">
        <v>10031.806393977</v>
      </c>
    </row>
    <row r="3070" spans="1:4" x14ac:dyDescent="0.35">
      <c r="A3070" s="54" t="s">
        <v>36</v>
      </c>
      <c r="B3070" s="54" t="s">
        <v>3145</v>
      </c>
      <c r="C3070" s="54">
        <v>956.09491289393304</v>
      </c>
      <c r="D3070" s="54">
        <v>950.27400361671903</v>
      </c>
    </row>
    <row r="3071" spans="1:4" x14ac:dyDescent="0.35">
      <c r="A3071" s="54" t="s">
        <v>36</v>
      </c>
      <c r="B3071" s="54" t="s">
        <v>3146</v>
      </c>
      <c r="C3071" s="54">
        <v>816.08097962158695</v>
      </c>
      <c r="D3071" s="54">
        <v>819.41560243006995</v>
      </c>
    </row>
    <row r="3072" spans="1:4" x14ac:dyDescent="0.35">
      <c r="A3072" s="54" t="s">
        <v>36</v>
      </c>
      <c r="B3072" s="54" t="s">
        <v>3147</v>
      </c>
      <c r="C3072" s="54">
        <v>6155.6102379212398</v>
      </c>
      <c r="D3072" s="54">
        <v>6036.6505232685404</v>
      </c>
    </row>
    <row r="3073" spans="1:4" x14ac:dyDescent="0.35">
      <c r="A3073" s="54" t="s">
        <v>36</v>
      </c>
      <c r="B3073" s="54" t="s">
        <v>3148</v>
      </c>
      <c r="C3073" s="54">
        <v>948.09383953660301</v>
      </c>
      <c r="D3073" s="54">
        <v>964.91186341893399</v>
      </c>
    </row>
    <row r="3074" spans="1:4" x14ac:dyDescent="0.35">
      <c r="A3074" s="54" t="s">
        <v>36</v>
      </c>
      <c r="B3074" s="54" t="s">
        <v>3149</v>
      </c>
      <c r="C3074" s="54">
        <v>1403.13925018437</v>
      </c>
      <c r="D3074" s="54">
        <v>1446.2961421662701</v>
      </c>
    </row>
    <row r="3075" spans="1:4" x14ac:dyDescent="0.35">
      <c r="A3075" s="54" t="s">
        <v>36</v>
      </c>
      <c r="B3075" s="54" t="s">
        <v>3150</v>
      </c>
      <c r="C3075" s="54">
        <v>1925.19085492263</v>
      </c>
      <c r="D3075" s="54">
        <v>1992.62464425283</v>
      </c>
    </row>
    <row r="3076" spans="1:4" x14ac:dyDescent="0.35">
      <c r="A3076" s="54" t="s">
        <v>36</v>
      </c>
      <c r="B3076" s="54" t="s">
        <v>3151</v>
      </c>
      <c r="C3076" s="54">
        <v>20188.002688916298</v>
      </c>
      <c r="D3076" s="54">
        <v>19958.2239700838</v>
      </c>
    </row>
    <row r="3077" spans="1:4" x14ac:dyDescent="0.35">
      <c r="A3077" s="54" t="s">
        <v>36</v>
      </c>
      <c r="B3077" s="54" t="s">
        <v>3152</v>
      </c>
      <c r="C3077" s="54">
        <v>858.08490457800303</v>
      </c>
      <c r="D3077" s="54">
        <v>848.47168839019605</v>
      </c>
    </row>
    <row r="3078" spans="1:4" x14ac:dyDescent="0.35">
      <c r="A3078" s="54" t="s">
        <v>36</v>
      </c>
      <c r="B3078" s="54" t="s">
        <v>3153</v>
      </c>
      <c r="C3078" s="54">
        <v>1057.10490867771</v>
      </c>
      <c r="D3078" s="54">
        <v>1048.30861446837</v>
      </c>
    </row>
    <row r="3079" spans="1:4" x14ac:dyDescent="0.35">
      <c r="A3079" s="54" t="s">
        <v>36</v>
      </c>
      <c r="B3079" s="54" t="s">
        <v>3154</v>
      </c>
      <c r="C3079" s="54">
        <v>28209.7970308654</v>
      </c>
      <c r="D3079" s="54">
        <v>28102.421142291201</v>
      </c>
    </row>
    <row r="3080" spans="1:4" x14ac:dyDescent="0.35">
      <c r="A3080" s="54" t="s">
        <v>36</v>
      </c>
      <c r="B3080" s="54" t="s">
        <v>3155</v>
      </c>
      <c r="C3080" s="54">
        <v>473.04686560656802</v>
      </c>
      <c r="D3080" s="54">
        <v>487.83368905238302</v>
      </c>
    </row>
    <row r="3081" spans="1:4" x14ac:dyDescent="0.35">
      <c r="A3081" s="54" t="s">
        <v>36</v>
      </c>
      <c r="B3081" s="54" t="s">
        <v>3156</v>
      </c>
      <c r="C3081" s="54">
        <v>3381.3348108608302</v>
      </c>
      <c r="D3081" s="54">
        <v>3394.4106159262401</v>
      </c>
    </row>
    <row r="3082" spans="1:4" x14ac:dyDescent="0.35">
      <c r="A3082" s="54" t="s">
        <v>36</v>
      </c>
      <c r="B3082" s="54" t="s">
        <v>3157</v>
      </c>
      <c r="C3082" s="54">
        <v>14102.3980224929</v>
      </c>
      <c r="D3082" s="54">
        <v>14018.168152</v>
      </c>
    </row>
    <row r="3083" spans="1:4" x14ac:dyDescent="0.35">
      <c r="A3083" s="54" t="s">
        <v>36</v>
      </c>
      <c r="B3083" s="54" t="s">
        <v>3158</v>
      </c>
      <c r="C3083" s="54">
        <v>17316.7173027012</v>
      </c>
      <c r="D3083" s="54">
        <v>17115.931379445199</v>
      </c>
    </row>
    <row r="3084" spans="1:4" x14ac:dyDescent="0.35">
      <c r="A3084" s="54" t="s">
        <v>36</v>
      </c>
      <c r="B3084" s="54" t="s">
        <v>3159</v>
      </c>
      <c r="C3084" s="54">
        <v>10958.086514000601</v>
      </c>
      <c r="D3084" s="54">
        <v>11526.116797487</v>
      </c>
    </row>
    <row r="3085" spans="1:4" x14ac:dyDescent="0.35">
      <c r="A3085" s="54" t="s">
        <v>36</v>
      </c>
      <c r="B3085" s="54" t="s">
        <v>3160</v>
      </c>
      <c r="C3085" s="54">
        <v>10662.0571708077</v>
      </c>
      <c r="D3085" s="54">
        <v>11107.709449972899</v>
      </c>
    </row>
    <row r="3086" spans="1:4" x14ac:dyDescent="0.35">
      <c r="A3086" s="54" t="s">
        <v>36</v>
      </c>
      <c r="B3086" s="54" t="s">
        <v>3161</v>
      </c>
      <c r="C3086" s="54">
        <v>7885.7819654565401</v>
      </c>
      <c r="D3086" s="54">
        <v>7956.2889626018996</v>
      </c>
    </row>
    <row r="3087" spans="1:4" x14ac:dyDescent="0.35">
      <c r="A3087" s="54" t="s">
        <v>36</v>
      </c>
      <c r="B3087" s="54" t="s">
        <v>3162</v>
      </c>
      <c r="C3087" s="54">
        <v>22500.231081073402</v>
      </c>
      <c r="D3087" s="54">
        <v>22242.667453016002</v>
      </c>
    </row>
    <row r="3088" spans="1:4" x14ac:dyDescent="0.35">
      <c r="A3088" s="54" t="s">
        <v>36</v>
      </c>
      <c r="B3088" s="54" t="s">
        <v>3163</v>
      </c>
      <c r="C3088" s="54">
        <v>9947.9862661340794</v>
      </c>
      <c r="D3088" s="54">
        <v>9861.8328601584108</v>
      </c>
    </row>
    <row r="3089" spans="1:4" x14ac:dyDescent="0.35">
      <c r="A3089" s="54" t="s">
        <v>36</v>
      </c>
      <c r="B3089" s="54" t="s">
        <v>3164</v>
      </c>
      <c r="C3089" s="54">
        <v>1925.1907149087399</v>
      </c>
      <c r="D3089" s="54">
        <v>1932.6271116548301</v>
      </c>
    </row>
    <row r="3090" spans="1:4" x14ac:dyDescent="0.35">
      <c r="A3090" s="54" t="s">
        <v>36</v>
      </c>
      <c r="B3090" s="54" t="s">
        <v>3165</v>
      </c>
      <c r="C3090" s="54">
        <v>7406.73409481214</v>
      </c>
      <c r="D3090" s="54">
        <v>7329.6710889587903</v>
      </c>
    </row>
    <row r="3091" spans="1:4" x14ac:dyDescent="0.35">
      <c r="A3091" s="54" t="s">
        <v>36</v>
      </c>
      <c r="B3091" s="54" t="s">
        <v>3166</v>
      </c>
      <c r="C3091" s="54">
        <v>1703.1688900321501</v>
      </c>
      <c r="D3091" s="54">
        <v>1641.3425270356499</v>
      </c>
    </row>
    <row r="3092" spans="1:4" x14ac:dyDescent="0.35">
      <c r="A3092" s="54" t="s">
        <v>36</v>
      </c>
      <c r="B3092" s="54" t="s">
        <v>3167</v>
      </c>
      <c r="C3092" s="54">
        <v>369.03660232717999</v>
      </c>
      <c r="D3092" s="54">
        <v>383.66311025472697</v>
      </c>
    </row>
    <row r="3093" spans="1:4" x14ac:dyDescent="0.35">
      <c r="A3093" s="54" t="s">
        <v>36</v>
      </c>
      <c r="B3093" s="54" t="s">
        <v>3168</v>
      </c>
      <c r="C3093" s="54">
        <v>1489.14772847224</v>
      </c>
      <c r="D3093" s="54">
        <v>1515.0062566094</v>
      </c>
    </row>
    <row r="3094" spans="1:4" x14ac:dyDescent="0.35">
      <c r="A3094" s="54" t="s">
        <v>36</v>
      </c>
      <c r="B3094" s="54" t="s">
        <v>3169</v>
      </c>
      <c r="C3094" s="54">
        <v>12772.2667515142</v>
      </c>
      <c r="D3094" s="54">
        <v>12753.3235432405</v>
      </c>
    </row>
    <row r="3095" spans="1:4" x14ac:dyDescent="0.35">
      <c r="A3095" s="54" t="s">
        <v>36</v>
      </c>
      <c r="B3095" s="54" t="s">
        <v>3170</v>
      </c>
      <c r="C3095" s="54">
        <v>7467.7404939847902</v>
      </c>
      <c r="D3095" s="54">
        <v>7519.2722472959904</v>
      </c>
    </row>
    <row r="3096" spans="1:4" x14ac:dyDescent="0.35">
      <c r="A3096" s="54" t="s">
        <v>36</v>
      </c>
      <c r="B3096" s="54" t="s">
        <v>3171</v>
      </c>
      <c r="C3096" s="54">
        <v>797.07910546486096</v>
      </c>
      <c r="D3096" s="54">
        <v>808.57883006115799</v>
      </c>
    </row>
    <row r="3097" spans="1:4" x14ac:dyDescent="0.35">
      <c r="A3097" s="54" t="s">
        <v>36</v>
      </c>
      <c r="B3097" s="54" t="s">
        <v>3172</v>
      </c>
      <c r="C3097" s="54">
        <v>1482.1471143168001</v>
      </c>
      <c r="D3097" s="54">
        <v>1441.10147987695</v>
      </c>
    </row>
    <row r="3098" spans="1:4" x14ac:dyDescent="0.35">
      <c r="A3098" s="54" t="s">
        <v>36</v>
      </c>
      <c r="B3098" s="54" t="s">
        <v>3173</v>
      </c>
      <c r="C3098" s="54">
        <v>9925.9841044797595</v>
      </c>
      <c r="D3098" s="54">
        <v>9830.2253987379499</v>
      </c>
    </row>
    <row r="3099" spans="1:4" x14ac:dyDescent="0.35">
      <c r="A3099" s="54" t="s">
        <v>36</v>
      </c>
      <c r="B3099" s="54" t="s">
        <v>3174</v>
      </c>
      <c r="C3099" s="54">
        <v>2198.2178972910601</v>
      </c>
      <c r="D3099" s="54">
        <v>2173.2037529887498</v>
      </c>
    </row>
    <row r="3100" spans="1:4" x14ac:dyDescent="0.35">
      <c r="A3100" s="54" t="s">
        <v>36</v>
      </c>
      <c r="B3100" s="54" t="s">
        <v>3175</v>
      </c>
      <c r="C3100" s="54">
        <v>1380.1368493499699</v>
      </c>
      <c r="D3100" s="54">
        <v>1368.94518245876</v>
      </c>
    </row>
    <row r="3101" spans="1:4" x14ac:dyDescent="0.35">
      <c r="A3101" s="54" t="s">
        <v>36</v>
      </c>
      <c r="B3101" s="54" t="s">
        <v>3176</v>
      </c>
      <c r="C3101" s="54">
        <v>23838.372896348501</v>
      </c>
      <c r="D3101" s="54">
        <v>23545.753181931799</v>
      </c>
    </row>
    <row r="3102" spans="1:4" x14ac:dyDescent="0.35">
      <c r="A3102" s="54" t="s">
        <v>36</v>
      </c>
      <c r="B3102" s="54" t="s">
        <v>3177</v>
      </c>
      <c r="C3102" s="54">
        <v>112.011106613911</v>
      </c>
      <c r="D3102" s="54">
        <v>164.49002325658401</v>
      </c>
    </row>
    <row r="3103" spans="1:4" x14ac:dyDescent="0.35">
      <c r="A3103" s="54" t="s">
        <v>36</v>
      </c>
      <c r="B3103" s="54" t="s">
        <v>3178</v>
      </c>
      <c r="C3103" s="54">
        <v>519.051577266442</v>
      </c>
      <c r="D3103" s="54">
        <v>629.22118244919898</v>
      </c>
    </row>
    <row r="3104" spans="1:4" x14ac:dyDescent="0.35">
      <c r="A3104" s="54" t="s">
        <v>36</v>
      </c>
      <c r="B3104" s="54" t="s">
        <v>3179</v>
      </c>
      <c r="C3104" s="54">
        <v>321.031892354749</v>
      </c>
      <c r="D3104" s="54">
        <v>356.30036192544901</v>
      </c>
    </row>
    <row r="3105" spans="1:4" x14ac:dyDescent="0.35">
      <c r="A3105" s="54" t="s">
        <v>36</v>
      </c>
      <c r="B3105" s="54" t="s">
        <v>3180</v>
      </c>
      <c r="C3105" s="54">
        <v>378.03730480410002</v>
      </c>
      <c r="D3105" s="54">
        <v>364.40164429061002</v>
      </c>
    </row>
    <row r="3106" spans="1:4" x14ac:dyDescent="0.35">
      <c r="A3106" s="54" t="s">
        <v>36</v>
      </c>
      <c r="B3106" s="54" t="s">
        <v>3181</v>
      </c>
      <c r="C3106" s="54">
        <v>5601.5554898676901</v>
      </c>
      <c r="D3106" s="54">
        <v>5536.2284343358697</v>
      </c>
    </row>
    <row r="3107" spans="1:4" x14ac:dyDescent="0.35">
      <c r="A3107" s="54" t="s">
        <v>36</v>
      </c>
      <c r="B3107" s="54" t="s">
        <v>3182</v>
      </c>
      <c r="C3107" s="54">
        <v>6467.6412877851799</v>
      </c>
      <c r="D3107" s="54">
        <v>6507.34008916946</v>
      </c>
    </row>
    <row r="3108" spans="1:4" x14ac:dyDescent="0.35">
      <c r="A3108" s="54" t="s">
        <v>36</v>
      </c>
      <c r="B3108" s="54" t="s">
        <v>3183</v>
      </c>
      <c r="C3108" s="54">
        <v>9831.9818735604695</v>
      </c>
      <c r="D3108" s="54">
        <v>9777.5711023959793</v>
      </c>
    </row>
    <row r="3109" spans="1:4" x14ac:dyDescent="0.35">
      <c r="A3109" s="54" t="s">
        <v>36</v>
      </c>
      <c r="B3109" s="54" t="s">
        <v>3184</v>
      </c>
      <c r="C3109" s="54">
        <v>321.03178234384097</v>
      </c>
      <c r="D3109" s="54">
        <v>318.75327803060702</v>
      </c>
    </row>
    <row r="3110" spans="1:4" x14ac:dyDescent="0.35">
      <c r="A3110" s="54" t="s">
        <v>36</v>
      </c>
      <c r="B3110" s="54" t="s">
        <v>3185</v>
      </c>
      <c r="C3110" s="54">
        <v>617.06111553576295</v>
      </c>
      <c r="D3110" s="54">
        <v>612.68152869777498</v>
      </c>
    </row>
    <row r="3111" spans="1:4" x14ac:dyDescent="0.35">
      <c r="A3111" s="54" t="s">
        <v>36</v>
      </c>
      <c r="B3111" s="54" t="s">
        <v>3186</v>
      </c>
      <c r="C3111" s="54">
        <v>11454.1363705001</v>
      </c>
      <c r="D3111" s="54">
        <v>11374.7660168046</v>
      </c>
    </row>
    <row r="3112" spans="1:4" x14ac:dyDescent="0.35">
      <c r="A3112" s="54" t="s">
        <v>36</v>
      </c>
      <c r="B3112" s="54" t="s">
        <v>3187</v>
      </c>
      <c r="C3112" s="54">
        <v>8489.8411817712695</v>
      </c>
      <c r="D3112" s="54">
        <v>8668.5584241942597</v>
      </c>
    </row>
    <row r="3113" spans="1:4" x14ac:dyDescent="0.35">
      <c r="A3113" s="54" t="s">
        <v>36</v>
      </c>
      <c r="B3113" s="54" t="s">
        <v>3188</v>
      </c>
      <c r="C3113" s="54">
        <v>1264.1254460811999</v>
      </c>
      <c r="D3113" s="54">
        <v>1256.8625183596</v>
      </c>
    </row>
    <row r="3114" spans="1:4" x14ac:dyDescent="0.35">
      <c r="A3114" s="54" t="s">
        <v>36</v>
      </c>
      <c r="B3114" s="54" t="s">
        <v>3189</v>
      </c>
      <c r="C3114" s="54">
        <v>9931.9848394908295</v>
      </c>
      <c r="D3114" s="54">
        <v>9976.1253071723804</v>
      </c>
    </row>
    <row r="3115" spans="1:4" x14ac:dyDescent="0.35">
      <c r="A3115" s="54" t="s">
        <v>36</v>
      </c>
      <c r="B3115" s="54" t="s">
        <v>3190</v>
      </c>
      <c r="C3115" s="54">
        <v>6140.6090404570596</v>
      </c>
      <c r="D3115" s="54">
        <v>6160.2292516336302</v>
      </c>
    </row>
    <row r="3116" spans="1:4" x14ac:dyDescent="0.35">
      <c r="A3116" s="54" t="s">
        <v>37</v>
      </c>
      <c r="B3116" s="54" t="s">
        <v>3191</v>
      </c>
      <c r="C3116" s="54">
        <v>2005.70274388445</v>
      </c>
      <c r="D3116" s="54">
        <v>2200.4103734349801</v>
      </c>
    </row>
    <row r="3117" spans="1:4" x14ac:dyDescent="0.35">
      <c r="A3117" s="54" t="s">
        <v>37</v>
      </c>
      <c r="B3117" s="54" t="s">
        <v>3192</v>
      </c>
      <c r="C3117" s="54">
        <v>20048.011120411898</v>
      </c>
      <c r="D3117" s="54">
        <v>20093.875139068401</v>
      </c>
    </row>
    <row r="3118" spans="1:4" x14ac:dyDescent="0.35">
      <c r="A3118" s="54" t="s">
        <v>37</v>
      </c>
      <c r="B3118" s="54" t="s">
        <v>3193</v>
      </c>
      <c r="C3118" s="54">
        <v>16432.8416230193</v>
      </c>
      <c r="D3118" s="54">
        <v>16283.8447778921</v>
      </c>
    </row>
    <row r="3119" spans="1:4" x14ac:dyDescent="0.35">
      <c r="A3119" s="54" t="s">
        <v>37</v>
      </c>
      <c r="B3119" s="54" t="s">
        <v>3194</v>
      </c>
      <c r="C3119" s="54">
        <v>41450.188672831202</v>
      </c>
      <c r="D3119" s="54">
        <v>41586.231901886102</v>
      </c>
    </row>
    <row r="3120" spans="1:4" x14ac:dyDescent="0.35">
      <c r="A3120" s="54" t="s">
        <v>37</v>
      </c>
      <c r="B3120" s="54" t="s">
        <v>3195</v>
      </c>
      <c r="C3120" s="54">
        <v>33307.466613062898</v>
      </c>
      <c r="D3120" s="54">
        <v>33018.703161344099</v>
      </c>
    </row>
    <row r="3121" spans="1:4" x14ac:dyDescent="0.35">
      <c r="A3121" s="54" t="s">
        <v>37</v>
      </c>
      <c r="B3121" s="54" t="s">
        <v>3196</v>
      </c>
      <c r="C3121" s="54">
        <v>29797.584115455302</v>
      </c>
      <c r="D3121" s="54">
        <v>29595.7635125835</v>
      </c>
    </row>
    <row r="3122" spans="1:4" x14ac:dyDescent="0.35">
      <c r="A3122" s="54" t="s">
        <v>37</v>
      </c>
      <c r="B3122" s="54" t="s">
        <v>3197</v>
      </c>
      <c r="C3122" s="54">
        <v>47295.205111334901</v>
      </c>
      <c r="D3122" s="54">
        <v>47558.181492586496</v>
      </c>
    </row>
    <row r="3123" spans="1:4" x14ac:dyDescent="0.35">
      <c r="A3123" s="54" t="s">
        <v>260</v>
      </c>
      <c r="B3123" s="54" t="s">
        <v>3198</v>
      </c>
      <c r="C3123" s="54">
        <v>448.362121757924</v>
      </c>
      <c r="D3123" s="54">
        <v>451.60314748758702</v>
      </c>
    </row>
    <row r="3124" spans="1:4" x14ac:dyDescent="0.35">
      <c r="A3124" s="54" t="s">
        <v>260</v>
      </c>
      <c r="B3124" s="54" t="s">
        <v>3199</v>
      </c>
      <c r="C3124" s="54">
        <v>1989.6474407257001</v>
      </c>
      <c r="D3124" s="54">
        <v>1984.3941699064601</v>
      </c>
    </row>
    <row r="3125" spans="1:4" x14ac:dyDescent="0.35">
      <c r="A3125" s="54" t="s">
        <v>260</v>
      </c>
      <c r="B3125" s="54" t="s">
        <v>3200</v>
      </c>
      <c r="C3125" s="54">
        <v>292.99043751637402</v>
      </c>
      <c r="D3125" s="54">
        <v>295.00276079974498</v>
      </c>
    </row>
    <row r="3126" spans="1:4" x14ac:dyDescent="0.35">
      <c r="A3126" s="54" t="s">
        <v>261</v>
      </c>
      <c r="B3126" s="54" t="s">
        <v>3201</v>
      </c>
      <c r="C3126" s="54">
        <v>559.00251078349299</v>
      </c>
      <c r="D3126" s="54">
        <v>552.54979796581097</v>
      </c>
    </row>
    <row r="3127" spans="1:4" x14ac:dyDescent="0.35">
      <c r="A3127" s="54" t="s">
        <v>261</v>
      </c>
      <c r="B3127" s="54" t="s">
        <v>3202</v>
      </c>
      <c r="C3127" s="54">
        <v>788.11326423313801</v>
      </c>
      <c r="D3127" s="54">
        <v>775.87794947382702</v>
      </c>
    </row>
    <row r="3128" spans="1:4" x14ac:dyDescent="0.35">
      <c r="A3128" s="54" t="s">
        <v>261</v>
      </c>
      <c r="B3128" s="54" t="s">
        <v>3203</v>
      </c>
      <c r="C3128" s="54">
        <v>39.131741024485599</v>
      </c>
      <c r="D3128" s="54">
        <v>39.241946741854697</v>
      </c>
    </row>
    <row r="3129" spans="1:4" x14ac:dyDescent="0.35">
      <c r="A3129" s="54" t="s">
        <v>261</v>
      </c>
      <c r="B3129" s="54" t="s">
        <v>3204</v>
      </c>
      <c r="C3129" s="54">
        <v>228.08214768557301</v>
      </c>
      <c r="D3129" s="54">
        <v>228.69508552330601</v>
      </c>
    </row>
    <row r="3130" spans="1:4" x14ac:dyDescent="0.35">
      <c r="A3130" s="54" t="s">
        <v>261</v>
      </c>
      <c r="B3130" s="54" t="s">
        <v>3205</v>
      </c>
      <c r="C3130" s="54">
        <v>311.93587845232798</v>
      </c>
      <c r="D3130" s="54">
        <v>314.64461169408798</v>
      </c>
    </row>
    <row r="3131" spans="1:4" x14ac:dyDescent="0.35">
      <c r="A3131" s="54" t="s">
        <v>261</v>
      </c>
      <c r="B3131" s="54" t="s">
        <v>3206</v>
      </c>
      <c r="C3131" s="54">
        <v>272.80413742784202</v>
      </c>
      <c r="D3131" s="54">
        <v>268.86114194348102</v>
      </c>
    </row>
    <row r="3132" spans="1:4" x14ac:dyDescent="0.35">
      <c r="A3132" s="54" t="s">
        <v>261</v>
      </c>
      <c r="B3132" s="54" t="s">
        <v>3207</v>
      </c>
      <c r="C3132" s="54">
        <v>140.874267688148</v>
      </c>
      <c r="D3132" s="54">
        <v>171.74456593727399</v>
      </c>
    </row>
    <row r="3133" spans="1:4" x14ac:dyDescent="0.35">
      <c r="A3133" s="54" t="s">
        <v>261</v>
      </c>
      <c r="B3133" s="54" t="s">
        <v>3208</v>
      </c>
      <c r="C3133" s="54">
        <v>653.00813322174201</v>
      </c>
      <c r="D3133" s="54">
        <v>645.366696668087</v>
      </c>
    </row>
    <row r="3134" spans="1:4" x14ac:dyDescent="0.35">
      <c r="A3134" s="54" t="s">
        <v>261</v>
      </c>
      <c r="B3134" s="54" t="s">
        <v>3209</v>
      </c>
      <c r="C3134" s="54">
        <v>133.04791948325101</v>
      </c>
      <c r="D3134" s="54">
        <v>129.01835484506501</v>
      </c>
    </row>
    <row r="3135" spans="1:4" x14ac:dyDescent="0.35">
      <c r="A3135" s="54" t="s">
        <v>262</v>
      </c>
      <c r="B3135" s="54">
        <v>10</v>
      </c>
      <c r="C3135" s="54">
        <v>511.91927993941903</v>
      </c>
      <c r="D3135" s="54">
        <v>524.07214379306197</v>
      </c>
    </row>
    <row r="3136" spans="1:4" x14ac:dyDescent="0.35">
      <c r="A3136" s="54" t="s">
        <v>262</v>
      </c>
      <c r="B3136" s="54">
        <v>12</v>
      </c>
      <c r="C3136" s="54">
        <v>289.25684949890098</v>
      </c>
      <c r="D3136" s="54">
        <v>276.18728672145397</v>
      </c>
    </row>
    <row r="3137" spans="1:4" x14ac:dyDescent="0.35">
      <c r="A3137" s="54" t="s">
        <v>262</v>
      </c>
      <c r="B3137" s="54">
        <v>14</v>
      </c>
      <c r="C3137" s="54">
        <v>188.894769735647</v>
      </c>
      <c r="D3137" s="54">
        <v>172.45586356331799</v>
      </c>
    </row>
    <row r="3138" spans="1:4" x14ac:dyDescent="0.35">
      <c r="A3138" s="54" t="s">
        <v>262</v>
      </c>
      <c r="B3138" s="54">
        <v>20</v>
      </c>
      <c r="C3138" s="54">
        <v>1686.72976436618</v>
      </c>
      <c r="D3138" s="54">
        <v>1663.91349965005</v>
      </c>
    </row>
    <row r="3139" spans="1:4" x14ac:dyDescent="0.35">
      <c r="A3139" s="54" t="s">
        <v>262</v>
      </c>
      <c r="B3139" s="54" t="s">
        <v>166</v>
      </c>
      <c r="C3139" s="54">
        <v>44.035698353809998</v>
      </c>
      <c r="D3139" s="54">
        <v>43.7136629969865</v>
      </c>
    </row>
    <row r="3140" spans="1:4" x14ac:dyDescent="0.35">
      <c r="A3140" s="54" t="s">
        <v>262</v>
      </c>
      <c r="B3140" s="54">
        <v>22</v>
      </c>
      <c r="C3140" s="54">
        <v>163.548629415232</v>
      </c>
      <c r="D3140" s="54">
        <v>159.44524913739701</v>
      </c>
    </row>
    <row r="3141" spans="1:4" x14ac:dyDescent="0.35">
      <c r="A3141" s="54" t="s">
        <v>262</v>
      </c>
      <c r="B3141" s="54">
        <v>26</v>
      </c>
      <c r="C3141" s="54">
        <v>94.201576884333605</v>
      </c>
      <c r="D3141" s="54">
        <v>93.512675440691694</v>
      </c>
    </row>
    <row r="3142" spans="1:4" x14ac:dyDescent="0.35">
      <c r="A3142" s="54" t="s">
        <v>262</v>
      </c>
      <c r="B3142" s="54">
        <v>28</v>
      </c>
      <c r="C3142" s="54">
        <v>87.189897924726495</v>
      </c>
      <c r="D3142" s="54">
        <v>82.5318102999248</v>
      </c>
    </row>
    <row r="3143" spans="1:4" x14ac:dyDescent="0.35">
      <c r="A3143" s="54" t="s">
        <v>262</v>
      </c>
      <c r="B3143" s="54">
        <v>30</v>
      </c>
      <c r="C3143" s="54">
        <v>1849.4049527229499</v>
      </c>
      <c r="D3143" s="54">
        <v>1826.4056810924701</v>
      </c>
    </row>
    <row r="3144" spans="1:4" x14ac:dyDescent="0.35">
      <c r="A3144" s="54" t="s">
        <v>262</v>
      </c>
      <c r="B3144" s="54" t="s">
        <v>3210</v>
      </c>
      <c r="C3144" s="54">
        <v>110.629346730393</v>
      </c>
      <c r="D3144" s="54">
        <v>109.82030769297801</v>
      </c>
    </row>
    <row r="3145" spans="1:4" x14ac:dyDescent="0.35">
      <c r="A3145" s="54" t="s">
        <v>262</v>
      </c>
      <c r="B3145" s="54">
        <v>32</v>
      </c>
      <c r="C3145" s="54">
        <v>207.010519449334</v>
      </c>
      <c r="D3145" s="54">
        <v>203.163461029102</v>
      </c>
    </row>
    <row r="3146" spans="1:4" x14ac:dyDescent="0.35">
      <c r="A3146" s="54" t="s">
        <v>262</v>
      </c>
      <c r="B3146" s="54">
        <v>34</v>
      </c>
      <c r="C3146" s="54">
        <v>193.14379235675</v>
      </c>
      <c r="D3146" s="54">
        <v>188.823967164935</v>
      </c>
    </row>
    <row r="3147" spans="1:4" x14ac:dyDescent="0.35">
      <c r="A3147" s="54" t="s">
        <v>262</v>
      </c>
      <c r="B3147" s="54">
        <v>38</v>
      </c>
      <c r="C3147" s="54">
        <v>64.842066398495902</v>
      </c>
      <c r="D3147" s="54">
        <v>64.367874156809407</v>
      </c>
    </row>
    <row r="3148" spans="1:4" x14ac:dyDescent="0.35">
      <c r="A3148" s="54" t="s">
        <v>262</v>
      </c>
      <c r="B3148" s="54">
        <v>40</v>
      </c>
      <c r="C3148" s="54">
        <v>232.87018591462899</v>
      </c>
      <c r="D3148" s="54">
        <v>231.16717959672701</v>
      </c>
    </row>
    <row r="3149" spans="1:4" x14ac:dyDescent="0.35">
      <c r="A3149" s="54" t="s">
        <v>262</v>
      </c>
      <c r="B3149" s="54">
        <v>42</v>
      </c>
      <c r="C3149" s="54">
        <v>44.035698353809998</v>
      </c>
      <c r="D3149" s="54">
        <v>43.7136629969865</v>
      </c>
    </row>
    <row r="3150" spans="1:4" x14ac:dyDescent="0.35">
      <c r="A3150" s="54" t="s">
        <v>262</v>
      </c>
      <c r="B3150" s="54">
        <v>44</v>
      </c>
      <c r="C3150" s="54">
        <v>2589.0171545092298</v>
      </c>
      <c r="D3150" s="54">
        <v>2533.6080301314701</v>
      </c>
    </row>
    <row r="3151" spans="1:4" x14ac:dyDescent="0.35">
      <c r="A3151" s="54" t="s">
        <v>262</v>
      </c>
      <c r="B3151" s="54" t="s">
        <v>3211</v>
      </c>
      <c r="C3151" s="54">
        <v>300.34050640340098</v>
      </c>
      <c r="D3151" s="54">
        <v>318.88139697068902</v>
      </c>
    </row>
    <row r="3152" spans="1:4" x14ac:dyDescent="0.35">
      <c r="A3152" s="54" t="s">
        <v>262</v>
      </c>
      <c r="B3152" s="54">
        <v>46</v>
      </c>
      <c r="C3152" s="54">
        <v>85.798549648853196</v>
      </c>
      <c r="D3152" s="54">
        <v>82.710937387164194</v>
      </c>
    </row>
    <row r="3153" spans="1:4" x14ac:dyDescent="0.35">
      <c r="A3153" s="54" t="s">
        <v>262</v>
      </c>
      <c r="B3153" s="54">
        <v>48</v>
      </c>
      <c r="C3153" s="54">
        <v>2184.1697127545499</v>
      </c>
      <c r="D3153" s="54">
        <v>2221.1168518518002</v>
      </c>
    </row>
    <row r="3154" spans="1:4" x14ac:dyDescent="0.35">
      <c r="A3154" s="54" t="s">
        <v>262</v>
      </c>
      <c r="B3154" s="54" t="s">
        <v>167</v>
      </c>
      <c r="C3154" s="54">
        <v>185.73150544145901</v>
      </c>
      <c r="D3154" s="54">
        <v>184.37322896933199</v>
      </c>
    </row>
    <row r="3155" spans="1:4" x14ac:dyDescent="0.35">
      <c r="A3155" s="54" t="s">
        <v>262</v>
      </c>
      <c r="B3155" s="54">
        <v>52</v>
      </c>
      <c r="C3155" s="54">
        <v>199.690333739398</v>
      </c>
      <c r="D3155" s="54">
        <v>198.22998672698901</v>
      </c>
    </row>
    <row r="3156" spans="1:4" x14ac:dyDescent="0.35">
      <c r="A3156" s="54" t="s">
        <v>262</v>
      </c>
      <c r="B3156" s="54">
        <v>53</v>
      </c>
      <c r="C3156" s="54">
        <v>78.786870689246101</v>
      </c>
      <c r="D3156" s="54">
        <v>78.2106945902391</v>
      </c>
    </row>
    <row r="3157" spans="1:4" x14ac:dyDescent="0.35">
      <c r="A3157" s="54" t="s">
        <v>262</v>
      </c>
      <c r="B3157" s="54">
        <v>54</v>
      </c>
      <c r="C3157" s="54">
        <v>399.388618515833</v>
      </c>
      <c r="D3157" s="54">
        <v>396.46784546118101</v>
      </c>
    </row>
    <row r="3158" spans="1:4" x14ac:dyDescent="0.35">
      <c r="A3158" s="54" t="s">
        <v>262</v>
      </c>
      <c r="B3158" s="54">
        <v>57</v>
      </c>
      <c r="C3158" s="54">
        <v>41.762851295043198</v>
      </c>
      <c r="D3158" s="54">
        <v>41.457434551822701</v>
      </c>
    </row>
    <row r="3159" spans="1:4" x14ac:dyDescent="0.35">
      <c r="A3159" s="54" t="s">
        <v>262</v>
      </c>
      <c r="B3159" s="54">
        <v>60</v>
      </c>
      <c r="C3159" s="54">
        <v>2992.1477106254301</v>
      </c>
      <c r="D3159" s="54">
        <v>3083.10322331626</v>
      </c>
    </row>
    <row r="3160" spans="1:4" x14ac:dyDescent="0.35">
      <c r="A3160" s="54" t="s">
        <v>262</v>
      </c>
      <c r="B3160" s="54">
        <v>62</v>
      </c>
      <c r="C3160" s="54">
        <v>490.40299824616301</v>
      </c>
      <c r="D3160" s="54">
        <v>512.14802011472102</v>
      </c>
    </row>
    <row r="3161" spans="1:4" x14ac:dyDescent="0.35">
      <c r="A3161" s="54" t="s">
        <v>262</v>
      </c>
      <c r="B3161" s="54">
        <v>66</v>
      </c>
      <c r="C3161" s="54">
        <v>44.035698353809998</v>
      </c>
      <c r="D3161" s="54">
        <v>43.7136629969865</v>
      </c>
    </row>
    <row r="3162" spans="1:4" x14ac:dyDescent="0.35">
      <c r="A3162" s="54" t="s">
        <v>262</v>
      </c>
      <c r="B3162" s="54">
        <v>67</v>
      </c>
      <c r="C3162" s="54">
        <v>307.81288484862603</v>
      </c>
      <c r="D3162" s="54">
        <v>290.17260658387602</v>
      </c>
    </row>
    <row r="3163" spans="1:4" x14ac:dyDescent="0.35">
      <c r="A3163" s="54" t="s">
        <v>262</v>
      </c>
      <c r="B3163" s="54">
        <v>68</v>
      </c>
      <c r="C3163" s="54">
        <v>94.201576884333605</v>
      </c>
      <c r="D3163" s="54">
        <v>93.512675440691694</v>
      </c>
    </row>
    <row r="3164" spans="1:4" x14ac:dyDescent="0.35">
      <c r="A3164" s="54" t="s">
        <v>263</v>
      </c>
      <c r="B3164" s="54" t="s">
        <v>3212</v>
      </c>
      <c r="C3164" s="54">
        <v>79.251156173377794</v>
      </c>
      <c r="D3164" s="54">
        <v>77.350260294178497</v>
      </c>
    </row>
    <row r="3165" spans="1:4" x14ac:dyDescent="0.35">
      <c r="A3165" s="54" t="s">
        <v>263</v>
      </c>
      <c r="B3165" s="54" t="s">
        <v>3213</v>
      </c>
      <c r="C3165" s="54">
        <v>85.165421558179602</v>
      </c>
      <c r="D3165" s="54">
        <v>94.183421460886706</v>
      </c>
    </row>
    <row r="3166" spans="1:4" x14ac:dyDescent="0.35">
      <c r="A3166" s="54" t="s">
        <v>263</v>
      </c>
      <c r="B3166" s="54" t="s">
        <v>3214</v>
      </c>
      <c r="C3166" s="54">
        <v>177.42796159255201</v>
      </c>
      <c r="D3166" s="54">
        <v>177.44504114651201</v>
      </c>
    </row>
    <row r="3167" spans="1:4" x14ac:dyDescent="0.35">
      <c r="A3167" s="54" t="s">
        <v>263</v>
      </c>
      <c r="B3167" s="54" t="s">
        <v>3215</v>
      </c>
      <c r="C3167" s="54">
        <v>198.71931697145101</v>
      </c>
      <c r="D3167" s="54">
        <v>201.23531637116901</v>
      </c>
    </row>
    <row r="3168" spans="1:4" x14ac:dyDescent="0.35">
      <c r="A3168" s="54" t="s">
        <v>263</v>
      </c>
      <c r="B3168" s="54" t="s">
        <v>3216</v>
      </c>
      <c r="C3168" s="54">
        <v>112.371042334892</v>
      </c>
      <c r="D3168" s="54">
        <v>114.704210376955</v>
      </c>
    </row>
    <row r="3169" spans="1:4" x14ac:dyDescent="0.35">
      <c r="A3169" s="54" t="s">
        <v>263</v>
      </c>
      <c r="B3169" s="54" t="s">
        <v>3217</v>
      </c>
      <c r="C3169" s="54">
        <v>169.14799003916201</v>
      </c>
      <c r="D3169" s="54">
        <v>169.13053434528601</v>
      </c>
    </row>
    <row r="3170" spans="1:4" x14ac:dyDescent="0.35">
      <c r="A3170" s="54" t="s">
        <v>263</v>
      </c>
      <c r="B3170" s="54" t="s">
        <v>3218</v>
      </c>
      <c r="C3170" s="54">
        <v>11.828530771969399</v>
      </c>
      <c r="D3170" s="54">
        <v>11.7309359716401</v>
      </c>
    </row>
    <row r="3171" spans="1:4" x14ac:dyDescent="0.35">
      <c r="A3171" s="54" t="s">
        <v>263</v>
      </c>
      <c r="B3171" s="54" t="s">
        <v>3219</v>
      </c>
      <c r="C3171" s="54">
        <v>995.96229088745099</v>
      </c>
      <c r="D3171" s="54">
        <v>992.885680882673</v>
      </c>
    </row>
    <row r="3172" spans="1:4" x14ac:dyDescent="0.35">
      <c r="A3172" s="54" t="s">
        <v>263</v>
      </c>
      <c r="B3172" s="54" t="s">
        <v>3220</v>
      </c>
      <c r="C3172" s="54">
        <v>1097.6876556636</v>
      </c>
      <c r="D3172" s="54">
        <v>1097.71793094082</v>
      </c>
    </row>
    <row r="3173" spans="1:4" x14ac:dyDescent="0.35">
      <c r="A3173" s="54" t="s">
        <v>263</v>
      </c>
      <c r="B3173" s="54" t="s">
        <v>3221</v>
      </c>
      <c r="C3173" s="54">
        <v>151.40519386701399</v>
      </c>
      <c r="D3173" s="54">
        <v>149.81805953026901</v>
      </c>
    </row>
    <row r="3174" spans="1:4" x14ac:dyDescent="0.35">
      <c r="A3174" s="54" t="s">
        <v>263</v>
      </c>
      <c r="B3174" s="54" t="s">
        <v>3222</v>
      </c>
      <c r="C3174" s="54">
        <v>196.35361077920601</v>
      </c>
      <c r="D3174" s="54">
        <v>195.56583137182099</v>
      </c>
    </row>
    <row r="3175" spans="1:4" x14ac:dyDescent="0.35">
      <c r="A3175" s="54" t="s">
        <v>263</v>
      </c>
      <c r="B3175" s="54" t="s">
        <v>3223</v>
      </c>
      <c r="C3175" s="54">
        <v>73.336890787393003</v>
      </c>
      <c r="D3175" s="54">
        <v>70.870835039014395</v>
      </c>
    </row>
    <row r="3176" spans="1:4" x14ac:dyDescent="0.35">
      <c r="A3176" s="54" t="s">
        <v>263</v>
      </c>
      <c r="B3176" s="54" t="s">
        <v>3224</v>
      </c>
      <c r="C3176" s="54">
        <v>76.885450017800906</v>
      </c>
      <c r="D3176" s="54">
        <v>76.551279494270304</v>
      </c>
    </row>
    <row r="3177" spans="1:4" x14ac:dyDescent="0.35">
      <c r="A3177" s="54" t="s">
        <v>263</v>
      </c>
      <c r="B3177" s="54" t="s">
        <v>3225</v>
      </c>
      <c r="C3177" s="54">
        <v>82.799715403785598</v>
      </c>
      <c r="D3177" s="54">
        <v>82.012628758349607</v>
      </c>
    </row>
    <row r="3178" spans="1:4" x14ac:dyDescent="0.35">
      <c r="A3178" s="54" t="s">
        <v>263</v>
      </c>
      <c r="B3178" s="54" t="s">
        <v>3226</v>
      </c>
      <c r="C3178" s="54">
        <v>94.628246176938106</v>
      </c>
      <c r="D3178" s="54">
        <v>93.4993935978666</v>
      </c>
    </row>
    <row r="3179" spans="1:4" x14ac:dyDescent="0.35">
      <c r="A3179" s="54" t="s">
        <v>263</v>
      </c>
      <c r="B3179" s="54" t="s">
        <v>3227</v>
      </c>
      <c r="C3179" s="54">
        <v>113.55389541090599</v>
      </c>
      <c r="D3179" s="54">
        <v>111.564734124343</v>
      </c>
    </row>
    <row r="3180" spans="1:4" x14ac:dyDescent="0.35">
      <c r="A3180" s="54" t="s">
        <v>263</v>
      </c>
      <c r="B3180" s="54" t="s">
        <v>3228</v>
      </c>
      <c r="C3180" s="54">
        <v>53.228388472679299</v>
      </c>
      <c r="D3180" s="54">
        <v>51.578108649012201</v>
      </c>
    </row>
    <row r="3181" spans="1:4" x14ac:dyDescent="0.35">
      <c r="A3181" s="54" t="s">
        <v>263</v>
      </c>
      <c r="B3181" s="54" t="s">
        <v>3229</v>
      </c>
      <c r="C3181" s="54">
        <v>298.078975453628</v>
      </c>
      <c r="D3181" s="54">
        <v>297.46267539514997</v>
      </c>
    </row>
    <row r="3182" spans="1:4" x14ac:dyDescent="0.35">
      <c r="A3182" s="54" t="s">
        <v>263</v>
      </c>
      <c r="B3182" s="54" t="s">
        <v>3230</v>
      </c>
      <c r="C3182" s="54">
        <v>344.21024547258901</v>
      </c>
      <c r="D3182" s="54">
        <v>349.67388169181902</v>
      </c>
    </row>
    <row r="3183" spans="1:4" x14ac:dyDescent="0.35">
      <c r="A3183" s="54" t="s">
        <v>263</v>
      </c>
      <c r="B3183" s="54" t="s">
        <v>3231</v>
      </c>
      <c r="C3183" s="54">
        <v>537.01529703321603</v>
      </c>
      <c r="D3183" s="54">
        <v>534.77848539621198</v>
      </c>
    </row>
    <row r="3184" spans="1:4" x14ac:dyDescent="0.35">
      <c r="A3184" s="54" t="s">
        <v>263</v>
      </c>
      <c r="B3184" s="54" t="s">
        <v>3232</v>
      </c>
      <c r="C3184" s="54">
        <v>570.13518332720901</v>
      </c>
      <c r="D3184" s="54">
        <v>571.93976739515904</v>
      </c>
    </row>
    <row r="3185" spans="1:4" x14ac:dyDescent="0.35">
      <c r="A3185" s="54" t="s">
        <v>263</v>
      </c>
      <c r="B3185" s="54" t="s">
        <v>3233</v>
      </c>
      <c r="C3185" s="54">
        <v>176.24510850234401</v>
      </c>
      <c r="D3185" s="54">
        <v>174.11722758792999</v>
      </c>
    </row>
    <row r="3186" spans="1:4" x14ac:dyDescent="0.35">
      <c r="A3186" s="54" t="s">
        <v>263</v>
      </c>
      <c r="B3186" s="54" t="s">
        <v>3234</v>
      </c>
      <c r="C3186" s="54">
        <v>48.496976176902898</v>
      </c>
      <c r="D3186" s="54">
        <v>45.936376047871804</v>
      </c>
    </row>
    <row r="3187" spans="1:4" x14ac:dyDescent="0.35">
      <c r="A3187" s="54" t="s">
        <v>263</v>
      </c>
      <c r="B3187" s="54" t="s">
        <v>3235</v>
      </c>
      <c r="C3187" s="54">
        <v>82.799715403785598</v>
      </c>
      <c r="D3187" s="54">
        <v>81.493045821390098</v>
      </c>
    </row>
    <row r="3188" spans="1:4" x14ac:dyDescent="0.35">
      <c r="A3188" s="54" t="s">
        <v>263</v>
      </c>
      <c r="B3188" s="54" t="s">
        <v>3236</v>
      </c>
      <c r="C3188" s="54">
        <v>391.52436850960299</v>
      </c>
      <c r="D3188" s="54">
        <v>388.35072293792598</v>
      </c>
    </row>
    <row r="3189" spans="1:4" x14ac:dyDescent="0.35">
      <c r="A3189" s="54" t="s">
        <v>263</v>
      </c>
      <c r="B3189" s="54" t="s">
        <v>3237</v>
      </c>
      <c r="C3189" s="54">
        <v>431.74137321236799</v>
      </c>
      <c r="D3189" s="54">
        <v>438.40388028427498</v>
      </c>
    </row>
    <row r="3190" spans="1:4" x14ac:dyDescent="0.35">
      <c r="A3190" s="54" t="s">
        <v>264</v>
      </c>
      <c r="B3190" s="54">
        <v>1</v>
      </c>
      <c r="C3190" s="54">
        <v>302.36456996599799</v>
      </c>
      <c r="D3190" s="54">
        <v>297.29190623493503</v>
      </c>
    </row>
    <row r="3191" spans="1:4" x14ac:dyDescent="0.35">
      <c r="A3191" s="54" t="s">
        <v>264</v>
      </c>
      <c r="B3191" s="55">
        <v>44235</v>
      </c>
      <c r="C3191" s="54">
        <v>262.86649551465501</v>
      </c>
      <c r="D3191" s="54">
        <v>275.46538827931801</v>
      </c>
    </row>
    <row r="3192" spans="1:4" x14ac:dyDescent="0.35">
      <c r="A3192" s="54" t="s">
        <v>264</v>
      </c>
      <c r="B3192" s="55">
        <v>44259</v>
      </c>
      <c r="C3192" s="54">
        <v>207.02439023214299</v>
      </c>
      <c r="D3192" s="54">
        <v>206.39046832135401</v>
      </c>
    </row>
    <row r="3193" spans="1:4" x14ac:dyDescent="0.35">
      <c r="A3193" s="54" t="s">
        <v>264</v>
      </c>
      <c r="B3193" s="54">
        <v>5</v>
      </c>
      <c r="C3193" s="54">
        <v>245.16046213249501</v>
      </c>
      <c r="D3193" s="54">
        <v>235.032461284818</v>
      </c>
    </row>
    <row r="3194" spans="1:4" x14ac:dyDescent="0.35">
      <c r="A3194" s="54" t="s">
        <v>264</v>
      </c>
      <c r="B3194" s="54">
        <v>7</v>
      </c>
      <c r="C3194" s="54">
        <v>25.878048779358402</v>
      </c>
      <c r="D3194" s="54">
        <v>29.973946624578701</v>
      </c>
    </row>
    <row r="3195" spans="1:4" x14ac:dyDescent="0.35">
      <c r="A3195" s="54" t="s">
        <v>264</v>
      </c>
      <c r="B3195" s="54">
        <v>9</v>
      </c>
      <c r="C3195" s="54">
        <v>17.706033375350401</v>
      </c>
      <c r="D3195" s="54">
        <v>16.845883033514099</v>
      </c>
    </row>
    <row r="3196" spans="1:4" x14ac:dyDescent="0.35">
      <c r="A3196" s="54" t="s">
        <v>40</v>
      </c>
      <c r="B3196" s="54">
        <v>1</v>
      </c>
      <c r="C3196" s="54">
        <v>39.653793164748201</v>
      </c>
      <c r="D3196" s="54">
        <v>39.380838830910001</v>
      </c>
    </row>
    <row r="3197" spans="1:4" x14ac:dyDescent="0.35">
      <c r="A3197" s="54" t="s">
        <v>40</v>
      </c>
      <c r="B3197" s="54">
        <v>2</v>
      </c>
      <c r="C3197" s="54">
        <v>78.385405093106797</v>
      </c>
      <c r="D3197" s="54">
        <v>78.594060007577099</v>
      </c>
    </row>
    <row r="3198" spans="1:4" x14ac:dyDescent="0.35">
      <c r="A3198" s="54" t="s">
        <v>40</v>
      </c>
      <c r="B3198" s="54">
        <v>4</v>
      </c>
      <c r="C3198" s="54">
        <v>21.210168436958401</v>
      </c>
      <c r="D3198" s="54">
        <v>21.469091235295799</v>
      </c>
    </row>
    <row r="3199" spans="1:4" x14ac:dyDescent="0.35">
      <c r="A3199" s="54" t="s">
        <v>40</v>
      </c>
      <c r="B3199" s="54">
        <v>5</v>
      </c>
      <c r="C3199" s="54">
        <v>106.069285809519</v>
      </c>
      <c r="D3199" s="54">
        <v>106.914156479488</v>
      </c>
    </row>
    <row r="3200" spans="1:4" x14ac:dyDescent="0.35">
      <c r="A3200" s="54" t="s">
        <v>40</v>
      </c>
      <c r="B3200" s="54">
        <v>6</v>
      </c>
      <c r="C3200" s="54">
        <v>90.373761166170397</v>
      </c>
      <c r="D3200" s="54">
        <v>90.183000963872999</v>
      </c>
    </row>
    <row r="3201" spans="1:4" x14ac:dyDescent="0.35">
      <c r="A3201" s="54" t="s">
        <v>40</v>
      </c>
      <c r="B3201" s="54">
        <v>8</v>
      </c>
      <c r="C3201" s="54">
        <v>79.307586329496502</v>
      </c>
      <c r="D3201" s="54">
        <v>78.458868627347599</v>
      </c>
    </row>
    <row r="3202" spans="1:4" x14ac:dyDescent="0.35">
      <c r="A3202" s="54" t="s">
        <v>41</v>
      </c>
      <c r="B3202" s="54" t="s">
        <v>3238</v>
      </c>
      <c r="C3202" s="54">
        <v>67.545364480227704</v>
      </c>
      <c r="D3202" s="54">
        <v>68.755621445321196</v>
      </c>
    </row>
    <row r="3203" spans="1:4" x14ac:dyDescent="0.35">
      <c r="A3203" s="54" t="s">
        <v>41</v>
      </c>
      <c r="B3203" s="54" t="s">
        <v>3239</v>
      </c>
      <c r="C3203" s="54">
        <v>399.66183151228103</v>
      </c>
      <c r="D3203" s="54">
        <v>402.43630607204301</v>
      </c>
    </row>
    <row r="3204" spans="1:4" x14ac:dyDescent="0.35">
      <c r="A3204" s="54" t="s">
        <v>41</v>
      </c>
      <c r="B3204" s="54" t="s">
        <v>3240</v>
      </c>
      <c r="C3204" s="54">
        <v>239.56435955114199</v>
      </c>
      <c r="D3204" s="54">
        <v>243.085984150135</v>
      </c>
    </row>
    <row r="3205" spans="1:4" x14ac:dyDescent="0.35">
      <c r="A3205" s="54" t="s">
        <v>41</v>
      </c>
      <c r="B3205" s="54" t="s">
        <v>3241</v>
      </c>
      <c r="C3205" s="54">
        <v>89.982578978849901</v>
      </c>
      <c r="D3205" s="54">
        <v>91.926760115059807</v>
      </c>
    </row>
    <row r="3206" spans="1:4" x14ac:dyDescent="0.35">
      <c r="A3206" s="54" t="s">
        <v>41</v>
      </c>
      <c r="B3206" s="54" t="s">
        <v>3242</v>
      </c>
      <c r="C3206" s="54">
        <v>232.66830504708901</v>
      </c>
      <c r="D3206" s="54">
        <v>234.29858093508199</v>
      </c>
    </row>
    <row r="3207" spans="1:4" x14ac:dyDescent="0.35">
      <c r="A3207" s="54" t="s">
        <v>41</v>
      </c>
      <c r="B3207" s="54" t="s">
        <v>3243</v>
      </c>
      <c r="C3207" s="54">
        <v>413.683103945553</v>
      </c>
      <c r="D3207" s="54">
        <v>420.559445984131</v>
      </c>
    </row>
    <row r="3208" spans="1:4" x14ac:dyDescent="0.35">
      <c r="A3208" s="54" t="s">
        <v>41</v>
      </c>
      <c r="B3208" s="54" t="s">
        <v>3244</v>
      </c>
      <c r="C3208" s="54">
        <v>46.862225969232099</v>
      </c>
      <c r="D3208" s="54">
        <v>47.750383026037703</v>
      </c>
    </row>
    <row r="3209" spans="1:4" x14ac:dyDescent="0.35">
      <c r="A3209" s="54" t="s">
        <v>41</v>
      </c>
      <c r="B3209" s="54" t="s">
        <v>3245</v>
      </c>
      <c r="C3209" s="54">
        <v>111.601886892702</v>
      </c>
      <c r="D3209" s="54">
        <v>113.049018968075</v>
      </c>
    </row>
    <row r="3210" spans="1:4" x14ac:dyDescent="0.35">
      <c r="A3210" s="54" t="s">
        <v>41</v>
      </c>
      <c r="B3210" s="54" t="s">
        <v>3246</v>
      </c>
      <c r="C3210" s="54">
        <v>309.68030427786101</v>
      </c>
      <c r="D3210" s="54">
        <v>313.99543073996199</v>
      </c>
    </row>
    <row r="3211" spans="1:4" x14ac:dyDescent="0.35">
      <c r="A3211" s="54" t="s">
        <v>41</v>
      </c>
      <c r="B3211" s="54" t="s">
        <v>3247</v>
      </c>
      <c r="C3211" s="54">
        <v>962.92905323997002</v>
      </c>
      <c r="D3211" s="54">
        <v>948.75032534909496</v>
      </c>
    </row>
    <row r="3212" spans="1:4" x14ac:dyDescent="0.35">
      <c r="A3212" s="54" t="s">
        <v>41</v>
      </c>
      <c r="B3212" s="54" t="s">
        <v>3248</v>
      </c>
      <c r="C3212" s="54">
        <v>3227.5692323654398</v>
      </c>
      <c r="D3212" s="54">
        <v>3217.09123652878</v>
      </c>
    </row>
    <row r="3213" spans="1:4" x14ac:dyDescent="0.35">
      <c r="A3213" s="54" t="s">
        <v>41</v>
      </c>
      <c r="B3213" s="54" t="s">
        <v>3249</v>
      </c>
      <c r="C3213" s="54">
        <v>41.251753739654603</v>
      </c>
      <c r="D3213" s="54">
        <v>41.301088885120102</v>
      </c>
    </row>
    <row r="3214" spans="1:4" x14ac:dyDescent="0.35">
      <c r="A3214" s="54" t="s">
        <v>42</v>
      </c>
      <c r="B3214" s="54" t="s">
        <v>3250</v>
      </c>
      <c r="C3214" s="54">
        <v>1391.6127662921999</v>
      </c>
      <c r="D3214" s="54">
        <v>1586.2357236284599</v>
      </c>
    </row>
    <row r="3215" spans="1:4" x14ac:dyDescent="0.35">
      <c r="A3215" s="54" t="s">
        <v>42</v>
      </c>
      <c r="B3215" s="54" t="s">
        <v>3251</v>
      </c>
      <c r="C3215" s="54">
        <v>165.46520585889999</v>
      </c>
      <c r="D3215" s="54">
        <v>172.83425833180999</v>
      </c>
    </row>
    <row r="3216" spans="1:4" x14ac:dyDescent="0.35">
      <c r="A3216" s="54" t="s">
        <v>42</v>
      </c>
      <c r="B3216" s="54" t="s">
        <v>3252</v>
      </c>
      <c r="C3216" s="54">
        <v>139.40704352853399</v>
      </c>
      <c r="D3216" s="54">
        <v>134.037378785416</v>
      </c>
    </row>
    <row r="3217" spans="1:4" x14ac:dyDescent="0.35">
      <c r="A3217" s="54" t="s">
        <v>42</v>
      </c>
      <c r="B3217" s="54" t="s">
        <v>3253</v>
      </c>
      <c r="C3217" s="54">
        <v>174.57875009834399</v>
      </c>
      <c r="D3217" s="54">
        <v>172.61905889010399</v>
      </c>
    </row>
    <row r="3218" spans="1:4" x14ac:dyDescent="0.35">
      <c r="A3218" s="54" t="s">
        <v>42</v>
      </c>
      <c r="B3218" s="54" t="s">
        <v>3254</v>
      </c>
      <c r="C3218" s="54">
        <v>122.696483586778</v>
      </c>
      <c r="D3218" s="54">
        <v>114.79412353641</v>
      </c>
    </row>
    <row r="3219" spans="1:4" x14ac:dyDescent="0.35">
      <c r="A3219" s="54" t="s">
        <v>42</v>
      </c>
      <c r="B3219" s="54" t="s">
        <v>3255</v>
      </c>
      <c r="C3219" s="54">
        <v>245.392733465969</v>
      </c>
      <c r="D3219" s="54">
        <v>234.34826347300901</v>
      </c>
    </row>
    <row r="3220" spans="1:4" x14ac:dyDescent="0.35">
      <c r="A3220" s="54" t="s">
        <v>42</v>
      </c>
      <c r="B3220" s="54" t="s">
        <v>3256</v>
      </c>
      <c r="C3220" s="54">
        <v>257.19543406425299</v>
      </c>
      <c r="D3220" s="54">
        <v>257.43099779286399</v>
      </c>
    </row>
    <row r="3221" spans="1:4" x14ac:dyDescent="0.35">
      <c r="A3221" s="54" t="s">
        <v>42</v>
      </c>
      <c r="B3221" s="54" t="s">
        <v>3257</v>
      </c>
      <c r="C3221" s="54">
        <v>1222.28963242795</v>
      </c>
      <c r="D3221" s="54">
        <v>1544.5172349166501</v>
      </c>
    </row>
    <row r="3222" spans="1:4" x14ac:dyDescent="0.35">
      <c r="A3222" s="54" t="s">
        <v>42</v>
      </c>
      <c r="B3222" s="54" t="s">
        <v>3258</v>
      </c>
      <c r="C3222" s="54">
        <v>15042.2342364745</v>
      </c>
      <c r="D3222" s="54">
        <v>14830.842265008399</v>
      </c>
    </row>
    <row r="3223" spans="1:4" x14ac:dyDescent="0.35">
      <c r="A3223" s="54" t="s">
        <v>42</v>
      </c>
      <c r="B3223" s="54" t="s">
        <v>3259</v>
      </c>
      <c r="C3223" s="54">
        <v>9150.8239884558407</v>
      </c>
      <c r="D3223" s="54">
        <v>9056.2677470122999</v>
      </c>
    </row>
    <row r="3224" spans="1:4" x14ac:dyDescent="0.35">
      <c r="A3224" s="54" t="s">
        <v>42</v>
      </c>
      <c r="B3224" s="54" t="s">
        <v>3260</v>
      </c>
      <c r="C3224" s="54">
        <v>7649.0162248626202</v>
      </c>
      <c r="D3224" s="54">
        <v>7561.7444941268805</v>
      </c>
    </row>
    <row r="3225" spans="1:4" x14ac:dyDescent="0.35">
      <c r="A3225" s="54" t="s">
        <v>42</v>
      </c>
      <c r="B3225" s="54" t="s">
        <v>3261</v>
      </c>
      <c r="C3225" s="54">
        <v>3939.84450138289</v>
      </c>
      <c r="D3225" s="54">
        <v>3856.2246427679702</v>
      </c>
    </row>
    <row r="3226" spans="1:4" x14ac:dyDescent="0.35">
      <c r="A3226" s="54" t="s">
        <v>42</v>
      </c>
      <c r="B3226" s="54" t="s">
        <v>3262</v>
      </c>
      <c r="C3226" s="54">
        <v>843.21826211763005</v>
      </c>
      <c r="D3226" s="54">
        <v>834.96381162758098</v>
      </c>
    </row>
    <row r="3227" spans="1:4" x14ac:dyDescent="0.35">
      <c r="A3227" s="54" t="s">
        <v>42</v>
      </c>
      <c r="B3227" s="54" t="s">
        <v>3263</v>
      </c>
      <c r="C3227" s="54">
        <v>213.02469997301301</v>
      </c>
      <c r="D3227" s="54">
        <v>213.28702382731501</v>
      </c>
    </row>
    <row r="3228" spans="1:4" x14ac:dyDescent="0.35">
      <c r="A3228" s="54" t="s">
        <v>42</v>
      </c>
      <c r="B3228" s="54" t="s">
        <v>3264</v>
      </c>
      <c r="C3228" s="54">
        <v>832.11528203717205</v>
      </c>
      <c r="D3228" s="54">
        <v>800.40825129009397</v>
      </c>
    </row>
    <row r="3229" spans="1:4" x14ac:dyDescent="0.35">
      <c r="A3229" s="54" t="s">
        <v>42</v>
      </c>
      <c r="B3229" s="54" t="s">
        <v>3265</v>
      </c>
      <c r="C3229" s="54">
        <v>1219.9548936259901</v>
      </c>
      <c r="D3229" s="54">
        <v>1220.5332280108</v>
      </c>
    </row>
    <row r="3230" spans="1:4" x14ac:dyDescent="0.35">
      <c r="A3230" s="54" t="s">
        <v>42</v>
      </c>
      <c r="B3230" s="54" t="s">
        <v>3266</v>
      </c>
      <c r="C3230" s="54">
        <v>14.2561628548447</v>
      </c>
      <c r="D3230" s="54">
        <v>14.067084546699199</v>
      </c>
    </row>
    <row r="3231" spans="1:4" x14ac:dyDescent="0.35">
      <c r="A3231" s="54" t="s">
        <v>42</v>
      </c>
      <c r="B3231" s="54" t="s">
        <v>3267</v>
      </c>
      <c r="C3231" s="54">
        <v>2677.8224756633099</v>
      </c>
      <c r="D3231" s="54">
        <v>2652.9529847475201</v>
      </c>
    </row>
    <row r="3232" spans="1:4" x14ac:dyDescent="0.35">
      <c r="A3232" s="54" t="s">
        <v>42</v>
      </c>
      <c r="B3232" s="54" t="s">
        <v>3268</v>
      </c>
      <c r="C3232" s="54">
        <v>56.557703658985801</v>
      </c>
      <c r="D3232" s="54">
        <v>55.472798920728103</v>
      </c>
    </row>
    <row r="3233" spans="1:4" x14ac:dyDescent="0.35">
      <c r="A3233" s="54" t="s">
        <v>42</v>
      </c>
      <c r="B3233" s="54" t="s">
        <v>3269</v>
      </c>
      <c r="C3233" s="54">
        <v>147.820166127389</v>
      </c>
      <c r="D3233" s="54">
        <v>146.08793193150299</v>
      </c>
    </row>
    <row r="3234" spans="1:4" x14ac:dyDescent="0.35">
      <c r="A3234" s="54" t="s">
        <v>42</v>
      </c>
      <c r="B3234" s="54" t="s">
        <v>3270</v>
      </c>
      <c r="C3234" s="54">
        <v>67.775200457458396</v>
      </c>
      <c r="D3234" s="54">
        <v>65.498830677251902</v>
      </c>
    </row>
    <row r="3235" spans="1:4" x14ac:dyDescent="0.35">
      <c r="A3235" s="54" t="s">
        <v>42</v>
      </c>
      <c r="B3235" s="54" t="s">
        <v>3271</v>
      </c>
      <c r="C3235" s="54">
        <v>1055.8916995862</v>
      </c>
      <c r="D3235" s="54">
        <v>1124.3180836584199</v>
      </c>
    </row>
    <row r="3236" spans="1:4" x14ac:dyDescent="0.35">
      <c r="A3236" s="54" t="s">
        <v>42</v>
      </c>
      <c r="B3236" s="54" t="s">
        <v>3272</v>
      </c>
      <c r="C3236" s="54">
        <v>698.08386358905898</v>
      </c>
      <c r="D3236" s="54">
        <v>704.04937067636604</v>
      </c>
    </row>
    <row r="3237" spans="1:4" x14ac:dyDescent="0.35">
      <c r="A3237" s="54" t="s">
        <v>42</v>
      </c>
      <c r="B3237" s="54" t="s">
        <v>3273</v>
      </c>
      <c r="C3237" s="54">
        <v>469.869338948002</v>
      </c>
      <c r="D3237" s="54">
        <v>447.42310362400002</v>
      </c>
    </row>
    <row r="3238" spans="1:4" x14ac:dyDescent="0.35">
      <c r="A3238" s="54" t="s">
        <v>42</v>
      </c>
      <c r="B3238" s="54" t="s">
        <v>3274</v>
      </c>
      <c r="C3238" s="54">
        <v>1117.58910051574</v>
      </c>
      <c r="D3238" s="54">
        <v>1089.79488802571</v>
      </c>
    </row>
    <row r="3239" spans="1:4" x14ac:dyDescent="0.35">
      <c r="A3239" s="54" t="s">
        <v>42</v>
      </c>
      <c r="B3239" s="54" t="s">
        <v>3275</v>
      </c>
      <c r="C3239" s="54">
        <v>674.12848527978304</v>
      </c>
      <c r="D3239" s="54">
        <v>661.11935774880305</v>
      </c>
    </row>
    <row r="3240" spans="1:4" x14ac:dyDescent="0.35">
      <c r="A3240" s="54" t="s">
        <v>42</v>
      </c>
      <c r="B3240" s="54" t="s">
        <v>3276</v>
      </c>
      <c r="C3240" s="54">
        <v>211.855928326504</v>
      </c>
      <c r="D3240" s="54">
        <v>206.46991309861701</v>
      </c>
    </row>
    <row r="3241" spans="1:4" x14ac:dyDescent="0.35">
      <c r="A3241" s="54" t="s">
        <v>42</v>
      </c>
      <c r="B3241" s="54" t="s">
        <v>3277</v>
      </c>
      <c r="C3241" s="54">
        <v>947.91750863810501</v>
      </c>
      <c r="D3241" s="54">
        <v>945.835471219601</v>
      </c>
    </row>
    <row r="3242" spans="1:4" x14ac:dyDescent="0.35">
      <c r="A3242" s="54" t="s">
        <v>42</v>
      </c>
      <c r="B3242" s="54" t="s">
        <v>3278</v>
      </c>
      <c r="C3242" s="54">
        <v>795.775855504996</v>
      </c>
      <c r="D3242" s="54">
        <v>802.86084171450102</v>
      </c>
    </row>
    <row r="3243" spans="1:4" x14ac:dyDescent="0.35">
      <c r="A3243" s="54" t="s">
        <v>42</v>
      </c>
      <c r="B3243" s="54" t="s">
        <v>3279</v>
      </c>
      <c r="C3243" s="54">
        <v>337.123078525116</v>
      </c>
      <c r="D3243" s="54">
        <v>330.90449036336599</v>
      </c>
    </row>
    <row r="3244" spans="1:4" x14ac:dyDescent="0.35">
      <c r="A3244" s="54" t="s">
        <v>42</v>
      </c>
      <c r="B3244" s="54" t="s">
        <v>3280</v>
      </c>
      <c r="C3244" s="54">
        <v>235.927926722085</v>
      </c>
      <c r="D3244" s="54">
        <v>244.33693455438501</v>
      </c>
    </row>
    <row r="3245" spans="1:4" x14ac:dyDescent="0.35">
      <c r="A3245" s="54" t="s">
        <v>42</v>
      </c>
      <c r="B3245" s="54" t="s">
        <v>3281</v>
      </c>
      <c r="C3245" s="54">
        <v>620.96164501195994</v>
      </c>
      <c r="D3245" s="54">
        <v>659.07861059015295</v>
      </c>
    </row>
    <row r="3246" spans="1:4" x14ac:dyDescent="0.35">
      <c r="A3246" s="54" t="s">
        <v>42</v>
      </c>
      <c r="B3246" s="54" t="s">
        <v>3282</v>
      </c>
      <c r="C3246" s="54">
        <v>6965.4210631782498</v>
      </c>
      <c r="D3246" s="54">
        <v>6945.4005289757697</v>
      </c>
    </row>
    <row r="3247" spans="1:4" x14ac:dyDescent="0.35">
      <c r="A3247" s="54" t="s">
        <v>42</v>
      </c>
      <c r="B3247" s="54" t="s">
        <v>3283</v>
      </c>
      <c r="C3247" s="54">
        <v>984.14358699020602</v>
      </c>
      <c r="D3247" s="54">
        <v>1023.89093100513</v>
      </c>
    </row>
    <row r="3248" spans="1:4" x14ac:dyDescent="0.35">
      <c r="A3248" s="54" t="s">
        <v>42</v>
      </c>
      <c r="B3248" s="54" t="s">
        <v>3284</v>
      </c>
      <c r="C3248" s="54">
        <v>1114.0829024300101</v>
      </c>
      <c r="D3248" s="54">
        <v>1207.77160495407</v>
      </c>
    </row>
    <row r="3249" spans="1:4" x14ac:dyDescent="0.35">
      <c r="A3249" s="54" t="s">
        <v>42</v>
      </c>
      <c r="B3249" s="54" t="s">
        <v>3285</v>
      </c>
      <c r="C3249" s="54">
        <v>2285.3103482719298</v>
      </c>
      <c r="D3249" s="54">
        <v>2379.3246540166801</v>
      </c>
    </row>
    <row r="3250" spans="1:4" x14ac:dyDescent="0.35">
      <c r="A3250" s="54" t="s">
        <v>42</v>
      </c>
      <c r="B3250" s="54" t="s">
        <v>3286</v>
      </c>
      <c r="C3250" s="54">
        <v>1577.5257501291201</v>
      </c>
      <c r="D3250" s="54">
        <v>1581.81839689248</v>
      </c>
    </row>
    <row r="3251" spans="1:4" x14ac:dyDescent="0.35">
      <c r="A3251" s="54" t="s">
        <v>42</v>
      </c>
      <c r="B3251" s="54" t="s">
        <v>3287</v>
      </c>
      <c r="C3251" s="54">
        <v>735.47801246490405</v>
      </c>
      <c r="D3251" s="54">
        <v>733.81562395453795</v>
      </c>
    </row>
    <row r="3252" spans="1:4" x14ac:dyDescent="0.35">
      <c r="A3252" s="54" t="s">
        <v>42</v>
      </c>
      <c r="B3252" s="54" t="s">
        <v>3288</v>
      </c>
      <c r="C3252" s="54">
        <v>2370.9626600955698</v>
      </c>
      <c r="D3252" s="54">
        <v>2376.1845779805899</v>
      </c>
    </row>
    <row r="3253" spans="1:4" x14ac:dyDescent="0.35">
      <c r="A3253" s="54" t="s">
        <v>42</v>
      </c>
      <c r="B3253" s="54" t="s">
        <v>3289</v>
      </c>
      <c r="C3253" s="54">
        <v>2000.4213830317899</v>
      </c>
      <c r="D3253" s="54">
        <v>1983.86066386476</v>
      </c>
    </row>
    <row r="3254" spans="1:4" x14ac:dyDescent="0.35">
      <c r="A3254" s="54" t="s">
        <v>42</v>
      </c>
      <c r="B3254" s="54" t="s">
        <v>3290</v>
      </c>
      <c r="C3254" s="54">
        <v>1868.8435436940299</v>
      </c>
      <c r="D3254" s="54">
        <v>1854.60136575514</v>
      </c>
    </row>
    <row r="3255" spans="1:4" x14ac:dyDescent="0.35">
      <c r="A3255" s="54" t="s">
        <v>42</v>
      </c>
      <c r="B3255" s="54" t="s">
        <v>3291</v>
      </c>
      <c r="C3255" s="54">
        <v>973.97648894502902</v>
      </c>
      <c r="D3255" s="54">
        <v>994.25680529710303</v>
      </c>
    </row>
    <row r="3256" spans="1:4" x14ac:dyDescent="0.35">
      <c r="A3256" s="54" t="s">
        <v>42</v>
      </c>
      <c r="B3256" s="54" t="s">
        <v>3292</v>
      </c>
      <c r="C3256" s="54">
        <v>4047.0005989199499</v>
      </c>
      <c r="D3256" s="54">
        <v>4059.4498589895502</v>
      </c>
    </row>
    <row r="3257" spans="1:4" x14ac:dyDescent="0.35">
      <c r="A3257" s="54" t="s">
        <v>42</v>
      </c>
      <c r="B3257" s="54" t="s">
        <v>3293</v>
      </c>
      <c r="C3257" s="54">
        <v>821.48263847712997</v>
      </c>
      <c r="D3257" s="54">
        <v>829.63891938747702</v>
      </c>
    </row>
    <row r="3258" spans="1:4" x14ac:dyDescent="0.35">
      <c r="A3258" s="54" t="s">
        <v>42</v>
      </c>
      <c r="B3258" s="54" t="s">
        <v>3294</v>
      </c>
      <c r="C3258" s="54">
        <v>7180.9031984368203</v>
      </c>
      <c r="D3258" s="54">
        <v>7041.4977516606796</v>
      </c>
    </row>
    <row r="3259" spans="1:4" x14ac:dyDescent="0.35">
      <c r="A3259" s="54" t="s">
        <v>42</v>
      </c>
      <c r="B3259" s="54" t="s">
        <v>3295</v>
      </c>
      <c r="C3259" s="54">
        <v>6242.4489774432705</v>
      </c>
      <c r="D3259" s="54">
        <v>6296.0315243409405</v>
      </c>
    </row>
    <row r="3260" spans="1:4" x14ac:dyDescent="0.35">
      <c r="A3260" s="54" t="s">
        <v>42</v>
      </c>
      <c r="B3260" s="54" t="s">
        <v>3296</v>
      </c>
      <c r="C3260" s="54">
        <v>5635.7397559647497</v>
      </c>
      <c r="D3260" s="54">
        <v>5528.3928584674804</v>
      </c>
    </row>
    <row r="3261" spans="1:4" x14ac:dyDescent="0.35">
      <c r="A3261" s="54" t="s">
        <v>42</v>
      </c>
      <c r="B3261" s="54" t="s">
        <v>3297</v>
      </c>
      <c r="C3261" s="54">
        <v>2308.2129907520298</v>
      </c>
      <c r="D3261" s="54">
        <v>2254.1261727645301</v>
      </c>
    </row>
    <row r="3262" spans="1:4" x14ac:dyDescent="0.35">
      <c r="A3262" s="54" t="s">
        <v>42</v>
      </c>
      <c r="B3262" s="54" t="s">
        <v>3298</v>
      </c>
      <c r="C3262" s="54">
        <v>3057.4771801127399</v>
      </c>
      <c r="D3262" s="54">
        <v>3082.59411237523</v>
      </c>
    </row>
    <row r="3263" spans="1:4" x14ac:dyDescent="0.35">
      <c r="A3263" s="54" t="s">
        <v>42</v>
      </c>
      <c r="B3263" s="54" t="s">
        <v>3299</v>
      </c>
      <c r="C3263" s="54">
        <v>2918.7727784468798</v>
      </c>
      <c r="D3263" s="54">
        <v>2876.8109699941201</v>
      </c>
    </row>
    <row r="3264" spans="1:4" x14ac:dyDescent="0.35">
      <c r="A3264" s="54" t="s">
        <v>42</v>
      </c>
      <c r="B3264" s="54" t="s">
        <v>3300</v>
      </c>
      <c r="C3264" s="54">
        <v>2581.3003070780301</v>
      </c>
      <c r="D3264" s="54">
        <v>2547.2966426972798</v>
      </c>
    </row>
    <row r="3265" spans="1:4" x14ac:dyDescent="0.35">
      <c r="A3265" s="54" t="s">
        <v>42</v>
      </c>
      <c r="B3265" s="54" t="s">
        <v>3301</v>
      </c>
      <c r="C3265" s="54">
        <v>1974.5949417747099</v>
      </c>
      <c r="D3265" s="54">
        <v>2002.1111082694999</v>
      </c>
    </row>
    <row r="3266" spans="1:4" x14ac:dyDescent="0.35">
      <c r="A3266" s="54" t="s">
        <v>42</v>
      </c>
      <c r="B3266" s="54" t="s">
        <v>3302</v>
      </c>
      <c r="C3266" s="54">
        <v>1629.87660035419</v>
      </c>
      <c r="D3266" s="54">
        <v>1593.17893472639</v>
      </c>
    </row>
    <row r="3267" spans="1:4" x14ac:dyDescent="0.35">
      <c r="A3267" s="54" t="s">
        <v>42</v>
      </c>
      <c r="B3267" s="54" t="s">
        <v>3303</v>
      </c>
      <c r="C3267" s="54">
        <v>640.24287156554897</v>
      </c>
      <c r="D3267" s="54">
        <v>611.22051633867795</v>
      </c>
    </row>
    <row r="3268" spans="1:4" x14ac:dyDescent="0.35">
      <c r="A3268" s="54" t="s">
        <v>42</v>
      </c>
      <c r="B3268" s="54" t="s">
        <v>3304</v>
      </c>
      <c r="C3268" s="54">
        <v>221.55514378093599</v>
      </c>
      <c r="D3268" s="54">
        <v>329.37337479977799</v>
      </c>
    </row>
    <row r="3269" spans="1:4" x14ac:dyDescent="0.35">
      <c r="A3269" s="54" t="s">
        <v>43</v>
      </c>
      <c r="B3269" s="54" t="s">
        <v>3305</v>
      </c>
      <c r="C3269" s="54">
        <v>937.95239729190496</v>
      </c>
      <c r="D3269" s="54">
        <v>892.88510575576095</v>
      </c>
    </row>
    <row r="3270" spans="1:4" x14ac:dyDescent="0.35">
      <c r="A3270" s="54" t="s">
        <v>43</v>
      </c>
      <c r="B3270" s="54" t="s">
        <v>3306</v>
      </c>
      <c r="C3270" s="54">
        <v>23736.988535362001</v>
      </c>
      <c r="D3270" s="54">
        <v>23412.2328076884</v>
      </c>
    </row>
    <row r="3271" spans="1:4" x14ac:dyDescent="0.35">
      <c r="A3271" s="54" t="s">
        <v>43</v>
      </c>
      <c r="B3271" s="54" t="s">
        <v>3307</v>
      </c>
      <c r="C3271" s="54">
        <v>16677.059067346101</v>
      </c>
      <c r="D3271" s="54">
        <v>17046.884457489501</v>
      </c>
    </row>
    <row r="3272" spans="1:4" x14ac:dyDescent="0.35">
      <c r="A3272" s="54" t="s">
        <v>265</v>
      </c>
      <c r="B3272" s="54" t="s">
        <v>3308</v>
      </c>
      <c r="C3272" s="54">
        <v>565.09737728549703</v>
      </c>
      <c r="D3272" s="54">
        <v>565.22430668261302</v>
      </c>
    </row>
    <row r="3273" spans="1:4" x14ac:dyDescent="0.35">
      <c r="A3273" s="54" t="s">
        <v>265</v>
      </c>
      <c r="B3273" s="54" t="s">
        <v>3309</v>
      </c>
      <c r="C3273" s="54">
        <v>706.25022432078401</v>
      </c>
      <c r="D3273" s="54">
        <v>699.12699903758801</v>
      </c>
    </row>
    <row r="3274" spans="1:4" x14ac:dyDescent="0.35">
      <c r="A3274" s="54" t="s">
        <v>265</v>
      </c>
      <c r="B3274" s="54" t="s">
        <v>3310</v>
      </c>
      <c r="C3274" s="54">
        <v>774.990688848682</v>
      </c>
      <c r="D3274" s="54">
        <v>772.77247091913</v>
      </c>
    </row>
    <row r="3275" spans="1:4" x14ac:dyDescent="0.35">
      <c r="A3275" s="54" t="s">
        <v>265</v>
      </c>
      <c r="B3275" s="54" t="s">
        <v>3311</v>
      </c>
      <c r="C3275" s="54">
        <v>425.62929261727299</v>
      </c>
      <c r="D3275" s="54">
        <v>419.80168977938303</v>
      </c>
    </row>
    <row r="3276" spans="1:4" x14ac:dyDescent="0.35">
      <c r="A3276" s="54" t="s">
        <v>265</v>
      </c>
      <c r="B3276" s="54" t="s">
        <v>3312</v>
      </c>
      <c r="C3276" s="54">
        <v>1199.0324169277601</v>
      </c>
      <c r="D3276" s="54">
        <v>1214.0746306088499</v>
      </c>
    </row>
    <row r="3277" spans="1:4" x14ac:dyDescent="0.35">
      <c r="A3277" s="54" t="s">
        <v>45</v>
      </c>
      <c r="B3277" s="54" t="s">
        <v>3313</v>
      </c>
      <c r="C3277" s="54">
        <v>130.61132442284301</v>
      </c>
      <c r="D3277" s="54">
        <v>139.18876277901799</v>
      </c>
    </row>
    <row r="3278" spans="1:4" x14ac:dyDescent="0.35">
      <c r="A3278" s="54" t="s">
        <v>45</v>
      </c>
      <c r="B3278" s="54" t="s">
        <v>3314</v>
      </c>
      <c r="C3278" s="54">
        <v>266.71877683272697</v>
      </c>
      <c r="D3278" s="54">
        <v>257.57638219688698</v>
      </c>
    </row>
    <row r="3279" spans="1:4" x14ac:dyDescent="0.35">
      <c r="A3279" s="54" t="s">
        <v>45</v>
      </c>
      <c r="B3279" s="54" t="s">
        <v>3315</v>
      </c>
      <c r="C3279" s="54">
        <v>159.754840016201</v>
      </c>
      <c r="D3279" s="54">
        <v>160.69380255131</v>
      </c>
    </row>
    <row r="3280" spans="1:4" x14ac:dyDescent="0.35">
      <c r="A3280" s="54" t="s">
        <v>45</v>
      </c>
      <c r="B3280" s="54" t="s">
        <v>3316</v>
      </c>
      <c r="C3280" s="54">
        <v>112.31969218307</v>
      </c>
      <c r="D3280" s="54">
        <v>116.501320719131</v>
      </c>
    </row>
    <row r="3281" spans="1:5" x14ac:dyDescent="0.35">
      <c r="A3281" s="54" t="s">
        <v>45</v>
      </c>
      <c r="B3281" s="54" t="s">
        <v>3317</v>
      </c>
      <c r="C3281" s="54">
        <v>306.66018631024798</v>
      </c>
      <c r="D3281" s="54">
        <v>291.89108560883699</v>
      </c>
      <c r="E3281" s="54"/>
    </row>
    <row r="3282" spans="1:5" x14ac:dyDescent="0.35">
      <c r="A3282" s="54" t="s">
        <v>45</v>
      </c>
      <c r="B3282" s="54" t="s">
        <v>3318</v>
      </c>
      <c r="C3282" s="54">
        <v>29.154313487241801</v>
      </c>
      <c r="D3282" s="54">
        <v>27.8972859564497</v>
      </c>
      <c r="E3282" s="54"/>
    </row>
    <row r="3283" spans="1:5" x14ac:dyDescent="0.35">
      <c r="A3283" s="54" t="s">
        <v>45</v>
      </c>
      <c r="B3283" s="54" t="s">
        <v>3319</v>
      </c>
      <c r="C3283" s="54">
        <v>26.994734710409102</v>
      </c>
      <c r="D3283" s="54">
        <v>26.649903296068999</v>
      </c>
      <c r="E3283" s="54"/>
    </row>
    <row r="3284" spans="1:5" x14ac:dyDescent="0.35">
      <c r="A3284" s="54" t="s">
        <v>45</v>
      </c>
      <c r="B3284" s="54" t="s">
        <v>3320</v>
      </c>
      <c r="C3284" s="54">
        <v>116.098955042527</v>
      </c>
      <c r="D3284" s="54">
        <v>134.45008530604599</v>
      </c>
      <c r="E3284" s="54"/>
    </row>
    <row r="3285" spans="1:5" x14ac:dyDescent="0.35">
      <c r="A3285" s="54" t="s">
        <v>45</v>
      </c>
      <c r="B3285" s="54" t="s">
        <v>3321</v>
      </c>
      <c r="C3285" s="54">
        <v>184.68717699473399</v>
      </c>
      <c r="D3285" s="54">
        <v>178.15145687074099</v>
      </c>
      <c r="E3285" s="54"/>
    </row>
    <row r="3286" spans="1:5" x14ac:dyDescent="0.35">
      <c r="A3286" s="54" t="s">
        <v>0</v>
      </c>
      <c r="B3286" s="54"/>
      <c r="C3286" s="54"/>
      <c r="D3286" s="54"/>
      <c r="E3286" s="54"/>
    </row>
    <row r="3287" spans="1:5" x14ac:dyDescent="0.35">
      <c r="A3287" s="54">
        <v>1</v>
      </c>
      <c r="B3287" s="54" t="s">
        <v>175</v>
      </c>
      <c r="C3287" s="54"/>
      <c r="D3287" s="54"/>
      <c r="E3287" s="54"/>
    </row>
    <row r="3288" spans="1:5" x14ac:dyDescent="0.35">
      <c r="A3288" s="54" t="s">
        <v>176</v>
      </c>
      <c r="B3288" s="54" t="s">
        <v>177</v>
      </c>
      <c r="C3288" s="54" t="s">
        <v>178</v>
      </c>
      <c r="D3288" s="54" t="s">
        <v>179</v>
      </c>
      <c r="E3288" s="54" t="s">
        <v>180</v>
      </c>
    </row>
    <row r="3289" spans="1:5" x14ac:dyDescent="0.35">
      <c r="A3289" s="54" t="s">
        <v>181</v>
      </c>
      <c r="B3289" s="54">
        <v>14343.9369555953</v>
      </c>
      <c r="C3289" s="54">
        <v>14615.6962754059</v>
      </c>
      <c r="D3289" s="54">
        <v>14463.4046103112</v>
      </c>
      <c r="E3289" s="54">
        <v>14442.1413292374</v>
      </c>
    </row>
    <row r="3290" spans="1:5" x14ac:dyDescent="0.35">
      <c r="A3290" s="54" t="s">
        <v>182</v>
      </c>
      <c r="B3290" s="54">
        <v>13261.6112724785</v>
      </c>
      <c r="C3290" s="54">
        <v>13176.433706845501</v>
      </c>
      <c r="D3290" s="54">
        <v>13441.8509179127</v>
      </c>
      <c r="E3290" s="54">
        <v>13281.648269682901</v>
      </c>
    </row>
    <row r="3291" spans="1:5" x14ac:dyDescent="0.35">
      <c r="A3291" s="54" t="s">
        <v>183</v>
      </c>
      <c r="B3291" s="54">
        <v>12817.747100206199</v>
      </c>
      <c r="C3291" s="54">
        <v>12852.049917984001</v>
      </c>
      <c r="D3291" s="54">
        <v>13432.414362326799</v>
      </c>
      <c r="E3291" s="54">
        <v>13374.065304527499</v>
      </c>
    </row>
    <row r="3292" spans="1:5" x14ac:dyDescent="0.35">
      <c r="A3292" s="54" t="s">
        <v>184</v>
      </c>
      <c r="B3292" s="54">
        <v>13832.7484237995</v>
      </c>
      <c r="C3292" s="54">
        <v>13745.3355395618</v>
      </c>
      <c r="D3292" s="54">
        <v>13423.1353212951</v>
      </c>
      <c r="E3292" s="54">
        <v>13293.6684461115</v>
      </c>
    </row>
    <row r="3293" spans="1:5" x14ac:dyDescent="0.35">
      <c r="A3293" s="54" t="s">
        <v>185</v>
      </c>
      <c r="B3293" s="54">
        <v>5981.2298007857798</v>
      </c>
      <c r="C3293" s="54">
        <v>5956.32824239404</v>
      </c>
      <c r="D3293" s="54">
        <v>5667.9762462523404</v>
      </c>
      <c r="E3293" s="54">
        <v>5621.4137881030902</v>
      </c>
    </row>
    <row r="3294" spans="1:5" x14ac:dyDescent="0.35">
      <c r="A3294" s="54" t="s">
        <v>186</v>
      </c>
      <c r="B3294" s="54">
        <v>13233.0438537358</v>
      </c>
      <c r="C3294" s="54">
        <v>13147.2142359549</v>
      </c>
      <c r="D3294" s="54">
        <v>11764.180955088401</v>
      </c>
      <c r="E3294" s="54">
        <v>11787.6193225472</v>
      </c>
    </row>
    <row r="3295" spans="1:5" x14ac:dyDescent="0.35">
      <c r="A3295" s="54" t="s">
        <v>187</v>
      </c>
      <c r="B3295" s="54">
        <v>6136.7539753677502</v>
      </c>
      <c r="C3295" s="54">
        <v>6156.11405343556</v>
      </c>
      <c r="D3295" s="54">
        <v>5931.3000633270403</v>
      </c>
      <c r="E3295" s="54">
        <v>5920.5334285239896</v>
      </c>
    </row>
    <row r="3296" spans="1:5" x14ac:dyDescent="0.35">
      <c r="A3296" s="54" t="s">
        <v>188</v>
      </c>
      <c r="B3296" s="54">
        <v>3073.8685190328902</v>
      </c>
      <c r="C3296" s="54">
        <v>3037.2062961911502</v>
      </c>
      <c r="D3296" s="54">
        <v>2872.3644041745902</v>
      </c>
      <c r="E3296" s="54">
        <v>2828.3514137161301</v>
      </c>
    </row>
    <row r="3297" spans="1:5" x14ac:dyDescent="0.35">
      <c r="A3297" s="54" t="s">
        <v>189</v>
      </c>
      <c r="B3297" s="54">
        <v>25671.5936798291</v>
      </c>
      <c r="C3297" s="54">
        <v>25636.841939053</v>
      </c>
      <c r="D3297" s="54">
        <v>23812.009882735201</v>
      </c>
      <c r="E3297" s="54">
        <v>23770.916564666899</v>
      </c>
    </row>
    <row r="3298" spans="1:5" x14ac:dyDescent="0.35">
      <c r="A3298" s="54" t="s">
        <v>190</v>
      </c>
      <c r="B3298" s="54">
        <v>7284.6343658040396</v>
      </c>
      <c r="C3298" s="54">
        <v>7297.76099534064</v>
      </c>
      <c r="D3298" s="54">
        <v>7629.8848606305401</v>
      </c>
      <c r="E3298" s="54">
        <v>7756.5138365616604</v>
      </c>
    </row>
    <row r="3299" spans="1:5" x14ac:dyDescent="0.35">
      <c r="A3299" s="54" t="s">
        <v>191</v>
      </c>
      <c r="B3299" s="54">
        <v>4525.2508786861099</v>
      </c>
      <c r="C3299" s="54">
        <v>4489.3372121419097</v>
      </c>
      <c r="D3299" s="54">
        <v>4291.4849128299402</v>
      </c>
      <c r="E3299" s="54">
        <v>4273.1018120890703</v>
      </c>
    </row>
    <row r="3300" spans="1:5" x14ac:dyDescent="0.35">
      <c r="A3300" s="54" t="s">
        <v>192</v>
      </c>
      <c r="B3300" s="54">
        <v>6499.9682926291498</v>
      </c>
      <c r="C3300" s="54">
        <v>6527.3449965415402</v>
      </c>
      <c r="D3300" s="54">
        <v>6400.0754059118099</v>
      </c>
      <c r="E3300" s="54">
        <v>6411.5518441184304</v>
      </c>
    </row>
    <row r="3301" spans="1:5" x14ac:dyDescent="0.35">
      <c r="A3301" s="54" t="s">
        <v>193</v>
      </c>
      <c r="B3301" s="54">
        <v>10250.8631441867</v>
      </c>
      <c r="C3301" s="54">
        <v>10467.4430735153</v>
      </c>
      <c r="D3301" s="54">
        <v>9879.2647549169105</v>
      </c>
      <c r="E3301" s="54">
        <v>10082.5103666135</v>
      </c>
    </row>
    <row r="3302" spans="1:5" x14ac:dyDescent="0.35">
      <c r="A3302" s="54" t="s">
        <v>194</v>
      </c>
      <c r="B3302" s="54">
        <v>13265.8951924417</v>
      </c>
      <c r="C3302" s="54">
        <v>13276.1779654618</v>
      </c>
      <c r="D3302" s="54">
        <v>14049.527873753999</v>
      </c>
      <c r="E3302" s="54">
        <v>14038.536516775501</v>
      </c>
    </row>
    <row r="3303" spans="1:5" x14ac:dyDescent="0.35">
      <c r="A3303" s="54" t="s">
        <v>195</v>
      </c>
      <c r="B3303" s="54">
        <v>7916.8119998908796</v>
      </c>
      <c r="C3303" s="54">
        <v>7834.6502767539696</v>
      </c>
      <c r="D3303" s="54">
        <v>7652.8963092850299</v>
      </c>
      <c r="E3303" s="54">
        <v>7793.8580636431298</v>
      </c>
    </row>
    <row r="3304" spans="1:5" x14ac:dyDescent="0.35">
      <c r="A3304" s="54" t="s">
        <v>196</v>
      </c>
      <c r="B3304" s="54">
        <v>8663.5743350717694</v>
      </c>
      <c r="C3304" s="54">
        <v>9359.7279123380795</v>
      </c>
      <c r="D3304" s="54">
        <v>9134.56442834685</v>
      </c>
      <c r="E3304" s="54">
        <v>10178.277359239</v>
      </c>
    </row>
    <row r="3305" spans="1:5" x14ac:dyDescent="0.35">
      <c r="A3305" s="54" t="s">
        <v>197</v>
      </c>
      <c r="B3305" s="54">
        <v>5043.7745784819199</v>
      </c>
      <c r="C3305" s="54">
        <v>5013.9217189238698</v>
      </c>
      <c r="D3305" s="54">
        <v>4923.8630193830904</v>
      </c>
      <c r="E3305" s="54">
        <v>4867.1662171466596</v>
      </c>
    </row>
    <row r="3306" spans="1:5" x14ac:dyDescent="0.35">
      <c r="A3306" s="54" t="s">
        <v>198</v>
      </c>
      <c r="B3306" s="54">
        <v>41218.770242635001</v>
      </c>
      <c r="C3306" s="54">
        <v>40920.753970091399</v>
      </c>
      <c r="D3306" s="54">
        <v>47724.158470253104</v>
      </c>
      <c r="E3306" s="54">
        <v>47425.430433019901</v>
      </c>
    </row>
    <row r="3307" spans="1:5" x14ac:dyDescent="0.35">
      <c r="A3307" s="54" t="s">
        <v>199</v>
      </c>
      <c r="B3307" s="54">
        <v>9143.3422867577392</v>
      </c>
      <c r="C3307" s="54">
        <v>9491.6631940801508</v>
      </c>
      <c r="D3307" s="54">
        <v>9142.8339442581891</v>
      </c>
      <c r="E3307" s="54">
        <v>9494.4525026773699</v>
      </c>
    </row>
    <row r="3308" spans="1:5" x14ac:dyDescent="0.35">
      <c r="A3308" s="54" t="s">
        <v>200</v>
      </c>
      <c r="B3308" s="54">
        <v>8889.0636257922397</v>
      </c>
      <c r="C3308" s="54">
        <v>8956.0139695718299</v>
      </c>
      <c r="D3308" s="54">
        <v>8888.7056380223203</v>
      </c>
      <c r="E3308" s="54">
        <v>8970.1393949142894</v>
      </c>
    </row>
    <row r="3309" spans="1:5" x14ac:dyDescent="0.35">
      <c r="A3309" s="54" t="s">
        <v>201</v>
      </c>
      <c r="B3309" s="54">
        <v>8315.1520692353606</v>
      </c>
      <c r="C3309" s="54">
        <v>8326.15334732673</v>
      </c>
      <c r="D3309" s="54">
        <v>7429.7076864945602</v>
      </c>
      <c r="E3309" s="54">
        <v>7394.4299569356499</v>
      </c>
    </row>
    <row r="3310" spans="1:5" x14ac:dyDescent="0.35">
      <c r="A3310" s="54" t="s">
        <v>202</v>
      </c>
      <c r="B3310" s="54">
        <v>5492.3188431867202</v>
      </c>
      <c r="C3310" s="54">
        <v>5628.0763382248997</v>
      </c>
      <c r="D3310" s="54">
        <v>5422.61147884202</v>
      </c>
      <c r="E3310" s="54">
        <v>5510.9060455041999</v>
      </c>
    </row>
    <row r="3311" spans="1:5" x14ac:dyDescent="0.35">
      <c r="A3311" s="54" t="s">
        <v>203</v>
      </c>
      <c r="B3311" s="54">
        <v>3693.9461686313598</v>
      </c>
      <c r="C3311" s="54">
        <v>3632.8584523988602</v>
      </c>
      <c r="D3311" s="54">
        <v>3794.5120723229702</v>
      </c>
      <c r="E3311" s="54">
        <v>3718.0179959512998</v>
      </c>
    </row>
    <row r="3312" spans="1:5" x14ac:dyDescent="0.35">
      <c r="A3312" s="54" t="s">
        <v>204</v>
      </c>
      <c r="B3312" s="54">
        <v>7611.7062449336399</v>
      </c>
      <c r="C3312" s="54">
        <v>7560.14523724225</v>
      </c>
      <c r="D3312" s="54">
        <v>7711.6134517175997</v>
      </c>
      <c r="E3312" s="54">
        <v>7652.2927540158998</v>
      </c>
    </row>
    <row r="3313" spans="1:5" x14ac:dyDescent="0.35">
      <c r="A3313" s="54" t="s">
        <v>205</v>
      </c>
      <c r="B3313" s="54">
        <v>9559.0733990053195</v>
      </c>
      <c r="C3313" s="54">
        <v>9696.6887644468698</v>
      </c>
      <c r="D3313" s="54">
        <v>9512.4299886586505</v>
      </c>
      <c r="E3313" s="54">
        <v>9679.5524507139799</v>
      </c>
    </row>
    <row r="3314" spans="1:5" x14ac:dyDescent="0.35">
      <c r="A3314" s="54" t="s">
        <v>206</v>
      </c>
      <c r="B3314" s="54">
        <v>6871.4020073146203</v>
      </c>
      <c r="C3314" s="54">
        <v>6756.6058803599699</v>
      </c>
      <c r="D3314" s="54">
        <v>6502.7605968177804</v>
      </c>
      <c r="E3314" s="54">
        <v>6399.4569127469504</v>
      </c>
    </row>
    <row r="3315" spans="1:5" x14ac:dyDescent="0.35">
      <c r="A3315" s="54" t="s">
        <v>207</v>
      </c>
      <c r="B3315" s="54">
        <v>43683.004806699602</v>
      </c>
      <c r="C3315" s="54">
        <v>42987.9612230657</v>
      </c>
      <c r="D3315" s="54">
        <v>46499.117409860301</v>
      </c>
      <c r="E3315" s="54">
        <v>45930.241710278096</v>
      </c>
    </row>
    <row r="3316" spans="1:5" x14ac:dyDescent="0.35">
      <c r="A3316" s="54" t="s">
        <v>208</v>
      </c>
      <c r="B3316" s="54">
        <v>4859.8691388696698</v>
      </c>
      <c r="C3316" s="54">
        <v>4812.7997171668103</v>
      </c>
      <c r="D3316" s="54">
        <v>4913.9109614077697</v>
      </c>
      <c r="E3316" s="54">
        <v>4895.3043424930402</v>
      </c>
    </row>
    <row r="3317" spans="1:5" x14ac:dyDescent="0.35">
      <c r="A3317" s="54" t="s">
        <v>209</v>
      </c>
      <c r="B3317" s="54">
        <v>2878.7938632344199</v>
      </c>
      <c r="C3317" s="54">
        <v>2857.4681618868499</v>
      </c>
      <c r="D3317" s="54">
        <v>2584.1365766691501</v>
      </c>
      <c r="E3317" s="54">
        <v>2560.7693482749</v>
      </c>
    </row>
    <row r="3318" spans="1:5" x14ac:dyDescent="0.35">
      <c r="A3318" s="54" t="s">
        <v>210</v>
      </c>
      <c r="B3318" s="54">
        <v>1494.04017368619</v>
      </c>
      <c r="C3318" s="54">
        <v>1470.64976313447</v>
      </c>
      <c r="D3318" s="54">
        <v>1311.5237263545901</v>
      </c>
      <c r="E3318" s="54">
        <v>1290.2125676250701</v>
      </c>
    </row>
    <row r="3319" spans="1:5" x14ac:dyDescent="0.35">
      <c r="A3319" s="54" t="s">
        <v>211</v>
      </c>
      <c r="B3319" s="54">
        <v>2890.5644987303399</v>
      </c>
      <c r="C3319" s="54">
        <v>2849.9475280535698</v>
      </c>
      <c r="D3319" s="54">
        <v>2876.0731566919299</v>
      </c>
      <c r="E3319" s="54">
        <v>2844.8718500384898</v>
      </c>
    </row>
    <row r="3320" spans="1:5" x14ac:dyDescent="0.35">
      <c r="A3320" s="54" t="s">
        <v>212</v>
      </c>
      <c r="B3320" s="54">
        <v>6225.1339783409803</v>
      </c>
      <c r="C3320" s="54">
        <v>6372.0777897332</v>
      </c>
      <c r="D3320" s="54">
        <v>6255.9209199803099</v>
      </c>
      <c r="E3320" s="54">
        <v>6360.9978335838596</v>
      </c>
    </row>
    <row r="3321" spans="1:5" x14ac:dyDescent="0.35">
      <c r="A3321" s="54" t="s">
        <v>213</v>
      </c>
      <c r="B3321" s="54">
        <v>7381.6633509385001</v>
      </c>
      <c r="C3321" s="54">
        <v>7355.0214536076001</v>
      </c>
      <c r="D3321" s="54">
        <v>7105.9269074134099</v>
      </c>
      <c r="E3321" s="54">
        <v>7045.03122805561</v>
      </c>
    </row>
    <row r="3322" spans="1:5" x14ac:dyDescent="0.35">
      <c r="A3322" s="54" t="s">
        <v>214</v>
      </c>
      <c r="B3322" s="54">
        <v>33148.874862969496</v>
      </c>
      <c r="C3322" s="54">
        <v>33121.832068014999</v>
      </c>
      <c r="D3322" s="54">
        <v>29554.010824708301</v>
      </c>
      <c r="E3322" s="54">
        <v>29328.550125268601</v>
      </c>
    </row>
    <row r="3323" spans="1:5" x14ac:dyDescent="0.35">
      <c r="A3323" s="54" t="s">
        <v>215</v>
      </c>
      <c r="B3323" s="54">
        <v>4614.06046662075</v>
      </c>
      <c r="C3323" s="54">
        <v>4629.4828309552604</v>
      </c>
      <c r="D3323" s="54">
        <v>4374.0798340861302</v>
      </c>
      <c r="E3323" s="54">
        <v>4403.5520434078599</v>
      </c>
    </row>
    <row r="3324" spans="1:5" x14ac:dyDescent="0.35">
      <c r="A3324" s="54" t="s">
        <v>216</v>
      </c>
      <c r="B3324" s="54">
        <v>5512.6955028230695</v>
      </c>
      <c r="C3324" s="54">
        <v>5476.2308131400096</v>
      </c>
      <c r="D3324" s="54">
        <v>6157.8650213043702</v>
      </c>
      <c r="E3324" s="54">
        <v>6097.8926834775302</v>
      </c>
    </row>
    <row r="3325" spans="1:5" x14ac:dyDescent="0.35">
      <c r="A3325" s="54" t="s">
        <v>217</v>
      </c>
      <c r="B3325" s="54">
        <v>3875.53184801511</v>
      </c>
      <c r="C3325" s="54">
        <v>3818.81291349597</v>
      </c>
      <c r="D3325" s="54">
        <v>3817.4948824477901</v>
      </c>
      <c r="E3325" s="54">
        <v>3791.44985547852</v>
      </c>
    </row>
    <row r="3326" spans="1:5" x14ac:dyDescent="0.35">
      <c r="A3326" s="54" t="s">
        <v>218</v>
      </c>
      <c r="B3326" s="54">
        <v>6707.1429328064096</v>
      </c>
      <c r="C3326" s="54">
        <v>6607.1440559951498</v>
      </c>
      <c r="D3326" s="54">
        <v>6664.3992017160299</v>
      </c>
      <c r="E3326" s="54">
        <v>6550.4296946341101</v>
      </c>
    </row>
    <row r="3327" spans="1:5" x14ac:dyDescent="0.35">
      <c r="A3327" s="54" t="s">
        <v>219</v>
      </c>
      <c r="B3327" s="54">
        <v>5922.6486937944601</v>
      </c>
      <c r="C3327" s="54">
        <v>5895.0466756903897</v>
      </c>
      <c r="D3327" s="54">
        <v>6030.6846074065897</v>
      </c>
      <c r="E3327" s="54">
        <v>6039.1089915083303</v>
      </c>
    </row>
    <row r="3328" spans="1:5" x14ac:dyDescent="0.35">
      <c r="A3328" s="54" t="s">
        <v>220</v>
      </c>
      <c r="B3328" s="54">
        <v>3404.7064290038002</v>
      </c>
      <c r="C3328" s="54">
        <v>3431.3918198660099</v>
      </c>
      <c r="D3328" s="54">
        <v>2990.9012904900401</v>
      </c>
      <c r="E3328" s="54">
        <v>2999.3968410693301</v>
      </c>
    </row>
    <row r="3329" spans="1:5" x14ac:dyDescent="0.35">
      <c r="A3329" s="54" t="s">
        <v>221</v>
      </c>
      <c r="B3329" s="54">
        <v>3609.3608356650102</v>
      </c>
      <c r="C3329" s="54">
        <v>3574.1244360515102</v>
      </c>
      <c r="D3329" s="54">
        <v>3312.1308102350199</v>
      </c>
      <c r="E3329" s="54">
        <v>3259.2821251793898</v>
      </c>
    </row>
    <row r="3330" spans="1:5" x14ac:dyDescent="0.35">
      <c r="A3330" s="54" t="s">
        <v>39</v>
      </c>
      <c r="B3330" s="54">
        <v>5097.6016085280498</v>
      </c>
      <c r="C3330" s="54">
        <v>5127.14196789783</v>
      </c>
      <c r="D3330" s="54">
        <v>4942.4783798443104</v>
      </c>
      <c r="E3330" s="54">
        <v>4927.0999428842097</v>
      </c>
    </row>
    <row r="3331" spans="1:5" x14ac:dyDescent="0.35">
      <c r="A3331" s="54" t="s">
        <v>222</v>
      </c>
      <c r="B3331" s="54">
        <v>6739.6768549724602</v>
      </c>
      <c r="C3331" s="54">
        <v>6834.4285116841702</v>
      </c>
      <c r="D3331" s="54">
        <v>6894.8860004197204</v>
      </c>
      <c r="E3331" s="54">
        <v>7017.23608896938</v>
      </c>
    </row>
    <row r="3332" spans="1:5" x14ac:dyDescent="0.35">
      <c r="A3332" s="54" t="s">
        <v>223</v>
      </c>
      <c r="B3332" s="54">
        <v>3619.4274494598599</v>
      </c>
      <c r="C3332" s="54">
        <v>3581.0520835878001</v>
      </c>
      <c r="D3332" s="54">
        <v>3582.4258413909101</v>
      </c>
      <c r="E3332" s="54">
        <v>3540.5532627388802</v>
      </c>
    </row>
    <row r="3333" spans="1:5" x14ac:dyDescent="0.35">
      <c r="A3333" s="54" t="s">
        <v>224</v>
      </c>
      <c r="B3333" s="54">
        <v>7388.1214493267198</v>
      </c>
      <c r="C3333" s="54">
        <v>7289.8769504478696</v>
      </c>
      <c r="D3333" s="54">
        <v>6883.5019917046702</v>
      </c>
      <c r="E3333" s="54">
        <v>6802.5014103125604</v>
      </c>
    </row>
    <row r="3334" spans="1:5" x14ac:dyDescent="0.35">
      <c r="A3334" s="54" t="s">
        <v>0</v>
      </c>
      <c r="B3334" s="54"/>
      <c r="C3334" s="54"/>
      <c r="D3334" s="54"/>
      <c r="E3334" s="54"/>
    </row>
    <row r="3335" spans="1:5" x14ac:dyDescent="0.35">
      <c r="A3335" s="54">
        <v>1</v>
      </c>
      <c r="B3335" s="54" t="s">
        <v>225</v>
      </c>
      <c r="C3335" s="54"/>
      <c r="D3335" s="54"/>
      <c r="E3335" s="54"/>
    </row>
    <row r="3336" spans="1:5" x14ac:dyDescent="0.35">
      <c r="A3336" s="54" t="s">
        <v>176</v>
      </c>
      <c r="B3336" s="54" t="s">
        <v>177</v>
      </c>
      <c r="C3336" s="54" t="s">
        <v>178</v>
      </c>
      <c r="D3336" s="54" t="s">
        <v>179</v>
      </c>
      <c r="E3336" s="54" t="s">
        <v>180</v>
      </c>
    </row>
    <row r="3337" spans="1:5" x14ac:dyDescent="0.35">
      <c r="A3337" s="54" t="s">
        <v>226</v>
      </c>
      <c r="B3337" s="54">
        <v>1607.2844831929799</v>
      </c>
      <c r="C3337" s="54">
        <v>1601.8705316279199</v>
      </c>
      <c r="D3337" s="54">
        <v>1529.92557680344</v>
      </c>
      <c r="E3337" s="54">
        <v>1534.9886108272301</v>
      </c>
    </row>
    <row r="3338" spans="1:5" x14ac:dyDescent="0.35">
      <c r="A3338" s="54" t="s">
        <v>227</v>
      </c>
      <c r="B3338" s="54">
        <v>244.858513890777</v>
      </c>
      <c r="C3338" s="54">
        <v>247.12717236394701</v>
      </c>
      <c r="D3338" s="54">
        <v>193.38425394642701</v>
      </c>
      <c r="E3338" s="54">
        <v>192.65832651314699</v>
      </c>
    </row>
    <row r="3339" spans="1:5" x14ac:dyDescent="0.35">
      <c r="A3339" s="54" t="s">
        <v>228</v>
      </c>
      <c r="B3339" s="54">
        <v>764.98128454545304</v>
      </c>
      <c r="C3339" s="54">
        <v>763.358385777183</v>
      </c>
      <c r="D3339" s="54">
        <v>596.80525932746696</v>
      </c>
      <c r="E3339" s="54">
        <v>596.74054455081102</v>
      </c>
    </row>
    <row r="3340" spans="1:5" x14ac:dyDescent="0.35">
      <c r="A3340" s="54" t="s">
        <v>229</v>
      </c>
      <c r="B3340" s="54">
        <v>102.805504318891</v>
      </c>
      <c r="C3340" s="54">
        <v>102.465460647086</v>
      </c>
      <c r="D3340" s="54">
        <v>88.042744816855802</v>
      </c>
      <c r="E3340" s="54">
        <v>88.661383075570896</v>
      </c>
    </row>
    <row r="3341" spans="1:5" x14ac:dyDescent="0.35">
      <c r="A3341" s="54" t="s">
        <v>230</v>
      </c>
      <c r="B3341" s="54">
        <v>1021.5494614990999</v>
      </c>
      <c r="C3341" s="54">
        <v>1020.42628993201</v>
      </c>
      <c r="D3341" s="54">
        <v>967.52473088072998</v>
      </c>
      <c r="E3341" s="54">
        <v>965.89651291617599</v>
      </c>
    </row>
    <row r="3342" spans="1:5" x14ac:dyDescent="0.35">
      <c r="A3342" s="54" t="s">
        <v>231</v>
      </c>
      <c r="B3342" s="54">
        <v>1567.8311717664001</v>
      </c>
      <c r="C3342" s="54">
        <v>1573.3930008820701</v>
      </c>
      <c r="D3342" s="54">
        <v>1506.0214709432</v>
      </c>
      <c r="E3342" s="54">
        <v>1509.9547503849301</v>
      </c>
    </row>
    <row r="3343" spans="1:5" x14ac:dyDescent="0.35">
      <c r="A3343" s="54" t="s">
        <v>232</v>
      </c>
      <c r="B3343" s="54">
        <v>42.9179528741968</v>
      </c>
      <c r="C3343" s="54">
        <v>42.7450502204061</v>
      </c>
      <c r="D3343" s="54">
        <v>25.187927297846599</v>
      </c>
      <c r="E3343" s="54">
        <v>25.2291321306062</v>
      </c>
    </row>
    <row r="3344" spans="1:5" x14ac:dyDescent="0.35">
      <c r="A3344" s="54" t="s">
        <v>3322</v>
      </c>
      <c r="B3344" s="54">
        <v>76.086473038020401</v>
      </c>
      <c r="C3344" s="54">
        <v>76.803264318578101</v>
      </c>
      <c r="D3344" s="54">
        <v>179.096758756063</v>
      </c>
      <c r="E3344" s="54">
        <v>180.00917783443001</v>
      </c>
    </row>
    <row r="3345" spans="1:5" x14ac:dyDescent="0.35">
      <c r="A3345" s="54" t="s">
        <v>233</v>
      </c>
      <c r="B3345" s="54">
        <v>121.75934604689</v>
      </c>
      <c r="C3345" s="54">
        <v>120.931873400779</v>
      </c>
      <c r="D3345" s="54">
        <v>101.455845707972</v>
      </c>
      <c r="E3345" s="54">
        <v>101.59996004588101</v>
      </c>
    </row>
    <row r="3346" spans="1:5" x14ac:dyDescent="0.35">
      <c r="A3346" s="54" t="s">
        <v>234</v>
      </c>
      <c r="B3346" s="54">
        <v>388.54303305701899</v>
      </c>
      <c r="C3346" s="54">
        <v>389.06834882522298</v>
      </c>
      <c r="D3346" s="54">
        <v>397.15411988877798</v>
      </c>
      <c r="E3346" s="54">
        <v>397.29345560412099</v>
      </c>
    </row>
    <row r="3347" spans="1:5" x14ac:dyDescent="0.35">
      <c r="A3347" s="54" t="s">
        <v>235</v>
      </c>
      <c r="B3347" s="54">
        <v>2806.3079536595201</v>
      </c>
      <c r="C3347" s="54">
        <v>2811.5564099618</v>
      </c>
      <c r="D3347" s="54">
        <v>2677.0857022835298</v>
      </c>
      <c r="E3347" s="54">
        <v>2725.05879302105</v>
      </c>
    </row>
    <row r="3348" spans="1:5" x14ac:dyDescent="0.35">
      <c r="A3348" s="54" t="s">
        <v>236</v>
      </c>
      <c r="B3348" s="54">
        <v>837.60878795644203</v>
      </c>
      <c r="C3348" s="54">
        <v>837.30658144838503</v>
      </c>
      <c r="D3348" s="54">
        <v>808.40148728389102</v>
      </c>
      <c r="E3348" s="54">
        <v>808.24492212684902</v>
      </c>
    </row>
    <row r="3349" spans="1:5" x14ac:dyDescent="0.35">
      <c r="A3349" s="54" t="s">
        <v>237</v>
      </c>
      <c r="B3349" s="54">
        <v>1777.4880509864599</v>
      </c>
      <c r="C3349" s="54">
        <v>1777.8712387891101</v>
      </c>
      <c r="D3349" s="54">
        <v>1826.3686888571699</v>
      </c>
      <c r="E3349" s="54">
        <v>1823.57802447053</v>
      </c>
    </row>
    <row r="3350" spans="1:5" x14ac:dyDescent="0.35">
      <c r="A3350" s="54" t="s">
        <v>206</v>
      </c>
      <c r="B3350" s="54">
        <v>3555.9813618356802</v>
      </c>
      <c r="C3350" s="54">
        <v>3579.6713646873</v>
      </c>
      <c r="D3350" s="54">
        <v>3719.9858098783802</v>
      </c>
      <c r="E3350" s="54">
        <v>3723.2442663151</v>
      </c>
    </row>
    <row r="3351" spans="1:5" x14ac:dyDescent="0.35">
      <c r="A3351" s="54" t="s">
        <v>238</v>
      </c>
      <c r="B3351" s="54">
        <v>108.14638117292399</v>
      </c>
      <c r="C3351" s="54">
        <v>108.814649697739</v>
      </c>
      <c r="D3351" s="54">
        <v>137.98593002096001</v>
      </c>
      <c r="E3351" s="54">
        <v>138.06193834601601</v>
      </c>
    </row>
    <row r="3352" spans="1:5" x14ac:dyDescent="0.35">
      <c r="A3352" s="54" t="s">
        <v>3323</v>
      </c>
      <c r="B3352" s="54">
        <v>4796.90637774691</v>
      </c>
      <c r="C3352" s="54">
        <v>4806.7618476753496</v>
      </c>
      <c r="D3352" s="54">
        <v>4719.2662580385204</v>
      </c>
      <c r="E3352" s="54">
        <v>4708.2543855613603</v>
      </c>
    </row>
    <row r="3353" spans="1:5" x14ac:dyDescent="0.35">
      <c r="A3353" s="54" t="s">
        <v>239</v>
      </c>
      <c r="B3353" s="54">
        <v>6811.98819645822</v>
      </c>
      <c r="C3353" s="54">
        <v>6783.5142511035301</v>
      </c>
      <c r="D3353" s="54">
        <v>7307.7154737245401</v>
      </c>
      <c r="E3353" s="54">
        <v>7277.4721910005801</v>
      </c>
    </row>
    <row r="3354" spans="1:5" x14ac:dyDescent="0.35">
      <c r="A3354" s="54" t="s">
        <v>240</v>
      </c>
      <c r="B3354" s="54">
        <v>3267.1623772432699</v>
      </c>
      <c r="C3354" s="54">
        <v>3267.6115168572801</v>
      </c>
      <c r="D3354" s="54">
        <v>3024.2591978114001</v>
      </c>
      <c r="E3354" s="54">
        <v>3019.8309508422899</v>
      </c>
    </row>
    <row r="3355" spans="1:5" x14ac:dyDescent="0.35">
      <c r="A3355" s="54" t="s">
        <v>3324</v>
      </c>
      <c r="B3355" s="54">
        <v>819.73852044212504</v>
      </c>
      <c r="C3355" s="54">
        <v>821.74796603207506</v>
      </c>
      <c r="D3355" s="54">
        <v>639.62777378310705</v>
      </c>
      <c r="E3355" s="54">
        <v>661.40664500223397</v>
      </c>
    </row>
    <row r="3356" spans="1:5" x14ac:dyDescent="0.35">
      <c r="A3356" s="54" t="s">
        <v>217</v>
      </c>
      <c r="B3356" s="54">
        <v>592.35189020776204</v>
      </c>
      <c r="C3356" s="54">
        <v>590.88988781570697</v>
      </c>
      <c r="D3356" s="54">
        <v>576.49300670091702</v>
      </c>
      <c r="E3356" s="54">
        <v>577.12602374707001</v>
      </c>
    </row>
    <row r="3357" spans="1:5" x14ac:dyDescent="0.35">
      <c r="A3357" s="54" t="s">
        <v>241</v>
      </c>
      <c r="B3357" s="54">
        <v>1530.34141327358</v>
      </c>
      <c r="C3357" s="54">
        <v>1529.9895881027101</v>
      </c>
      <c r="D3357" s="54">
        <v>1630.8372173620901</v>
      </c>
      <c r="E3357" s="54">
        <v>1639.1176777492799</v>
      </c>
    </row>
    <row r="3358" spans="1:5" x14ac:dyDescent="0.35">
      <c r="A3358" s="54" t="s">
        <v>242</v>
      </c>
      <c r="B3358" s="54">
        <v>12765.794935129299</v>
      </c>
      <c r="C3358" s="54">
        <v>12774.0546828651</v>
      </c>
      <c r="D3358" s="54">
        <v>13349.6842663933</v>
      </c>
      <c r="E3358" s="54">
        <v>13319.5641990027</v>
      </c>
    </row>
    <row r="3359" spans="1:5" x14ac:dyDescent="0.35">
      <c r="A3359" s="54" t="s">
        <v>243</v>
      </c>
      <c r="B3359" s="54">
        <v>4059.5372936470299</v>
      </c>
      <c r="C3359" s="54">
        <v>4051.0146364146499</v>
      </c>
      <c r="D3359" s="54">
        <v>4153.7767232086799</v>
      </c>
      <c r="E3359" s="54">
        <v>4151.2423857258</v>
      </c>
    </row>
    <row r="3360" spans="1:5" x14ac:dyDescent="0.35">
      <c r="A3360" s="54" t="s">
        <v>244</v>
      </c>
      <c r="B3360" s="54">
        <v>76.606211107332498</v>
      </c>
      <c r="C3360" s="54">
        <v>76.8754292501674</v>
      </c>
      <c r="D3360" s="54">
        <v>51.827253693767503</v>
      </c>
      <c r="E3360" s="54">
        <v>51.969642625143003</v>
      </c>
    </row>
    <row r="3361" spans="1:5" x14ac:dyDescent="0.35">
      <c r="A3361" s="54" t="s">
        <v>245</v>
      </c>
      <c r="B3361" s="54">
        <v>2003.62769818585</v>
      </c>
      <c r="C3361" s="54">
        <v>1992.9015974644001</v>
      </c>
      <c r="D3361" s="54">
        <v>1887.3995182891199</v>
      </c>
      <c r="E3361" s="54">
        <v>1887.49465006737</v>
      </c>
    </row>
    <row r="3362" spans="1:5" x14ac:dyDescent="0.35">
      <c r="A3362" s="54" t="s">
        <v>3325</v>
      </c>
      <c r="B3362" s="54">
        <v>1088.3676102837601</v>
      </c>
      <c r="C3362" s="54">
        <v>1083.9116442321099</v>
      </c>
      <c r="D3362" s="54">
        <v>921.68717447897598</v>
      </c>
      <c r="E3362" s="54">
        <v>922.23671151992198</v>
      </c>
    </row>
    <row r="3363" spans="1:5" x14ac:dyDescent="0.35">
      <c r="A3363" s="54" t="s">
        <v>246</v>
      </c>
      <c r="B3363" s="54">
        <v>506.829612722749</v>
      </c>
      <c r="C3363" s="54">
        <v>523.11903484776803</v>
      </c>
      <c r="D3363" s="54">
        <v>472.01480327736402</v>
      </c>
      <c r="E3363" s="54">
        <v>472.33204500197701</v>
      </c>
    </row>
    <row r="3364" spans="1:5" x14ac:dyDescent="0.35">
      <c r="A3364" s="54" t="s">
        <v>247</v>
      </c>
      <c r="B3364" s="54">
        <v>2863.4855895205001</v>
      </c>
      <c r="C3364" s="54">
        <v>2857.57005764</v>
      </c>
      <c r="D3364" s="54">
        <v>2812.2973847012199</v>
      </c>
      <c r="E3364" s="54">
        <v>2810.1979400823798</v>
      </c>
    </row>
    <row r="3365" spans="1:5" x14ac:dyDescent="0.35">
      <c r="A3365" s="54" t="s">
        <v>248</v>
      </c>
      <c r="B3365" s="54">
        <v>1064.1125141908201</v>
      </c>
      <c r="C3365" s="54">
        <v>1057.6306246238801</v>
      </c>
      <c r="D3365" s="54">
        <v>969.68764184423299</v>
      </c>
      <c r="E3365" s="54">
        <v>961.53714141370597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57"/>
  <sheetViews>
    <sheetView workbookViewId="0">
      <selection activeCell="A7" sqref="A7"/>
    </sheetView>
  </sheetViews>
  <sheetFormatPr defaultRowHeight="14.5" x14ac:dyDescent="0.35"/>
  <cols>
    <col min="1" max="1" width="59.26953125" style="3" bestFit="1" customWidth="1"/>
    <col min="2" max="2" width="26" style="3" customWidth="1"/>
    <col min="3" max="3" width="24.81640625" bestFit="1" customWidth="1"/>
    <col min="4" max="4" width="20" bestFit="1" customWidth="1"/>
  </cols>
  <sheetData>
    <row r="1" spans="1:3" x14ac:dyDescent="0.35">
      <c r="A1"/>
      <c r="B1"/>
    </row>
    <row r="2" spans="1:3" x14ac:dyDescent="0.35">
      <c r="A2" s="47" t="s">
        <v>10</v>
      </c>
      <c r="B2" s="35" t="s">
        <v>11</v>
      </c>
    </row>
    <row r="4" spans="1:3" x14ac:dyDescent="0.35">
      <c r="A4" s="47" t="s">
        <v>171</v>
      </c>
      <c r="B4" s="35" t="s">
        <v>174</v>
      </c>
      <c r="C4" s="35" t="s">
        <v>173</v>
      </c>
    </row>
    <row r="5" spans="1:3" x14ac:dyDescent="0.35">
      <c r="A5" s="48" t="s">
        <v>266</v>
      </c>
      <c r="B5" s="35">
        <v>357.05523203327903</v>
      </c>
      <c r="C5" s="35">
        <v>288.953605305753</v>
      </c>
    </row>
    <row r="6" spans="1:3" x14ac:dyDescent="0.35">
      <c r="A6" s="48" t="s">
        <v>267</v>
      </c>
      <c r="B6" s="35">
        <v>439.88524186961803</v>
      </c>
      <c r="C6" s="35">
        <v>389.90928690233699</v>
      </c>
    </row>
    <row r="7" spans="1:3" x14ac:dyDescent="0.35">
      <c r="A7" s="48" t="s">
        <v>268</v>
      </c>
      <c r="B7" s="35">
        <v>283.31235776549897</v>
      </c>
      <c r="C7" s="35">
        <v>257.56490386295098</v>
      </c>
    </row>
    <row r="8" spans="1:3" x14ac:dyDescent="0.35">
      <c r="A8" s="48" t="s">
        <v>269</v>
      </c>
      <c r="B8" s="35">
        <v>349.71270890761502</v>
      </c>
      <c r="C8" s="35">
        <v>358.85378616525298</v>
      </c>
    </row>
    <row r="9" spans="1:3" x14ac:dyDescent="0.35">
      <c r="A9" s="48" t="s">
        <v>270</v>
      </c>
      <c r="B9" s="35">
        <v>2332.2978616672799</v>
      </c>
      <c r="C9" s="35">
        <v>2120.8722573486998</v>
      </c>
    </row>
    <row r="10" spans="1:3" x14ac:dyDescent="0.35">
      <c r="A10" s="48" t="s">
        <v>271</v>
      </c>
      <c r="B10" s="35">
        <v>427.89526726197403</v>
      </c>
      <c r="C10" s="35">
        <v>425.25681884975</v>
      </c>
    </row>
    <row r="11" spans="1:3" x14ac:dyDescent="0.35">
      <c r="A11" s="48" t="s">
        <v>272</v>
      </c>
      <c r="B11" s="35">
        <v>445.83306248821799</v>
      </c>
      <c r="C11" s="35">
        <v>378.51324199748802</v>
      </c>
    </row>
    <row r="12" spans="1:3" x14ac:dyDescent="0.35">
      <c r="A12" s="48" t="s">
        <v>273</v>
      </c>
      <c r="B12" s="35">
        <v>541.52363950022004</v>
      </c>
      <c r="C12" s="35">
        <v>541.48378059425397</v>
      </c>
    </row>
    <row r="13" spans="1:3" x14ac:dyDescent="0.35">
      <c r="A13" s="48" t="s">
        <v>274</v>
      </c>
      <c r="B13" s="35">
        <v>881.21174078387003</v>
      </c>
      <c r="C13" s="35">
        <v>745.13011366792</v>
      </c>
    </row>
    <row r="14" spans="1:3" x14ac:dyDescent="0.35">
      <c r="A14" s="48" t="s">
        <v>275</v>
      </c>
      <c r="B14" s="35">
        <v>641.942124091854</v>
      </c>
      <c r="C14" s="35">
        <v>687.43759442459304</v>
      </c>
    </row>
    <row r="15" spans="1:3" x14ac:dyDescent="0.35">
      <c r="A15" s="48" t="s">
        <v>276</v>
      </c>
      <c r="B15" s="35">
        <v>546.69640502927905</v>
      </c>
      <c r="C15" s="35">
        <v>483.55309894173502</v>
      </c>
    </row>
    <row r="16" spans="1:3" x14ac:dyDescent="0.35">
      <c r="A16" s="48" t="s">
        <v>277</v>
      </c>
      <c r="B16" s="35">
        <v>131.227820132061</v>
      </c>
      <c r="C16" s="35">
        <v>238.86748085170899</v>
      </c>
    </row>
    <row r="17" spans="1:3" x14ac:dyDescent="0.35">
      <c r="A17" s="48" t="s">
        <v>278</v>
      </c>
      <c r="B17" s="35">
        <v>2929.3552791406601</v>
      </c>
      <c r="C17" s="35">
        <v>3273.9186569794101</v>
      </c>
    </row>
    <row r="18" spans="1:3" x14ac:dyDescent="0.35">
      <c r="A18" s="48" t="s">
        <v>279</v>
      </c>
      <c r="B18" s="35">
        <v>308.917123050371</v>
      </c>
      <c r="C18" s="35">
        <v>318.80682589272402</v>
      </c>
    </row>
    <row r="19" spans="1:3" x14ac:dyDescent="0.35">
      <c r="A19" s="48" t="s">
        <v>280</v>
      </c>
      <c r="B19" s="35">
        <v>219.50841806593101</v>
      </c>
      <c r="C19" s="35">
        <v>210.111042004003</v>
      </c>
    </row>
    <row r="20" spans="1:3" x14ac:dyDescent="0.35">
      <c r="A20" s="48" t="s">
        <v>281</v>
      </c>
      <c r="B20" s="35">
        <v>307.738243958108</v>
      </c>
      <c r="C20" s="35">
        <v>273.50472674788602</v>
      </c>
    </row>
    <row r="21" spans="1:3" x14ac:dyDescent="0.35">
      <c r="A21" s="48" t="s">
        <v>282</v>
      </c>
      <c r="B21" s="35">
        <v>348.42704884517002</v>
      </c>
      <c r="C21" s="35">
        <v>341.14867954144898</v>
      </c>
    </row>
    <row r="22" spans="1:3" x14ac:dyDescent="0.35">
      <c r="A22" s="48" t="s">
        <v>283</v>
      </c>
      <c r="B22" s="35">
        <v>385.68717202975603</v>
      </c>
      <c r="C22" s="35">
        <v>373.41583943468697</v>
      </c>
    </row>
    <row r="23" spans="1:3" x14ac:dyDescent="0.35">
      <c r="A23" s="48" t="s">
        <v>284</v>
      </c>
      <c r="B23" s="35">
        <v>1782.47419357478</v>
      </c>
      <c r="C23" s="35">
        <v>1905.6867907722001</v>
      </c>
    </row>
    <row r="24" spans="1:3" x14ac:dyDescent="0.35">
      <c r="A24" s="48" t="s">
        <v>285</v>
      </c>
      <c r="B24" s="35">
        <v>647.59508507333305</v>
      </c>
      <c r="C24" s="35">
        <v>616.27559202926898</v>
      </c>
    </row>
    <row r="25" spans="1:3" x14ac:dyDescent="0.35">
      <c r="A25" s="48" t="s">
        <v>286</v>
      </c>
      <c r="B25" s="35">
        <v>990.89430755042702</v>
      </c>
      <c r="C25" s="35">
        <v>884.61813954874106</v>
      </c>
    </row>
    <row r="26" spans="1:3" x14ac:dyDescent="0.35">
      <c r="A26" s="48" t="s">
        <v>287</v>
      </c>
      <c r="B26" s="35">
        <v>204.04581914452501</v>
      </c>
      <c r="C26" s="35">
        <v>221.621967459388</v>
      </c>
    </row>
    <row r="27" spans="1:3" x14ac:dyDescent="0.35">
      <c r="A27" s="48" t="s">
        <v>288</v>
      </c>
      <c r="B27" s="35">
        <v>340.06229019668001</v>
      </c>
      <c r="C27" s="35">
        <v>412.04326484196503</v>
      </c>
    </row>
    <row r="28" spans="1:3" x14ac:dyDescent="0.35">
      <c r="A28" s="48" t="s">
        <v>289</v>
      </c>
      <c r="B28" s="35">
        <v>388.939209367611</v>
      </c>
      <c r="C28" s="35">
        <v>336.39702062952</v>
      </c>
    </row>
    <row r="29" spans="1:3" x14ac:dyDescent="0.35">
      <c r="A29" s="48" t="s">
        <v>290</v>
      </c>
      <c r="B29" s="35">
        <v>858.93024253384203</v>
      </c>
      <c r="C29" s="35">
        <v>795.74686277885405</v>
      </c>
    </row>
    <row r="30" spans="1:3" x14ac:dyDescent="0.35">
      <c r="A30" s="48" t="s">
        <v>291</v>
      </c>
      <c r="B30" s="35">
        <v>626.96701275716305</v>
      </c>
      <c r="C30" s="35">
        <v>576.45424495348402</v>
      </c>
    </row>
    <row r="31" spans="1:3" x14ac:dyDescent="0.35">
      <c r="A31" s="48" t="s">
        <v>292</v>
      </c>
      <c r="B31" s="35">
        <v>497.26820075145901</v>
      </c>
      <c r="C31" s="35">
        <v>635.264450496481</v>
      </c>
    </row>
    <row r="32" spans="1:3" x14ac:dyDescent="0.35">
      <c r="A32" s="48" t="s">
        <v>293</v>
      </c>
      <c r="B32" s="35">
        <v>630.21785917898205</v>
      </c>
      <c r="C32" s="35">
        <v>753.58992697749204</v>
      </c>
    </row>
    <row r="33" spans="1:3" x14ac:dyDescent="0.35">
      <c r="A33" s="48" t="s">
        <v>172</v>
      </c>
      <c r="B33" s="35">
        <v>18845.620966749568</v>
      </c>
      <c r="C33" s="35">
        <v>18844.999999999996</v>
      </c>
    </row>
    <row r="34" spans="1:3" x14ac:dyDescent="0.35">
      <c r="A34"/>
      <c r="B34"/>
    </row>
    <row r="35" spans="1:3" x14ac:dyDescent="0.35">
      <c r="A35"/>
      <c r="B35"/>
    </row>
    <row r="36" spans="1:3" x14ac:dyDescent="0.35">
      <c r="A36"/>
      <c r="B36"/>
    </row>
    <row r="37" spans="1:3" x14ac:dyDescent="0.35">
      <c r="A37"/>
      <c r="B37"/>
    </row>
    <row r="38" spans="1:3" x14ac:dyDescent="0.35">
      <c r="A38"/>
      <c r="B38"/>
    </row>
    <row r="39" spans="1:3" x14ac:dyDescent="0.35">
      <c r="A39"/>
      <c r="B39"/>
    </row>
    <row r="40" spans="1:3" x14ac:dyDescent="0.35">
      <c r="A40"/>
      <c r="B40"/>
    </row>
    <row r="41" spans="1:3" x14ac:dyDescent="0.35">
      <c r="A41"/>
      <c r="B41"/>
    </row>
    <row r="42" spans="1:3" x14ac:dyDescent="0.35">
      <c r="A42"/>
      <c r="B42"/>
    </row>
    <row r="43" spans="1:3" x14ac:dyDescent="0.35">
      <c r="A43"/>
      <c r="B43"/>
    </row>
    <row r="44" spans="1:3" x14ac:dyDescent="0.35">
      <c r="A44"/>
      <c r="B44"/>
    </row>
    <row r="45" spans="1:3" x14ac:dyDescent="0.35">
      <c r="A45"/>
      <c r="B45"/>
    </row>
    <row r="46" spans="1:3" x14ac:dyDescent="0.35">
      <c r="A46"/>
      <c r="B46"/>
    </row>
    <row r="47" spans="1:3" x14ac:dyDescent="0.35">
      <c r="A47"/>
      <c r="B47"/>
    </row>
    <row r="48" spans="1:3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  <row r="290" spans="1:2" x14ac:dyDescent="0.35">
      <c r="A290"/>
      <c r="B290"/>
    </row>
    <row r="291" spans="1:2" x14ac:dyDescent="0.35">
      <c r="A291"/>
      <c r="B291"/>
    </row>
    <row r="292" spans="1:2" x14ac:dyDescent="0.35">
      <c r="A292"/>
      <c r="B292"/>
    </row>
    <row r="293" spans="1:2" x14ac:dyDescent="0.35">
      <c r="A293"/>
      <c r="B293"/>
    </row>
    <row r="294" spans="1:2" x14ac:dyDescent="0.35">
      <c r="A294"/>
      <c r="B294"/>
    </row>
    <row r="295" spans="1:2" x14ac:dyDescent="0.35">
      <c r="A295"/>
      <c r="B295"/>
    </row>
    <row r="296" spans="1:2" x14ac:dyDescent="0.35">
      <c r="A296"/>
      <c r="B296"/>
    </row>
    <row r="297" spans="1:2" x14ac:dyDescent="0.35">
      <c r="A297"/>
      <c r="B297"/>
    </row>
    <row r="298" spans="1:2" x14ac:dyDescent="0.35">
      <c r="A298"/>
      <c r="B298"/>
    </row>
    <row r="299" spans="1:2" x14ac:dyDescent="0.35">
      <c r="A299"/>
      <c r="B299"/>
    </row>
    <row r="300" spans="1:2" x14ac:dyDescent="0.35">
      <c r="A300"/>
      <c r="B300"/>
    </row>
    <row r="301" spans="1:2" x14ac:dyDescent="0.35">
      <c r="A301"/>
      <c r="B301"/>
    </row>
    <row r="302" spans="1:2" x14ac:dyDescent="0.35">
      <c r="A302"/>
      <c r="B302"/>
    </row>
    <row r="303" spans="1:2" x14ac:dyDescent="0.35">
      <c r="A303"/>
      <c r="B303"/>
    </row>
    <row r="304" spans="1:2" x14ac:dyDescent="0.35">
      <c r="A304"/>
      <c r="B304"/>
    </row>
    <row r="305" spans="1:2" x14ac:dyDescent="0.35">
      <c r="A305"/>
      <c r="B305"/>
    </row>
    <row r="306" spans="1:2" x14ac:dyDescent="0.35">
      <c r="A306"/>
      <c r="B306"/>
    </row>
    <row r="307" spans="1:2" x14ac:dyDescent="0.35">
      <c r="A307"/>
      <c r="B307"/>
    </row>
    <row r="308" spans="1:2" x14ac:dyDescent="0.35">
      <c r="A308"/>
      <c r="B308"/>
    </row>
    <row r="309" spans="1:2" x14ac:dyDescent="0.35">
      <c r="A309"/>
      <c r="B309"/>
    </row>
    <row r="310" spans="1:2" x14ac:dyDescent="0.35">
      <c r="A310"/>
      <c r="B310"/>
    </row>
    <row r="311" spans="1:2" x14ac:dyDescent="0.35">
      <c r="A311"/>
      <c r="B311"/>
    </row>
    <row r="312" spans="1:2" x14ac:dyDescent="0.35">
      <c r="A312"/>
      <c r="B312"/>
    </row>
    <row r="313" spans="1:2" x14ac:dyDescent="0.35">
      <c r="A313"/>
      <c r="B313"/>
    </row>
    <row r="314" spans="1:2" x14ac:dyDescent="0.35">
      <c r="A314"/>
      <c r="B314"/>
    </row>
    <row r="315" spans="1:2" x14ac:dyDescent="0.35">
      <c r="A315"/>
      <c r="B315"/>
    </row>
    <row r="316" spans="1:2" x14ac:dyDescent="0.35">
      <c r="A316"/>
      <c r="B316"/>
    </row>
    <row r="317" spans="1:2" x14ac:dyDescent="0.35">
      <c r="A317"/>
      <c r="B317"/>
    </row>
    <row r="318" spans="1:2" x14ac:dyDescent="0.35">
      <c r="A318"/>
      <c r="B318"/>
    </row>
    <row r="319" spans="1:2" x14ac:dyDescent="0.35">
      <c r="A319"/>
      <c r="B319"/>
    </row>
    <row r="320" spans="1:2" x14ac:dyDescent="0.35">
      <c r="A320"/>
      <c r="B320"/>
    </row>
    <row r="321" spans="1:2" x14ac:dyDescent="0.35">
      <c r="A321"/>
      <c r="B321"/>
    </row>
    <row r="322" spans="1:2" x14ac:dyDescent="0.35">
      <c r="A322"/>
      <c r="B322"/>
    </row>
    <row r="323" spans="1:2" x14ac:dyDescent="0.35">
      <c r="A323"/>
      <c r="B323"/>
    </row>
    <row r="324" spans="1:2" x14ac:dyDescent="0.35">
      <c r="A324"/>
      <c r="B324"/>
    </row>
    <row r="325" spans="1:2" x14ac:dyDescent="0.35">
      <c r="A325"/>
      <c r="B325"/>
    </row>
    <row r="326" spans="1:2" x14ac:dyDescent="0.35">
      <c r="A326"/>
      <c r="B326"/>
    </row>
    <row r="327" spans="1:2" x14ac:dyDescent="0.35">
      <c r="A327"/>
      <c r="B327"/>
    </row>
    <row r="328" spans="1:2" x14ac:dyDescent="0.35">
      <c r="A328"/>
      <c r="B328"/>
    </row>
    <row r="329" spans="1:2" x14ac:dyDescent="0.35">
      <c r="A329"/>
      <c r="B329"/>
    </row>
    <row r="330" spans="1:2" x14ac:dyDescent="0.35">
      <c r="A330"/>
      <c r="B330"/>
    </row>
    <row r="331" spans="1:2" x14ac:dyDescent="0.35">
      <c r="A331"/>
      <c r="B331"/>
    </row>
    <row r="332" spans="1:2" x14ac:dyDescent="0.35">
      <c r="A332"/>
      <c r="B332"/>
    </row>
    <row r="333" spans="1:2" x14ac:dyDescent="0.35">
      <c r="A333"/>
      <c r="B333"/>
    </row>
    <row r="334" spans="1:2" x14ac:dyDescent="0.35">
      <c r="A334"/>
      <c r="B334"/>
    </row>
    <row r="335" spans="1:2" x14ac:dyDescent="0.35">
      <c r="A335"/>
      <c r="B335"/>
    </row>
    <row r="336" spans="1:2" x14ac:dyDescent="0.35">
      <c r="A336"/>
      <c r="B336"/>
    </row>
    <row r="337" spans="1:2" x14ac:dyDescent="0.35">
      <c r="A337"/>
      <c r="B337"/>
    </row>
    <row r="338" spans="1:2" x14ac:dyDescent="0.35">
      <c r="A338"/>
      <c r="B338"/>
    </row>
    <row r="339" spans="1:2" x14ac:dyDescent="0.35">
      <c r="A339"/>
      <c r="B339"/>
    </row>
    <row r="340" spans="1:2" x14ac:dyDescent="0.35">
      <c r="A340"/>
      <c r="B340"/>
    </row>
    <row r="341" spans="1:2" x14ac:dyDescent="0.35">
      <c r="A341"/>
      <c r="B341"/>
    </row>
    <row r="342" spans="1:2" x14ac:dyDescent="0.35">
      <c r="A342"/>
      <c r="B342"/>
    </row>
    <row r="343" spans="1:2" x14ac:dyDescent="0.35">
      <c r="A343"/>
      <c r="B343"/>
    </row>
    <row r="344" spans="1:2" x14ac:dyDescent="0.35">
      <c r="A344"/>
      <c r="B344"/>
    </row>
    <row r="345" spans="1:2" x14ac:dyDescent="0.35">
      <c r="A345"/>
      <c r="B345"/>
    </row>
    <row r="346" spans="1:2" x14ac:dyDescent="0.35">
      <c r="A346"/>
      <c r="B346"/>
    </row>
    <row r="347" spans="1:2" x14ac:dyDescent="0.35">
      <c r="A347"/>
      <c r="B347"/>
    </row>
    <row r="348" spans="1:2" x14ac:dyDescent="0.35">
      <c r="A348"/>
      <c r="B348"/>
    </row>
    <row r="349" spans="1:2" x14ac:dyDescent="0.35">
      <c r="A349"/>
      <c r="B349"/>
    </row>
    <row r="350" spans="1:2" x14ac:dyDescent="0.35">
      <c r="A350"/>
      <c r="B350"/>
    </row>
    <row r="351" spans="1:2" x14ac:dyDescent="0.35">
      <c r="A351"/>
      <c r="B351"/>
    </row>
    <row r="352" spans="1:2" x14ac:dyDescent="0.35">
      <c r="A352"/>
      <c r="B352"/>
    </row>
    <row r="353" spans="1:2" x14ac:dyDescent="0.35">
      <c r="A353"/>
      <c r="B353"/>
    </row>
    <row r="354" spans="1:2" x14ac:dyDescent="0.35">
      <c r="A354"/>
      <c r="B354"/>
    </row>
    <row r="355" spans="1:2" x14ac:dyDescent="0.35">
      <c r="A355"/>
      <c r="B355"/>
    </row>
    <row r="356" spans="1:2" x14ac:dyDescent="0.35">
      <c r="A356"/>
      <c r="B356"/>
    </row>
    <row r="357" spans="1:2" x14ac:dyDescent="0.35">
      <c r="A357"/>
      <c r="B357"/>
    </row>
    <row r="358" spans="1:2" x14ac:dyDescent="0.35">
      <c r="A358"/>
      <c r="B358"/>
    </row>
    <row r="359" spans="1:2" x14ac:dyDescent="0.35">
      <c r="A359"/>
      <c r="B359"/>
    </row>
    <row r="360" spans="1:2" x14ac:dyDescent="0.35">
      <c r="A360"/>
      <c r="B360"/>
    </row>
    <row r="361" spans="1:2" x14ac:dyDescent="0.35">
      <c r="A361"/>
      <c r="B361"/>
    </row>
    <row r="362" spans="1:2" x14ac:dyDescent="0.35">
      <c r="A362"/>
      <c r="B362"/>
    </row>
    <row r="363" spans="1:2" x14ac:dyDescent="0.35">
      <c r="A363"/>
      <c r="B363"/>
    </row>
    <row r="364" spans="1:2" x14ac:dyDescent="0.35">
      <c r="A364"/>
      <c r="B364"/>
    </row>
    <row r="365" spans="1:2" x14ac:dyDescent="0.35">
      <c r="A365"/>
      <c r="B365"/>
    </row>
    <row r="366" spans="1:2" x14ac:dyDescent="0.35">
      <c r="A366"/>
      <c r="B366"/>
    </row>
    <row r="367" spans="1:2" x14ac:dyDescent="0.35">
      <c r="A367"/>
      <c r="B367"/>
    </row>
    <row r="368" spans="1:2" x14ac:dyDescent="0.35">
      <c r="A368"/>
      <c r="B368"/>
    </row>
    <row r="369" spans="1:2" x14ac:dyDescent="0.35">
      <c r="A369"/>
      <c r="B369"/>
    </row>
    <row r="370" spans="1:2" x14ac:dyDescent="0.35">
      <c r="A370"/>
      <c r="B370"/>
    </row>
    <row r="371" spans="1:2" x14ac:dyDescent="0.35">
      <c r="A371"/>
      <c r="B371"/>
    </row>
    <row r="372" spans="1:2" x14ac:dyDescent="0.35">
      <c r="A372"/>
      <c r="B372"/>
    </row>
    <row r="373" spans="1:2" x14ac:dyDescent="0.35">
      <c r="A373"/>
      <c r="B373"/>
    </row>
    <row r="374" spans="1:2" x14ac:dyDescent="0.35">
      <c r="A374"/>
      <c r="B374"/>
    </row>
    <row r="375" spans="1:2" x14ac:dyDescent="0.35">
      <c r="A375"/>
      <c r="B375"/>
    </row>
    <row r="376" spans="1:2" x14ac:dyDescent="0.35">
      <c r="A376"/>
      <c r="B376"/>
    </row>
    <row r="377" spans="1:2" x14ac:dyDescent="0.35">
      <c r="A377"/>
      <c r="B377"/>
    </row>
    <row r="378" spans="1:2" x14ac:dyDescent="0.35">
      <c r="A378"/>
      <c r="B378"/>
    </row>
    <row r="379" spans="1:2" x14ac:dyDescent="0.35">
      <c r="A379"/>
      <c r="B379"/>
    </row>
    <row r="380" spans="1:2" x14ac:dyDescent="0.35">
      <c r="A380"/>
      <c r="B380"/>
    </row>
    <row r="381" spans="1:2" x14ac:dyDescent="0.35">
      <c r="A381"/>
      <c r="B381"/>
    </row>
    <row r="382" spans="1:2" x14ac:dyDescent="0.35">
      <c r="A382"/>
      <c r="B382"/>
    </row>
    <row r="383" spans="1:2" x14ac:dyDescent="0.35">
      <c r="A383"/>
      <c r="B383"/>
    </row>
    <row r="384" spans="1:2" x14ac:dyDescent="0.35">
      <c r="A384"/>
      <c r="B384"/>
    </row>
    <row r="385" spans="1:2" x14ac:dyDescent="0.35">
      <c r="A385"/>
      <c r="B385"/>
    </row>
    <row r="386" spans="1:2" x14ac:dyDescent="0.35">
      <c r="A386"/>
      <c r="B386"/>
    </row>
    <row r="387" spans="1:2" x14ac:dyDescent="0.35">
      <c r="A387"/>
      <c r="B387"/>
    </row>
    <row r="388" spans="1:2" x14ac:dyDescent="0.35">
      <c r="A388"/>
      <c r="B388"/>
    </row>
    <row r="389" spans="1:2" x14ac:dyDescent="0.35">
      <c r="A389"/>
      <c r="B389"/>
    </row>
    <row r="390" spans="1:2" x14ac:dyDescent="0.35">
      <c r="A390"/>
      <c r="B390"/>
    </row>
    <row r="391" spans="1:2" x14ac:dyDescent="0.35">
      <c r="A391"/>
      <c r="B391"/>
    </row>
    <row r="392" spans="1:2" x14ac:dyDescent="0.35">
      <c r="A392"/>
      <c r="B392"/>
    </row>
    <row r="393" spans="1:2" x14ac:dyDescent="0.35">
      <c r="A393"/>
      <c r="B393"/>
    </row>
    <row r="394" spans="1:2" x14ac:dyDescent="0.35">
      <c r="A394"/>
      <c r="B394"/>
    </row>
    <row r="395" spans="1:2" x14ac:dyDescent="0.35">
      <c r="A395"/>
      <c r="B395"/>
    </row>
    <row r="396" spans="1:2" x14ac:dyDescent="0.35">
      <c r="A396"/>
      <c r="B396"/>
    </row>
    <row r="397" spans="1:2" x14ac:dyDescent="0.35">
      <c r="A397"/>
      <c r="B397"/>
    </row>
    <row r="398" spans="1:2" x14ac:dyDescent="0.35">
      <c r="A398"/>
      <c r="B398"/>
    </row>
    <row r="399" spans="1:2" x14ac:dyDescent="0.35">
      <c r="A399"/>
      <c r="B399"/>
    </row>
    <row r="400" spans="1:2" x14ac:dyDescent="0.35">
      <c r="A400"/>
      <c r="B400"/>
    </row>
    <row r="401" spans="1:2" x14ac:dyDescent="0.35">
      <c r="A401"/>
      <c r="B401"/>
    </row>
    <row r="402" spans="1:2" x14ac:dyDescent="0.35">
      <c r="A402"/>
      <c r="B402"/>
    </row>
    <row r="403" spans="1:2" x14ac:dyDescent="0.35">
      <c r="A403"/>
      <c r="B403"/>
    </row>
    <row r="404" spans="1:2" x14ac:dyDescent="0.35">
      <c r="A404"/>
      <c r="B404"/>
    </row>
    <row r="405" spans="1:2" x14ac:dyDescent="0.35">
      <c r="A405"/>
      <c r="B405"/>
    </row>
    <row r="406" spans="1:2" x14ac:dyDescent="0.35">
      <c r="A406"/>
      <c r="B406"/>
    </row>
    <row r="407" spans="1:2" x14ac:dyDescent="0.35">
      <c r="A407"/>
      <c r="B407"/>
    </row>
    <row r="408" spans="1:2" x14ac:dyDescent="0.35">
      <c r="A408"/>
      <c r="B408"/>
    </row>
    <row r="409" spans="1:2" x14ac:dyDescent="0.35">
      <c r="A409"/>
      <c r="B409"/>
    </row>
    <row r="410" spans="1:2" x14ac:dyDescent="0.35">
      <c r="A410"/>
      <c r="B410"/>
    </row>
    <row r="411" spans="1:2" x14ac:dyDescent="0.35">
      <c r="A411"/>
      <c r="B411"/>
    </row>
    <row r="412" spans="1:2" x14ac:dyDescent="0.35">
      <c r="A412"/>
      <c r="B412"/>
    </row>
    <row r="413" spans="1:2" x14ac:dyDescent="0.35">
      <c r="A413"/>
      <c r="B413"/>
    </row>
    <row r="414" spans="1:2" x14ac:dyDescent="0.35">
      <c r="A414"/>
      <c r="B414"/>
    </row>
    <row r="415" spans="1:2" x14ac:dyDescent="0.35">
      <c r="A415"/>
      <c r="B415"/>
    </row>
    <row r="416" spans="1:2" x14ac:dyDescent="0.35">
      <c r="A416"/>
      <c r="B416"/>
    </row>
    <row r="417" spans="1:2" x14ac:dyDescent="0.35">
      <c r="A417"/>
      <c r="B417"/>
    </row>
    <row r="418" spans="1:2" x14ac:dyDescent="0.35">
      <c r="A418"/>
      <c r="B418"/>
    </row>
    <row r="419" spans="1:2" x14ac:dyDescent="0.35">
      <c r="A419"/>
      <c r="B419"/>
    </row>
    <row r="420" spans="1:2" x14ac:dyDescent="0.35">
      <c r="A420"/>
      <c r="B420"/>
    </row>
    <row r="421" spans="1:2" x14ac:dyDescent="0.35">
      <c r="A421"/>
      <c r="B421"/>
    </row>
    <row r="422" spans="1:2" x14ac:dyDescent="0.35">
      <c r="A422"/>
      <c r="B422"/>
    </row>
    <row r="423" spans="1:2" x14ac:dyDescent="0.35">
      <c r="A423"/>
      <c r="B423"/>
    </row>
    <row r="424" spans="1:2" x14ac:dyDescent="0.35">
      <c r="A424"/>
      <c r="B424"/>
    </row>
    <row r="425" spans="1:2" x14ac:dyDescent="0.35">
      <c r="A425"/>
      <c r="B425"/>
    </row>
    <row r="426" spans="1:2" x14ac:dyDescent="0.35">
      <c r="A426"/>
      <c r="B426"/>
    </row>
    <row r="427" spans="1:2" x14ac:dyDescent="0.35">
      <c r="A427"/>
      <c r="B427"/>
    </row>
    <row r="428" spans="1:2" x14ac:dyDescent="0.35">
      <c r="A428"/>
      <c r="B428"/>
    </row>
    <row r="429" spans="1:2" x14ac:dyDescent="0.35">
      <c r="A429"/>
      <c r="B429"/>
    </row>
    <row r="430" spans="1:2" x14ac:dyDescent="0.35">
      <c r="A430"/>
      <c r="B430"/>
    </row>
    <row r="431" spans="1:2" x14ac:dyDescent="0.35">
      <c r="A431"/>
      <c r="B431"/>
    </row>
    <row r="432" spans="1:2" x14ac:dyDescent="0.35">
      <c r="A432"/>
      <c r="B432"/>
    </row>
    <row r="433" spans="1:2" x14ac:dyDescent="0.35">
      <c r="A433"/>
      <c r="B433"/>
    </row>
    <row r="434" spans="1:2" x14ac:dyDescent="0.35">
      <c r="A434"/>
      <c r="B434"/>
    </row>
    <row r="435" spans="1:2" x14ac:dyDescent="0.35">
      <c r="A435"/>
      <c r="B435"/>
    </row>
    <row r="436" spans="1:2" x14ac:dyDescent="0.35">
      <c r="A436"/>
      <c r="B436"/>
    </row>
    <row r="437" spans="1:2" x14ac:dyDescent="0.35">
      <c r="A437"/>
      <c r="B437"/>
    </row>
    <row r="438" spans="1:2" x14ac:dyDescent="0.35">
      <c r="A438"/>
      <c r="B438"/>
    </row>
    <row r="439" spans="1:2" x14ac:dyDescent="0.35">
      <c r="A439"/>
      <c r="B439"/>
    </row>
    <row r="440" spans="1:2" x14ac:dyDescent="0.35">
      <c r="A440"/>
      <c r="B440"/>
    </row>
    <row r="441" spans="1:2" x14ac:dyDescent="0.35">
      <c r="A441"/>
      <c r="B441"/>
    </row>
    <row r="442" spans="1:2" x14ac:dyDescent="0.35">
      <c r="A442"/>
      <c r="B442"/>
    </row>
    <row r="443" spans="1:2" x14ac:dyDescent="0.35">
      <c r="A443"/>
      <c r="B443"/>
    </row>
    <row r="444" spans="1:2" x14ac:dyDescent="0.35">
      <c r="A444"/>
      <c r="B444"/>
    </row>
    <row r="445" spans="1:2" x14ac:dyDescent="0.35">
      <c r="A445"/>
      <c r="B445"/>
    </row>
    <row r="446" spans="1:2" x14ac:dyDescent="0.35">
      <c r="A446"/>
      <c r="B446"/>
    </row>
    <row r="447" spans="1:2" x14ac:dyDescent="0.35">
      <c r="A447"/>
      <c r="B447"/>
    </row>
    <row r="448" spans="1:2" x14ac:dyDescent="0.35">
      <c r="A448"/>
      <c r="B448"/>
    </row>
    <row r="449" spans="1:2" x14ac:dyDescent="0.35">
      <c r="A449"/>
      <c r="B449"/>
    </row>
    <row r="450" spans="1:2" x14ac:dyDescent="0.35">
      <c r="A450"/>
      <c r="B450"/>
    </row>
    <row r="451" spans="1:2" x14ac:dyDescent="0.35">
      <c r="A451"/>
      <c r="B451"/>
    </row>
    <row r="452" spans="1:2" x14ac:dyDescent="0.35">
      <c r="A452"/>
      <c r="B452"/>
    </row>
    <row r="453" spans="1:2" x14ac:dyDescent="0.35">
      <c r="A453"/>
      <c r="B453"/>
    </row>
    <row r="454" spans="1:2" x14ac:dyDescent="0.35">
      <c r="A454"/>
      <c r="B454"/>
    </row>
    <row r="455" spans="1:2" x14ac:dyDescent="0.35">
      <c r="A455"/>
      <c r="B455"/>
    </row>
    <row r="456" spans="1:2" x14ac:dyDescent="0.35">
      <c r="A456"/>
      <c r="B456"/>
    </row>
    <row r="457" spans="1:2" x14ac:dyDescent="0.35">
      <c r="A457"/>
      <c r="B457"/>
    </row>
    <row r="458" spans="1:2" x14ac:dyDescent="0.35">
      <c r="A458"/>
      <c r="B458"/>
    </row>
    <row r="459" spans="1:2" x14ac:dyDescent="0.35">
      <c r="A459"/>
      <c r="B459"/>
    </row>
    <row r="460" spans="1:2" x14ac:dyDescent="0.35">
      <c r="A460"/>
      <c r="B460"/>
    </row>
    <row r="461" spans="1:2" x14ac:dyDescent="0.35">
      <c r="A461"/>
      <c r="B461"/>
    </row>
    <row r="462" spans="1:2" x14ac:dyDescent="0.35">
      <c r="A462"/>
      <c r="B462"/>
    </row>
    <row r="463" spans="1:2" x14ac:dyDescent="0.35">
      <c r="A463"/>
      <c r="B463"/>
    </row>
    <row r="464" spans="1:2" x14ac:dyDescent="0.35">
      <c r="A464"/>
      <c r="B464"/>
    </row>
    <row r="465" spans="1:2" x14ac:dyDescent="0.35">
      <c r="A465"/>
      <c r="B465"/>
    </row>
    <row r="466" spans="1:2" x14ac:dyDescent="0.35">
      <c r="A466"/>
      <c r="B466"/>
    </row>
    <row r="467" spans="1:2" x14ac:dyDescent="0.35">
      <c r="A467"/>
      <c r="B467"/>
    </row>
    <row r="468" spans="1:2" x14ac:dyDescent="0.35">
      <c r="A468"/>
      <c r="B468"/>
    </row>
    <row r="469" spans="1:2" x14ac:dyDescent="0.35">
      <c r="A469"/>
      <c r="B469"/>
    </row>
    <row r="470" spans="1:2" x14ac:dyDescent="0.35">
      <c r="A470"/>
      <c r="B470"/>
    </row>
    <row r="471" spans="1:2" x14ac:dyDescent="0.35">
      <c r="A471"/>
      <c r="B471"/>
    </row>
    <row r="472" spans="1:2" x14ac:dyDescent="0.35">
      <c r="A472"/>
      <c r="B472"/>
    </row>
    <row r="473" spans="1:2" x14ac:dyDescent="0.35">
      <c r="A473"/>
      <c r="B473"/>
    </row>
    <row r="474" spans="1:2" x14ac:dyDescent="0.35">
      <c r="A474"/>
      <c r="B474"/>
    </row>
    <row r="475" spans="1:2" x14ac:dyDescent="0.35">
      <c r="A475"/>
      <c r="B475"/>
    </row>
    <row r="476" spans="1:2" x14ac:dyDescent="0.35">
      <c r="A476"/>
      <c r="B476"/>
    </row>
    <row r="477" spans="1:2" x14ac:dyDescent="0.35">
      <c r="A477"/>
      <c r="B477"/>
    </row>
    <row r="478" spans="1:2" x14ac:dyDescent="0.35">
      <c r="A478"/>
      <c r="B478"/>
    </row>
    <row r="479" spans="1:2" x14ac:dyDescent="0.35">
      <c r="A479"/>
      <c r="B479"/>
    </row>
    <row r="480" spans="1:2" x14ac:dyDescent="0.35">
      <c r="A480"/>
      <c r="B480"/>
    </row>
    <row r="481" spans="1:2" x14ac:dyDescent="0.35">
      <c r="A481"/>
      <c r="B481"/>
    </row>
    <row r="482" spans="1:2" x14ac:dyDescent="0.35">
      <c r="A482"/>
      <c r="B482"/>
    </row>
    <row r="483" spans="1:2" x14ac:dyDescent="0.35">
      <c r="A483"/>
      <c r="B483"/>
    </row>
    <row r="484" spans="1:2" x14ac:dyDescent="0.35">
      <c r="A484"/>
      <c r="B484"/>
    </row>
    <row r="485" spans="1:2" x14ac:dyDescent="0.35">
      <c r="A485"/>
      <c r="B485"/>
    </row>
    <row r="486" spans="1:2" x14ac:dyDescent="0.35">
      <c r="A486"/>
      <c r="B486"/>
    </row>
    <row r="487" spans="1:2" x14ac:dyDescent="0.35">
      <c r="A487"/>
      <c r="B487"/>
    </row>
    <row r="488" spans="1:2" x14ac:dyDescent="0.35">
      <c r="A488"/>
      <c r="B488"/>
    </row>
    <row r="489" spans="1:2" x14ac:dyDescent="0.35">
      <c r="A489"/>
      <c r="B489"/>
    </row>
    <row r="490" spans="1:2" x14ac:dyDescent="0.35">
      <c r="A490"/>
      <c r="B490"/>
    </row>
    <row r="491" spans="1:2" x14ac:dyDescent="0.35">
      <c r="A491"/>
      <c r="B491"/>
    </row>
    <row r="492" spans="1:2" x14ac:dyDescent="0.35">
      <c r="A492"/>
      <c r="B492"/>
    </row>
    <row r="493" spans="1:2" x14ac:dyDescent="0.35">
      <c r="A493"/>
      <c r="B493"/>
    </row>
    <row r="494" spans="1:2" x14ac:dyDescent="0.35">
      <c r="A494"/>
      <c r="B494"/>
    </row>
    <row r="495" spans="1:2" x14ac:dyDescent="0.35">
      <c r="A495"/>
      <c r="B495"/>
    </row>
    <row r="496" spans="1:2" x14ac:dyDescent="0.35">
      <c r="A496"/>
      <c r="B496"/>
    </row>
    <row r="497" spans="1:2" x14ac:dyDescent="0.35">
      <c r="A497"/>
      <c r="B497"/>
    </row>
    <row r="498" spans="1:2" x14ac:dyDescent="0.35">
      <c r="A498"/>
      <c r="B498"/>
    </row>
    <row r="499" spans="1:2" x14ac:dyDescent="0.35">
      <c r="A499"/>
      <c r="B499"/>
    </row>
    <row r="500" spans="1:2" x14ac:dyDescent="0.35">
      <c r="A500"/>
      <c r="B500"/>
    </row>
    <row r="501" spans="1:2" x14ac:dyDescent="0.35">
      <c r="A501"/>
      <c r="B501"/>
    </row>
    <row r="502" spans="1:2" x14ac:dyDescent="0.35">
      <c r="A502"/>
      <c r="B502"/>
    </row>
    <row r="503" spans="1:2" x14ac:dyDescent="0.35">
      <c r="A503"/>
      <c r="B503"/>
    </row>
    <row r="504" spans="1:2" x14ac:dyDescent="0.35">
      <c r="A504"/>
      <c r="B504"/>
    </row>
    <row r="505" spans="1:2" x14ac:dyDescent="0.35">
      <c r="A505"/>
      <c r="B505"/>
    </row>
    <row r="506" spans="1:2" x14ac:dyDescent="0.35">
      <c r="A506"/>
      <c r="B506"/>
    </row>
    <row r="507" spans="1:2" x14ac:dyDescent="0.35">
      <c r="A507"/>
      <c r="B507"/>
    </row>
    <row r="508" spans="1:2" x14ac:dyDescent="0.35">
      <c r="A508"/>
      <c r="B508"/>
    </row>
    <row r="509" spans="1:2" x14ac:dyDescent="0.35">
      <c r="A509"/>
      <c r="B509"/>
    </row>
    <row r="510" spans="1:2" x14ac:dyDescent="0.35">
      <c r="A510"/>
      <c r="B510"/>
    </row>
    <row r="511" spans="1:2" x14ac:dyDescent="0.35">
      <c r="A511"/>
      <c r="B511"/>
    </row>
    <row r="512" spans="1:2" x14ac:dyDescent="0.35">
      <c r="A512"/>
      <c r="B512"/>
    </row>
    <row r="513" spans="1:2" x14ac:dyDescent="0.35">
      <c r="A513"/>
      <c r="B513"/>
    </row>
    <row r="514" spans="1:2" x14ac:dyDescent="0.35">
      <c r="A514"/>
      <c r="B514"/>
    </row>
    <row r="515" spans="1:2" x14ac:dyDescent="0.35">
      <c r="A515"/>
      <c r="B515"/>
    </row>
    <row r="516" spans="1:2" x14ac:dyDescent="0.35">
      <c r="A516"/>
      <c r="B516"/>
    </row>
    <row r="517" spans="1:2" x14ac:dyDescent="0.35">
      <c r="A517"/>
      <c r="B517"/>
    </row>
    <row r="518" spans="1:2" x14ac:dyDescent="0.35">
      <c r="A518"/>
      <c r="B518"/>
    </row>
    <row r="519" spans="1:2" x14ac:dyDescent="0.35">
      <c r="A519"/>
      <c r="B519"/>
    </row>
    <row r="520" spans="1:2" x14ac:dyDescent="0.35">
      <c r="A520"/>
      <c r="B520"/>
    </row>
    <row r="521" spans="1:2" x14ac:dyDescent="0.35">
      <c r="A521"/>
      <c r="B521"/>
    </row>
    <row r="522" spans="1:2" x14ac:dyDescent="0.35">
      <c r="A522"/>
      <c r="B522"/>
    </row>
    <row r="523" spans="1:2" x14ac:dyDescent="0.35">
      <c r="A523"/>
      <c r="B523"/>
    </row>
    <row r="524" spans="1:2" x14ac:dyDescent="0.35">
      <c r="A524"/>
      <c r="B524"/>
    </row>
    <row r="525" spans="1:2" x14ac:dyDescent="0.35">
      <c r="A525"/>
      <c r="B525"/>
    </row>
    <row r="526" spans="1:2" x14ac:dyDescent="0.35">
      <c r="A526"/>
      <c r="B526"/>
    </row>
    <row r="527" spans="1:2" x14ac:dyDescent="0.35">
      <c r="A527"/>
      <c r="B527"/>
    </row>
    <row r="528" spans="1:2" x14ac:dyDescent="0.35">
      <c r="A528"/>
      <c r="B528"/>
    </row>
    <row r="529" spans="1:2" x14ac:dyDescent="0.35">
      <c r="A529"/>
      <c r="B529"/>
    </row>
    <row r="530" spans="1:2" x14ac:dyDescent="0.35">
      <c r="A530"/>
      <c r="B530"/>
    </row>
    <row r="531" spans="1:2" x14ac:dyDescent="0.35">
      <c r="A531"/>
      <c r="B531"/>
    </row>
    <row r="532" spans="1:2" x14ac:dyDescent="0.35">
      <c r="A532"/>
      <c r="B532"/>
    </row>
    <row r="533" spans="1:2" x14ac:dyDescent="0.35">
      <c r="A533"/>
      <c r="B533"/>
    </row>
    <row r="534" spans="1:2" x14ac:dyDescent="0.35">
      <c r="A534"/>
      <c r="B534"/>
    </row>
    <row r="535" spans="1:2" x14ac:dyDescent="0.35">
      <c r="A535"/>
      <c r="B535"/>
    </row>
    <row r="536" spans="1:2" x14ac:dyDescent="0.35">
      <c r="A536"/>
      <c r="B536"/>
    </row>
    <row r="537" spans="1:2" x14ac:dyDescent="0.35">
      <c r="A537"/>
      <c r="B537"/>
    </row>
    <row r="538" spans="1:2" x14ac:dyDescent="0.35">
      <c r="A538"/>
      <c r="B538"/>
    </row>
    <row r="539" spans="1:2" x14ac:dyDescent="0.35">
      <c r="A539"/>
      <c r="B539"/>
    </row>
    <row r="540" spans="1:2" x14ac:dyDescent="0.35">
      <c r="A540"/>
      <c r="B540"/>
    </row>
    <row r="541" spans="1:2" x14ac:dyDescent="0.35">
      <c r="A541"/>
      <c r="B541"/>
    </row>
    <row r="542" spans="1:2" x14ac:dyDescent="0.35">
      <c r="A542"/>
      <c r="B542"/>
    </row>
    <row r="543" spans="1:2" x14ac:dyDescent="0.35">
      <c r="A543"/>
      <c r="B543"/>
    </row>
    <row r="544" spans="1:2" x14ac:dyDescent="0.35">
      <c r="A544"/>
      <c r="B544"/>
    </row>
    <row r="545" spans="1:2" x14ac:dyDescent="0.35">
      <c r="A545"/>
      <c r="B545"/>
    </row>
    <row r="546" spans="1:2" x14ac:dyDescent="0.35">
      <c r="A546"/>
      <c r="B546"/>
    </row>
    <row r="547" spans="1:2" x14ac:dyDescent="0.35">
      <c r="A547"/>
      <c r="B547"/>
    </row>
    <row r="548" spans="1:2" x14ac:dyDescent="0.35">
      <c r="A548"/>
      <c r="B548"/>
    </row>
    <row r="549" spans="1:2" x14ac:dyDescent="0.35">
      <c r="A549"/>
      <c r="B549"/>
    </row>
    <row r="550" spans="1:2" x14ac:dyDescent="0.35">
      <c r="A550"/>
      <c r="B550"/>
    </row>
    <row r="551" spans="1:2" x14ac:dyDescent="0.35">
      <c r="A551"/>
      <c r="B551"/>
    </row>
    <row r="552" spans="1:2" x14ac:dyDescent="0.35">
      <c r="A552"/>
      <c r="B552"/>
    </row>
    <row r="553" spans="1:2" x14ac:dyDescent="0.35">
      <c r="A553"/>
      <c r="B553"/>
    </row>
    <row r="554" spans="1:2" x14ac:dyDescent="0.35">
      <c r="A554"/>
      <c r="B554"/>
    </row>
    <row r="555" spans="1:2" x14ac:dyDescent="0.35">
      <c r="A555"/>
      <c r="B555"/>
    </row>
    <row r="556" spans="1:2" x14ac:dyDescent="0.35">
      <c r="A556"/>
      <c r="B556"/>
    </row>
    <row r="557" spans="1:2" x14ac:dyDescent="0.35">
      <c r="A557"/>
      <c r="B557"/>
    </row>
    <row r="558" spans="1:2" x14ac:dyDescent="0.35">
      <c r="A558"/>
      <c r="B558"/>
    </row>
    <row r="559" spans="1:2" x14ac:dyDescent="0.35">
      <c r="A559"/>
      <c r="B559"/>
    </row>
    <row r="560" spans="1:2" x14ac:dyDescent="0.35">
      <c r="A560"/>
      <c r="B560"/>
    </row>
    <row r="561" spans="1:2" x14ac:dyDescent="0.35">
      <c r="A561"/>
      <c r="B561"/>
    </row>
    <row r="562" spans="1:2" x14ac:dyDescent="0.35">
      <c r="A562"/>
      <c r="B562"/>
    </row>
    <row r="563" spans="1:2" x14ac:dyDescent="0.35">
      <c r="A563"/>
      <c r="B563"/>
    </row>
    <row r="564" spans="1:2" x14ac:dyDescent="0.35">
      <c r="A564"/>
      <c r="B564"/>
    </row>
    <row r="565" spans="1:2" x14ac:dyDescent="0.35">
      <c r="A565"/>
      <c r="B565"/>
    </row>
    <row r="566" spans="1:2" x14ac:dyDescent="0.35">
      <c r="A566"/>
      <c r="B566"/>
    </row>
    <row r="567" spans="1:2" x14ac:dyDescent="0.35">
      <c r="A567"/>
      <c r="B567"/>
    </row>
    <row r="568" spans="1:2" x14ac:dyDescent="0.35">
      <c r="A568"/>
      <c r="B568"/>
    </row>
    <row r="569" spans="1:2" x14ac:dyDescent="0.35">
      <c r="A569"/>
      <c r="B569"/>
    </row>
    <row r="570" spans="1:2" x14ac:dyDescent="0.35">
      <c r="A570"/>
      <c r="B570"/>
    </row>
    <row r="571" spans="1:2" x14ac:dyDescent="0.35">
      <c r="A571"/>
      <c r="B571"/>
    </row>
    <row r="572" spans="1:2" x14ac:dyDescent="0.35">
      <c r="A572"/>
      <c r="B572"/>
    </row>
    <row r="573" spans="1:2" x14ac:dyDescent="0.35">
      <c r="A573"/>
      <c r="B573"/>
    </row>
    <row r="574" spans="1:2" x14ac:dyDescent="0.35">
      <c r="A574"/>
      <c r="B574"/>
    </row>
    <row r="575" spans="1:2" x14ac:dyDescent="0.35">
      <c r="A575"/>
      <c r="B575"/>
    </row>
    <row r="576" spans="1:2" x14ac:dyDescent="0.35">
      <c r="A576"/>
      <c r="B576"/>
    </row>
    <row r="577" spans="1:2" x14ac:dyDescent="0.35">
      <c r="A577"/>
      <c r="B577"/>
    </row>
    <row r="578" spans="1:2" x14ac:dyDescent="0.35">
      <c r="A578"/>
      <c r="B578"/>
    </row>
    <row r="579" spans="1:2" x14ac:dyDescent="0.35">
      <c r="A579"/>
      <c r="B579"/>
    </row>
    <row r="580" spans="1:2" x14ac:dyDescent="0.35">
      <c r="A580"/>
      <c r="B580"/>
    </row>
    <row r="581" spans="1:2" x14ac:dyDescent="0.35">
      <c r="A581"/>
      <c r="B581"/>
    </row>
    <row r="582" spans="1:2" x14ac:dyDescent="0.35">
      <c r="A582"/>
      <c r="B582"/>
    </row>
    <row r="583" spans="1:2" x14ac:dyDescent="0.35">
      <c r="A583"/>
      <c r="B583"/>
    </row>
    <row r="584" spans="1:2" x14ac:dyDescent="0.35">
      <c r="A584"/>
      <c r="B584"/>
    </row>
    <row r="585" spans="1:2" x14ac:dyDescent="0.35">
      <c r="A585"/>
      <c r="B585"/>
    </row>
    <row r="586" spans="1:2" x14ac:dyDescent="0.35">
      <c r="A586"/>
      <c r="B586"/>
    </row>
    <row r="587" spans="1:2" x14ac:dyDescent="0.35">
      <c r="A587"/>
      <c r="B587"/>
    </row>
    <row r="588" spans="1:2" x14ac:dyDescent="0.35">
      <c r="A588"/>
      <c r="B588"/>
    </row>
    <row r="589" spans="1:2" x14ac:dyDescent="0.35">
      <c r="A589"/>
      <c r="B589"/>
    </row>
    <row r="590" spans="1:2" x14ac:dyDescent="0.35">
      <c r="A590"/>
      <c r="B590"/>
    </row>
    <row r="591" spans="1:2" x14ac:dyDescent="0.35">
      <c r="A591"/>
      <c r="B591"/>
    </row>
    <row r="592" spans="1:2" x14ac:dyDescent="0.35">
      <c r="A592"/>
      <c r="B592"/>
    </row>
    <row r="593" spans="1:2" x14ac:dyDescent="0.35">
      <c r="A593"/>
      <c r="B593"/>
    </row>
    <row r="594" spans="1:2" x14ac:dyDescent="0.35">
      <c r="A594"/>
      <c r="B594"/>
    </row>
    <row r="595" spans="1:2" x14ac:dyDescent="0.35">
      <c r="A595"/>
      <c r="B595"/>
    </row>
    <row r="596" spans="1:2" x14ac:dyDescent="0.35">
      <c r="A596"/>
      <c r="B596"/>
    </row>
    <row r="597" spans="1:2" x14ac:dyDescent="0.35">
      <c r="A597"/>
      <c r="B597"/>
    </row>
    <row r="598" spans="1:2" x14ac:dyDescent="0.35">
      <c r="A598"/>
      <c r="B598"/>
    </row>
    <row r="599" spans="1:2" x14ac:dyDescent="0.35">
      <c r="A599"/>
      <c r="B599"/>
    </row>
    <row r="600" spans="1:2" x14ac:dyDescent="0.35">
      <c r="A600"/>
      <c r="B600"/>
    </row>
    <row r="601" spans="1:2" x14ac:dyDescent="0.35">
      <c r="A601"/>
      <c r="B601"/>
    </row>
    <row r="602" spans="1:2" x14ac:dyDescent="0.35">
      <c r="A602"/>
      <c r="B602"/>
    </row>
    <row r="603" spans="1:2" x14ac:dyDescent="0.35">
      <c r="A603"/>
      <c r="B603"/>
    </row>
    <row r="604" spans="1:2" x14ac:dyDescent="0.35">
      <c r="A604"/>
      <c r="B604"/>
    </row>
    <row r="605" spans="1:2" x14ac:dyDescent="0.35">
      <c r="A605"/>
      <c r="B605"/>
    </row>
    <row r="606" spans="1:2" x14ac:dyDescent="0.35">
      <c r="A606"/>
      <c r="B606"/>
    </row>
    <row r="607" spans="1:2" x14ac:dyDescent="0.35">
      <c r="A607"/>
      <c r="B607"/>
    </row>
    <row r="608" spans="1:2" x14ac:dyDescent="0.35">
      <c r="A608"/>
      <c r="B608"/>
    </row>
    <row r="609" spans="1:2" x14ac:dyDescent="0.35">
      <c r="A609"/>
      <c r="B609"/>
    </row>
    <row r="610" spans="1:2" x14ac:dyDescent="0.35">
      <c r="A610"/>
      <c r="B610"/>
    </row>
    <row r="611" spans="1:2" x14ac:dyDescent="0.35">
      <c r="A611"/>
      <c r="B611"/>
    </row>
    <row r="612" spans="1:2" x14ac:dyDescent="0.35">
      <c r="A612"/>
      <c r="B612"/>
    </row>
    <row r="613" spans="1:2" x14ac:dyDescent="0.35">
      <c r="A613"/>
      <c r="B613"/>
    </row>
    <row r="614" spans="1:2" x14ac:dyDescent="0.35">
      <c r="A614"/>
      <c r="B614"/>
    </row>
    <row r="615" spans="1:2" x14ac:dyDescent="0.35">
      <c r="A615"/>
      <c r="B615"/>
    </row>
    <row r="616" spans="1:2" x14ac:dyDescent="0.35">
      <c r="A616"/>
      <c r="B616"/>
    </row>
    <row r="617" spans="1:2" x14ac:dyDescent="0.35">
      <c r="A617"/>
      <c r="B617"/>
    </row>
    <row r="618" spans="1:2" x14ac:dyDescent="0.35">
      <c r="A618"/>
      <c r="B618"/>
    </row>
    <row r="619" spans="1:2" x14ac:dyDescent="0.35">
      <c r="A619"/>
      <c r="B619"/>
    </row>
    <row r="620" spans="1:2" x14ac:dyDescent="0.35">
      <c r="A620"/>
      <c r="B620"/>
    </row>
    <row r="621" spans="1:2" x14ac:dyDescent="0.35">
      <c r="A621"/>
      <c r="B621"/>
    </row>
    <row r="622" spans="1:2" x14ac:dyDescent="0.35">
      <c r="A622"/>
      <c r="B622"/>
    </row>
    <row r="623" spans="1:2" x14ac:dyDescent="0.35">
      <c r="A623"/>
      <c r="B623"/>
    </row>
    <row r="624" spans="1:2" x14ac:dyDescent="0.35">
      <c r="A624"/>
      <c r="B624"/>
    </row>
    <row r="625" spans="1:2" x14ac:dyDescent="0.35">
      <c r="A625"/>
      <c r="B625"/>
    </row>
    <row r="626" spans="1:2" x14ac:dyDescent="0.35">
      <c r="A626"/>
      <c r="B626"/>
    </row>
    <row r="627" spans="1:2" x14ac:dyDescent="0.35">
      <c r="A627"/>
      <c r="B627"/>
    </row>
    <row r="628" spans="1:2" x14ac:dyDescent="0.35">
      <c r="A628"/>
      <c r="B628"/>
    </row>
    <row r="629" spans="1:2" x14ac:dyDescent="0.35">
      <c r="A629"/>
      <c r="B629"/>
    </row>
    <row r="630" spans="1:2" x14ac:dyDescent="0.35">
      <c r="A630"/>
      <c r="B630"/>
    </row>
    <row r="631" spans="1:2" x14ac:dyDescent="0.35">
      <c r="A631"/>
      <c r="B631"/>
    </row>
    <row r="632" spans="1:2" x14ac:dyDescent="0.35">
      <c r="A632"/>
      <c r="B632"/>
    </row>
    <row r="633" spans="1:2" x14ac:dyDescent="0.35">
      <c r="A633"/>
      <c r="B633"/>
    </row>
    <row r="634" spans="1:2" x14ac:dyDescent="0.35">
      <c r="A634"/>
      <c r="B634"/>
    </row>
    <row r="635" spans="1:2" x14ac:dyDescent="0.35">
      <c r="A635"/>
      <c r="B635"/>
    </row>
    <row r="636" spans="1:2" x14ac:dyDescent="0.35">
      <c r="A636"/>
      <c r="B636"/>
    </row>
    <row r="637" spans="1:2" x14ac:dyDescent="0.35">
      <c r="A637"/>
      <c r="B637"/>
    </row>
    <row r="638" spans="1:2" x14ac:dyDescent="0.35">
      <c r="A638"/>
      <c r="B638"/>
    </row>
    <row r="639" spans="1:2" x14ac:dyDescent="0.35">
      <c r="A639"/>
      <c r="B639"/>
    </row>
    <row r="640" spans="1:2" x14ac:dyDescent="0.35">
      <c r="A640"/>
      <c r="B640"/>
    </row>
    <row r="641" spans="1:2" x14ac:dyDescent="0.35">
      <c r="A641"/>
      <c r="B641"/>
    </row>
    <row r="642" spans="1:2" x14ac:dyDescent="0.35">
      <c r="A642"/>
      <c r="B642"/>
    </row>
    <row r="643" spans="1:2" x14ac:dyDescent="0.35">
      <c r="A643"/>
      <c r="B643"/>
    </row>
    <row r="644" spans="1:2" x14ac:dyDescent="0.35">
      <c r="A644"/>
      <c r="B644"/>
    </row>
    <row r="645" spans="1:2" x14ac:dyDescent="0.35">
      <c r="A645"/>
      <c r="B645"/>
    </row>
    <row r="646" spans="1:2" x14ac:dyDescent="0.35">
      <c r="A646"/>
      <c r="B646"/>
    </row>
    <row r="647" spans="1:2" x14ac:dyDescent="0.35">
      <c r="A647"/>
      <c r="B647"/>
    </row>
    <row r="648" spans="1:2" x14ac:dyDescent="0.35">
      <c r="A648"/>
      <c r="B648"/>
    </row>
    <row r="649" spans="1:2" x14ac:dyDescent="0.35">
      <c r="A649"/>
      <c r="B649"/>
    </row>
    <row r="650" spans="1:2" x14ac:dyDescent="0.35">
      <c r="A650"/>
      <c r="B650"/>
    </row>
    <row r="651" spans="1:2" x14ac:dyDescent="0.35">
      <c r="A651"/>
      <c r="B651"/>
    </row>
    <row r="652" spans="1:2" x14ac:dyDescent="0.35">
      <c r="A652"/>
      <c r="B652"/>
    </row>
    <row r="653" spans="1:2" x14ac:dyDescent="0.35">
      <c r="A653"/>
      <c r="B653"/>
    </row>
    <row r="654" spans="1:2" x14ac:dyDescent="0.35">
      <c r="A654"/>
      <c r="B654"/>
    </row>
    <row r="655" spans="1:2" x14ac:dyDescent="0.35">
      <c r="A655"/>
      <c r="B655"/>
    </row>
    <row r="656" spans="1:2" x14ac:dyDescent="0.35">
      <c r="A656"/>
      <c r="B656"/>
    </row>
    <row r="657" spans="1:2" x14ac:dyDescent="0.35">
      <c r="A657"/>
      <c r="B657"/>
    </row>
    <row r="658" spans="1:2" x14ac:dyDescent="0.35">
      <c r="A658"/>
      <c r="B658"/>
    </row>
    <row r="659" spans="1:2" x14ac:dyDescent="0.35">
      <c r="A659"/>
      <c r="B659"/>
    </row>
    <row r="660" spans="1:2" x14ac:dyDescent="0.35">
      <c r="A660"/>
      <c r="B660"/>
    </row>
    <row r="661" spans="1:2" x14ac:dyDescent="0.35">
      <c r="A661"/>
      <c r="B661"/>
    </row>
    <row r="662" spans="1:2" x14ac:dyDescent="0.35">
      <c r="A662"/>
      <c r="B662"/>
    </row>
    <row r="663" spans="1:2" x14ac:dyDescent="0.35">
      <c r="A663"/>
      <c r="B663"/>
    </row>
    <row r="664" spans="1:2" x14ac:dyDescent="0.35">
      <c r="A664"/>
      <c r="B664"/>
    </row>
    <row r="665" spans="1:2" x14ac:dyDescent="0.35">
      <c r="A665"/>
      <c r="B665"/>
    </row>
    <row r="666" spans="1:2" x14ac:dyDescent="0.35">
      <c r="A666"/>
      <c r="B666"/>
    </row>
    <row r="667" spans="1:2" x14ac:dyDescent="0.35">
      <c r="A667"/>
      <c r="B667"/>
    </row>
    <row r="668" spans="1:2" x14ac:dyDescent="0.35">
      <c r="A668"/>
      <c r="B668"/>
    </row>
    <row r="669" spans="1:2" x14ac:dyDescent="0.35">
      <c r="A669"/>
      <c r="B669"/>
    </row>
    <row r="670" spans="1:2" x14ac:dyDescent="0.35">
      <c r="A670"/>
      <c r="B670"/>
    </row>
    <row r="671" spans="1:2" x14ac:dyDescent="0.35">
      <c r="A671"/>
      <c r="B671"/>
    </row>
    <row r="672" spans="1:2" x14ac:dyDescent="0.35">
      <c r="A672"/>
      <c r="B672"/>
    </row>
    <row r="673" spans="1:2" x14ac:dyDescent="0.35">
      <c r="A673"/>
      <c r="B673"/>
    </row>
    <row r="674" spans="1:2" x14ac:dyDescent="0.35">
      <c r="A674"/>
      <c r="B674"/>
    </row>
    <row r="675" spans="1:2" x14ac:dyDescent="0.35">
      <c r="A675"/>
      <c r="B675"/>
    </row>
    <row r="676" spans="1:2" x14ac:dyDescent="0.35">
      <c r="A676"/>
      <c r="B676"/>
    </row>
    <row r="677" spans="1:2" x14ac:dyDescent="0.35">
      <c r="A677"/>
      <c r="B677"/>
    </row>
    <row r="678" spans="1:2" x14ac:dyDescent="0.35">
      <c r="A678"/>
      <c r="B678"/>
    </row>
    <row r="679" spans="1:2" x14ac:dyDescent="0.35">
      <c r="A679"/>
      <c r="B679"/>
    </row>
    <row r="680" spans="1:2" x14ac:dyDescent="0.35">
      <c r="A680"/>
      <c r="B680"/>
    </row>
    <row r="681" spans="1:2" x14ac:dyDescent="0.35">
      <c r="A681"/>
      <c r="B681"/>
    </row>
    <row r="682" spans="1:2" x14ac:dyDescent="0.35">
      <c r="A682"/>
      <c r="B682"/>
    </row>
    <row r="683" spans="1:2" x14ac:dyDescent="0.35">
      <c r="A683"/>
      <c r="B683"/>
    </row>
    <row r="684" spans="1:2" x14ac:dyDescent="0.35">
      <c r="A684"/>
      <c r="B684"/>
    </row>
    <row r="685" spans="1:2" x14ac:dyDescent="0.35">
      <c r="A685"/>
      <c r="B685"/>
    </row>
    <row r="686" spans="1:2" x14ac:dyDescent="0.35">
      <c r="A686"/>
      <c r="B686"/>
    </row>
    <row r="687" spans="1:2" x14ac:dyDescent="0.35">
      <c r="A687"/>
      <c r="B687"/>
    </row>
    <row r="688" spans="1:2" x14ac:dyDescent="0.35">
      <c r="A688"/>
      <c r="B688"/>
    </row>
    <row r="689" spans="1:2" x14ac:dyDescent="0.35">
      <c r="A689"/>
      <c r="B689"/>
    </row>
    <row r="690" spans="1:2" x14ac:dyDescent="0.35">
      <c r="A690"/>
      <c r="B690"/>
    </row>
    <row r="691" spans="1:2" x14ac:dyDescent="0.35">
      <c r="A691"/>
      <c r="B691"/>
    </row>
    <row r="692" spans="1:2" x14ac:dyDescent="0.35">
      <c r="A692"/>
      <c r="B692"/>
    </row>
    <row r="693" spans="1:2" x14ac:dyDescent="0.35">
      <c r="A693"/>
      <c r="B693"/>
    </row>
    <row r="694" spans="1:2" x14ac:dyDescent="0.35">
      <c r="A694"/>
      <c r="B694"/>
    </row>
    <row r="695" spans="1:2" x14ac:dyDescent="0.35">
      <c r="A695"/>
      <c r="B695"/>
    </row>
    <row r="696" spans="1:2" x14ac:dyDescent="0.35">
      <c r="A696"/>
      <c r="B696"/>
    </row>
    <row r="697" spans="1:2" x14ac:dyDescent="0.35">
      <c r="A697"/>
      <c r="B697"/>
    </row>
    <row r="698" spans="1:2" x14ac:dyDescent="0.35">
      <c r="A698"/>
      <c r="B698"/>
    </row>
    <row r="699" spans="1:2" x14ac:dyDescent="0.35">
      <c r="A699"/>
      <c r="B699"/>
    </row>
    <row r="700" spans="1:2" x14ac:dyDescent="0.35">
      <c r="A700"/>
      <c r="B700"/>
    </row>
    <row r="701" spans="1:2" x14ac:dyDescent="0.35">
      <c r="A701"/>
      <c r="B701"/>
    </row>
    <row r="702" spans="1:2" x14ac:dyDescent="0.35">
      <c r="A702"/>
      <c r="B702"/>
    </row>
    <row r="703" spans="1:2" x14ac:dyDescent="0.35">
      <c r="A703"/>
      <c r="B703"/>
    </row>
    <row r="704" spans="1:2" x14ac:dyDescent="0.35">
      <c r="A704"/>
      <c r="B704"/>
    </row>
    <row r="705" spans="1:2" x14ac:dyDescent="0.35">
      <c r="A705"/>
      <c r="B705"/>
    </row>
    <row r="706" spans="1:2" x14ac:dyDescent="0.35">
      <c r="A706"/>
      <c r="B706"/>
    </row>
    <row r="707" spans="1:2" x14ac:dyDescent="0.35">
      <c r="A707"/>
      <c r="B707"/>
    </row>
    <row r="708" spans="1:2" x14ac:dyDescent="0.35">
      <c r="A708"/>
      <c r="B708"/>
    </row>
    <row r="709" spans="1:2" x14ac:dyDescent="0.35">
      <c r="A709"/>
      <c r="B709"/>
    </row>
    <row r="710" spans="1:2" x14ac:dyDescent="0.35">
      <c r="A710"/>
      <c r="B710"/>
    </row>
    <row r="711" spans="1:2" x14ac:dyDescent="0.35">
      <c r="A711"/>
      <c r="B711"/>
    </row>
    <row r="712" spans="1:2" x14ac:dyDescent="0.35">
      <c r="A712"/>
      <c r="B712"/>
    </row>
    <row r="713" spans="1:2" x14ac:dyDescent="0.35">
      <c r="A713"/>
      <c r="B713"/>
    </row>
    <row r="714" spans="1:2" x14ac:dyDescent="0.35">
      <c r="A714"/>
      <c r="B714"/>
    </row>
    <row r="715" spans="1:2" x14ac:dyDescent="0.35">
      <c r="A715"/>
      <c r="B715"/>
    </row>
    <row r="716" spans="1:2" x14ac:dyDescent="0.35">
      <c r="A716"/>
      <c r="B716"/>
    </row>
    <row r="717" spans="1:2" x14ac:dyDescent="0.35">
      <c r="A717"/>
      <c r="B717"/>
    </row>
    <row r="718" spans="1:2" x14ac:dyDescent="0.35">
      <c r="A718"/>
      <c r="B718"/>
    </row>
    <row r="719" spans="1:2" x14ac:dyDescent="0.35">
      <c r="A719"/>
      <c r="B719"/>
    </row>
    <row r="720" spans="1:2" x14ac:dyDescent="0.35">
      <c r="A720"/>
      <c r="B720"/>
    </row>
    <row r="721" spans="1:2" x14ac:dyDescent="0.35">
      <c r="A721"/>
      <c r="B721"/>
    </row>
    <row r="722" spans="1:2" x14ac:dyDescent="0.35">
      <c r="A722"/>
      <c r="B722"/>
    </row>
    <row r="723" spans="1:2" x14ac:dyDescent="0.35">
      <c r="A723"/>
      <c r="B723"/>
    </row>
    <row r="724" spans="1:2" x14ac:dyDescent="0.35">
      <c r="A724"/>
      <c r="B724"/>
    </row>
    <row r="725" spans="1:2" x14ac:dyDescent="0.35">
      <c r="A725"/>
      <c r="B725"/>
    </row>
    <row r="726" spans="1:2" x14ac:dyDescent="0.35">
      <c r="A726"/>
      <c r="B726"/>
    </row>
    <row r="727" spans="1:2" x14ac:dyDescent="0.35">
      <c r="A727"/>
      <c r="B727"/>
    </row>
    <row r="728" spans="1:2" x14ac:dyDescent="0.35">
      <c r="A728"/>
      <c r="B728"/>
    </row>
    <row r="729" spans="1:2" x14ac:dyDescent="0.35">
      <c r="A729"/>
      <c r="B729"/>
    </row>
    <row r="730" spans="1:2" x14ac:dyDescent="0.35">
      <c r="A730"/>
      <c r="B730"/>
    </row>
    <row r="731" spans="1:2" x14ac:dyDescent="0.35">
      <c r="A731"/>
      <c r="B731"/>
    </row>
    <row r="732" spans="1:2" x14ac:dyDescent="0.35">
      <c r="A732"/>
      <c r="B732"/>
    </row>
    <row r="733" spans="1:2" x14ac:dyDescent="0.35">
      <c r="A733"/>
      <c r="B733"/>
    </row>
    <row r="734" spans="1:2" x14ac:dyDescent="0.35">
      <c r="A734"/>
      <c r="B734"/>
    </row>
    <row r="735" spans="1:2" x14ac:dyDescent="0.35">
      <c r="A735"/>
      <c r="B735"/>
    </row>
    <row r="736" spans="1:2" x14ac:dyDescent="0.35">
      <c r="A736"/>
      <c r="B736"/>
    </row>
    <row r="737" spans="1:2" x14ac:dyDescent="0.35">
      <c r="A737"/>
      <c r="B737"/>
    </row>
    <row r="738" spans="1:2" x14ac:dyDescent="0.35">
      <c r="A738"/>
      <c r="B738"/>
    </row>
    <row r="739" spans="1:2" x14ac:dyDescent="0.35">
      <c r="A739"/>
      <c r="B739"/>
    </row>
    <row r="740" spans="1:2" x14ac:dyDescent="0.35">
      <c r="A740"/>
      <c r="B740"/>
    </row>
    <row r="741" spans="1:2" x14ac:dyDescent="0.35">
      <c r="A741"/>
      <c r="B741"/>
    </row>
    <row r="742" spans="1:2" x14ac:dyDescent="0.35">
      <c r="A742"/>
      <c r="B742"/>
    </row>
    <row r="743" spans="1:2" x14ac:dyDescent="0.35">
      <c r="A743"/>
      <c r="B743"/>
    </row>
    <row r="744" spans="1:2" x14ac:dyDescent="0.35">
      <c r="A744"/>
      <c r="B744"/>
    </row>
    <row r="745" spans="1:2" x14ac:dyDescent="0.35">
      <c r="A745"/>
      <c r="B745"/>
    </row>
    <row r="746" spans="1:2" x14ac:dyDescent="0.35">
      <c r="A746"/>
      <c r="B746"/>
    </row>
    <row r="747" spans="1:2" x14ac:dyDescent="0.35">
      <c r="A747"/>
      <c r="B747"/>
    </row>
    <row r="748" spans="1:2" x14ac:dyDescent="0.35">
      <c r="A748"/>
      <c r="B748"/>
    </row>
    <row r="749" spans="1:2" x14ac:dyDescent="0.35">
      <c r="A749"/>
      <c r="B749"/>
    </row>
    <row r="750" spans="1:2" x14ac:dyDescent="0.35">
      <c r="A750"/>
      <c r="B750"/>
    </row>
    <row r="751" spans="1:2" x14ac:dyDescent="0.35">
      <c r="A751"/>
      <c r="B751"/>
    </row>
    <row r="752" spans="1:2" x14ac:dyDescent="0.35">
      <c r="A752"/>
      <c r="B752"/>
    </row>
    <row r="753" spans="1:2" x14ac:dyDescent="0.35">
      <c r="A753"/>
      <c r="B753"/>
    </row>
    <row r="754" spans="1:2" x14ac:dyDescent="0.35">
      <c r="A754"/>
      <c r="B754"/>
    </row>
    <row r="755" spans="1:2" x14ac:dyDescent="0.35">
      <c r="A755"/>
      <c r="B755"/>
    </row>
    <row r="756" spans="1:2" x14ac:dyDescent="0.35">
      <c r="A756"/>
      <c r="B756"/>
    </row>
    <row r="757" spans="1:2" x14ac:dyDescent="0.35">
      <c r="A757"/>
      <c r="B757"/>
    </row>
    <row r="758" spans="1:2" x14ac:dyDescent="0.35">
      <c r="A758"/>
      <c r="B758"/>
    </row>
    <row r="759" spans="1:2" x14ac:dyDescent="0.35">
      <c r="A759"/>
      <c r="B759"/>
    </row>
    <row r="760" spans="1:2" x14ac:dyDescent="0.35">
      <c r="A760"/>
      <c r="B760"/>
    </row>
    <row r="761" spans="1:2" x14ac:dyDescent="0.35">
      <c r="A761"/>
      <c r="B761"/>
    </row>
    <row r="762" spans="1:2" x14ac:dyDescent="0.35">
      <c r="A762"/>
      <c r="B762"/>
    </row>
    <row r="763" spans="1:2" x14ac:dyDescent="0.35">
      <c r="A763"/>
      <c r="B763"/>
    </row>
    <row r="764" spans="1:2" x14ac:dyDescent="0.35">
      <c r="A764"/>
      <c r="B764"/>
    </row>
    <row r="765" spans="1:2" x14ac:dyDescent="0.35">
      <c r="A765"/>
      <c r="B765"/>
    </row>
    <row r="766" spans="1:2" x14ac:dyDescent="0.35">
      <c r="A766"/>
      <c r="B766"/>
    </row>
    <row r="767" spans="1:2" x14ac:dyDescent="0.35">
      <c r="A767"/>
      <c r="B767"/>
    </row>
    <row r="768" spans="1:2" x14ac:dyDescent="0.35">
      <c r="A768"/>
      <c r="B768"/>
    </row>
    <row r="769" spans="1:2" x14ac:dyDescent="0.35">
      <c r="A769"/>
      <c r="B769"/>
    </row>
    <row r="770" spans="1:2" x14ac:dyDescent="0.35">
      <c r="A770"/>
      <c r="B770"/>
    </row>
    <row r="771" spans="1:2" x14ac:dyDescent="0.35">
      <c r="A771"/>
      <c r="B771"/>
    </row>
    <row r="772" spans="1:2" x14ac:dyDescent="0.35">
      <c r="A772"/>
      <c r="B772"/>
    </row>
    <row r="773" spans="1:2" x14ac:dyDescent="0.35">
      <c r="A773"/>
      <c r="B773"/>
    </row>
    <row r="774" spans="1:2" x14ac:dyDescent="0.35">
      <c r="A774"/>
      <c r="B774"/>
    </row>
    <row r="775" spans="1:2" x14ac:dyDescent="0.35">
      <c r="A775"/>
      <c r="B775"/>
    </row>
    <row r="776" spans="1:2" x14ac:dyDescent="0.35">
      <c r="A776"/>
      <c r="B776"/>
    </row>
    <row r="777" spans="1:2" x14ac:dyDescent="0.35">
      <c r="A777"/>
      <c r="B777"/>
    </row>
    <row r="778" spans="1:2" x14ac:dyDescent="0.35">
      <c r="A778"/>
      <c r="B778"/>
    </row>
    <row r="779" spans="1:2" x14ac:dyDescent="0.35">
      <c r="A779"/>
      <c r="B779"/>
    </row>
    <row r="780" spans="1:2" x14ac:dyDescent="0.35">
      <c r="A780"/>
      <c r="B780"/>
    </row>
    <row r="781" spans="1:2" x14ac:dyDescent="0.35">
      <c r="A781"/>
      <c r="B781"/>
    </row>
    <row r="782" spans="1:2" x14ac:dyDescent="0.35">
      <c r="A782"/>
      <c r="B782"/>
    </row>
    <row r="783" spans="1:2" x14ac:dyDescent="0.35">
      <c r="A783"/>
      <c r="B783"/>
    </row>
    <row r="784" spans="1:2" x14ac:dyDescent="0.35">
      <c r="A784"/>
      <c r="B784"/>
    </row>
    <row r="785" spans="1:2" x14ac:dyDescent="0.35">
      <c r="A785"/>
      <c r="B785"/>
    </row>
    <row r="786" spans="1:2" x14ac:dyDescent="0.35">
      <c r="A786"/>
      <c r="B786"/>
    </row>
    <row r="787" spans="1:2" x14ac:dyDescent="0.35">
      <c r="A787"/>
      <c r="B787"/>
    </row>
    <row r="788" spans="1:2" x14ac:dyDescent="0.35">
      <c r="A788"/>
      <c r="B788"/>
    </row>
    <row r="789" spans="1:2" x14ac:dyDescent="0.35">
      <c r="A789"/>
      <c r="B789"/>
    </row>
    <row r="790" spans="1:2" x14ac:dyDescent="0.35">
      <c r="A790"/>
      <c r="B790"/>
    </row>
    <row r="791" spans="1:2" x14ac:dyDescent="0.35">
      <c r="A791"/>
      <c r="B791"/>
    </row>
    <row r="792" spans="1:2" x14ac:dyDescent="0.35">
      <c r="A792"/>
      <c r="B792"/>
    </row>
    <row r="793" spans="1:2" x14ac:dyDescent="0.35">
      <c r="A793"/>
      <c r="B793"/>
    </row>
    <row r="794" spans="1:2" x14ac:dyDescent="0.35">
      <c r="A794"/>
      <c r="B794"/>
    </row>
    <row r="795" spans="1:2" x14ac:dyDescent="0.35">
      <c r="A795"/>
      <c r="B795"/>
    </row>
    <row r="796" spans="1:2" x14ac:dyDescent="0.35">
      <c r="A796"/>
      <c r="B796"/>
    </row>
    <row r="797" spans="1:2" x14ac:dyDescent="0.35">
      <c r="A797"/>
      <c r="B797"/>
    </row>
    <row r="798" spans="1:2" x14ac:dyDescent="0.35">
      <c r="A798"/>
      <c r="B798"/>
    </row>
    <row r="799" spans="1:2" x14ac:dyDescent="0.35">
      <c r="A799"/>
      <c r="B799"/>
    </row>
    <row r="800" spans="1:2" x14ac:dyDescent="0.35">
      <c r="A800"/>
      <c r="B800"/>
    </row>
    <row r="801" spans="1:2" x14ac:dyDescent="0.35">
      <c r="A801"/>
      <c r="B801"/>
    </row>
    <row r="802" spans="1:2" x14ac:dyDescent="0.35">
      <c r="A802"/>
      <c r="B802"/>
    </row>
    <row r="803" spans="1:2" x14ac:dyDescent="0.35">
      <c r="A803"/>
      <c r="B803"/>
    </row>
    <row r="804" spans="1:2" x14ac:dyDescent="0.35">
      <c r="A804"/>
      <c r="B804"/>
    </row>
    <row r="805" spans="1:2" x14ac:dyDescent="0.35">
      <c r="A805"/>
      <c r="B805"/>
    </row>
    <row r="806" spans="1:2" x14ac:dyDescent="0.35">
      <c r="A806"/>
      <c r="B806"/>
    </row>
    <row r="807" spans="1:2" x14ac:dyDescent="0.35">
      <c r="A807"/>
      <c r="B807"/>
    </row>
    <row r="808" spans="1:2" x14ac:dyDescent="0.35">
      <c r="A808"/>
      <c r="B808"/>
    </row>
    <row r="809" spans="1:2" x14ac:dyDescent="0.35">
      <c r="A809"/>
      <c r="B809"/>
    </row>
    <row r="810" spans="1:2" x14ac:dyDescent="0.35">
      <c r="A810"/>
      <c r="B810"/>
    </row>
    <row r="811" spans="1:2" x14ac:dyDescent="0.35">
      <c r="A811"/>
      <c r="B811"/>
    </row>
    <row r="812" spans="1:2" x14ac:dyDescent="0.35">
      <c r="A812"/>
      <c r="B812"/>
    </row>
    <row r="813" spans="1:2" x14ac:dyDescent="0.35">
      <c r="A813"/>
      <c r="B813"/>
    </row>
    <row r="814" spans="1:2" x14ac:dyDescent="0.35">
      <c r="A814"/>
      <c r="B814"/>
    </row>
    <row r="815" spans="1:2" x14ac:dyDescent="0.35">
      <c r="A815"/>
      <c r="B815"/>
    </row>
    <row r="816" spans="1:2" x14ac:dyDescent="0.35">
      <c r="A816"/>
      <c r="B816"/>
    </row>
    <row r="817" spans="1:2" x14ac:dyDescent="0.35">
      <c r="A817"/>
      <c r="B817"/>
    </row>
    <row r="818" spans="1:2" x14ac:dyDescent="0.35">
      <c r="A818"/>
      <c r="B818"/>
    </row>
    <row r="819" spans="1:2" x14ac:dyDescent="0.35">
      <c r="A819"/>
      <c r="B819"/>
    </row>
    <row r="820" spans="1:2" x14ac:dyDescent="0.35">
      <c r="A820"/>
      <c r="B820"/>
    </row>
    <row r="821" spans="1:2" x14ac:dyDescent="0.35">
      <c r="A821"/>
      <c r="B821"/>
    </row>
    <row r="822" spans="1:2" x14ac:dyDescent="0.35">
      <c r="A822"/>
      <c r="B822"/>
    </row>
    <row r="823" spans="1:2" x14ac:dyDescent="0.35">
      <c r="A823"/>
      <c r="B823"/>
    </row>
    <row r="824" spans="1:2" x14ac:dyDescent="0.35">
      <c r="A824"/>
      <c r="B824"/>
    </row>
    <row r="825" spans="1:2" x14ac:dyDescent="0.35">
      <c r="A825"/>
      <c r="B825"/>
    </row>
    <row r="826" spans="1:2" x14ac:dyDescent="0.35">
      <c r="A826"/>
      <c r="B826"/>
    </row>
    <row r="827" spans="1:2" x14ac:dyDescent="0.35">
      <c r="A827"/>
      <c r="B827"/>
    </row>
    <row r="828" spans="1:2" x14ac:dyDescent="0.35">
      <c r="A828"/>
      <c r="B828"/>
    </row>
    <row r="829" spans="1:2" x14ac:dyDescent="0.35">
      <c r="A829"/>
      <c r="B829"/>
    </row>
    <row r="830" spans="1:2" x14ac:dyDescent="0.35">
      <c r="A830"/>
      <c r="B830"/>
    </row>
    <row r="831" spans="1:2" x14ac:dyDescent="0.35">
      <c r="A831"/>
      <c r="B831"/>
    </row>
    <row r="832" spans="1:2" x14ac:dyDescent="0.35">
      <c r="A832"/>
      <c r="B832"/>
    </row>
    <row r="833" spans="1:2" x14ac:dyDescent="0.35">
      <c r="A833"/>
      <c r="B833"/>
    </row>
    <row r="834" spans="1:2" x14ac:dyDescent="0.35">
      <c r="A834"/>
      <c r="B834"/>
    </row>
    <row r="835" spans="1:2" x14ac:dyDescent="0.35">
      <c r="A835"/>
      <c r="B835"/>
    </row>
    <row r="836" spans="1:2" x14ac:dyDescent="0.35">
      <c r="A836"/>
      <c r="B836"/>
    </row>
    <row r="837" spans="1:2" x14ac:dyDescent="0.35">
      <c r="A837"/>
      <c r="B837"/>
    </row>
    <row r="838" spans="1:2" x14ac:dyDescent="0.35">
      <c r="A838"/>
      <c r="B838"/>
    </row>
    <row r="839" spans="1:2" x14ac:dyDescent="0.35">
      <c r="A839"/>
      <c r="B839"/>
    </row>
    <row r="840" spans="1:2" x14ac:dyDescent="0.35">
      <c r="A840"/>
      <c r="B840"/>
    </row>
    <row r="841" spans="1:2" x14ac:dyDescent="0.35">
      <c r="A841"/>
      <c r="B841"/>
    </row>
    <row r="842" spans="1:2" x14ac:dyDescent="0.35">
      <c r="A842"/>
      <c r="B842"/>
    </row>
    <row r="843" spans="1:2" x14ac:dyDescent="0.35">
      <c r="A843"/>
      <c r="B843"/>
    </row>
    <row r="844" spans="1:2" x14ac:dyDescent="0.35">
      <c r="A844"/>
      <c r="B844"/>
    </row>
    <row r="845" spans="1:2" x14ac:dyDescent="0.35">
      <c r="A845"/>
      <c r="B845"/>
    </row>
    <row r="846" spans="1:2" x14ac:dyDescent="0.35">
      <c r="A846"/>
      <c r="B846"/>
    </row>
    <row r="847" spans="1:2" x14ac:dyDescent="0.35">
      <c r="A847"/>
      <c r="B847"/>
    </row>
    <row r="848" spans="1:2" x14ac:dyDescent="0.35">
      <c r="A848"/>
      <c r="B848"/>
    </row>
    <row r="849" spans="1:2" x14ac:dyDescent="0.35">
      <c r="A849"/>
      <c r="B849"/>
    </row>
    <row r="850" spans="1:2" x14ac:dyDescent="0.35">
      <c r="A850"/>
      <c r="B850"/>
    </row>
    <row r="851" spans="1:2" x14ac:dyDescent="0.35">
      <c r="A851"/>
      <c r="B851"/>
    </row>
    <row r="852" spans="1:2" x14ac:dyDescent="0.35">
      <c r="A852"/>
      <c r="B852"/>
    </row>
    <row r="853" spans="1:2" x14ac:dyDescent="0.35">
      <c r="A853"/>
      <c r="B853"/>
    </row>
    <row r="854" spans="1:2" x14ac:dyDescent="0.35">
      <c r="A854"/>
      <c r="B854"/>
    </row>
    <row r="855" spans="1:2" x14ac:dyDescent="0.35">
      <c r="A855"/>
      <c r="B855"/>
    </row>
    <row r="856" spans="1:2" x14ac:dyDescent="0.35">
      <c r="A856"/>
      <c r="B856"/>
    </row>
    <row r="857" spans="1:2" x14ac:dyDescent="0.35">
      <c r="A857"/>
      <c r="B857"/>
    </row>
    <row r="858" spans="1:2" x14ac:dyDescent="0.35">
      <c r="A858"/>
      <c r="B858"/>
    </row>
    <row r="859" spans="1:2" x14ac:dyDescent="0.35">
      <c r="A859"/>
      <c r="B859"/>
    </row>
    <row r="860" spans="1:2" x14ac:dyDescent="0.35">
      <c r="A860"/>
      <c r="B860"/>
    </row>
    <row r="861" spans="1:2" x14ac:dyDescent="0.35">
      <c r="A861"/>
      <c r="B861"/>
    </row>
    <row r="862" spans="1:2" x14ac:dyDescent="0.35">
      <c r="A862"/>
      <c r="B862"/>
    </row>
    <row r="863" spans="1:2" x14ac:dyDescent="0.35">
      <c r="A863"/>
      <c r="B863"/>
    </row>
    <row r="864" spans="1:2" x14ac:dyDescent="0.35">
      <c r="A864"/>
      <c r="B864"/>
    </row>
    <row r="865" spans="1:2" x14ac:dyDescent="0.35">
      <c r="A865"/>
      <c r="B865"/>
    </row>
    <row r="866" spans="1:2" x14ac:dyDescent="0.35">
      <c r="A866"/>
      <c r="B866"/>
    </row>
    <row r="867" spans="1:2" x14ac:dyDescent="0.35">
      <c r="A867"/>
      <c r="B867"/>
    </row>
    <row r="868" spans="1:2" x14ac:dyDescent="0.35">
      <c r="A868"/>
      <c r="B868"/>
    </row>
    <row r="869" spans="1:2" x14ac:dyDescent="0.35">
      <c r="A869"/>
      <c r="B869"/>
    </row>
    <row r="870" spans="1:2" x14ac:dyDescent="0.35">
      <c r="A870"/>
      <c r="B870"/>
    </row>
    <row r="871" spans="1:2" x14ac:dyDescent="0.35">
      <c r="A871"/>
      <c r="B871"/>
    </row>
    <row r="872" spans="1:2" x14ac:dyDescent="0.35">
      <c r="A872"/>
      <c r="B872"/>
    </row>
    <row r="873" spans="1:2" x14ac:dyDescent="0.35">
      <c r="A873"/>
      <c r="B873"/>
    </row>
    <row r="874" spans="1:2" x14ac:dyDescent="0.35">
      <c r="A874"/>
      <c r="B874"/>
    </row>
    <row r="875" spans="1:2" x14ac:dyDescent="0.35">
      <c r="A875"/>
      <c r="B875"/>
    </row>
    <row r="876" spans="1:2" x14ac:dyDescent="0.35">
      <c r="A876"/>
      <c r="B876"/>
    </row>
    <row r="877" spans="1:2" x14ac:dyDescent="0.35">
      <c r="A877"/>
      <c r="B877"/>
    </row>
    <row r="878" spans="1:2" x14ac:dyDescent="0.35">
      <c r="A878"/>
      <c r="B878"/>
    </row>
    <row r="879" spans="1:2" x14ac:dyDescent="0.35">
      <c r="A879"/>
      <c r="B879"/>
    </row>
    <row r="880" spans="1:2" x14ac:dyDescent="0.35">
      <c r="A880"/>
      <c r="B880"/>
    </row>
    <row r="881" spans="1:2" x14ac:dyDescent="0.35">
      <c r="A881"/>
      <c r="B881"/>
    </row>
    <row r="882" spans="1:2" x14ac:dyDescent="0.35">
      <c r="A882"/>
      <c r="B882"/>
    </row>
    <row r="883" spans="1:2" x14ac:dyDescent="0.35">
      <c r="A883"/>
      <c r="B883"/>
    </row>
    <row r="884" spans="1:2" x14ac:dyDescent="0.35">
      <c r="A884"/>
      <c r="B884"/>
    </row>
    <row r="885" spans="1:2" x14ac:dyDescent="0.35">
      <c r="A885"/>
      <c r="B885"/>
    </row>
    <row r="886" spans="1:2" x14ac:dyDescent="0.35">
      <c r="A886"/>
      <c r="B886"/>
    </row>
    <row r="887" spans="1:2" x14ac:dyDescent="0.35">
      <c r="A887"/>
      <c r="B887"/>
    </row>
    <row r="888" spans="1:2" x14ac:dyDescent="0.35">
      <c r="A888"/>
      <c r="B888"/>
    </row>
    <row r="889" spans="1:2" x14ac:dyDescent="0.35">
      <c r="A889"/>
      <c r="B889"/>
    </row>
    <row r="890" spans="1:2" x14ac:dyDescent="0.35">
      <c r="A890"/>
      <c r="B890"/>
    </row>
    <row r="891" spans="1:2" x14ac:dyDescent="0.35">
      <c r="A891"/>
      <c r="B891"/>
    </row>
    <row r="892" spans="1:2" x14ac:dyDescent="0.35">
      <c r="A892"/>
      <c r="B892"/>
    </row>
    <row r="893" spans="1:2" x14ac:dyDescent="0.35">
      <c r="A893"/>
      <c r="B893"/>
    </row>
    <row r="894" spans="1:2" x14ac:dyDescent="0.35">
      <c r="A894"/>
      <c r="B894"/>
    </row>
    <row r="895" spans="1:2" x14ac:dyDescent="0.35">
      <c r="A895"/>
      <c r="B895"/>
    </row>
    <row r="896" spans="1:2" x14ac:dyDescent="0.35">
      <c r="A896"/>
      <c r="B896"/>
    </row>
    <row r="897" spans="1:2" x14ac:dyDescent="0.35">
      <c r="A897"/>
      <c r="B897"/>
    </row>
    <row r="898" spans="1:2" x14ac:dyDescent="0.35">
      <c r="A898"/>
      <c r="B898"/>
    </row>
    <row r="899" spans="1:2" x14ac:dyDescent="0.35">
      <c r="A899"/>
      <c r="B899"/>
    </row>
    <row r="900" spans="1:2" x14ac:dyDescent="0.35">
      <c r="A900"/>
      <c r="B900"/>
    </row>
    <row r="901" spans="1:2" x14ac:dyDescent="0.35">
      <c r="A901"/>
      <c r="B901"/>
    </row>
    <row r="902" spans="1:2" x14ac:dyDescent="0.35">
      <c r="A902"/>
      <c r="B902"/>
    </row>
    <row r="903" spans="1:2" x14ac:dyDescent="0.35">
      <c r="A903"/>
      <c r="B903"/>
    </row>
    <row r="904" spans="1:2" x14ac:dyDescent="0.35">
      <c r="A904"/>
      <c r="B904"/>
    </row>
    <row r="905" spans="1:2" x14ac:dyDescent="0.35">
      <c r="A905"/>
      <c r="B905"/>
    </row>
    <row r="906" spans="1:2" x14ac:dyDescent="0.35">
      <c r="A906"/>
      <c r="B906"/>
    </row>
    <row r="907" spans="1:2" x14ac:dyDescent="0.35">
      <c r="A907"/>
      <c r="B907"/>
    </row>
    <row r="908" spans="1:2" x14ac:dyDescent="0.35">
      <c r="A908"/>
      <c r="B908"/>
    </row>
    <row r="909" spans="1:2" x14ac:dyDescent="0.35">
      <c r="A909"/>
      <c r="B909"/>
    </row>
    <row r="910" spans="1:2" x14ac:dyDescent="0.35">
      <c r="A910"/>
      <c r="B910"/>
    </row>
    <row r="911" spans="1:2" x14ac:dyDescent="0.35">
      <c r="A911"/>
      <c r="B911"/>
    </row>
    <row r="912" spans="1:2" x14ac:dyDescent="0.35">
      <c r="A912"/>
      <c r="B912"/>
    </row>
    <row r="913" spans="1:2" x14ac:dyDescent="0.35">
      <c r="A913"/>
      <c r="B913"/>
    </row>
    <row r="914" spans="1:2" x14ac:dyDescent="0.35">
      <c r="A914"/>
      <c r="B914"/>
    </row>
    <row r="915" spans="1:2" x14ac:dyDescent="0.35">
      <c r="A915"/>
      <c r="B915"/>
    </row>
    <row r="916" spans="1:2" x14ac:dyDescent="0.35">
      <c r="A916"/>
      <c r="B916"/>
    </row>
    <row r="917" spans="1:2" x14ac:dyDescent="0.35">
      <c r="A917"/>
      <c r="B917"/>
    </row>
    <row r="918" spans="1:2" x14ac:dyDescent="0.35">
      <c r="A918"/>
      <c r="B918"/>
    </row>
    <row r="919" spans="1:2" x14ac:dyDescent="0.35">
      <c r="A919"/>
      <c r="B919"/>
    </row>
    <row r="920" spans="1:2" x14ac:dyDescent="0.35">
      <c r="A920"/>
      <c r="B920"/>
    </row>
    <row r="921" spans="1:2" x14ac:dyDescent="0.35">
      <c r="A921"/>
      <c r="B921"/>
    </row>
    <row r="922" spans="1:2" x14ac:dyDescent="0.35">
      <c r="A922"/>
      <c r="B922"/>
    </row>
    <row r="923" spans="1:2" x14ac:dyDescent="0.35">
      <c r="A923"/>
      <c r="B923"/>
    </row>
    <row r="924" spans="1:2" x14ac:dyDescent="0.35">
      <c r="A924"/>
      <c r="B924"/>
    </row>
    <row r="925" spans="1:2" x14ac:dyDescent="0.35">
      <c r="A925"/>
      <c r="B925"/>
    </row>
    <row r="926" spans="1:2" x14ac:dyDescent="0.35">
      <c r="A926"/>
      <c r="B926"/>
    </row>
    <row r="927" spans="1:2" x14ac:dyDescent="0.35">
      <c r="A927"/>
      <c r="B927"/>
    </row>
    <row r="928" spans="1:2" x14ac:dyDescent="0.35">
      <c r="A928"/>
      <c r="B928"/>
    </row>
    <row r="929" spans="1:2" x14ac:dyDescent="0.35">
      <c r="A929"/>
      <c r="B929"/>
    </row>
    <row r="930" spans="1:2" x14ac:dyDescent="0.35">
      <c r="A930"/>
      <c r="B930"/>
    </row>
    <row r="931" spans="1:2" x14ac:dyDescent="0.35">
      <c r="A931"/>
      <c r="B931"/>
    </row>
    <row r="932" spans="1:2" x14ac:dyDescent="0.35">
      <c r="A932"/>
      <c r="B932"/>
    </row>
    <row r="933" spans="1:2" x14ac:dyDescent="0.35">
      <c r="A933"/>
      <c r="B933"/>
    </row>
    <row r="934" spans="1:2" x14ac:dyDescent="0.35">
      <c r="A934"/>
      <c r="B934"/>
    </row>
    <row r="935" spans="1:2" x14ac:dyDescent="0.35">
      <c r="A935"/>
      <c r="B935"/>
    </row>
    <row r="936" spans="1:2" x14ac:dyDescent="0.35">
      <c r="A936"/>
      <c r="B936"/>
    </row>
    <row r="937" spans="1:2" x14ac:dyDescent="0.35">
      <c r="A937"/>
      <c r="B937"/>
    </row>
    <row r="938" spans="1:2" x14ac:dyDescent="0.35">
      <c r="A938"/>
      <c r="B938"/>
    </row>
    <row r="939" spans="1:2" x14ac:dyDescent="0.35">
      <c r="A939"/>
      <c r="B939"/>
    </row>
    <row r="940" spans="1:2" x14ac:dyDescent="0.35">
      <c r="A940"/>
      <c r="B940"/>
    </row>
    <row r="941" spans="1:2" x14ac:dyDescent="0.35">
      <c r="A941"/>
      <c r="B941"/>
    </row>
    <row r="942" spans="1:2" x14ac:dyDescent="0.35">
      <c r="A942"/>
      <c r="B942"/>
    </row>
    <row r="943" spans="1:2" x14ac:dyDescent="0.35">
      <c r="A943"/>
      <c r="B943"/>
    </row>
    <row r="944" spans="1:2" x14ac:dyDescent="0.35">
      <c r="A944"/>
      <c r="B944"/>
    </row>
    <row r="945" spans="1:2" x14ac:dyDescent="0.35">
      <c r="A945"/>
      <c r="B945"/>
    </row>
    <row r="946" spans="1:2" x14ac:dyDescent="0.35">
      <c r="A946"/>
      <c r="B946"/>
    </row>
    <row r="947" spans="1:2" x14ac:dyDescent="0.35">
      <c r="A947"/>
      <c r="B947"/>
    </row>
    <row r="948" spans="1:2" x14ac:dyDescent="0.35">
      <c r="A948"/>
      <c r="B948"/>
    </row>
    <row r="949" spans="1:2" x14ac:dyDescent="0.35">
      <c r="A949"/>
      <c r="B949"/>
    </row>
    <row r="950" spans="1:2" x14ac:dyDescent="0.35">
      <c r="A950"/>
      <c r="B950"/>
    </row>
    <row r="951" spans="1:2" x14ac:dyDescent="0.35">
      <c r="A951"/>
      <c r="B951"/>
    </row>
    <row r="952" spans="1:2" x14ac:dyDescent="0.35">
      <c r="A952"/>
      <c r="B952"/>
    </row>
    <row r="953" spans="1:2" x14ac:dyDescent="0.35">
      <c r="A953"/>
      <c r="B953"/>
    </row>
    <row r="954" spans="1:2" x14ac:dyDescent="0.35">
      <c r="A954"/>
      <c r="B954"/>
    </row>
    <row r="955" spans="1:2" x14ac:dyDescent="0.35">
      <c r="A955"/>
      <c r="B955"/>
    </row>
    <row r="956" spans="1:2" x14ac:dyDescent="0.35">
      <c r="A956"/>
      <c r="B956"/>
    </row>
    <row r="957" spans="1:2" x14ac:dyDescent="0.35">
      <c r="A957"/>
      <c r="B957"/>
    </row>
    <row r="958" spans="1:2" x14ac:dyDescent="0.35">
      <c r="A958"/>
      <c r="B958"/>
    </row>
    <row r="959" spans="1:2" x14ac:dyDescent="0.35">
      <c r="A959"/>
      <c r="B959"/>
    </row>
    <row r="960" spans="1:2" x14ac:dyDescent="0.35">
      <c r="A960"/>
      <c r="B960"/>
    </row>
    <row r="961" spans="1:2" x14ac:dyDescent="0.35">
      <c r="A961"/>
      <c r="B961"/>
    </row>
    <row r="962" spans="1:2" x14ac:dyDescent="0.35">
      <c r="A962"/>
      <c r="B962"/>
    </row>
    <row r="963" spans="1:2" x14ac:dyDescent="0.35">
      <c r="A963"/>
      <c r="B963"/>
    </row>
    <row r="964" spans="1:2" x14ac:dyDescent="0.35">
      <c r="A964"/>
      <c r="B964"/>
    </row>
    <row r="965" spans="1:2" x14ac:dyDescent="0.35">
      <c r="A965"/>
      <c r="B965"/>
    </row>
    <row r="966" spans="1:2" x14ac:dyDescent="0.35">
      <c r="A966"/>
      <c r="B966"/>
    </row>
    <row r="967" spans="1:2" x14ac:dyDescent="0.35">
      <c r="A967"/>
      <c r="B967"/>
    </row>
    <row r="968" spans="1:2" x14ac:dyDescent="0.35">
      <c r="A968"/>
      <c r="B968"/>
    </row>
    <row r="969" spans="1:2" x14ac:dyDescent="0.35">
      <c r="A969"/>
      <c r="B969"/>
    </row>
    <row r="970" spans="1:2" x14ac:dyDescent="0.35">
      <c r="A970"/>
      <c r="B970"/>
    </row>
    <row r="971" spans="1:2" x14ac:dyDescent="0.35">
      <c r="A971"/>
      <c r="B971"/>
    </row>
    <row r="972" spans="1:2" x14ac:dyDescent="0.35">
      <c r="A972"/>
      <c r="B972"/>
    </row>
    <row r="973" spans="1:2" x14ac:dyDescent="0.35">
      <c r="A973"/>
      <c r="B973"/>
    </row>
    <row r="974" spans="1:2" x14ac:dyDescent="0.35">
      <c r="A974"/>
      <c r="B974"/>
    </row>
    <row r="975" spans="1:2" x14ac:dyDescent="0.35">
      <c r="A975"/>
      <c r="B975"/>
    </row>
    <row r="976" spans="1:2" x14ac:dyDescent="0.35">
      <c r="A976"/>
      <c r="B976"/>
    </row>
    <row r="977" spans="1:2" x14ac:dyDescent="0.35">
      <c r="A977"/>
      <c r="B977"/>
    </row>
    <row r="978" spans="1:2" x14ac:dyDescent="0.35">
      <c r="A978"/>
      <c r="B978"/>
    </row>
    <row r="979" spans="1:2" x14ac:dyDescent="0.35">
      <c r="A979"/>
      <c r="B979"/>
    </row>
    <row r="980" spans="1:2" x14ac:dyDescent="0.35">
      <c r="A980"/>
      <c r="B980"/>
    </row>
    <row r="981" spans="1:2" x14ac:dyDescent="0.35">
      <c r="A981"/>
      <c r="B981"/>
    </row>
    <row r="982" spans="1:2" x14ac:dyDescent="0.35">
      <c r="A982"/>
      <c r="B982"/>
    </row>
    <row r="983" spans="1:2" x14ac:dyDescent="0.35">
      <c r="A983"/>
      <c r="B983"/>
    </row>
    <row r="984" spans="1:2" x14ac:dyDescent="0.35">
      <c r="A984"/>
      <c r="B984"/>
    </row>
    <row r="985" spans="1:2" x14ac:dyDescent="0.35">
      <c r="A985"/>
      <c r="B985"/>
    </row>
    <row r="986" spans="1:2" x14ac:dyDescent="0.35">
      <c r="A986"/>
      <c r="B986"/>
    </row>
    <row r="987" spans="1:2" x14ac:dyDescent="0.35">
      <c r="A987"/>
      <c r="B987"/>
    </row>
    <row r="988" spans="1:2" x14ac:dyDescent="0.35">
      <c r="A988"/>
      <c r="B988"/>
    </row>
    <row r="989" spans="1:2" x14ac:dyDescent="0.35">
      <c r="A989"/>
      <c r="B989"/>
    </row>
    <row r="990" spans="1:2" x14ac:dyDescent="0.35">
      <c r="A990"/>
      <c r="B990"/>
    </row>
    <row r="991" spans="1:2" x14ac:dyDescent="0.35">
      <c r="A991"/>
      <c r="B991"/>
    </row>
    <row r="992" spans="1:2" x14ac:dyDescent="0.35">
      <c r="A992"/>
      <c r="B992"/>
    </row>
    <row r="993" spans="1:2" x14ac:dyDescent="0.35">
      <c r="A993"/>
      <c r="B993"/>
    </row>
    <row r="994" spans="1:2" x14ac:dyDescent="0.35">
      <c r="A994"/>
      <c r="B994"/>
    </row>
    <row r="995" spans="1:2" x14ac:dyDescent="0.35">
      <c r="A995"/>
      <c r="B995"/>
    </row>
    <row r="996" spans="1:2" x14ac:dyDescent="0.35">
      <c r="A996"/>
      <c r="B996"/>
    </row>
    <row r="997" spans="1:2" x14ac:dyDescent="0.35">
      <c r="A997"/>
      <c r="B997"/>
    </row>
    <row r="998" spans="1:2" x14ac:dyDescent="0.35">
      <c r="A998"/>
      <c r="B998"/>
    </row>
    <row r="999" spans="1:2" x14ac:dyDescent="0.35">
      <c r="A999"/>
      <c r="B999"/>
    </row>
    <row r="1000" spans="1:2" x14ac:dyDescent="0.35">
      <c r="A1000"/>
      <c r="B1000"/>
    </row>
    <row r="1001" spans="1:2" x14ac:dyDescent="0.35">
      <c r="A1001"/>
      <c r="B1001"/>
    </row>
    <row r="1002" spans="1:2" x14ac:dyDescent="0.35">
      <c r="A1002"/>
      <c r="B1002"/>
    </row>
    <row r="1003" spans="1:2" x14ac:dyDescent="0.35">
      <c r="A1003"/>
      <c r="B1003"/>
    </row>
    <row r="1004" spans="1:2" x14ac:dyDescent="0.35">
      <c r="A1004"/>
      <c r="B1004"/>
    </row>
    <row r="1005" spans="1:2" x14ac:dyDescent="0.35">
      <c r="A1005"/>
      <c r="B1005"/>
    </row>
    <row r="1006" spans="1:2" x14ac:dyDescent="0.35">
      <c r="A1006"/>
      <c r="B1006"/>
    </row>
    <row r="1007" spans="1:2" x14ac:dyDescent="0.35">
      <c r="A1007"/>
      <c r="B1007"/>
    </row>
    <row r="1008" spans="1:2" x14ac:dyDescent="0.35">
      <c r="A1008"/>
      <c r="B1008"/>
    </row>
    <row r="1009" spans="1:2" x14ac:dyDescent="0.35">
      <c r="A1009"/>
      <c r="B1009"/>
    </row>
    <row r="1010" spans="1:2" x14ac:dyDescent="0.35">
      <c r="A1010"/>
      <c r="B1010"/>
    </row>
    <row r="1011" spans="1:2" x14ac:dyDescent="0.35">
      <c r="A1011"/>
      <c r="B1011"/>
    </row>
    <row r="1012" spans="1:2" x14ac:dyDescent="0.35">
      <c r="A1012"/>
      <c r="B1012"/>
    </row>
    <row r="1013" spans="1:2" x14ac:dyDescent="0.35">
      <c r="A1013"/>
      <c r="B1013"/>
    </row>
    <row r="1014" spans="1:2" x14ac:dyDescent="0.35">
      <c r="A1014"/>
      <c r="B1014"/>
    </row>
    <row r="1015" spans="1:2" x14ac:dyDescent="0.35">
      <c r="A1015"/>
      <c r="B1015"/>
    </row>
    <row r="1016" spans="1:2" x14ac:dyDescent="0.35">
      <c r="A1016"/>
      <c r="B1016"/>
    </row>
    <row r="1017" spans="1:2" x14ac:dyDescent="0.35">
      <c r="A1017"/>
      <c r="B1017"/>
    </row>
    <row r="1018" spans="1:2" x14ac:dyDescent="0.35">
      <c r="A1018"/>
      <c r="B1018"/>
    </row>
    <row r="1019" spans="1:2" x14ac:dyDescent="0.35">
      <c r="A1019"/>
      <c r="B1019"/>
    </row>
    <row r="1020" spans="1:2" x14ac:dyDescent="0.35">
      <c r="A1020"/>
      <c r="B1020"/>
    </row>
    <row r="1021" spans="1:2" x14ac:dyDescent="0.35">
      <c r="A1021"/>
      <c r="B1021"/>
    </row>
    <row r="1022" spans="1:2" x14ac:dyDescent="0.35">
      <c r="A1022"/>
      <c r="B1022"/>
    </row>
    <row r="1023" spans="1:2" x14ac:dyDescent="0.35">
      <c r="A1023"/>
      <c r="B1023"/>
    </row>
    <row r="1024" spans="1:2" x14ac:dyDescent="0.35">
      <c r="A1024"/>
      <c r="B1024"/>
    </row>
    <row r="1025" spans="1:2" x14ac:dyDescent="0.35">
      <c r="A1025"/>
      <c r="B1025"/>
    </row>
    <row r="1026" spans="1:2" x14ac:dyDescent="0.35">
      <c r="A1026"/>
      <c r="B1026"/>
    </row>
    <row r="1027" spans="1:2" x14ac:dyDescent="0.35">
      <c r="A1027"/>
      <c r="B1027"/>
    </row>
    <row r="1028" spans="1:2" x14ac:dyDescent="0.35">
      <c r="A1028"/>
      <c r="B1028"/>
    </row>
    <row r="1029" spans="1:2" x14ac:dyDescent="0.35">
      <c r="A1029"/>
      <c r="B1029"/>
    </row>
    <row r="1030" spans="1:2" x14ac:dyDescent="0.35">
      <c r="A1030"/>
      <c r="B1030"/>
    </row>
    <row r="1031" spans="1:2" x14ac:dyDescent="0.35">
      <c r="A1031"/>
      <c r="B1031"/>
    </row>
    <row r="1032" spans="1:2" x14ac:dyDescent="0.35">
      <c r="A1032"/>
      <c r="B1032"/>
    </row>
    <row r="1033" spans="1:2" x14ac:dyDescent="0.35">
      <c r="A1033"/>
      <c r="B1033"/>
    </row>
    <row r="1034" spans="1:2" x14ac:dyDescent="0.35">
      <c r="A1034"/>
      <c r="B1034"/>
    </row>
    <row r="1035" spans="1:2" x14ac:dyDescent="0.35">
      <c r="A1035"/>
      <c r="B1035"/>
    </row>
    <row r="1036" spans="1:2" x14ac:dyDescent="0.35">
      <c r="A1036"/>
      <c r="B1036"/>
    </row>
    <row r="1037" spans="1:2" x14ac:dyDescent="0.35">
      <c r="A1037"/>
      <c r="B1037"/>
    </row>
    <row r="1038" spans="1:2" x14ac:dyDescent="0.35">
      <c r="A1038"/>
      <c r="B1038"/>
    </row>
    <row r="1039" spans="1:2" x14ac:dyDescent="0.35">
      <c r="A1039"/>
      <c r="B1039"/>
    </row>
    <row r="1040" spans="1:2" x14ac:dyDescent="0.35">
      <c r="A1040"/>
      <c r="B1040"/>
    </row>
    <row r="1041" spans="1:2" x14ac:dyDescent="0.35">
      <c r="A1041"/>
      <c r="B1041"/>
    </row>
    <row r="1042" spans="1:2" x14ac:dyDescent="0.35">
      <c r="A1042"/>
      <c r="B1042"/>
    </row>
    <row r="1043" spans="1:2" x14ac:dyDescent="0.35">
      <c r="A1043"/>
      <c r="B1043"/>
    </row>
    <row r="1044" spans="1:2" x14ac:dyDescent="0.35">
      <c r="A1044"/>
      <c r="B1044"/>
    </row>
    <row r="1045" spans="1:2" x14ac:dyDescent="0.35">
      <c r="A1045"/>
      <c r="B1045"/>
    </row>
    <row r="1046" spans="1:2" x14ac:dyDescent="0.35">
      <c r="A1046"/>
      <c r="B1046"/>
    </row>
    <row r="1047" spans="1:2" x14ac:dyDescent="0.35">
      <c r="A1047"/>
      <c r="B1047"/>
    </row>
    <row r="1048" spans="1:2" x14ac:dyDescent="0.35">
      <c r="A1048"/>
      <c r="B1048"/>
    </row>
    <row r="1049" spans="1:2" x14ac:dyDescent="0.35">
      <c r="A1049"/>
      <c r="B1049"/>
    </row>
    <row r="1050" spans="1:2" x14ac:dyDescent="0.35">
      <c r="A1050"/>
      <c r="B1050"/>
    </row>
    <row r="1051" spans="1:2" x14ac:dyDescent="0.35">
      <c r="A1051"/>
      <c r="B1051"/>
    </row>
    <row r="1052" spans="1:2" x14ac:dyDescent="0.35">
      <c r="A1052"/>
      <c r="B1052"/>
    </row>
    <row r="1053" spans="1:2" x14ac:dyDescent="0.35">
      <c r="A1053"/>
      <c r="B1053"/>
    </row>
    <row r="1054" spans="1:2" x14ac:dyDescent="0.35">
      <c r="A1054"/>
      <c r="B1054"/>
    </row>
    <row r="1055" spans="1:2" x14ac:dyDescent="0.35">
      <c r="A1055"/>
      <c r="B1055"/>
    </row>
    <row r="1056" spans="1:2" x14ac:dyDescent="0.35">
      <c r="A1056"/>
      <c r="B1056"/>
    </row>
    <row r="1057" spans="1:2" x14ac:dyDescent="0.35">
      <c r="A1057"/>
      <c r="B1057"/>
    </row>
    <row r="1058" spans="1:2" x14ac:dyDescent="0.35">
      <c r="A1058"/>
      <c r="B1058"/>
    </row>
    <row r="1059" spans="1:2" x14ac:dyDescent="0.35">
      <c r="A1059"/>
      <c r="B1059"/>
    </row>
    <row r="1060" spans="1:2" x14ac:dyDescent="0.35">
      <c r="A1060"/>
      <c r="B1060"/>
    </row>
    <row r="1061" spans="1:2" x14ac:dyDescent="0.35">
      <c r="A1061"/>
      <c r="B1061"/>
    </row>
    <row r="1062" spans="1:2" x14ac:dyDescent="0.35">
      <c r="A1062"/>
      <c r="B1062"/>
    </row>
    <row r="1063" spans="1:2" x14ac:dyDescent="0.35">
      <c r="A1063"/>
      <c r="B1063"/>
    </row>
    <row r="1064" spans="1:2" x14ac:dyDescent="0.35">
      <c r="A1064"/>
      <c r="B1064"/>
    </row>
    <row r="1065" spans="1:2" x14ac:dyDescent="0.35">
      <c r="A1065"/>
      <c r="B1065"/>
    </row>
    <row r="1066" spans="1:2" x14ac:dyDescent="0.35">
      <c r="A1066"/>
      <c r="B1066"/>
    </row>
    <row r="1067" spans="1:2" x14ac:dyDescent="0.35">
      <c r="A1067"/>
      <c r="B1067"/>
    </row>
    <row r="1068" spans="1:2" x14ac:dyDescent="0.35">
      <c r="A1068"/>
      <c r="B1068"/>
    </row>
    <row r="1069" spans="1:2" x14ac:dyDescent="0.35">
      <c r="A1069"/>
      <c r="B1069"/>
    </row>
    <row r="1070" spans="1:2" x14ac:dyDescent="0.35">
      <c r="A1070"/>
      <c r="B1070"/>
    </row>
    <row r="1071" spans="1:2" x14ac:dyDescent="0.35">
      <c r="A1071"/>
      <c r="B1071"/>
    </row>
    <row r="1072" spans="1:2" x14ac:dyDescent="0.35">
      <c r="A1072"/>
      <c r="B1072"/>
    </row>
    <row r="1073" spans="1:2" x14ac:dyDescent="0.35">
      <c r="A1073"/>
      <c r="B1073"/>
    </row>
    <row r="1074" spans="1:2" x14ac:dyDescent="0.35">
      <c r="A1074"/>
      <c r="B1074"/>
    </row>
    <row r="1075" spans="1:2" x14ac:dyDescent="0.35">
      <c r="A1075"/>
      <c r="B1075"/>
    </row>
    <row r="1076" spans="1:2" x14ac:dyDescent="0.35">
      <c r="A1076"/>
      <c r="B1076"/>
    </row>
    <row r="1077" spans="1:2" x14ac:dyDescent="0.35">
      <c r="A1077"/>
      <c r="B1077"/>
    </row>
    <row r="1078" spans="1:2" x14ac:dyDescent="0.35">
      <c r="A1078"/>
      <c r="B1078"/>
    </row>
    <row r="1079" spans="1:2" x14ac:dyDescent="0.35">
      <c r="A1079"/>
      <c r="B1079"/>
    </row>
    <row r="1080" spans="1:2" x14ac:dyDescent="0.35">
      <c r="A1080"/>
      <c r="B1080"/>
    </row>
    <row r="1081" spans="1:2" x14ac:dyDescent="0.35">
      <c r="A1081"/>
      <c r="B1081"/>
    </row>
    <row r="1082" spans="1:2" x14ac:dyDescent="0.35">
      <c r="A1082"/>
      <c r="B1082"/>
    </row>
    <row r="1083" spans="1:2" x14ac:dyDescent="0.35">
      <c r="A1083"/>
      <c r="B1083"/>
    </row>
    <row r="1084" spans="1:2" x14ac:dyDescent="0.35">
      <c r="A1084"/>
      <c r="B1084"/>
    </row>
    <row r="1085" spans="1:2" x14ac:dyDescent="0.35">
      <c r="A1085"/>
      <c r="B1085"/>
    </row>
    <row r="1086" spans="1:2" x14ac:dyDescent="0.35">
      <c r="A1086"/>
      <c r="B1086"/>
    </row>
    <row r="1087" spans="1:2" x14ac:dyDescent="0.35">
      <c r="A1087"/>
      <c r="B1087"/>
    </row>
    <row r="1088" spans="1:2" x14ac:dyDescent="0.35">
      <c r="A1088"/>
      <c r="B1088"/>
    </row>
    <row r="1089" spans="1:2" x14ac:dyDescent="0.35">
      <c r="A1089"/>
      <c r="B1089"/>
    </row>
    <row r="1090" spans="1:2" x14ac:dyDescent="0.35">
      <c r="A1090"/>
      <c r="B1090"/>
    </row>
    <row r="1091" spans="1:2" x14ac:dyDescent="0.35">
      <c r="A1091"/>
      <c r="B1091"/>
    </row>
    <row r="1092" spans="1:2" x14ac:dyDescent="0.35">
      <c r="A1092"/>
      <c r="B1092"/>
    </row>
    <row r="1093" spans="1:2" x14ac:dyDescent="0.35">
      <c r="A1093"/>
      <c r="B1093"/>
    </row>
    <row r="1094" spans="1:2" x14ac:dyDescent="0.35">
      <c r="A1094"/>
      <c r="B1094"/>
    </row>
    <row r="1095" spans="1:2" x14ac:dyDescent="0.35">
      <c r="A1095"/>
      <c r="B1095"/>
    </row>
    <row r="1096" spans="1:2" x14ac:dyDescent="0.35">
      <c r="A1096"/>
      <c r="B1096"/>
    </row>
    <row r="1097" spans="1:2" x14ac:dyDescent="0.35">
      <c r="A1097"/>
      <c r="B1097"/>
    </row>
    <row r="1098" spans="1:2" x14ac:dyDescent="0.35">
      <c r="A1098"/>
      <c r="B1098"/>
    </row>
    <row r="1099" spans="1:2" x14ac:dyDescent="0.35">
      <c r="A1099"/>
      <c r="B1099"/>
    </row>
    <row r="1100" spans="1:2" x14ac:dyDescent="0.35">
      <c r="A1100"/>
      <c r="B1100"/>
    </row>
    <row r="1101" spans="1:2" x14ac:dyDescent="0.35">
      <c r="A1101"/>
      <c r="B1101"/>
    </row>
    <row r="1102" spans="1:2" x14ac:dyDescent="0.35">
      <c r="A1102"/>
      <c r="B1102"/>
    </row>
    <row r="1103" spans="1:2" x14ac:dyDescent="0.35">
      <c r="A1103"/>
      <c r="B1103"/>
    </row>
    <row r="1104" spans="1:2" x14ac:dyDescent="0.35">
      <c r="A1104"/>
      <c r="B1104"/>
    </row>
    <row r="1105" spans="1:2" x14ac:dyDescent="0.35">
      <c r="A1105"/>
      <c r="B1105"/>
    </row>
    <row r="1106" spans="1:2" x14ac:dyDescent="0.35">
      <c r="A1106"/>
      <c r="B1106"/>
    </row>
    <row r="1107" spans="1:2" x14ac:dyDescent="0.35">
      <c r="A1107"/>
      <c r="B1107"/>
    </row>
    <row r="1108" spans="1:2" x14ac:dyDescent="0.35">
      <c r="A1108"/>
      <c r="B1108"/>
    </row>
    <row r="1109" spans="1:2" x14ac:dyDescent="0.35">
      <c r="A1109"/>
      <c r="B1109"/>
    </row>
    <row r="1110" spans="1:2" x14ac:dyDescent="0.35">
      <c r="A1110"/>
      <c r="B1110"/>
    </row>
    <row r="1111" spans="1:2" x14ac:dyDescent="0.35">
      <c r="A1111"/>
      <c r="B1111"/>
    </row>
    <row r="1112" spans="1:2" x14ac:dyDescent="0.35">
      <c r="A1112"/>
      <c r="B1112"/>
    </row>
    <row r="1113" spans="1:2" x14ac:dyDescent="0.35">
      <c r="A1113"/>
      <c r="B1113"/>
    </row>
    <row r="1114" spans="1:2" x14ac:dyDescent="0.35">
      <c r="A1114"/>
      <c r="B1114"/>
    </row>
    <row r="1115" spans="1:2" x14ac:dyDescent="0.35">
      <c r="A1115"/>
      <c r="B1115"/>
    </row>
    <row r="1116" spans="1:2" x14ac:dyDescent="0.35">
      <c r="A1116"/>
      <c r="B1116"/>
    </row>
    <row r="1117" spans="1:2" x14ac:dyDescent="0.35">
      <c r="A1117"/>
      <c r="B1117"/>
    </row>
    <row r="1118" spans="1:2" x14ac:dyDescent="0.35">
      <c r="A1118"/>
      <c r="B1118"/>
    </row>
    <row r="1119" spans="1:2" x14ac:dyDescent="0.35">
      <c r="A1119"/>
      <c r="B1119"/>
    </row>
    <row r="1120" spans="1:2" x14ac:dyDescent="0.35">
      <c r="A1120"/>
      <c r="B1120"/>
    </row>
    <row r="1121" spans="1:2" x14ac:dyDescent="0.35">
      <c r="A1121"/>
      <c r="B1121"/>
    </row>
    <row r="1122" spans="1:2" x14ac:dyDescent="0.35">
      <c r="A1122"/>
      <c r="B1122"/>
    </row>
    <row r="1123" spans="1:2" x14ac:dyDescent="0.35">
      <c r="A1123"/>
      <c r="B1123"/>
    </row>
    <row r="1124" spans="1:2" x14ac:dyDescent="0.35">
      <c r="A1124"/>
      <c r="B1124"/>
    </row>
    <row r="1125" spans="1:2" x14ac:dyDescent="0.35">
      <c r="A1125"/>
      <c r="B1125"/>
    </row>
    <row r="1126" spans="1:2" x14ac:dyDescent="0.35">
      <c r="A1126"/>
      <c r="B1126"/>
    </row>
    <row r="1127" spans="1:2" x14ac:dyDescent="0.35">
      <c r="A1127"/>
      <c r="B1127"/>
    </row>
    <row r="1128" spans="1:2" x14ac:dyDescent="0.35">
      <c r="A1128"/>
      <c r="B1128"/>
    </row>
    <row r="1129" spans="1:2" x14ac:dyDescent="0.35">
      <c r="A1129"/>
      <c r="B1129"/>
    </row>
    <row r="1130" spans="1:2" x14ac:dyDescent="0.35">
      <c r="A1130"/>
      <c r="B1130"/>
    </row>
    <row r="1131" spans="1:2" x14ac:dyDescent="0.35">
      <c r="A1131"/>
      <c r="B1131"/>
    </row>
    <row r="1132" spans="1:2" x14ac:dyDescent="0.35">
      <c r="A1132"/>
      <c r="B1132"/>
    </row>
    <row r="1133" spans="1:2" x14ac:dyDescent="0.35">
      <c r="A1133"/>
      <c r="B1133"/>
    </row>
    <row r="1134" spans="1:2" x14ac:dyDescent="0.35">
      <c r="A1134"/>
      <c r="B1134"/>
    </row>
    <row r="1135" spans="1:2" x14ac:dyDescent="0.35">
      <c r="A1135"/>
      <c r="B1135"/>
    </row>
    <row r="1136" spans="1:2" x14ac:dyDescent="0.35">
      <c r="A1136"/>
      <c r="B1136"/>
    </row>
    <row r="1137" spans="1:2" x14ac:dyDescent="0.35">
      <c r="A1137"/>
      <c r="B1137"/>
    </row>
    <row r="1138" spans="1:2" x14ac:dyDescent="0.35">
      <c r="A1138"/>
      <c r="B1138"/>
    </row>
    <row r="1139" spans="1:2" x14ac:dyDescent="0.35">
      <c r="A1139"/>
      <c r="B1139"/>
    </row>
    <row r="1140" spans="1:2" x14ac:dyDescent="0.35">
      <c r="A1140"/>
      <c r="B1140"/>
    </row>
    <row r="1141" spans="1:2" x14ac:dyDescent="0.35">
      <c r="A1141"/>
      <c r="B1141"/>
    </row>
    <row r="1142" spans="1:2" x14ac:dyDescent="0.35">
      <c r="A1142"/>
      <c r="B1142"/>
    </row>
    <row r="1143" spans="1:2" x14ac:dyDescent="0.35">
      <c r="A1143"/>
      <c r="B1143"/>
    </row>
    <row r="1144" spans="1:2" x14ac:dyDescent="0.35">
      <c r="A1144"/>
      <c r="B1144"/>
    </row>
    <row r="1145" spans="1:2" x14ac:dyDescent="0.35">
      <c r="A1145"/>
      <c r="B1145"/>
    </row>
    <row r="1146" spans="1:2" x14ac:dyDescent="0.35">
      <c r="A1146"/>
      <c r="B1146"/>
    </row>
    <row r="1147" spans="1:2" x14ac:dyDescent="0.35">
      <c r="A1147"/>
      <c r="B1147"/>
    </row>
    <row r="1148" spans="1:2" x14ac:dyDescent="0.35">
      <c r="A1148"/>
      <c r="B1148"/>
    </row>
    <row r="1149" spans="1:2" x14ac:dyDescent="0.35">
      <c r="A1149"/>
      <c r="B1149"/>
    </row>
    <row r="1150" spans="1:2" x14ac:dyDescent="0.35">
      <c r="A1150"/>
      <c r="B1150"/>
    </row>
    <row r="1151" spans="1:2" x14ac:dyDescent="0.35">
      <c r="A1151"/>
      <c r="B1151"/>
    </row>
    <row r="1152" spans="1:2" x14ac:dyDescent="0.35">
      <c r="A1152"/>
      <c r="B1152"/>
    </row>
    <row r="1153" spans="1:2" x14ac:dyDescent="0.35">
      <c r="A1153"/>
      <c r="B1153"/>
    </row>
    <row r="1154" spans="1:2" x14ac:dyDescent="0.35">
      <c r="A1154"/>
      <c r="B1154"/>
    </row>
    <row r="1155" spans="1:2" x14ac:dyDescent="0.35">
      <c r="A1155"/>
      <c r="B1155"/>
    </row>
    <row r="1156" spans="1:2" x14ac:dyDescent="0.35">
      <c r="A1156"/>
      <c r="B1156"/>
    </row>
    <row r="1157" spans="1:2" x14ac:dyDescent="0.35">
      <c r="A1157"/>
      <c r="B1157"/>
    </row>
    <row r="1158" spans="1:2" x14ac:dyDescent="0.35">
      <c r="A1158"/>
      <c r="B1158"/>
    </row>
    <row r="1159" spans="1:2" x14ac:dyDescent="0.35">
      <c r="A1159"/>
      <c r="B1159"/>
    </row>
    <row r="1160" spans="1:2" x14ac:dyDescent="0.35">
      <c r="A1160"/>
      <c r="B1160"/>
    </row>
    <row r="1161" spans="1:2" x14ac:dyDescent="0.35">
      <c r="A1161"/>
      <c r="B1161"/>
    </row>
    <row r="1162" spans="1:2" x14ac:dyDescent="0.35">
      <c r="A1162"/>
      <c r="B1162"/>
    </row>
    <row r="1163" spans="1:2" x14ac:dyDescent="0.35">
      <c r="A1163"/>
      <c r="B1163"/>
    </row>
    <row r="1164" spans="1:2" x14ac:dyDescent="0.35">
      <c r="A1164"/>
      <c r="B1164"/>
    </row>
    <row r="1165" spans="1:2" x14ac:dyDescent="0.35">
      <c r="A1165"/>
      <c r="B1165"/>
    </row>
    <row r="1166" spans="1:2" x14ac:dyDescent="0.35">
      <c r="A1166"/>
      <c r="B1166"/>
    </row>
    <row r="1167" spans="1:2" x14ac:dyDescent="0.35">
      <c r="A1167"/>
      <c r="B1167"/>
    </row>
    <row r="1168" spans="1:2" x14ac:dyDescent="0.35">
      <c r="A1168"/>
      <c r="B1168"/>
    </row>
    <row r="1169" spans="1:2" x14ac:dyDescent="0.35">
      <c r="A1169"/>
      <c r="B1169"/>
    </row>
    <row r="1170" spans="1:2" x14ac:dyDescent="0.35">
      <c r="A1170"/>
      <c r="B1170"/>
    </row>
    <row r="1171" spans="1:2" x14ac:dyDescent="0.35">
      <c r="A1171"/>
      <c r="B1171"/>
    </row>
    <row r="1172" spans="1:2" x14ac:dyDescent="0.35">
      <c r="A1172"/>
      <c r="B1172"/>
    </row>
    <row r="1173" spans="1:2" x14ac:dyDescent="0.35">
      <c r="A1173"/>
      <c r="B1173"/>
    </row>
    <row r="1174" spans="1:2" x14ac:dyDescent="0.35">
      <c r="A1174"/>
      <c r="B1174"/>
    </row>
    <row r="1175" spans="1:2" x14ac:dyDescent="0.35">
      <c r="A1175"/>
      <c r="B1175"/>
    </row>
    <row r="1176" spans="1:2" x14ac:dyDescent="0.35">
      <c r="A1176"/>
      <c r="B1176"/>
    </row>
    <row r="1177" spans="1:2" x14ac:dyDescent="0.35">
      <c r="A1177"/>
      <c r="B1177"/>
    </row>
    <row r="1178" spans="1:2" x14ac:dyDescent="0.35">
      <c r="A1178"/>
      <c r="B1178"/>
    </row>
    <row r="1179" spans="1:2" x14ac:dyDescent="0.35">
      <c r="A1179"/>
      <c r="B1179"/>
    </row>
    <row r="1180" spans="1:2" x14ac:dyDescent="0.35">
      <c r="A1180"/>
      <c r="B1180"/>
    </row>
    <row r="1181" spans="1:2" x14ac:dyDescent="0.35">
      <c r="A1181"/>
      <c r="B1181"/>
    </row>
    <row r="1182" spans="1:2" x14ac:dyDescent="0.35">
      <c r="A1182"/>
      <c r="B1182"/>
    </row>
    <row r="1183" spans="1:2" x14ac:dyDescent="0.35">
      <c r="A1183"/>
      <c r="B1183"/>
    </row>
    <row r="1184" spans="1:2" x14ac:dyDescent="0.35">
      <c r="A1184"/>
      <c r="B1184"/>
    </row>
    <row r="1185" spans="1:2" x14ac:dyDescent="0.35">
      <c r="A1185"/>
      <c r="B1185"/>
    </row>
    <row r="1186" spans="1:2" x14ac:dyDescent="0.35">
      <c r="A1186"/>
      <c r="B1186"/>
    </row>
    <row r="1187" spans="1:2" x14ac:dyDescent="0.35">
      <c r="A1187"/>
      <c r="B1187"/>
    </row>
    <row r="1188" spans="1:2" x14ac:dyDescent="0.35">
      <c r="A1188"/>
      <c r="B1188"/>
    </row>
    <row r="1189" spans="1:2" x14ac:dyDescent="0.35">
      <c r="A1189"/>
      <c r="B1189"/>
    </row>
    <row r="1190" spans="1:2" x14ac:dyDescent="0.35">
      <c r="A1190"/>
      <c r="B1190"/>
    </row>
    <row r="1191" spans="1:2" x14ac:dyDescent="0.35">
      <c r="A1191"/>
      <c r="B1191"/>
    </row>
    <row r="1192" spans="1:2" x14ac:dyDescent="0.35">
      <c r="A1192"/>
      <c r="B1192"/>
    </row>
    <row r="1193" spans="1:2" x14ac:dyDescent="0.35">
      <c r="A1193"/>
      <c r="B1193"/>
    </row>
    <row r="1194" spans="1:2" x14ac:dyDescent="0.35">
      <c r="A1194"/>
      <c r="B1194"/>
    </row>
    <row r="1195" spans="1:2" x14ac:dyDescent="0.35">
      <c r="A1195"/>
      <c r="B1195"/>
    </row>
    <row r="1196" spans="1:2" x14ac:dyDescent="0.35">
      <c r="A1196"/>
      <c r="B1196"/>
    </row>
    <row r="1197" spans="1:2" x14ac:dyDescent="0.35">
      <c r="A1197"/>
      <c r="B1197"/>
    </row>
    <row r="1198" spans="1:2" x14ac:dyDescent="0.35">
      <c r="A1198"/>
      <c r="B1198"/>
    </row>
    <row r="1199" spans="1:2" x14ac:dyDescent="0.35">
      <c r="A1199"/>
      <c r="B1199"/>
    </row>
    <row r="1200" spans="1:2" x14ac:dyDescent="0.35">
      <c r="A1200"/>
      <c r="B1200"/>
    </row>
    <row r="1201" spans="1:2" x14ac:dyDescent="0.35">
      <c r="A1201"/>
      <c r="B1201"/>
    </row>
    <row r="1202" spans="1:2" x14ac:dyDescent="0.35">
      <c r="A1202"/>
      <c r="B1202"/>
    </row>
    <row r="1203" spans="1:2" x14ac:dyDescent="0.35">
      <c r="A1203"/>
      <c r="B1203"/>
    </row>
    <row r="1204" spans="1:2" x14ac:dyDescent="0.35">
      <c r="A1204"/>
      <c r="B1204"/>
    </row>
    <row r="1205" spans="1:2" x14ac:dyDescent="0.35">
      <c r="A1205"/>
      <c r="B1205"/>
    </row>
    <row r="1206" spans="1:2" x14ac:dyDescent="0.35">
      <c r="A1206"/>
      <c r="B1206"/>
    </row>
    <row r="1207" spans="1:2" x14ac:dyDescent="0.35">
      <c r="A1207"/>
      <c r="B1207"/>
    </row>
    <row r="1208" spans="1:2" x14ac:dyDescent="0.35">
      <c r="A1208"/>
      <c r="B1208"/>
    </row>
    <row r="1209" spans="1:2" x14ac:dyDescent="0.35">
      <c r="A1209"/>
      <c r="B1209"/>
    </row>
    <row r="1210" spans="1:2" x14ac:dyDescent="0.35">
      <c r="A1210"/>
      <c r="B1210"/>
    </row>
    <row r="1211" spans="1:2" x14ac:dyDescent="0.35">
      <c r="A1211"/>
      <c r="B1211"/>
    </row>
    <row r="1212" spans="1:2" x14ac:dyDescent="0.35">
      <c r="A1212"/>
      <c r="B1212"/>
    </row>
    <row r="1213" spans="1:2" x14ac:dyDescent="0.35">
      <c r="A1213"/>
      <c r="B1213"/>
    </row>
    <row r="1214" spans="1:2" x14ac:dyDescent="0.35">
      <c r="A1214"/>
      <c r="B1214"/>
    </row>
    <row r="1215" spans="1:2" x14ac:dyDescent="0.35">
      <c r="A1215"/>
      <c r="B1215"/>
    </row>
    <row r="1216" spans="1:2" x14ac:dyDescent="0.35">
      <c r="A1216"/>
      <c r="B1216"/>
    </row>
    <row r="1217" spans="1:2" x14ac:dyDescent="0.35">
      <c r="A1217"/>
      <c r="B1217"/>
    </row>
    <row r="1218" spans="1:2" x14ac:dyDescent="0.35">
      <c r="A1218"/>
      <c r="B1218"/>
    </row>
    <row r="1219" spans="1:2" x14ac:dyDescent="0.35">
      <c r="A1219"/>
      <c r="B1219"/>
    </row>
    <row r="1220" spans="1:2" x14ac:dyDescent="0.35">
      <c r="A1220"/>
      <c r="B1220"/>
    </row>
    <row r="1221" spans="1:2" x14ac:dyDescent="0.35">
      <c r="A1221"/>
      <c r="B1221"/>
    </row>
    <row r="1222" spans="1:2" x14ac:dyDescent="0.35">
      <c r="A1222"/>
      <c r="B1222"/>
    </row>
    <row r="1223" spans="1:2" x14ac:dyDescent="0.35">
      <c r="A1223"/>
      <c r="B1223"/>
    </row>
    <row r="1224" spans="1:2" x14ac:dyDescent="0.35">
      <c r="A1224"/>
      <c r="B1224"/>
    </row>
    <row r="1225" spans="1:2" x14ac:dyDescent="0.35">
      <c r="A1225"/>
      <c r="B1225"/>
    </row>
    <row r="1226" spans="1:2" x14ac:dyDescent="0.35">
      <c r="A1226"/>
      <c r="B1226"/>
    </row>
    <row r="1227" spans="1:2" x14ac:dyDescent="0.35">
      <c r="A1227"/>
      <c r="B1227"/>
    </row>
    <row r="1228" spans="1:2" x14ac:dyDescent="0.35">
      <c r="A1228"/>
      <c r="B1228"/>
    </row>
    <row r="1229" spans="1:2" x14ac:dyDescent="0.35">
      <c r="A1229"/>
      <c r="B1229"/>
    </row>
    <row r="1230" spans="1:2" x14ac:dyDescent="0.35">
      <c r="A1230"/>
      <c r="B1230"/>
    </row>
    <row r="1231" spans="1:2" x14ac:dyDescent="0.35">
      <c r="A1231"/>
      <c r="B1231"/>
    </row>
    <row r="1232" spans="1:2" x14ac:dyDescent="0.35">
      <c r="A1232"/>
      <c r="B1232"/>
    </row>
    <row r="1233" spans="1:2" x14ac:dyDescent="0.35">
      <c r="A1233"/>
      <c r="B1233"/>
    </row>
    <row r="1234" spans="1:2" x14ac:dyDescent="0.35">
      <c r="A1234"/>
      <c r="B1234"/>
    </row>
    <row r="1235" spans="1:2" x14ac:dyDescent="0.35">
      <c r="A1235"/>
      <c r="B1235"/>
    </row>
    <row r="1236" spans="1:2" x14ac:dyDescent="0.35">
      <c r="A1236"/>
      <c r="B1236"/>
    </row>
    <row r="1237" spans="1:2" x14ac:dyDescent="0.35">
      <c r="A1237"/>
      <c r="B1237"/>
    </row>
    <row r="1238" spans="1:2" x14ac:dyDescent="0.35">
      <c r="A1238"/>
      <c r="B1238"/>
    </row>
    <row r="1239" spans="1:2" x14ac:dyDescent="0.35">
      <c r="A1239"/>
      <c r="B1239"/>
    </row>
    <row r="1240" spans="1:2" x14ac:dyDescent="0.35">
      <c r="A1240"/>
      <c r="B1240"/>
    </row>
    <row r="1241" spans="1:2" x14ac:dyDescent="0.35">
      <c r="A1241"/>
      <c r="B1241"/>
    </row>
    <row r="1242" spans="1:2" x14ac:dyDescent="0.35">
      <c r="A1242"/>
      <c r="B1242"/>
    </row>
    <row r="1243" spans="1:2" x14ac:dyDescent="0.35">
      <c r="A1243"/>
      <c r="B1243"/>
    </row>
    <row r="1244" spans="1:2" x14ac:dyDescent="0.35">
      <c r="A1244"/>
      <c r="B1244"/>
    </row>
    <row r="1245" spans="1:2" x14ac:dyDescent="0.35">
      <c r="A1245"/>
      <c r="B1245"/>
    </row>
    <row r="1246" spans="1:2" x14ac:dyDescent="0.35">
      <c r="A1246"/>
      <c r="B1246"/>
    </row>
    <row r="1247" spans="1:2" x14ac:dyDescent="0.35">
      <c r="A1247"/>
      <c r="B1247"/>
    </row>
    <row r="1248" spans="1:2" x14ac:dyDescent="0.35">
      <c r="A1248"/>
      <c r="B1248"/>
    </row>
    <row r="1249" spans="1:2" x14ac:dyDescent="0.35">
      <c r="A1249"/>
      <c r="B1249"/>
    </row>
    <row r="1250" spans="1:2" x14ac:dyDescent="0.35">
      <c r="A1250"/>
      <c r="B1250"/>
    </row>
    <row r="1251" spans="1:2" x14ac:dyDescent="0.35">
      <c r="A1251"/>
      <c r="B1251"/>
    </row>
    <row r="1252" spans="1:2" x14ac:dyDescent="0.35">
      <c r="A1252"/>
      <c r="B1252"/>
    </row>
    <row r="1253" spans="1:2" x14ac:dyDescent="0.35">
      <c r="A1253"/>
      <c r="B1253"/>
    </row>
    <row r="1254" spans="1:2" x14ac:dyDescent="0.35">
      <c r="A1254"/>
      <c r="B1254"/>
    </row>
    <row r="1255" spans="1:2" x14ac:dyDescent="0.35">
      <c r="A1255"/>
      <c r="B1255"/>
    </row>
    <row r="1256" spans="1:2" x14ac:dyDescent="0.35">
      <c r="A1256"/>
      <c r="B1256"/>
    </row>
    <row r="1257" spans="1:2" x14ac:dyDescent="0.35">
      <c r="A1257"/>
      <c r="B1257"/>
    </row>
    <row r="1258" spans="1:2" x14ac:dyDescent="0.35">
      <c r="A1258"/>
      <c r="B1258"/>
    </row>
    <row r="1259" spans="1:2" x14ac:dyDescent="0.35">
      <c r="A1259"/>
      <c r="B1259"/>
    </row>
    <row r="1260" spans="1:2" x14ac:dyDescent="0.35">
      <c r="A1260"/>
      <c r="B1260"/>
    </row>
    <row r="1261" spans="1:2" x14ac:dyDescent="0.35">
      <c r="A1261"/>
      <c r="B1261"/>
    </row>
    <row r="1262" spans="1:2" x14ac:dyDescent="0.35">
      <c r="A1262"/>
      <c r="B1262"/>
    </row>
    <row r="1263" spans="1:2" x14ac:dyDescent="0.35">
      <c r="A1263"/>
      <c r="B1263"/>
    </row>
    <row r="1264" spans="1:2" x14ac:dyDescent="0.35">
      <c r="A1264"/>
      <c r="B1264"/>
    </row>
    <row r="1265" spans="1:2" x14ac:dyDescent="0.35">
      <c r="A1265"/>
      <c r="B1265"/>
    </row>
    <row r="1266" spans="1:2" x14ac:dyDescent="0.35">
      <c r="A1266"/>
      <c r="B1266"/>
    </row>
    <row r="1267" spans="1:2" x14ac:dyDescent="0.35">
      <c r="A1267"/>
      <c r="B1267"/>
    </row>
    <row r="1268" spans="1:2" x14ac:dyDescent="0.35">
      <c r="A1268"/>
      <c r="B1268"/>
    </row>
    <row r="1269" spans="1:2" x14ac:dyDescent="0.35">
      <c r="A1269"/>
      <c r="B1269"/>
    </row>
    <row r="1270" spans="1:2" x14ac:dyDescent="0.35">
      <c r="A1270"/>
      <c r="B1270"/>
    </row>
    <row r="1271" spans="1:2" x14ac:dyDescent="0.35">
      <c r="A1271"/>
      <c r="B1271"/>
    </row>
    <row r="1272" spans="1:2" x14ac:dyDescent="0.35">
      <c r="A1272"/>
      <c r="B1272"/>
    </row>
    <row r="1273" spans="1:2" x14ac:dyDescent="0.35">
      <c r="A1273"/>
      <c r="B1273"/>
    </row>
    <row r="1274" spans="1:2" x14ac:dyDescent="0.35">
      <c r="A1274"/>
      <c r="B1274"/>
    </row>
    <row r="1275" spans="1:2" x14ac:dyDescent="0.35">
      <c r="A1275"/>
      <c r="B1275"/>
    </row>
    <row r="1276" spans="1:2" x14ac:dyDescent="0.35">
      <c r="A1276"/>
      <c r="B1276"/>
    </row>
    <row r="1277" spans="1:2" x14ac:dyDescent="0.35">
      <c r="A1277"/>
      <c r="B1277"/>
    </row>
    <row r="1278" spans="1:2" x14ac:dyDescent="0.35">
      <c r="A1278"/>
      <c r="B1278"/>
    </row>
    <row r="1279" spans="1:2" x14ac:dyDescent="0.35">
      <c r="A1279"/>
      <c r="B1279"/>
    </row>
    <row r="1280" spans="1:2" x14ac:dyDescent="0.35">
      <c r="A1280"/>
      <c r="B1280"/>
    </row>
    <row r="1281" spans="1:2" x14ac:dyDescent="0.35">
      <c r="A1281"/>
      <c r="B1281"/>
    </row>
    <row r="1282" spans="1:2" x14ac:dyDescent="0.35">
      <c r="A1282"/>
      <c r="B1282"/>
    </row>
    <row r="1283" spans="1:2" x14ac:dyDescent="0.35">
      <c r="A1283"/>
      <c r="B1283"/>
    </row>
    <row r="1284" spans="1:2" x14ac:dyDescent="0.35">
      <c r="A1284"/>
      <c r="B1284"/>
    </row>
    <row r="1285" spans="1:2" x14ac:dyDescent="0.35">
      <c r="A1285"/>
      <c r="B1285"/>
    </row>
    <row r="1286" spans="1:2" x14ac:dyDescent="0.35">
      <c r="A1286"/>
      <c r="B1286"/>
    </row>
    <row r="1287" spans="1:2" x14ac:dyDescent="0.35">
      <c r="A1287"/>
      <c r="B1287"/>
    </row>
    <row r="1288" spans="1:2" x14ac:dyDescent="0.35">
      <c r="A1288"/>
      <c r="B1288"/>
    </row>
    <row r="1289" spans="1:2" x14ac:dyDescent="0.35">
      <c r="A1289"/>
      <c r="B1289"/>
    </row>
    <row r="1290" spans="1:2" x14ac:dyDescent="0.35">
      <c r="A1290"/>
      <c r="B1290"/>
    </row>
    <row r="1291" spans="1:2" x14ac:dyDescent="0.35">
      <c r="A1291"/>
      <c r="B1291"/>
    </row>
    <row r="1292" spans="1:2" x14ac:dyDescent="0.35">
      <c r="A1292"/>
      <c r="B1292"/>
    </row>
    <row r="1293" spans="1:2" x14ac:dyDescent="0.35">
      <c r="A1293"/>
      <c r="B1293"/>
    </row>
    <row r="1294" spans="1:2" x14ac:dyDescent="0.35">
      <c r="A1294"/>
      <c r="B1294"/>
    </row>
    <row r="1295" spans="1:2" x14ac:dyDescent="0.35">
      <c r="A1295"/>
      <c r="B1295"/>
    </row>
    <row r="1296" spans="1:2" x14ac:dyDescent="0.35">
      <c r="A1296"/>
      <c r="B1296"/>
    </row>
    <row r="1297" spans="1:2" x14ac:dyDescent="0.35">
      <c r="A1297"/>
      <c r="B1297"/>
    </row>
    <row r="1298" spans="1:2" x14ac:dyDescent="0.35">
      <c r="A1298"/>
      <c r="B1298"/>
    </row>
    <row r="1299" spans="1:2" x14ac:dyDescent="0.35">
      <c r="A1299"/>
      <c r="B1299"/>
    </row>
    <row r="1300" spans="1:2" x14ac:dyDescent="0.35">
      <c r="A1300"/>
      <c r="B1300"/>
    </row>
    <row r="1301" spans="1:2" x14ac:dyDescent="0.35">
      <c r="A1301"/>
      <c r="B1301"/>
    </row>
    <row r="1302" spans="1:2" x14ac:dyDescent="0.35">
      <c r="A1302"/>
      <c r="B1302"/>
    </row>
    <row r="1303" spans="1:2" x14ac:dyDescent="0.35">
      <c r="A1303"/>
      <c r="B1303"/>
    </row>
    <row r="1304" spans="1:2" x14ac:dyDescent="0.35">
      <c r="A1304"/>
      <c r="B1304"/>
    </row>
    <row r="1305" spans="1:2" x14ac:dyDescent="0.35">
      <c r="A1305"/>
      <c r="B1305"/>
    </row>
    <row r="1306" spans="1:2" x14ac:dyDescent="0.35">
      <c r="A1306"/>
      <c r="B1306"/>
    </row>
    <row r="1307" spans="1:2" x14ac:dyDescent="0.35">
      <c r="A1307"/>
      <c r="B1307"/>
    </row>
    <row r="1308" spans="1:2" x14ac:dyDescent="0.35">
      <c r="A1308"/>
      <c r="B1308"/>
    </row>
    <row r="1309" spans="1:2" x14ac:dyDescent="0.35">
      <c r="A1309"/>
      <c r="B1309"/>
    </row>
    <row r="1310" spans="1:2" x14ac:dyDescent="0.35">
      <c r="A1310"/>
      <c r="B1310"/>
    </row>
    <row r="1311" spans="1:2" x14ac:dyDescent="0.35">
      <c r="A1311"/>
      <c r="B1311"/>
    </row>
    <row r="1312" spans="1:2" x14ac:dyDescent="0.35">
      <c r="A1312"/>
      <c r="B1312"/>
    </row>
    <row r="1313" spans="1:2" x14ac:dyDescent="0.35">
      <c r="A1313"/>
      <c r="B1313"/>
    </row>
    <row r="1314" spans="1:2" x14ac:dyDescent="0.35">
      <c r="A1314"/>
      <c r="B1314"/>
    </row>
    <row r="1315" spans="1:2" x14ac:dyDescent="0.35">
      <c r="A1315"/>
      <c r="B1315"/>
    </row>
    <row r="1316" spans="1:2" x14ac:dyDescent="0.35">
      <c r="A1316"/>
      <c r="B1316"/>
    </row>
    <row r="1317" spans="1:2" x14ac:dyDescent="0.35">
      <c r="A1317"/>
      <c r="B1317"/>
    </row>
    <row r="1318" spans="1:2" x14ac:dyDescent="0.35">
      <c r="A1318"/>
      <c r="B1318"/>
    </row>
    <row r="1319" spans="1:2" x14ac:dyDescent="0.35">
      <c r="A1319"/>
      <c r="B1319"/>
    </row>
    <row r="1320" spans="1:2" x14ac:dyDescent="0.35">
      <c r="A1320"/>
      <c r="B1320"/>
    </row>
    <row r="1321" spans="1:2" x14ac:dyDescent="0.35">
      <c r="A1321"/>
      <c r="B1321"/>
    </row>
    <row r="1322" spans="1:2" x14ac:dyDescent="0.35">
      <c r="A1322"/>
      <c r="B1322"/>
    </row>
    <row r="1323" spans="1:2" x14ac:dyDescent="0.35">
      <c r="A1323"/>
      <c r="B1323"/>
    </row>
    <row r="1324" spans="1:2" x14ac:dyDescent="0.35">
      <c r="A1324"/>
      <c r="B1324"/>
    </row>
    <row r="1325" spans="1:2" x14ac:dyDescent="0.35">
      <c r="A1325"/>
      <c r="B1325"/>
    </row>
    <row r="1326" spans="1:2" x14ac:dyDescent="0.35">
      <c r="A1326"/>
      <c r="B1326"/>
    </row>
    <row r="1327" spans="1:2" x14ac:dyDescent="0.35">
      <c r="A1327"/>
      <c r="B1327"/>
    </row>
    <row r="1328" spans="1:2" x14ac:dyDescent="0.35">
      <c r="A1328"/>
      <c r="B1328"/>
    </row>
    <row r="1329" spans="1:2" x14ac:dyDescent="0.35">
      <c r="A1329"/>
      <c r="B1329"/>
    </row>
    <row r="1330" spans="1:2" x14ac:dyDescent="0.35">
      <c r="A1330"/>
      <c r="B1330"/>
    </row>
    <row r="1331" spans="1:2" x14ac:dyDescent="0.35">
      <c r="A1331"/>
      <c r="B1331"/>
    </row>
    <row r="1332" spans="1:2" x14ac:dyDescent="0.35">
      <c r="A1332"/>
      <c r="B1332"/>
    </row>
    <row r="1333" spans="1:2" x14ac:dyDescent="0.35">
      <c r="A1333"/>
      <c r="B1333"/>
    </row>
    <row r="1334" spans="1:2" x14ac:dyDescent="0.35">
      <c r="A1334"/>
      <c r="B1334"/>
    </row>
    <row r="1335" spans="1:2" x14ac:dyDescent="0.35">
      <c r="A1335"/>
      <c r="B1335"/>
    </row>
    <row r="1336" spans="1:2" x14ac:dyDescent="0.35">
      <c r="A1336"/>
      <c r="B1336"/>
    </row>
    <row r="1337" spans="1:2" x14ac:dyDescent="0.35">
      <c r="A1337"/>
      <c r="B1337"/>
    </row>
    <row r="1338" spans="1:2" x14ac:dyDescent="0.35">
      <c r="A1338"/>
      <c r="B1338"/>
    </row>
    <row r="1339" spans="1:2" x14ac:dyDescent="0.35">
      <c r="A1339"/>
      <c r="B1339"/>
    </row>
    <row r="1340" spans="1:2" x14ac:dyDescent="0.35">
      <c r="A1340"/>
      <c r="B1340"/>
    </row>
    <row r="1341" spans="1:2" x14ac:dyDescent="0.35">
      <c r="A1341"/>
      <c r="B1341"/>
    </row>
    <row r="1342" spans="1:2" x14ac:dyDescent="0.35">
      <c r="A1342"/>
      <c r="B1342"/>
    </row>
    <row r="1343" spans="1:2" x14ac:dyDescent="0.35">
      <c r="A1343"/>
      <c r="B1343"/>
    </row>
    <row r="1344" spans="1:2" x14ac:dyDescent="0.35">
      <c r="A1344"/>
      <c r="B1344"/>
    </row>
    <row r="1345" spans="1:2" x14ac:dyDescent="0.35">
      <c r="A1345"/>
      <c r="B1345"/>
    </row>
    <row r="1346" spans="1:2" x14ac:dyDescent="0.35">
      <c r="A1346"/>
      <c r="B1346"/>
    </row>
    <row r="1347" spans="1:2" x14ac:dyDescent="0.35">
      <c r="A1347"/>
      <c r="B1347"/>
    </row>
    <row r="1348" spans="1:2" x14ac:dyDescent="0.35">
      <c r="A1348"/>
      <c r="B1348"/>
    </row>
    <row r="1349" spans="1:2" x14ac:dyDescent="0.35">
      <c r="A1349"/>
      <c r="B1349"/>
    </row>
    <row r="1350" spans="1:2" x14ac:dyDescent="0.35">
      <c r="A1350"/>
      <c r="B1350"/>
    </row>
    <row r="1351" spans="1:2" x14ac:dyDescent="0.35">
      <c r="A1351"/>
      <c r="B1351"/>
    </row>
    <row r="1352" spans="1:2" x14ac:dyDescent="0.35">
      <c r="A1352"/>
      <c r="B1352"/>
    </row>
    <row r="1353" spans="1:2" x14ac:dyDescent="0.35">
      <c r="A1353"/>
      <c r="B1353"/>
    </row>
    <row r="1354" spans="1:2" x14ac:dyDescent="0.35">
      <c r="A1354"/>
      <c r="B1354"/>
    </row>
    <row r="1355" spans="1:2" x14ac:dyDescent="0.35">
      <c r="A1355"/>
      <c r="B1355"/>
    </row>
    <row r="1356" spans="1:2" x14ac:dyDescent="0.35">
      <c r="A1356"/>
      <c r="B1356"/>
    </row>
    <row r="1357" spans="1:2" x14ac:dyDescent="0.35">
      <c r="A1357"/>
      <c r="B1357"/>
    </row>
    <row r="1358" spans="1:2" x14ac:dyDescent="0.35">
      <c r="A1358"/>
      <c r="B1358"/>
    </row>
    <row r="1359" spans="1:2" x14ac:dyDescent="0.35">
      <c r="A1359"/>
      <c r="B1359"/>
    </row>
    <row r="1360" spans="1:2" x14ac:dyDescent="0.35">
      <c r="A1360"/>
      <c r="B1360"/>
    </row>
    <row r="1361" spans="1:2" x14ac:dyDescent="0.35">
      <c r="A1361"/>
      <c r="B1361"/>
    </row>
    <row r="1362" spans="1:2" x14ac:dyDescent="0.35">
      <c r="A1362"/>
      <c r="B1362"/>
    </row>
    <row r="1363" spans="1:2" x14ac:dyDescent="0.35">
      <c r="A1363"/>
      <c r="B1363"/>
    </row>
    <row r="1364" spans="1:2" x14ac:dyDescent="0.35">
      <c r="A1364"/>
      <c r="B1364"/>
    </row>
    <row r="1365" spans="1:2" x14ac:dyDescent="0.35">
      <c r="A1365"/>
      <c r="B1365"/>
    </row>
    <row r="1366" spans="1:2" x14ac:dyDescent="0.35">
      <c r="A1366"/>
      <c r="B1366"/>
    </row>
    <row r="1367" spans="1:2" x14ac:dyDescent="0.35">
      <c r="A1367"/>
      <c r="B1367"/>
    </row>
    <row r="1368" spans="1:2" x14ac:dyDescent="0.35">
      <c r="A1368"/>
      <c r="B1368"/>
    </row>
    <row r="1369" spans="1:2" x14ac:dyDescent="0.35">
      <c r="A1369"/>
      <c r="B1369"/>
    </row>
    <row r="1370" spans="1:2" x14ac:dyDescent="0.35">
      <c r="A1370"/>
      <c r="B1370"/>
    </row>
    <row r="1371" spans="1:2" x14ac:dyDescent="0.35">
      <c r="A1371"/>
      <c r="B1371"/>
    </row>
    <row r="1372" spans="1:2" x14ac:dyDescent="0.35">
      <c r="A1372"/>
      <c r="B1372"/>
    </row>
    <row r="1373" spans="1:2" x14ac:dyDescent="0.35">
      <c r="A1373"/>
      <c r="B1373"/>
    </row>
    <row r="1374" spans="1:2" x14ac:dyDescent="0.35">
      <c r="A1374"/>
      <c r="B1374"/>
    </row>
    <row r="1375" spans="1:2" x14ac:dyDescent="0.35">
      <c r="A1375"/>
      <c r="B1375"/>
    </row>
    <row r="1376" spans="1:2" x14ac:dyDescent="0.35">
      <c r="A1376"/>
      <c r="B1376"/>
    </row>
    <row r="1377" spans="1:2" x14ac:dyDescent="0.35">
      <c r="A1377"/>
      <c r="B1377"/>
    </row>
    <row r="1378" spans="1:2" x14ac:dyDescent="0.35">
      <c r="A1378"/>
      <c r="B1378"/>
    </row>
    <row r="1379" spans="1:2" x14ac:dyDescent="0.35">
      <c r="A1379"/>
      <c r="B1379"/>
    </row>
    <row r="1380" spans="1:2" x14ac:dyDescent="0.35">
      <c r="A1380"/>
      <c r="B1380"/>
    </row>
    <row r="1381" spans="1:2" x14ac:dyDescent="0.35">
      <c r="A1381"/>
      <c r="B1381"/>
    </row>
    <row r="1382" spans="1:2" x14ac:dyDescent="0.35">
      <c r="A1382"/>
      <c r="B1382"/>
    </row>
    <row r="1383" spans="1:2" x14ac:dyDescent="0.35">
      <c r="A1383"/>
      <c r="B1383"/>
    </row>
    <row r="1384" spans="1:2" x14ac:dyDescent="0.35">
      <c r="A1384"/>
      <c r="B1384"/>
    </row>
    <row r="1385" spans="1:2" x14ac:dyDescent="0.35">
      <c r="A1385"/>
      <c r="B1385"/>
    </row>
    <row r="1386" spans="1:2" x14ac:dyDescent="0.35">
      <c r="A1386"/>
      <c r="B1386"/>
    </row>
    <row r="1387" spans="1:2" x14ac:dyDescent="0.35">
      <c r="A1387"/>
      <c r="B1387"/>
    </row>
    <row r="1388" spans="1:2" x14ac:dyDescent="0.35">
      <c r="A1388"/>
      <c r="B1388"/>
    </row>
    <row r="1389" spans="1:2" x14ac:dyDescent="0.35">
      <c r="A1389"/>
      <c r="B1389"/>
    </row>
    <row r="1390" spans="1:2" x14ac:dyDescent="0.35">
      <c r="A1390"/>
      <c r="B1390"/>
    </row>
    <row r="1391" spans="1:2" x14ac:dyDescent="0.35">
      <c r="A1391"/>
      <c r="B1391"/>
    </row>
    <row r="1392" spans="1:2" x14ac:dyDescent="0.35">
      <c r="A1392"/>
      <c r="B1392"/>
    </row>
    <row r="1393" spans="1:2" x14ac:dyDescent="0.35">
      <c r="A1393"/>
      <c r="B1393"/>
    </row>
    <row r="1394" spans="1:2" x14ac:dyDescent="0.35">
      <c r="A1394"/>
      <c r="B1394"/>
    </row>
    <row r="1395" spans="1:2" x14ac:dyDescent="0.35">
      <c r="A1395"/>
      <c r="B1395"/>
    </row>
    <row r="1396" spans="1:2" x14ac:dyDescent="0.35">
      <c r="A1396"/>
      <c r="B1396"/>
    </row>
    <row r="1397" spans="1:2" x14ac:dyDescent="0.35">
      <c r="A1397"/>
      <c r="B1397"/>
    </row>
    <row r="1398" spans="1:2" x14ac:dyDescent="0.35">
      <c r="A1398"/>
      <c r="B1398"/>
    </row>
    <row r="1399" spans="1:2" x14ac:dyDescent="0.35">
      <c r="A1399"/>
      <c r="B1399"/>
    </row>
    <row r="1400" spans="1:2" x14ac:dyDescent="0.35">
      <c r="A1400"/>
      <c r="B1400"/>
    </row>
    <row r="1401" spans="1:2" x14ac:dyDescent="0.35">
      <c r="A1401"/>
      <c r="B1401"/>
    </row>
    <row r="1402" spans="1:2" x14ac:dyDescent="0.35">
      <c r="A1402"/>
      <c r="B1402"/>
    </row>
    <row r="1403" spans="1:2" x14ac:dyDescent="0.35">
      <c r="A1403"/>
      <c r="B1403"/>
    </row>
    <row r="1404" spans="1:2" x14ac:dyDescent="0.35">
      <c r="A1404"/>
      <c r="B1404"/>
    </row>
    <row r="1405" spans="1:2" x14ac:dyDescent="0.35">
      <c r="A1405"/>
      <c r="B1405"/>
    </row>
    <row r="1406" spans="1:2" x14ac:dyDescent="0.35">
      <c r="A1406"/>
      <c r="B1406"/>
    </row>
    <row r="1407" spans="1:2" x14ac:dyDescent="0.35">
      <c r="A1407"/>
      <c r="B1407"/>
    </row>
    <row r="1408" spans="1:2" x14ac:dyDescent="0.35">
      <c r="A1408"/>
      <c r="B1408"/>
    </row>
    <row r="1409" spans="1:2" x14ac:dyDescent="0.35">
      <c r="A1409"/>
      <c r="B1409"/>
    </row>
    <row r="1410" spans="1:2" x14ac:dyDescent="0.35">
      <c r="A1410"/>
      <c r="B1410"/>
    </row>
    <row r="1411" spans="1:2" x14ac:dyDescent="0.35">
      <c r="A1411"/>
      <c r="B1411"/>
    </row>
    <row r="1412" spans="1:2" x14ac:dyDescent="0.35">
      <c r="A1412"/>
      <c r="B1412"/>
    </row>
    <row r="1413" spans="1:2" x14ac:dyDescent="0.35">
      <c r="A1413"/>
      <c r="B1413"/>
    </row>
    <row r="1414" spans="1:2" x14ac:dyDescent="0.35">
      <c r="A1414"/>
      <c r="B1414"/>
    </row>
    <row r="1415" spans="1:2" x14ac:dyDescent="0.35">
      <c r="A1415"/>
      <c r="B1415"/>
    </row>
    <row r="1416" spans="1:2" x14ac:dyDescent="0.35">
      <c r="A1416"/>
      <c r="B1416"/>
    </row>
    <row r="1417" spans="1:2" x14ac:dyDescent="0.35">
      <c r="A1417"/>
      <c r="B1417"/>
    </row>
    <row r="1418" spans="1:2" x14ac:dyDescent="0.35">
      <c r="A1418"/>
      <c r="B1418"/>
    </row>
    <row r="1419" spans="1:2" x14ac:dyDescent="0.35">
      <c r="A1419"/>
      <c r="B1419"/>
    </row>
    <row r="1420" spans="1:2" x14ac:dyDescent="0.35">
      <c r="A1420"/>
      <c r="B1420"/>
    </row>
    <row r="1421" spans="1:2" x14ac:dyDescent="0.35">
      <c r="A1421"/>
      <c r="B1421"/>
    </row>
    <row r="1422" spans="1:2" x14ac:dyDescent="0.35">
      <c r="A1422"/>
      <c r="B1422"/>
    </row>
    <row r="1423" spans="1:2" x14ac:dyDescent="0.35">
      <c r="A1423"/>
      <c r="B1423"/>
    </row>
    <row r="1424" spans="1:2" x14ac:dyDescent="0.35">
      <c r="A1424"/>
      <c r="B1424"/>
    </row>
    <row r="1425" spans="1:2" x14ac:dyDescent="0.35">
      <c r="A1425"/>
      <c r="B1425"/>
    </row>
    <row r="1426" spans="1:2" x14ac:dyDescent="0.35">
      <c r="A1426"/>
      <c r="B1426"/>
    </row>
    <row r="1427" spans="1:2" x14ac:dyDescent="0.35">
      <c r="A1427"/>
      <c r="B1427"/>
    </row>
    <row r="1428" spans="1:2" x14ac:dyDescent="0.35">
      <c r="A1428"/>
      <c r="B1428"/>
    </row>
    <row r="1429" spans="1:2" x14ac:dyDescent="0.35">
      <c r="A1429"/>
      <c r="B1429"/>
    </row>
    <row r="1430" spans="1:2" x14ac:dyDescent="0.35">
      <c r="A1430"/>
      <c r="B1430"/>
    </row>
    <row r="1431" spans="1:2" x14ac:dyDescent="0.35">
      <c r="A1431"/>
      <c r="B1431"/>
    </row>
    <row r="1432" spans="1:2" x14ac:dyDescent="0.35">
      <c r="A1432"/>
      <c r="B1432"/>
    </row>
    <row r="1433" spans="1:2" x14ac:dyDescent="0.35">
      <c r="A1433"/>
      <c r="B1433"/>
    </row>
    <row r="1434" spans="1:2" x14ac:dyDescent="0.35">
      <c r="A1434"/>
      <c r="B1434"/>
    </row>
    <row r="1435" spans="1:2" x14ac:dyDescent="0.35">
      <c r="A1435"/>
      <c r="B1435"/>
    </row>
    <row r="1436" spans="1:2" x14ac:dyDescent="0.35">
      <c r="A1436"/>
      <c r="B1436"/>
    </row>
    <row r="1437" spans="1:2" x14ac:dyDescent="0.35">
      <c r="A1437"/>
      <c r="B1437"/>
    </row>
    <row r="1438" spans="1:2" x14ac:dyDescent="0.35">
      <c r="A1438"/>
      <c r="B1438"/>
    </row>
    <row r="1439" spans="1:2" x14ac:dyDescent="0.35">
      <c r="A1439"/>
      <c r="B1439"/>
    </row>
    <row r="1440" spans="1:2" x14ac:dyDescent="0.35">
      <c r="A1440"/>
      <c r="B1440"/>
    </row>
    <row r="1441" spans="1:2" x14ac:dyDescent="0.35">
      <c r="A1441"/>
      <c r="B1441"/>
    </row>
    <row r="1442" spans="1:2" x14ac:dyDescent="0.35">
      <c r="A1442"/>
      <c r="B1442"/>
    </row>
    <row r="1443" spans="1:2" x14ac:dyDescent="0.35">
      <c r="A1443"/>
      <c r="B1443"/>
    </row>
    <row r="1444" spans="1:2" x14ac:dyDescent="0.35">
      <c r="A1444"/>
      <c r="B1444"/>
    </row>
    <row r="1445" spans="1:2" x14ac:dyDescent="0.35">
      <c r="A1445"/>
      <c r="B1445"/>
    </row>
    <row r="1446" spans="1:2" x14ac:dyDescent="0.35">
      <c r="A1446"/>
      <c r="B1446"/>
    </row>
    <row r="1447" spans="1:2" x14ac:dyDescent="0.35">
      <c r="A1447"/>
      <c r="B1447"/>
    </row>
    <row r="1448" spans="1:2" x14ac:dyDescent="0.35">
      <c r="A1448"/>
      <c r="B1448"/>
    </row>
    <row r="1449" spans="1:2" x14ac:dyDescent="0.35">
      <c r="A1449"/>
      <c r="B1449"/>
    </row>
    <row r="1450" spans="1:2" x14ac:dyDescent="0.35">
      <c r="A1450"/>
      <c r="B1450"/>
    </row>
    <row r="1451" spans="1:2" x14ac:dyDescent="0.35">
      <c r="A1451"/>
      <c r="B1451"/>
    </row>
    <row r="1452" spans="1:2" x14ac:dyDescent="0.35">
      <c r="A1452"/>
      <c r="B1452"/>
    </row>
    <row r="1453" spans="1:2" x14ac:dyDescent="0.35">
      <c r="A1453"/>
      <c r="B1453"/>
    </row>
    <row r="1454" spans="1:2" x14ac:dyDescent="0.35">
      <c r="A1454"/>
      <c r="B1454"/>
    </row>
    <row r="1455" spans="1:2" x14ac:dyDescent="0.35">
      <c r="A1455"/>
      <c r="B1455"/>
    </row>
    <row r="1456" spans="1:2" x14ac:dyDescent="0.35">
      <c r="A1456"/>
      <c r="B1456"/>
    </row>
    <row r="1457" spans="1:2" x14ac:dyDescent="0.35">
      <c r="A1457"/>
      <c r="B1457"/>
    </row>
    <row r="1458" spans="1:2" x14ac:dyDescent="0.35">
      <c r="A1458"/>
      <c r="B1458"/>
    </row>
    <row r="1459" spans="1:2" x14ac:dyDescent="0.35">
      <c r="A1459"/>
      <c r="B1459"/>
    </row>
    <row r="1460" spans="1:2" x14ac:dyDescent="0.35">
      <c r="A1460"/>
      <c r="B1460"/>
    </row>
    <row r="1461" spans="1:2" x14ac:dyDescent="0.35">
      <c r="A1461"/>
      <c r="B1461"/>
    </row>
    <row r="1462" spans="1:2" x14ac:dyDescent="0.35">
      <c r="A1462"/>
      <c r="B1462"/>
    </row>
    <row r="1463" spans="1:2" x14ac:dyDescent="0.35">
      <c r="A1463"/>
      <c r="B1463"/>
    </row>
    <row r="1464" spans="1:2" x14ac:dyDescent="0.35">
      <c r="A1464"/>
      <c r="B1464"/>
    </row>
    <row r="1465" spans="1:2" x14ac:dyDescent="0.35">
      <c r="A1465"/>
      <c r="B1465"/>
    </row>
    <row r="1466" spans="1:2" x14ac:dyDescent="0.35">
      <c r="A1466"/>
      <c r="B1466"/>
    </row>
    <row r="1467" spans="1:2" x14ac:dyDescent="0.35">
      <c r="A1467"/>
      <c r="B1467"/>
    </row>
    <row r="1468" spans="1:2" x14ac:dyDescent="0.35">
      <c r="A1468"/>
      <c r="B1468"/>
    </row>
    <row r="1469" spans="1:2" x14ac:dyDescent="0.35">
      <c r="A1469"/>
      <c r="B1469"/>
    </row>
    <row r="1470" spans="1:2" x14ac:dyDescent="0.35">
      <c r="A1470"/>
      <c r="B1470"/>
    </row>
    <row r="1471" spans="1:2" x14ac:dyDescent="0.35">
      <c r="A1471"/>
      <c r="B1471"/>
    </row>
    <row r="1472" spans="1:2" x14ac:dyDescent="0.35">
      <c r="A1472"/>
      <c r="B1472"/>
    </row>
    <row r="1473" spans="1:2" x14ac:dyDescent="0.35">
      <c r="A1473"/>
      <c r="B1473"/>
    </row>
    <row r="1474" spans="1:2" x14ac:dyDescent="0.35">
      <c r="A1474"/>
      <c r="B1474"/>
    </row>
    <row r="1475" spans="1:2" x14ac:dyDescent="0.35">
      <c r="A1475"/>
      <c r="B1475"/>
    </row>
    <row r="1476" spans="1:2" x14ac:dyDescent="0.35">
      <c r="A1476"/>
      <c r="B1476"/>
    </row>
    <row r="1477" spans="1:2" x14ac:dyDescent="0.35">
      <c r="A1477"/>
      <c r="B1477"/>
    </row>
    <row r="1478" spans="1:2" x14ac:dyDescent="0.35">
      <c r="A1478"/>
      <c r="B1478"/>
    </row>
    <row r="1479" spans="1:2" x14ac:dyDescent="0.35">
      <c r="A1479"/>
      <c r="B1479"/>
    </row>
    <row r="1480" spans="1:2" x14ac:dyDescent="0.35">
      <c r="A1480"/>
      <c r="B1480"/>
    </row>
    <row r="1481" spans="1:2" x14ac:dyDescent="0.35">
      <c r="A1481"/>
      <c r="B1481"/>
    </row>
    <row r="1482" spans="1:2" x14ac:dyDescent="0.35">
      <c r="A1482"/>
      <c r="B1482"/>
    </row>
    <row r="1483" spans="1:2" x14ac:dyDescent="0.35">
      <c r="A1483"/>
      <c r="B1483"/>
    </row>
    <row r="1484" spans="1:2" x14ac:dyDescent="0.35">
      <c r="A1484"/>
      <c r="B1484"/>
    </row>
    <row r="1485" spans="1:2" x14ac:dyDescent="0.35">
      <c r="A1485"/>
      <c r="B1485"/>
    </row>
    <row r="1486" spans="1:2" x14ac:dyDescent="0.35">
      <c r="A1486"/>
      <c r="B1486"/>
    </row>
    <row r="1487" spans="1:2" x14ac:dyDescent="0.35">
      <c r="A1487"/>
      <c r="B1487"/>
    </row>
    <row r="1488" spans="1:2" x14ac:dyDescent="0.35">
      <c r="A1488"/>
      <c r="B1488"/>
    </row>
    <row r="1489" spans="1:2" x14ac:dyDescent="0.35">
      <c r="A1489"/>
      <c r="B1489"/>
    </row>
    <row r="1490" spans="1:2" x14ac:dyDescent="0.35">
      <c r="A1490"/>
      <c r="B1490"/>
    </row>
    <row r="1491" spans="1:2" x14ac:dyDescent="0.35">
      <c r="A1491"/>
      <c r="B1491"/>
    </row>
    <row r="1492" spans="1:2" x14ac:dyDescent="0.35">
      <c r="A1492"/>
      <c r="B1492"/>
    </row>
    <row r="1493" spans="1:2" x14ac:dyDescent="0.35">
      <c r="A1493"/>
      <c r="B1493"/>
    </row>
    <row r="1494" spans="1:2" x14ac:dyDescent="0.35">
      <c r="A1494"/>
      <c r="B1494"/>
    </row>
    <row r="1495" spans="1:2" x14ac:dyDescent="0.35">
      <c r="A1495"/>
      <c r="B1495"/>
    </row>
    <row r="1496" spans="1:2" x14ac:dyDescent="0.35">
      <c r="A1496"/>
      <c r="B1496"/>
    </row>
    <row r="1497" spans="1:2" x14ac:dyDescent="0.35">
      <c r="A1497"/>
      <c r="B1497"/>
    </row>
    <row r="1498" spans="1:2" x14ac:dyDescent="0.35">
      <c r="A1498"/>
      <c r="B1498"/>
    </row>
    <row r="1499" spans="1:2" x14ac:dyDescent="0.35">
      <c r="A1499"/>
      <c r="B1499"/>
    </row>
    <row r="1500" spans="1:2" x14ac:dyDescent="0.35">
      <c r="A1500"/>
      <c r="B1500"/>
    </row>
    <row r="1501" spans="1:2" x14ac:dyDescent="0.35">
      <c r="A1501"/>
      <c r="B1501"/>
    </row>
    <row r="1502" spans="1:2" x14ac:dyDescent="0.35">
      <c r="A1502"/>
      <c r="B1502"/>
    </row>
    <row r="1503" spans="1:2" x14ac:dyDescent="0.35">
      <c r="A1503"/>
      <c r="B1503"/>
    </row>
    <row r="1504" spans="1:2" x14ac:dyDescent="0.35">
      <c r="A1504"/>
      <c r="B1504"/>
    </row>
    <row r="1505" spans="1:2" x14ac:dyDescent="0.35">
      <c r="A1505"/>
      <c r="B1505"/>
    </row>
    <row r="1506" spans="1:2" x14ac:dyDescent="0.35">
      <c r="A1506"/>
      <c r="B1506"/>
    </row>
    <row r="1507" spans="1:2" x14ac:dyDescent="0.35">
      <c r="A1507"/>
      <c r="B1507"/>
    </row>
    <row r="1508" spans="1:2" x14ac:dyDescent="0.35">
      <c r="A1508"/>
      <c r="B1508"/>
    </row>
    <row r="1509" spans="1:2" x14ac:dyDescent="0.35">
      <c r="A1509"/>
      <c r="B1509"/>
    </row>
    <row r="1510" spans="1:2" x14ac:dyDescent="0.35">
      <c r="A1510"/>
      <c r="B1510"/>
    </row>
    <row r="1511" spans="1:2" x14ac:dyDescent="0.35">
      <c r="A1511"/>
      <c r="B1511"/>
    </row>
    <row r="1512" spans="1:2" x14ac:dyDescent="0.35">
      <c r="A1512"/>
      <c r="B1512"/>
    </row>
    <row r="1513" spans="1:2" x14ac:dyDescent="0.35">
      <c r="A1513"/>
      <c r="B1513"/>
    </row>
    <row r="1514" spans="1:2" x14ac:dyDescent="0.35">
      <c r="A1514"/>
      <c r="B1514"/>
    </row>
    <row r="1515" spans="1:2" x14ac:dyDescent="0.35">
      <c r="A1515"/>
      <c r="B1515"/>
    </row>
    <row r="1516" spans="1:2" x14ac:dyDescent="0.35">
      <c r="A1516"/>
      <c r="B1516"/>
    </row>
    <row r="1517" spans="1:2" x14ac:dyDescent="0.35">
      <c r="A1517"/>
      <c r="B1517"/>
    </row>
    <row r="1518" spans="1:2" x14ac:dyDescent="0.35">
      <c r="A1518"/>
      <c r="B1518"/>
    </row>
    <row r="1519" spans="1:2" x14ac:dyDescent="0.35">
      <c r="A1519"/>
      <c r="B1519"/>
    </row>
    <row r="1520" spans="1:2" x14ac:dyDescent="0.35">
      <c r="A1520"/>
      <c r="B1520"/>
    </row>
    <row r="1521" spans="1:2" x14ac:dyDescent="0.35">
      <c r="A1521"/>
      <c r="B1521"/>
    </row>
    <row r="1522" spans="1:2" x14ac:dyDescent="0.35">
      <c r="A1522"/>
      <c r="B1522"/>
    </row>
    <row r="1523" spans="1:2" x14ac:dyDescent="0.35">
      <c r="A1523"/>
      <c r="B1523"/>
    </row>
    <row r="1524" spans="1:2" x14ac:dyDescent="0.35">
      <c r="A1524"/>
      <c r="B1524"/>
    </row>
    <row r="1525" spans="1:2" x14ac:dyDescent="0.35">
      <c r="A1525"/>
      <c r="B1525"/>
    </row>
    <row r="1526" spans="1:2" x14ac:dyDescent="0.35">
      <c r="A1526"/>
      <c r="B1526"/>
    </row>
    <row r="1527" spans="1:2" x14ac:dyDescent="0.35">
      <c r="A1527"/>
      <c r="B1527"/>
    </row>
    <row r="1528" spans="1:2" x14ac:dyDescent="0.35">
      <c r="A1528"/>
      <c r="B1528"/>
    </row>
    <row r="1529" spans="1:2" x14ac:dyDescent="0.35">
      <c r="A1529"/>
      <c r="B1529"/>
    </row>
    <row r="1530" spans="1:2" x14ac:dyDescent="0.35">
      <c r="A1530"/>
      <c r="B1530"/>
    </row>
    <row r="1531" spans="1:2" x14ac:dyDescent="0.35">
      <c r="A1531"/>
      <c r="B1531"/>
    </row>
    <row r="1532" spans="1:2" x14ac:dyDescent="0.35">
      <c r="A1532"/>
      <c r="B1532"/>
    </row>
    <row r="1533" spans="1:2" x14ac:dyDescent="0.35">
      <c r="A1533"/>
      <c r="B1533"/>
    </row>
    <row r="1534" spans="1:2" x14ac:dyDescent="0.35">
      <c r="A1534"/>
      <c r="B1534"/>
    </row>
    <row r="1535" spans="1:2" x14ac:dyDescent="0.35">
      <c r="A1535"/>
      <c r="B1535"/>
    </row>
    <row r="1536" spans="1:2" x14ac:dyDescent="0.35">
      <c r="A1536"/>
      <c r="B1536"/>
    </row>
    <row r="1537" spans="1:2" x14ac:dyDescent="0.35">
      <c r="A1537"/>
      <c r="B1537"/>
    </row>
    <row r="1538" spans="1:2" x14ac:dyDescent="0.35">
      <c r="A1538"/>
      <c r="B1538"/>
    </row>
    <row r="1539" spans="1:2" x14ac:dyDescent="0.35">
      <c r="A1539"/>
      <c r="B1539"/>
    </row>
    <row r="1540" spans="1:2" x14ac:dyDescent="0.35">
      <c r="A1540"/>
      <c r="B1540"/>
    </row>
    <row r="1541" spans="1:2" x14ac:dyDescent="0.35">
      <c r="A1541"/>
      <c r="B1541"/>
    </row>
    <row r="1542" spans="1:2" x14ac:dyDescent="0.35">
      <c r="A1542"/>
      <c r="B1542"/>
    </row>
    <row r="1543" spans="1:2" x14ac:dyDescent="0.35">
      <c r="A1543"/>
      <c r="B1543"/>
    </row>
    <row r="1544" spans="1:2" x14ac:dyDescent="0.35">
      <c r="A1544"/>
      <c r="B1544"/>
    </row>
    <row r="1545" spans="1:2" x14ac:dyDescent="0.35">
      <c r="A1545"/>
      <c r="B1545"/>
    </row>
    <row r="1546" spans="1:2" x14ac:dyDescent="0.35">
      <c r="A1546"/>
      <c r="B1546"/>
    </row>
    <row r="1547" spans="1:2" x14ac:dyDescent="0.35">
      <c r="A1547"/>
      <c r="B1547"/>
    </row>
    <row r="1548" spans="1:2" x14ac:dyDescent="0.35">
      <c r="A1548"/>
      <c r="B1548"/>
    </row>
    <row r="1549" spans="1:2" x14ac:dyDescent="0.35">
      <c r="A1549"/>
      <c r="B1549"/>
    </row>
    <row r="1550" spans="1:2" x14ac:dyDescent="0.35">
      <c r="A1550"/>
      <c r="B1550"/>
    </row>
    <row r="1551" spans="1:2" x14ac:dyDescent="0.35">
      <c r="A1551"/>
      <c r="B1551"/>
    </row>
    <row r="1552" spans="1:2" x14ac:dyDescent="0.35">
      <c r="A1552"/>
      <c r="B1552"/>
    </row>
    <row r="1553" spans="1:2" x14ac:dyDescent="0.35">
      <c r="A1553"/>
      <c r="B1553"/>
    </row>
    <row r="1554" spans="1:2" x14ac:dyDescent="0.35">
      <c r="A1554"/>
      <c r="B1554"/>
    </row>
    <row r="1555" spans="1:2" x14ac:dyDescent="0.35">
      <c r="A1555"/>
      <c r="B1555"/>
    </row>
    <row r="1556" spans="1:2" x14ac:dyDescent="0.35">
      <c r="A1556"/>
      <c r="B1556"/>
    </row>
    <row r="1557" spans="1:2" x14ac:dyDescent="0.35">
      <c r="A1557"/>
      <c r="B1557"/>
    </row>
    <row r="1558" spans="1:2" x14ac:dyDescent="0.35">
      <c r="A1558"/>
      <c r="B1558"/>
    </row>
    <row r="1559" spans="1:2" x14ac:dyDescent="0.35">
      <c r="A1559"/>
      <c r="B1559"/>
    </row>
    <row r="1560" spans="1:2" x14ac:dyDescent="0.35">
      <c r="A1560"/>
      <c r="B1560"/>
    </row>
    <row r="1561" spans="1:2" x14ac:dyDescent="0.35">
      <c r="A1561"/>
      <c r="B1561"/>
    </row>
    <row r="1562" spans="1:2" x14ac:dyDescent="0.35">
      <c r="A1562"/>
      <c r="B1562"/>
    </row>
    <row r="1563" spans="1:2" x14ac:dyDescent="0.35">
      <c r="A1563"/>
      <c r="B1563"/>
    </row>
    <row r="1564" spans="1:2" x14ac:dyDescent="0.35">
      <c r="A1564"/>
      <c r="B1564"/>
    </row>
    <row r="1565" spans="1:2" x14ac:dyDescent="0.35">
      <c r="A1565"/>
      <c r="B1565"/>
    </row>
    <row r="1566" spans="1:2" x14ac:dyDescent="0.35">
      <c r="A1566"/>
      <c r="B1566"/>
    </row>
    <row r="1567" spans="1:2" x14ac:dyDescent="0.35">
      <c r="A1567"/>
      <c r="B1567"/>
    </row>
    <row r="1568" spans="1:2" x14ac:dyDescent="0.35">
      <c r="A1568"/>
      <c r="B1568"/>
    </row>
    <row r="1569" spans="1:2" x14ac:dyDescent="0.35">
      <c r="A1569"/>
      <c r="B1569"/>
    </row>
    <row r="1570" spans="1:2" x14ac:dyDescent="0.35">
      <c r="A1570"/>
      <c r="B1570"/>
    </row>
    <row r="1571" spans="1:2" x14ac:dyDescent="0.35">
      <c r="A1571"/>
      <c r="B1571"/>
    </row>
    <row r="1572" spans="1:2" x14ac:dyDescent="0.35">
      <c r="A1572"/>
      <c r="B1572"/>
    </row>
    <row r="1573" spans="1:2" x14ac:dyDescent="0.35">
      <c r="A1573"/>
      <c r="B1573"/>
    </row>
    <row r="1574" spans="1:2" x14ac:dyDescent="0.35">
      <c r="A1574"/>
      <c r="B1574"/>
    </row>
    <row r="1575" spans="1:2" x14ac:dyDescent="0.35">
      <c r="A1575"/>
      <c r="B1575"/>
    </row>
    <row r="1576" spans="1:2" x14ac:dyDescent="0.35">
      <c r="A1576"/>
      <c r="B1576"/>
    </row>
    <row r="1577" spans="1:2" x14ac:dyDescent="0.35">
      <c r="A1577"/>
      <c r="B1577"/>
    </row>
    <row r="1578" spans="1:2" x14ac:dyDescent="0.35">
      <c r="A1578"/>
      <c r="B1578"/>
    </row>
    <row r="1579" spans="1:2" x14ac:dyDescent="0.35">
      <c r="A1579"/>
      <c r="B1579"/>
    </row>
    <row r="1580" spans="1:2" x14ac:dyDescent="0.35">
      <c r="A1580"/>
      <c r="B1580"/>
    </row>
    <row r="1581" spans="1:2" x14ac:dyDescent="0.35">
      <c r="A1581"/>
      <c r="B1581"/>
    </row>
    <row r="1582" spans="1:2" x14ac:dyDescent="0.35">
      <c r="A1582"/>
      <c r="B1582"/>
    </row>
    <row r="1583" spans="1:2" x14ac:dyDescent="0.35">
      <c r="A1583"/>
      <c r="B1583"/>
    </row>
    <row r="1584" spans="1:2" x14ac:dyDescent="0.35">
      <c r="A1584"/>
      <c r="B1584"/>
    </row>
    <row r="1585" spans="1:2" x14ac:dyDescent="0.35">
      <c r="A1585"/>
      <c r="B1585"/>
    </row>
    <row r="1586" spans="1:2" x14ac:dyDescent="0.35">
      <c r="A1586"/>
      <c r="B1586"/>
    </row>
    <row r="1587" spans="1:2" x14ac:dyDescent="0.35">
      <c r="A1587"/>
      <c r="B1587"/>
    </row>
    <row r="1588" spans="1:2" x14ac:dyDescent="0.35">
      <c r="A1588"/>
      <c r="B1588"/>
    </row>
    <row r="1589" spans="1:2" x14ac:dyDescent="0.35">
      <c r="A1589"/>
      <c r="B1589"/>
    </row>
    <row r="1590" spans="1:2" x14ac:dyDescent="0.35">
      <c r="A1590"/>
      <c r="B1590"/>
    </row>
    <row r="1591" spans="1:2" x14ac:dyDescent="0.35">
      <c r="A1591"/>
      <c r="B1591"/>
    </row>
    <row r="1592" spans="1:2" x14ac:dyDescent="0.35">
      <c r="A1592"/>
      <c r="B1592"/>
    </row>
    <row r="1593" spans="1:2" x14ac:dyDescent="0.35">
      <c r="A1593"/>
      <c r="B1593"/>
    </row>
    <row r="1594" spans="1:2" x14ac:dyDescent="0.35">
      <c r="A1594"/>
      <c r="B1594"/>
    </row>
    <row r="1595" spans="1:2" x14ac:dyDescent="0.35">
      <c r="A1595"/>
      <c r="B1595"/>
    </row>
    <row r="1596" spans="1:2" x14ac:dyDescent="0.35">
      <c r="A1596"/>
      <c r="B1596"/>
    </row>
    <row r="1597" spans="1:2" x14ac:dyDescent="0.35">
      <c r="A1597"/>
      <c r="B1597"/>
    </row>
    <row r="1598" spans="1:2" x14ac:dyDescent="0.35">
      <c r="A1598"/>
      <c r="B1598"/>
    </row>
    <row r="1599" spans="1:2" x14ac:dyDescent="0.35">
      <c r="A1599"/>
      <c r="B1599"/>
    </row>
    <row r="1600" spans="1:2" x14ac:dyDescent="0.35">
      <c r="A1600"/>
      <c r="B1600"/>
    </row>
    <row r="1601" spans="1:2" x14ac:dyDescent="0.35">
      <c r="A1601"/>
      <c r="B1601"/>
    </row>
    <row r="1602" spans="1:2" x14ac:dyDescent="0.35">
      <c r="A1602"/>
      <c r="B1602"/>
    </row>
    <row r="1603" spans="1:2" x14ac:dyDescent="0.35">
      <c r="A1603"/>
      <c r="B1603"/>
    </row>
    <row r="1604" spans="1:2" x14ac:dyDescent="0.35">
      <c r="A1604"/>
      <c r="B1604"/>
    </row>
    <row r="1605" spans="1:2" x14ac:dyDescent="0.35">
      <c r="A1605"/>
      <c r="B1605"/>
    </row>
    <row r="1606" spans="1:2" x14ac:dyDescent="0.35">
      <c r="A1606"/>
      <c r="B1606"/>
    </row>
    <row r="1607" spans="1:2" x14ac:dyDescent="0.35">
      <c r="A1607"/>
      <c r="B1607"/>
    </row>
    <row r="1608" spans="1:2" x14ac:dyDescent="0.35">
      <c r="A1608"/>
      <c r="B1608"/>
    </row>
    <row r="1609" spans="1:2" x14ac:dyDescent="0.35">
      <c r="A1609"/>
      <c r="B1609"/>
    </row>
    <row r="1610" spans="1:2" x14ac:dyDescent="0.35">
      <c r="A1610"/>
      <c r="B1610"/>
    </row>
    <row r="1611" spans="1:2" x14ac:dyDescent="0.35">
      <c r="A1611"/>
      <c r="B1611"/>
    </row>
    <row r="1612" spans="1:2" x14ac:dyDescent="0.35">
      <c r="A1612"/>
      <c r="B1612"/>
    </row>
    <row r="1613" spans="1:2" x14ac:dyDescent="0.35">
      <c r="A1613"/>
      <c r="B1613"/>
    </row>
    <row r="1614" spans="1:2" x14ac:dyDescent="0.35">
      <c r="A1614"/>
      <c r="B1614"/>
    </row>
    <row r="1615" spans="1:2" x14ac:dyDescent="0.35">
      <c r="A1615"/>
      <c r="B1615"/>
    </row>
    <row r="1616" spans="1:2" x14ac:dyDescent="0.35">
      <c r="A1616"/>
      <c r="B1616"/>
    </row>
    <row r="1617" spans="1:2" x14ac:dyDescent="0.35">
      <c r="A1617"/>
      <c r="B1617"/>
    </row>
    <row r="1618" spans="1:2" x14ac:dyDescent="0.35">
      <c r="A1618"/>
      <c r="B1618"/>
    </row>
    <row r="1619" spans="1:2" x14ac:dyDescent="0.35">
      <c r="A1619"/>
      <c r="B1619"/>
    </row>
    <row r="1620" spans="1:2" x14ac:dyDescent="0.35">
      <c r="A1620"/>
      <c r="B1620"/>
    </row>
    <row r="1621" spans="1:2" x14ac:dyDescent="0.35">
      <c r="A1621"/>
      <c r="B1621"/>
    </row>
    <row r="1622" spans="1:2" x14ac:dyDescent="0.35">
      <c r="A1622"/>
      <c r="B1622"/>
    </row>
    <row r="1623" spans="1:2" x14ac:dyDescent="0.35">
      <c r="A1623"/>
      <c r="B1623"/>
    </row>
    <row r="1624" spans="1:2" x14ac:dyDescent="0.35">
      <c r="A1624"/>
      <c r="B1624"/>
    </row>
    <row r="1625" spans="1:2" x14ac:dyDescent="0.35">
      <c r="A1625"/>
      <c r="B1625"/>
    </row>
    <row r="1626" spans="1:2" x14ac:dyDescent="0.35">
      <c r="A1626"/>
      <c r="B1626"/>
    </row>
    <row r="1627" spans="1:2" x14ac:dyDescent="0.35">
      <c r="A1627"/>
      <c r="B1627"/>
    </row>
    <row r="1628" spans="1:2" x14ac:dyDescent="0.35">
      <c r="A1628"/>
      <c r="B1628"/>
    </row>
    <row r="1629" spans="1:2" x14ac:dyDescent="0.35">
      <c r="A1629"/>
      <c r="B1629"/>
    </row>
    <row r="1630" spans="1:2" x14ac:dyDescent="0.35">
      <c r="A1630"/>
      <c r="B1630"/>
    </row>
    <row r="1631" spans="1:2" x14ac:dyDescent="0.35">
      <c r="A1631"/>
      <c r="B1631"/>
    </row>
    <row r="1632" spans="1:2" x14ac:dyDescent="0.35">
      <c r="A1632"/>
      <c r="B1632"/>
    </row>
    <row r="1633" spans="1:2" x14ac:dyDescent="0.35">
      <c r="A1633"/>
      <c r="B1633"/>
    </row>
    <row r="1634" spans="1:2" x14ac:dyDescent="0.35">
      <c r="A1634"/>
      <c r="B1634"/>
    </row>
    <row r="1635" spans="1:2" x14ac:dyDescent="0.35">
      <c r="A1635"/>
      <c r="B1635"/>
    </row>
    <row r="1636" spans="1:2" x14ac:dyDescent="0.35">
      <c r="A1636"/>
      <c r="B1636"/>
    </row>
    <row r="1637" spans="1:2" x14ac:dyDescent="0.35">
      <c r="A1637"/>
      <c r="B1637"/>
    </row>
    <row r="1638" spans="1:2" x14ac:dyDescent="0.35">
      <c r="A1638"/>
      <c r="B1638"/>
    </row>
    <row r="1639" spans="1:2" x14ac:dyDescent="0.35">
      <c r="A1639"/>
      <c r="B1639"/>
    </row>
    <row r="1640" spans="1:2" x14ac:dyDescent="0.35">
      <c r="A1640"/>
      <c r="B1640"/>
    </row>
    <row r="1641" spans="1:2" x14ac:dyDescent="0.35">
      <c r="A1641"/>
      <c r="B1641"/>
    </row>
    <row r="1642" spans="1:2" x14ac:dyDescent="0.35">
      <c r="A1642"/>
      <c r="B1642"/>
    </row>
    <row r="1643" spans="1:2" x14ac:dyDescent="0.35">
      <c r="A1643"/>
      <c r="B1643"/>
    </row>
    <row r="1644" spans="1:2" x14ac:dyDescent="0.35">
      <c r="A1644"/>
      <c r="B1644"/>
    </row>
    <row r="1645" spans="1:2" x14ac:dyDescent="0.35">
      <c r="A1645"/>
      <c r="B1645"/>
    </row>
    <row r="1646" spans="1:2" x14ac:dyDescent="0.35">
      <c r="A1646"/>
      <c r="B1646"/>
    </row>
    <row r="1647" spans="1:2" x14ac:dyDescent="0.35">
      <c r="A1647"/>
      <c r="B1647"/>
    </row>
    <row r="1648" spans="1:2" x14ac:dyDescent="0.35">
      <c r="A1648"/>
      <c r="B1648"/>
    </row>
    <row r="1649" spans="1:2" x14ac:dyDescent="0.35">
      <c r="A1649"/>
      <c r="B1649"/>
    </row>
    <row r="1650" spans="1:2" x14ac:dyDescent="0.35">
      <c r="A1650"/>
      <c r="B1650"/>
    </row>
    <row r="1651" spans="1:2" x14ac:dyDescent="0.35">
      <c r="A1651"/>
      <c r="B1651"/>
    </row>
    <row r="1652" spans="1:2" x14ac:dyDescent="0.35">
      <c r="A1652"/>
      <c r="B1652"/>
    </row>
    <row r="1653" spans="1:2" x14ac:dyDescent="0.35">
      <c r="A1653"/>
      <c r="B1653"/>
    </row>
    <row r="1654" spans="1:2" x14ac:dyDescent="0.35">
      <c r="A1654"/>
      <c r="B1654"/>
    </row>
    <row r="1655" spans="1:2" x14ac:dyDescent="0.35">
      <c r="A1655"/>
      <c r="B1655"/>
    </row>
    <row r="1656" spans="1:2" x14ac:dyDescent="0.35">
      <c r="A1656"/>
      <c r="B1656"/>
    </row>
    <row r="1657" spans="1:2" x14ac:dyDescent="0.35">
      <c r="A1657"/>
      <c r="B1657"/>
    </row>
    <row r="1658" spans="1:2" x14ac:dyDescent="0.35">
      <c r="A1658"/>
      <c r="B1658"/>
    </row>
    <row r="1659" spans="1:2" x14ac:dyDescent="0.35">
      <c r="A1659"/>
      <c r="B1659"/>
    </row>
    <row r="1660" spans="1:2" x14ac:dyDescent="0.35">
      <c r="A1660"/>
      <c r="B1660"/>
    </row>
    <row r="1661" spans="1:2" x14ac:dyDescent="0.35">
      <c r="A1661"/>
      <c r="B1661"/>
    </row>
    <row r="1662" spans="1:2" x14ac:dyDescent="0.35">
      <c r="A1662"/>
      <c r="B1662"/>
    </row>
    <row r="1663" spans="1:2" x14ac:dyDescent="0.35">
      <c r="A1663"/>
      <c r="B1663"/>
    </row>
    <row r="1664" spans="1:2" x14ac:dyDescent="0.35">
      <c r="A1664"/>
      <c r="B1664"/>
    </row>
    <row r="1665" spans="1:2" x14ac:dyDescent="0.35">
      <c r="A1665"/>
      <c r="B1665"/>
    </row>
    <row r="1666" spans="1:2" x14ac:dyDescent="0.35">
      <c r="A1666"/>
      <c r="B1666"/>
    </row>
    <row r="1667" spans="1:2" x14ac:dyDescent="0.35">
      <c r="A1667"/>
      <c r="B1667"/>
    </row>
    <row r="1668" spans="1:2" x14ac:dyDescent="0.35">
      <c r="A1668"/>
      <c r="B1668"/>
    </row>
    <row r="1669" spans="1:2" x14ac:dyDescent="0.35">
      <c r="A1669"/>
      <c r="B1669"/>
    </row>
    <row r="1670" spans="1:2" x14ac:dyDescent="0.35">
      <c r="A1670"/>
      <c r="B1670"/>
    </row>
    <row r="1671" spans="1:2" x14ac:dyDescent="0.35">
      <c r="A1671"/>
      <c r="B1671"/>
    </row>
    <row r="1672" spans="1:2" x14ac:dyDescent="0.35">
      <c r="A1672"/>
      <c r="B1672"/>
    </row>
    <row r="1673" spans="1:2" x14ac:dyDescent="0.35">
      <c r="A1673"/>
      <c r="B1673"/>
    </row>
    <row r="1674" spans="1:2" x14ac:dyDescent="0.35">
      <c r="A1674"/>
      <c r="B1674"/>
    </row>
    <row r="1675" spans="1:2" x14ac:dyDescent="0.35">
      <c r="A1675"/>
      <c r="B1675"/>
    </row>
    <row r="1676" spans="1:2" x14ac:dyDescent="0.35">
      <c r="A1676"/>
      <c r="B1676"/>
    </row>
    <row r="1677" spans="1:2" x14ac:dyDescent="0.35">
      <c r="A1677"/>
      <c r="B1677"/>
    </row>
    <row r="1678" spans="1:2" x14ac:dyDescent="0.35">
      <c r="A1678"/>
      <c r="B1678"/>
    </row>
    <row r="1679" spans="1:2" x14ac:dyDescent="0.35">
      <c r="A1679"/>
      <c r="B1679"/>
    </row>
    <row r="1680" spans="1:2" x14ac:dyDescent="0.35">
      <c r="A1680"/>
      <c r="B1680"/>
    </row>
    <row r="1681" spans="1:2" x14ac:dyDescent="0.35">
      <c r="A1681"/>
      <c r="B1681"/>
    </row>
    <row r="1682" spans="1:2" x14ac:dyDescent="0.35">
      <c r="A1682"/>
      <c r="B1682"/>
    </row>
    <row r="1683" spans="1:2" x14ac:dyDescent="0.35">
      <c r="A1683"/>
      <c r="B1683"/>
    </row>
    <row r="1684" spans="1:2" x14ac:dyDescent="0.35">
      <c r="A1684"/>
      <c r="B1684"/>
    </row>
    <row r="1685" spans="1:2" x14ac:dyDescent="0.35">
      <c r="A1685"/>
      <c r="B1685"/>
    </row>
    <row r="1686" spans="1:2" x14ac:dyDescent="0.35">
      <c r="A1686"/>
      <c r="B1686"/>
    </row>
    <row r="1687" spans="1:2" x14ac:dyDescent="0.35">
      <c r="A1687"/>
      <c r="B1687"/>
    </row>
    <row r="1688" spans="1:2" x14ac:dyDescent="0.35">
      <c r="A1688"/>
      <c r="B1688"/>
    </row>
    <row r="1689" spans="1:2" x14ac:dyDescent="0.35">
      <c r="A1689"/>
      <c r="B1689"/>
    </row>
    <row r="1690" spans="1:2" x14ac:dyDescent="0.35">
      <c r="A1690"/>
      <c r="B1690"/>
    </row>
    <row r="1691" spans="1:2" x14ac:dyDescent="0.35">
      <c r="A1691"/>
      <c r="B1691"/>
    </row>
    <row r="1692" spans="1:2" x14ac:dyDescent="0.35">
      <c r="A1692"/>
      <c r="B1692"/>
    </row>
    <row r="1693" spans="1:2" x14ac:dyDescent="0.35">
      <c r="A1693"/>
      <c r="B1693"/>
    </row>
    <row r="1694" spans="1:2" x14ac:dyDescent="0.35">
      <c r="A1694"/>
      <c r="B1694"/>
    </row>
    <row r="1695" spans="1:2" x14ac:dyDescent="0.35">
      <c r="A1695"/>
      <c r="B1695"/>
    </row>
    <row r="1696" spans="1:2" x14ac:dyDescent="0.35">
      <c r="A1696"/>
      <c r="B1696"/>
    </row>
    <row r="1697" spans="1:2" x14ac:dyDescent="0.35">
      <c r="A1697"/>
      <c r="B1697"/>
    </row>
    <row r="1698" spans="1:2" x14ac:dyDescent="0.35">
      <c r="A1698"/>
      <c r="B1698"/>
    </row>
    <row r="1699" spans="1:2" x14ac:dyDescent="0.35">
      <c r="A1699"/>
      <c r="B1699"/>
    </row>
    <row r="1700" spans="1:2" x14ac:dyDescent="0.35">
      <c r="A1700"/>
      <c r="B1700"/>
    </row>
    <row r="1701" spans="1:2" x14ac:dyDescent="0.35">
      <c r="A1701"/>
      <c r="B1701"/>
    </row>
    <row r="1702" spans="1:2" x14ac:dyDescent="0.35">
      <c r="A1702"/>
      <c r="B1702"/>
    </row>
    <row r="1703" spans="1:2" x14ac:dyDescent="0.35">
      <c r="A1703"/>
      <c r="B1703"/>
    </row>
    <row r="1704" spans="1:2" x14ac:dyDescent="0.35">
      <c r="A1704"/>
      <c r="B1704"/>
    </row>
    <row r="1705" spans="1:2" x14ac:dyDescent="0.35">
      <c r="A1705"/>
      <c r="B1705"/>
    </row>
    <row r="1706" spans="1:2" x14ac:dyDescent="0.35">
      <c r="A1706"/>
      <c r="B1706"/>
    </row>
    <row r="1707" spans="1:2" x14ac:dyDescent="0.35">
      <c r="A1707"/>
      <c r="B1707"/>
    </row>
    <row r="1708" spans="1:2" x14ac:dyDescent="0.35">
      <c r="A1708"/>
      <c r="B1708"/>
    </row>
    <row r="1709" spans="1:2" x14ac:dyDescent="0.35">
      <c r="A1709"/>
      <c r="B1709"/>
    </row>
    <row r="1710" spans="1:2" x14ac:dyDescent="0.35">
      <c r="A1710"/>
      <c r="B1710"/>
    </row>
    <row r="1711" spans="1:2" x14ac:dyDescent="0.35">
      <c r="A1711"/>
      <c r="B1711"/>
    </row>
    <row r="1712" spans="1:2" x14ac:dyDescent="0.35">
      <c r="A1712"/>
      <c r="B1712"/>
    </row>
    <row r="1713" spans="1:2" x14ac:dyDescent="0.35">
      <c r="A1713"/>
      <c r="B1713"/>
    </row>
    <row r="1714" spans="1:2" x14ac:dyDescent="0.35">
      <c r="A1714"/>
      <c r="B1714"/>
    </row>
    <row r="1715" spans="1:2" x14ac:dyDescent="0.35">
      <c r="A1715"/>
      <c r="B1715"/>
    </row>
    <row r="1716" spans="1:2" x14ac:dyDescent="0.35">
      <c r="A1716"/>
      <c r="B1716"/>
    </row>
    <row r="1717" spans="1:2" x14ac:dyDescent="0.35">
      <c r="A1717"/>
      <c r="B1717"/>
    </row>
    <row r="1718" spans="1:2" x14ac:dyDescent="0.35">
      <c r="A1718"/>
      <c r="B1718"/>
    </row>
    <row r="1719" spans="1:2" x14ac:dyDescent="0.35">
      <c r="A1719"/>
      <c r="B1719"/>
    </row>
    <row r="1720" spans="1:2" x14ac:dyDescent="0.35">
      <c r="A1720"/>
      <c r="B1720"/>
    </row>
    <row r="1721" spans="1:2" x14ac:dyDescent="0.35">
      <c r="A1721"/>
      <c r="B1721"/>
    </row>
    <row r="1722" spans="1:2" x14ac:dyDescent="0.35">
      <c r="A1722"/>
      <c r="B1722"/>
    </row>
    <row r="1723" spans="1:2" x14ac:dyDescent="0.35">
      <c r="A1723"/>
      <c r="B1723"/>
    </row>
    <row r="1724" spans="1:2" x14ac:dyDescent="0.35">
      <c r="A1724"/>
      <c r="B1724"/>
    </row>
    <row r="1725" spans="1:2" x14ac:dyDescent="0.35">
      <c r="A1725"/>
      <c r="B1725"/>
    </row>
    <row r="1726" spans="1:2" x14ac:dyDescent="0.35">
      <c r="A1726"/>
      <c r="B1726"/>
    </row>
    <row r="1727" spans="1:2" x14ac:dyDescent="0.35">
      <c r="A1727"/>
      <c r="B1727"/>
    </row>
    <row r="1728" spans="1:2" x14ac:dyDescent="0.35">
      <c r="A1728"/>
      <c r="B1728"/>
    </row>
    <row r="1729" spans="1:2" x14ac:dyDescent="0.35">
      <c r="A1729"/>
      <c r="B1729"/>
    </row>
    <row r="1730" spans="1:2" x14ac:dyDescent="0.35">
      <c r="A1730"/>
      <c r="B1730"/>
    </row>
    <row r="1731" spans="1:2" x14ac:dyDescent="0.35">
      <c r="A1731"/>
      <c r="B1731"/>
    </row>
    <row r="1732" spans="1:2" x14ac:dyDescent="0.35">
      <c r="A1732"/>
      <c r="B1732"/>
    </row>
    <row r="1733" spans="1:2" x14ac:dyDescent="0.35">
      <c r="A1733"/>
      <c r="B1733"/>
    </row>
    <row r="1734" spans="1:2" x14ac:dyDescent="0.35">
      <c r="A1734"/>
      <c r="B1734"/>
    </row>
    <row r="1735" spans="1:2" x14ac:dyDescent="0.35">
      <c r="A1735"/>
      <c r="B1735"/>
    </row>
    <row r="1736" spans="1:2" x14ac:dyDescent="0.35">
      <c r="A1736"/>
      <c r="B1736"/>
    </row>
    <row r="1737" spans="1:2" x14ac:dyDescent="0.35">
      <c r="A1737"/>
      <c r="B1737"/>
    </row>
    <row r="1738" spans="1:2" x14ac:dyDescent="0.35">
      <c r="A1738"/>
      <c r="B1738"/>
    </row>
    <row r="1739" spans="1:2" x14ac:dyDescent="0.35">
      <c r="A1739"/>
      <c r="B1739"/>
    </row>
    <row r="1740" spans="1:2" x14ac:dyDescent="0.35">
      <c r="A1740"/>
      <c r="B1740"/>
    </row>
    <row r="1741" spans="1:2" x14ac:dyDescent="0.35">
      <c r="A1741"/>
      <c r="B1741"/>
    </row>
    <row r="1742" spans="1:2" x14ac:dyDescent="0.35">
      <c r="A1742"/>
      <c r="B1742"/>
    </row>
    <row r="1743" spans="1:2" x14ac:dyDescent="0.35">
      <c r="A1743"/>
      <c r="B1743"/>
    </row>
    <row r="1744" spans="1:2" x14ac:dyDescent="0.35">
      <c r="A1744"/>
      <c r="B1744"/>
    </row>
    <row r="1745" spans="1:2" x14ac:dyDescent="0.35">
      <c r="A1745"/>
      <c r="B1745"/>
    </row>
    <row r="1746" spans="1:2" x14ac:dyDescent="0.35">
      <c r="A1746"/>
      <c r="B1746"/>
    </row>
    <row r="1747" spans="1:2" x14ac:dyDescent="0.35">
      <c r="A1747"/>
      <c r="B1747"/>
    </row>
    <row r="1748" spans="1:2" x14ac:dyDescent="0.35">
      <c r="A1748"/>
      <c r="B1748"/>
    </row>
    <row r="1749" spans="1:2" x14ac:dyDescent="0.35">
      <c r="A1749"/>
      <c r="B1749"/>
    </row>
    <row r="1750" spans="1:2" x14ac:dyDescent="0.35">
      <c r="A1750"/>
      <c r="B1750"/>
    </row>
    <row r="1751" spans="1:2" x14ac:dyDescent="0.35">
      <c r="A1751"/>
      <c r="B1751"/>
    </row>
    <row r="1752" spans="1:2" x14ac:dyDescent="0.35">
      <c r="A1752"/>
      <c r="B1752"/>
    </row>
    <row r="1753" spans="1:2" x14ac:dyDescent="0.35">
      <c r="A1753"/>
      <c r="B1753"/>
    </row>
    <row r="1754" spans="1:2" x14ac:dyDescent="0.35">
      <c r="A1754"/>
      <c r="B1754"/>
    </row>
    <row r="1755" spans="1:2" x14ac:dyDescent="0.35">
      <c r="A1755"/>
      <c r="B1755"/>
    </row>
    <row r="1756" spans="1:2" x14ac:dyDescent="0.35">
      <c r="A1756"/>
      <c r="B1756"/>
    </row>
    <row r="1757" spans="1:2" x14ac:dyDescent="0.35">
      <c r="A1757"/>
      <c r="B1757"/>
    </row>
    <row r="1758" spans="1:2" x14ac:dyDescent="0.35">
      <c r="A1758"/>
      <c r="B1758"/>
    </row>
    <row r="1759" spans="1:2" x14ac:dyDescent="0.35">
      <c r="A1759"/>
      <c r="B1759"/>
    </row>
    <row r="1760" spans="1:2" x14ac:dyDescent="0.35">
      <c r="A1760"/>
      <c r="B1760"/>
    </row>
    <row r="1761" spans="1:2" x14ac:dyDescent="0.35">
      <c r="A1761"/>
      <c r="B1761"/>
    </row>
    <row r="1762" spans="1:2" x14ac:dyDescent="0.35">
      <c r="A1762"/>
      <c r="B1762"/>
    </row>
    <row r="1763" spans="1:2" x14ac:dyDescent="0.35">
      <c r="A1763"/>
      <c r="B1763"/>
    </row>
    <row r="1764" spans="1:2" x14ac:dyDescent="0.35">
      <c r="A1764"/>
      <c r="B1764"/>
    </row>
    <row r="1765" spans="1:2" x14ac:dyDescent="0.35">
      <c r="A1765"/>
      <c r="B1765"/>
    </row>
    <row r="1766" spans="1:2" x14ac:dyDescent="0.35">
      <c r="A1766"/>
      <c r="B1766"/>
    </row>
    <row r="1767" spans="1:2" x14ac:dyDescent="0.35">
      <c r="A1767"/>
      <c r="B1767"/>
    </row>
    <row r="1768" spans="1:2" x14ac:dyDescent="0.35">
      <c r="A1768"/>
      <c r="B1768"/>
    </row>
    <row r="1769" spans="1:2" x14ac:dyDescent="0.35">
      <c r="A1769"/>
      <c r="B1769"/>
    </row>
    <row r="1770" spans="1:2" x14ac:dyDescent="0.35">
      <c r="A1770"/>
      <c r="B1770"/>
    </row>
    <row r="1771" spans="1:2" x14ac:dyDescent="0.35">
      <c r="A1771"/>
      <c r="B1771"/>
    </row>
    <row r="1772" spans="1:2" x14ac:dyDescent="0.35">
      <c r="A1772"/>
      <c r="B1772"/>
    </row>
    <row r="1773" spans="1:2" x14ac:dyDescent="0.35">
      <c r="A1773"/>
      <c r="B1773"/>
    </row>
    <row r="1774" spans="1:2" x14ac:dyDescent="0.35">
      <c r="A1774"/>
      <c r="B1774"/>
    </row>
    <row r="1775" spans="1:2" x14ac:dyDescent="0.35">
      <c r="A1775"/>
      <c r="B1775"/>
    </row>
    <row r="1776" spans="1:2" x14ac:dyDescent="0.35">
      <c r="A1776"/>
      <c r="B1776"/>
    </row>
    <row r="1777" spans="1:2" x14ac:dyDescent="0.35">
      <c r="A1777"/>
      <c r="B1777"/>
    </row>
    <row r="1778" spans="1:2" x14ac:dyDescent="0.35">
      <c r="A1778"/>
      <c r="B1778"/>
    </row>
    <row r="1779" spans="1:2" x14ac:dyDescent="0.35">
      <c r="A1779"/>
      <c r="B1779"/>
    </row>
    <row r="1780" spans="1:2" x14ac:dyDescent="0.35">
      <c r="A1780"/>
      <c r="B1780"/>
    </row>
    <row r="1781" spans="1:2" x14ac:dyDescent="0.35">
      <c r="A1781"/>
      <c r="B1781"/>
    </row>
    <row r="1782" spans="1:2" x14ac:dyDescent="0.35">
      <c r="A1782"/>
      <c r="B1782"/>
    </row>
    <row r="1783" spans="1:2" x14ac:dyDescent="0.35">
      <c r="A1783"/>
      <c r="B1783"/>
    </row>
    <row r="1784" spans="1:2" x14ac:dyDescent="0.35">
      <c r="A1784"/>
      <c r="B1784"/>
    </row>
    <row r="1785" spans="1:2" x14ac:dyDescent="0.35">
      <c r="A1785"/>
      <c r="B1785"/>
    </row>
    <row r="1786" spans="1:2" x14ac:dyDescent="0.35">
      <c r="A1786"/>
      <c r="B1786"/>
    </row>
    <row r="1787" spans="1:2" x14ac:dyDescent="0.35">
      <c r="A1787"/>
      <c r="B1787"/>
    </row>
    <row r="1788" spans="1:2" x14ac:dyDescent="0.35">
      <c r="A1788"/>
      <c r="B1788"/>
    </row>
    <row r="1789" spans="1:2" x14ac:dyDescent="0.35">
      <c r="A1789"/>
      <c r="B1789"/>
    </row>
    <row r="1790" spans="1:2" x14ac:dyDescent="0.35">
      <c r="A1790"/>
      <c r="B1790"/>
    </row>
    <row r="1791" spans="1:2" x14ac:dyDescent="0.35">
      <c r="A1791"/>
      <c r="B1791"/>
    </row>
    <row r="1792" spans="1:2" x14ac:dyDescent="0.35">
      <c r="A1792"/>
      <c r="B1792"/>
    </row>
    <row r="1793" spans="1:2" x14ac:dyDescent="0.35">
      <c r="A1793"/>
      <c r="B1793"/>
    </row>
    <row r="1794" spans="1:2" x14ac:dyDescent="0.35">
      <c r="A1794"/>
      <c r="B1794"/>
    </row>
    <row r="1795" spans="1:2" x14ac:dyDescent="0.35">
      <c r="A1795"/>
      <c r="B1795"/>
    </row>
    <row r="1796" spans="1:2" x14ac:dyDescent="0.35">
      <c r="A1796"/>
      <c r="B1796"/>
    </row>
    <row r="1797" spans="1:2" x14ac:dyDescent="0.35">
      <c r="A1797"/>
      <c r="B1797"/>
    </row>
    <row r="1798" spans="1:2" x14ac:dyDescent="0.35">
      <c r="A1798"/>
      <c r="B1798"/>
    </row>
    <row r="1799" spans="1:2" x14ac:dyDescent="0.35">
      <c r="A1799"/>
      <c r="B1799"/>
    </row>
    <row r="1800" spans="1:2" x14ac:dyDescent="0.35">
      <c r="A1800"/>
      <c r="B1800"/>
    </row>
    <row r="1801" spans="1:2" x14ac:dyDescent="0.35">
      <c r="A1801"/>
      <c r="B1801"/>
    </row>
    <row r="1802" spans="1:2" x14ac:dyDescent="0.35">
      <c r="A1802"/>
      <c r="B1802"/>
    </row>
    <row r="1803" spans="1:2" x14ac:dyDescent="0.35">
      <c r="A1803"/>
      <c r="B1803"/>
    </row>
    <row r="1804" spans="1:2" x14ac:dyDescent="0.35">
      <c r="A1804"/>
      <c r="B1804"/>
    </row>
    <row r="1805" spans="1:2" x14ac:dyDescent="0.35">
      <c r="A1805"/>
      <c r="B1805"/>
    </row>
    <row r="1806" spans="1:2" x14ac:dyDescent="0.35">
      <c r="A1806"/>
      <c r="B1806"/>
    </row>
    <row r="1807" spans="1:2" x14ac:dyDescent="0.35">
      <c r="A1807"/>
      <c r="B1807"/>
    </row>
    <row r="1808" spans="1:2" x14ac:dyDescent="0.35">
      <c r="A1808"/>
      <c r="B1808"/>
    </row>
    <row r="1809" spans="1:2" x14ac:dyDescent="0.35">
      <c r="A1809"/>
      <c r="B1809"/>
    </row>
    <row r="1810" spans="1:2" x14ac:dyDescent="0.35">
      <c r="A1810"/>
      <c r="B1810"/>
    </row>
    <row r="1811" spans="1:2" x14ac:dyDescent="0.35">
      <c r="A1811"/>
      <c r="B1811"/>
    </row>
    <row r="1812" spans="1:2" x14ac:dyDescent="0.35">
      <c r="A1812"/>
      <c r="B1812"/>
    </row>
    <row r="1813" spans="1:2" x14ac:dyDescent="0.35">
      <c r="A1813"/>
      <c r="B1813"/>
    </row>
    <row r="1814" spans="1:2" x14ac:dyDescent="0.35">
      <c r="A1814"/>
      <c r="B1814"/>
    </row>
    <row r="1815" spans="1:2" x14ac:dyDescent="0.35">
      <c r="A1815"/>
      <c r="B1815"/>
    </row>
    <row r="1816" spans="1:2" x14ac:dyDescent="0.35">
      <c r="A1816"/>
      <c r="B1816"/>
    </row>
    <row r="1817" spans="1:2" x14ac:dyDescent="0.35">
      <c r="A1817"/>
      <c r="B1817"/>
    </row>
    <row r="1818" spans="1:2" x14ac:dyDescent="0.35">
      <c r="A1818"/>
      <c r="B1818"/>
    </row>
    <row r="1819" spans="1:2" x14ac:dyDescent="0.35">
      <c r="A1819"/>
      <c r="B1819"/>
    </row>
    <row r="1820" spans="1:2" x14ac:dyDescent="0.35">
      <c r="A1820"/>
      <c r="B1820"/>
    </row>
    <row r="1821" spans="1:2" x14ac:dyDescent="0.35">
      <c r="A1821"/>
      <c r="B1821"/>
    </row>
    <row r="1822" spans="1:2" x14ac:dyDescent="0.35">
      <c r="A1822"/>
      <c r="B1822"/>
    </row>
    <row r="1823" spans="1:2" x14ac:dyDescent="0.35">
      <c r="A1823"/>
      <c r="B1823"/>
    </row>
    <row r="1824" spans="1:2" x14ac:dyDescent="0.35">
      <c r="A1824"/>
      <c r="B1824"/>
    </row>
    <row r="1825" spans="1:2" x14ac:dyDescent="0.35">
      <c r="A1825"/>
      <c r="B1825"/>
    </row>
    <row r="1826" spans="1:2" x14ac:dyDescent="0.35">
      <c r="A1826"/>
      <c r="B1826"/>
    </row>
    <row r="1827" spans="1:2" x14ac:dyDescent="0.35">
      <c r="A1827"/>
      <c r="B1827"/>
    </row>
    <row r="1828" spans="1:2" x14ac:dyDescent="0.35">
      <c r="A1828"/>
      <c r="B1828"/>
    </row>
    <row r="1829" spans="1:2" x14ac:dyDescent="0.35">
      <c r="A1829"/>
      <c r="B1829"/>
    </row>
    <row r="1830" spans="1:2" x14ac:dyDescent="0.35">
      <c r="A1830"/>
      <c r="B1830"/>
    </row>
    <row r="1831" spans="1:2" x14ac:dyDescent="0.35">
      <c r="A1831"/>
      <c r="B1831"/>
    </row>
    <row r="1832" spans="1:2" x14ac:dyDescent="0.35">
      <c r="A1832"/>
      <c r="B1832"/>
    </row>
    <row r="1833" spans="1:2" x14ac:dyDescent="0.35">
      <c r="A1833"/>
      <c r="B1833"/>
    </row>
    <row r="1834" spans="1:2" x14ac:dyDescent="0.35">
      <c r="A1834"/>
      <c r="B1834"/>
    </row>
    <row r="1835" spans="1:2" x14ac:dyDescent="0.35">
      <c r="A1835"/>
      <c r="B1835"/>
    </row>
    <row r="1836" spans="1:2" x14ac:dyDescent="0.35">
      <c r="A1836"/>
      <c r="B1836"/>
    </row>
    <row r="1837" spans="1:2" x14ac:dyDescent="0.35">
      <c r="A1837"/>
      <c r="B1837"/>
    </row>
    <row r="1838" spans="1:2" x14ac:dyDescent="0.35">
      <c r="A1838"/>
      <c r="B1838"/>
    </row>
    <row r="1839" spans="1:2" x14ac:dyDescent="0.35">
      <c r="A1839"/>
      <c r="B1839"/>
    </row>
    <row r="1840" spans="1:2" x14ac:dyDescent="0.35">
      <c r="A1840"/>
      <c r="B1840"/>
    </row>
    <row r="1841" spans="1:2" x14ac:dyDescent="0.35">
      <c r="A1841"/>
      <c r="B1841"/>
    </row>
    <row r="1842" spans="1:2" x14ac:dyDescent="0.35">
      <c r="A1842"/>
      <c r="B1842"/>
    </row>
    <row r="1843" spans="1:2" x14ac:dyDescent="0.35">
      <c r="A1843"/>
      <c r="B1843"/>
    </row>
    <row r="1844" spans="1:2" x14ac:dyDescent="0.35">
      <c r="A1844"/>
      <c r="B1844"/>
    </row>
    <row r="1845" spans="1:2" x14ac:dyDescent="0.35">
      <c r="A1845"/>
      <c r="B1845"/>
    </row>
    <row r="1846" spans="1:2" x14ac:dyDescent="0.35">
      <c r="A1846"/>
      <c r="B1846"/>
    </row>
    <row r="1847" spans="1:2" x14ac:dyDescent="0.35">
      <c r="A1847"/>
      <c r="B1847"/>
    </row>
    <row r="1848" spans="1:2" x14ac:dyDescent="0.35">
      <c r="A1848"/>
      <c r="B1848"/>
    </row>
    <row r="1849" spans="1:2" x14ac:dyDescent="0.35">
      <c r="A1849"/>
      <c r="B1849"/>
    </row>
    <row r="1850" spans="1:2" x14ac:dyDescent="0.35">
      <c r="A1850"/>
      <c r="B1850"/>
    </row>
    <row r="1851" spans="1:2" x14ac:dyDescent="0.35">
      <c r="A1851"/>
      <c r="B1851"/>
    </row>
    <row r="1852" spans="1:2" x14ac:dyDescent="0.35">
      <c r="A1852"/>
      <c r="B1852"/>
    </row>
    <row r="1853" spans="1:2" x14ac:dyDescent="0.35">
      <c r="A1853"/>
      <c r="B1853"/>
    </row>
    <row r="1854" spans="1:2" x14ac:dyDescent="0.35">
      <c r="A1854"/>
      <c r="B1854"/>
    </row>
    <row r="1855" spans="1:2" x14ac:dyDescent="0.35">
      <c r="A1855"/>
      <c r="B1855"/>
    </row>
    <row r="1856" spans="1:2" x14ac:dyDescent="0.35">
      <c r="A1856"/>
      <c r="B1856"/>
    </row>
    <row r="1857" spans="1:2" x14ac:dyDescent="0.35">
      <c r="A1857"/>
      <c r="B1857"/>
    </row>
    <row r="1858" spans="1:2" x14ac:dyDescent="0.35">
      <c r="A1858"/>
      <c r="B1858"/>
    </row>
    <row r="1859" spans="1:2" x14ac:dyDescent="0.35">
      <c r="A1859"/>
      <c r="B1859"/>
    </row>
    <row r="1860" spans="1:2" x14ac:dyDescent="0.35">
      <c r="A1860"/>
      <c r="B1860"/>
    </row>
    <row r="1861" spans="1:2" x14ac:dyDescent="0.35">
      <c r="A1861"/>
      <c r="B1861"/>
    </row>
    <row r="1862" spans="1:2" x14ac:dyDescent="0.35">
      <c r="A1862"/>
      <c r="B1862"/>
    </row>
    <row r="1863" spans="1:2" x14ac:dyDescent="0.35">
      <c r="A1863"/>
      <c r="B1863"/>
    </row>
    <row r="1864" spans="1:2" x14ac:dyDescent="0.35">
      <c r="A1864"/>
      <c r="B1864"/>
    </row>
    <row r="1865" spans="1:2" x14ac:dyDescent="0.35">
      <c r="A1865"/>
      <c r="B1865"/>
    </row>
    <row r="1866" spans="1:2" x14ac:dyDescent="0.35">
      <c r="A1866"/>
      <c r="B1866"/>
    </row>
    <row r="1867" spans="1:2" x14ac:dyDescent="0.35">
      <c r="A1867"/>
      <c r="B1867"/>
    </row>
    <row r="1868" spans="1:2" x14ac:dyDescent="0.35">
      <c r="A1868"/>
      <c r="B1868"/>
    </row>
    <row r="1869" spans="1:2" x14ac:dyDescent="0.35">
      <c r="A1869"/>
      <c r="B1869"/>
    </row>
    <row r="1870" spans="1:2" x14ac:dyDescent="0.35">
      <c r="A1870"/>
      <c r="B1870"/>
    </row>
    <row r="1871" spans="1:2" x14ac:dyDescent="0.35">
      <c r="A1871"/>
      <c r="B1871"/>
    </row>
    <row r="1872" spans="1:2" x14ac:dyDescent="0.35">
      <c r="A1872"/>
      <c r="B1872"/>
    </row>
    <row r="1873" spans="1:2" x14ac:dyDescent="0.35">
      <c r="A1873"/>
      <c r="B1873"/>
    </row>
    <row r="1874" spans="1:2" x14ac:dyDescent="0.35">
      <c r="A1874"/>
      <c r="B1874"/>
    </row>
    <row r="1875" spans="1:2" x14ac:dyDescent="0.35">
      <c r="A1875"/>
      <c r="B1875"/>
    </row>
    <row r="1876" spans="1:2" x14ac:dyDescent="0.35">
      <c r="A1876"/>
      <c r="B1876"/>
    </row>
    <row r="1877" spans="1:2" x14ac:dyDescent="0.35">
      <c r="A1877"/>
      <c r="B1877"/>
    </row>
    <row r="1878" spans="1:2" x14ac:dyDescent="0.35">
      <c r="A1878"/>
      <c r="B1878"/>
    </row>
    <row r="1879" spans="1:2" x14ac:dyDescent="0.35">
      <c r="A1879"/>
      <c r="B1879"/>
    </row>
    <row r="1880" spans="1:2" x14ac:dyDescent="0.35">
      <c r="A1880"/>
      <c r="B1880"/>
    </row>
    <row r="1881" spans="1:2" x14ac:dyDescent="0.35">
      <c r="A1881"/>
      <c r="B1881"/>
    </row>
    <row r="1882" spans="1:2" x14ac:dyDescent="0.35">
      <c r="A1882"/>
      <c r="B1882"/>
    </row>
    <row r="1883" spans="1:2" x14ac:dyDescent="0.35">
      <c r="A1883"/>
      <c r="B1883"/>
    </row>
    <row r="1884" spans="1:2" x14ac:dyDescent="0.35">
      <c r="A1884"/>
      <c r="B1884"/>
    </row>
    <row r="1885" spans="1:2" x14ac:dyDescent="0.35">
      <c r="A1885"/>
      <c r="B1885"/>
    </row>
    <row r="1886" spans="1:2" x14ac:dyDescent="0.35">
      <c r="A1886"/>
      <c r="B1886"/>
    </row>
    <row r="1887" spans="1:2" x14ac:dyDescent="0.35">
      <c r="A1887"/>
      <c r="B1887"/>
    </row>
    <row r="1888" spans="1:2" x14ac:dyDescent="0.35">
      <c r="A1888"/>
      <c r="B1888"/>
    </row>
    <row r="1889" spans="1:2" x14ac:dyDescent="0.35">
      <c r="A1889"/>
      <c r="B1889"/>
    </row>
    <row r="1890" spans="1:2" x14ac:dyDescent="0.35">
      <c r="A1890"/>
      <c r="B1890"/>
    </row>
    <row r="1891" spans="1:2" x14ac:dyDescent="0.35">
      <c r="A1891"/>
      <c r="B1891"/>
    </row>
    <row r="1892" spans="1:2" x14ac:dyDescent="0.35">
      <c r="A1892"/>
      <c r="B1892"/>
    </row>
    <row r="1893" spans="1:2" x14ac:dyDescent="0.35">
      <c r="A1893"/>
      <c r="B1893"/>
    </row>
    <row r="1894" spans="1:2" x14ac:dyDescent="0.35">
      <c r="A1894"/>
      <c r="B1894"/>
    </row>
    <row r="1895" spans="1:2" x14ac:dyDescent="0.35">
      <c r="A1895"/>
      <c r="B1895"/>
    </row>
    <row r="1896" spans="1:2" x14ac:dyDescent="0.35">
      <c r="A1896"/>
      <c r="B1896"/>
    </row>
    <row r="1897" spans="1:2" x14ac:dyDescent="0.35">
      <c r="A1897"/>
      <c r="B1897"/>
    </row>
    <row r="1898" spans="1:2" x14ac:dyDescent="0.35">
      <c r="A1898"/>
      <c r="B1898"/>
    </row>
    <row r="1899" spans="1:2" x14ac:dyDescent="0.35">
      <c r="A1899"/>
      <c r="B1899"/>
    </row>
    <row r="1900" spans="1:2" x14ac:dyDescent="0.35">
      <c r="A1900"/>
      <c r="B1900"/>
    </row>
    <row r="1901" spans="1:2" x14ac:dyDescent="0.35">
      <c r="A1901"/>
      <c r="B1901"/>
    </row>
    <row r="1902" spans="1:2" x14ac:dyDescent="0.35">
      <c r="A1902"/>
      <c r="B1902"/>
    </row>
    <row r="1903" spans="1:2" x14ac:dyDescent="0.35">
      <c r="A1903"/>
      <c r="B1903"/>
    </row>
    <row r="1904" spans="1:2" x14ac:dyDescent="0.35">
      <c r="A1904"/>
      <c r="B1904"/>
    </row>
    <row r="1905" spans="1:2" x14ac:dyDescent="0.35">
      <c r="A1905"/>
      <c r="B1905"/>
    </row>
    <row r="1906" spans="1:2" x14ac:dyDescent="0.35">
      <c r="A1906"/>
      <c r="B1906"/>
    </row>
    <row r="1907" spans="1:2" x14ac:dyDescent="0.35">
      <c r="A1907"/>
      <c r="B1907"/>
    </row>
    <row r="1908" spans="1:2" x14ac:dyDescent="0.35">
      <c r="A1908"/>
      <c r="B1908"/>
    </row>
    <row r="1909" spans="1:2" x14ac:dyDescent="0.35">
      <c r="A1909"/>
      <c r="B1909"/>
    </row>
    <row r="1910" spans="1:2" x14ac:dyDescent="0.35">
      <c r="A1910"/>
      <c r="B1910"/>
    </row>
    <row r="1911" spans="1:2" x14ac:dyDescent="0.35">
      <c r="A1911"/>
      <c r="B1911"/>
    </row>
    <row r="1912" spans="1:2" x14ac:dyDescent="0.35">
      <c r="A1912"/>
      <c r="B1912"/>
    </row>
    <row r="1913" spans="1:2" x14ac:dyDescent="0.35">
      <c r="A1913"/>
      <c r="B1913"/>
    </row>
    <row r="1914" spans="1:2" x14ac:dyDescent="0.35">
      <c r="A1914"/>
      <c r="B1914"/>
    </row>
    <row r="1915" spans="1:2" x14ac:dyDescent="0.35">
      <c r="A1915"/>
      <c r="B1915"/>
    </row>
    <row r="1916" spans="1:2" x14ac:dyDescent="0.35">
      <c r="A1916"/>
      <c r="B1916"/>
    </row>
    <row r="1917" spans="1:2" x14ac:dyDescent="0.35">
      <c r="A1917"/>
      <c r="B1917"/>
    </row>
    <row r="1918" spans="1:2" x14ac:dyDescent="0.35">
      <c r="A1918"/>
      <c r="B1918"/>
    </row>
    <row r="1919" spans="1:2" x14ac:dyDescent="0.35">
      <c r="A1919"/>
      <c r="B1919"/>
    </row>
    <row r="1920" spans="1:2" x14ac:dyDescent="0.35">
      <c r="A1920"/>
      <c r="B1920"/>
    </row>
    <row r="1921" spans="1:2" x14ac:dyDescent="0.35">
      <c r="A1921"/>
      <c r="B1921"/>
    </row>
    <row r="1922" spans="1:2" x14ac:dyDescent="0.35">
      <c r="A1922"/>
      <c r="B1922"/>
    </row>
    <row r="1923" spans="1:2" x14ac:dyDescent="0.35">
      <c r="A1923"/>
      <c r="B1923"/>
    </row>
    <row r="1924" spans="1:2" x14ac:dyDescent="0.35">
      <c r="A1924"/>
      <c r="B1924"/>
    </row>
    <row r="1925" spans="1:2" x14ac:dyDescent="0.35">
      <c r="A1925"/>
      <c r="B1925"/>
    </row>
    <row r="1926" spans="1:2" x14ac:dyDescent="0.35">
      <c r="A1926"/>
      <c r="B1926"/>
    </row>
    <row r="1927" spans="1:2" x14ac:dyDescent="0.35">
      <c r="A1927"/>
      <c r="B1927"/>
    </row>
    <row r="1928" spans="1:2" x14ac:dyDescent="0.35">
      <c r="A1928"/>
      <c r="B1928"/>
    </row>
    <row r="1929" spans="1:2" x14ac:dyDescent="0.35">
      <c r="A1929"/>
      <c r="B1929"/>
    </row>
    <row r="1930" spans="1:2" x14ac:dyDescent="0.35">
      <c r="A1930"/>
      <c r="B1930"/>
    </row>
    <row r="1931" spans="1:2" x14ac:dyDescent="0.35">
      <c r="A1931"/>
      <c r="B1931"/>
    </row>
    <row r="1932" spans="1:2" x14ac:dyDescent="0.35">
      <c r="A1932"/>
      <c r="B1932"/>
    </row>
    <row r="1933" spans="1:2" x14ac:dyDescent="0.35">
      <c r="A1933"/>
      <c r="B1933"/>
    </row>
    <row r="1934" spans="1:2" x14ac:dyDescent="0.35">
      <c r="A1934"/>
      <c r="B1934"/>
    </row>
    <row r="1935" spans="1:2" x14ac:dyDescent="0.35">
      <c r="A1935"/>
      <c r="B1935"/>
    </row>
    <row r="1936" spans="1:2" x14ac:dyDescent="0.35">
      <c r="A1936"/>
      <c r="B1936"/>
    </row>
    <row r="1937" spans="1:2" x14ac:dyDescent="0.35">
      <c r="A1937"/>
      <c r="B1937"/>
    </row>
    <row r="1938" spans="1:2" x14ac:dyDescent="0.35">
      <c r="A1938"/>
      <c r="B1938"/>
    </row>
    <row r="1939" spans="1:2" x14ac:dyDescent="0.35">
      <c r="A1939"/>
      <c r="B1939"/>
    </row>
    <row r="1940" spans="1:2" x14ac:dyDescent="0.35">
      <c r="A1940"/>
      <c r="B1940"/>
    </row>
    <row r="1941" spans="1:2" x14ac:dyDescent="0.35">
      <c r="A1941"/>
      <c r="B1941"/>
    </row>
    <row r="1942" spans="1:2" x14ac:dyDescent="0.35">
      <c r="A1942"/>
      <c r="B1942"/>
    </row>
    <row r="1943" spans="1:2" x14ac:dyDescent="0.35">
      <c r="A1943"/>
      <c r="B1943"/>
    </row>
    <row r="1944" spans="1:2" x14ac:dyDescent="0.35">
      <c r="A1944"/>
      <c r="B1944"/>
    </row>
    <row r="1945" spans="1:2" x14ac:dyDescent="0.35">
      <c r="A1945"/>
      <c r="B1945"/>
    </row>
    <row r="1946" spans="1:2" x14ac:dyDescent="0.35">
      <c r="A1946"/>
      <c r="B1946"/>
    </row>
    <row r="1947" spans="1:2" x14ac:dyDescent="0.35">
      <c r="A1947"/>
      <c r="B1947"/>
    </row>
    <row r="1948" spans="1:2" x14ac:dyDescent="0.35">
      <c r="A1948"/>
      <c r="B1948"/>
    </row>
    <row r="1949" spans="1:2" x14ac:dyDescent="0.35">
      <c r="A1949"/>
      <c r="B1949"/>
    </row>
    <row r="1950" spans="1:2" x14ac:dyDescent="0.35">
      <c r="A1950"/>
      <c r="B1950"/>
    </row>
    <row r="1951" spans="1:2" x14ac:dyDescent="0.35">
      <c r="A1951"/>
      <c r="B1951"/>
    </row>
    <row r="1952" spans="1:2" x14ac:dyDescent="0.35">
      <c r="A1952"/>
      <c r="B1952"/>
    </row>
    <row r="1953" spans="1:2" x14ac:dyDescent="0.35">
      <c r="A1953"/>
      <c r="B1953"/>
    </row>
    <row r="1954" spans="1:2" x14ac:dyDescent="0.35">
      <c r="A1954"/>
      <c r="B1954"/>
    </row>
    <row r="1955" spans="1:2" x14ac:dyDescent="0.35">
      <c r="A1955"/>
      <c r="B1955"/>
    </row>
    <row r="1956" spans="1:2" x14ac:dyDescent="0.35">
      <c r="A1956"/>
      <c r="B1956"/>
    </row>
    <row r="1957" spans="1:2" x14ac:dyDescent="0.35">
      <c r="A1957"/>
      <c r="B1957"/>
    </row>
    <row r="1958" spans="1:2" x14ac:dyDescent="0.35">
      <c r="A1958"/>
      <c r="B1958"/>
    </row>
    <row r="1959" spans="1:2" x14ac:dyDescent="0.35">
      <c r="A1959"/>
      <c r="B1959"/>
    </row>
    <row r="1960" spans="1:2" x14ac:dyDescent="0.35">
      <c r="A1960"/>
      <c r="B1960"/>
    </row>
    <row r="1961" spans="1:2" x14ac:dyDescent="0.35">
      <c r="A1961"/>
      <c r="B1961"/>
    </row>
    <row r="1962" spans="1:2" x14ac:dyDescent="0.35">
      <c r="A1962"/>
      <c r="B1962"/>
    </row>
    <row r="1963" spans="1:2" x14ac:dyDescent="0.35">
      <c r="A1963"/>
      <c r="B1963"/>
    </row>
    <row r="1964" spans="1:2" x14ac:dyDescent="0.35">
      <c r="A1964"/>
      <c r="B1964"/>
    </row>
    <row r="1965" spans="1:2" x14ac:dyDescent="0.35">
      <c r="A1965"/>
      <c r="B1965"/>
    </row>
    <row r="1966" spans="1:2" x14ac:dyDescent="0.35">
      <c r="A1966"/>
      <c r="B1966"/>
    </row>
    <row r="1967" spans="1:2" x14ac:dyDescent="0.35">
      <c r="A1967"/>
      <c r="B1967"/>
    </row>
    <row r="1968" spans="1:2" x14ac:dyDescent="0.35">
      <c r="A1968"/>
      <c r="B1968"/>
    </row>
    <row r="1969" spans="1:2" x14ac:dyDescent="0.35">
      <c r="A1969"/>
      <c r="B1969"/>
    </row>
    <row r="1970" spans="1:2" x14ac:dyDescent="0.35">
      <c r="A1970"/>
      <c r="B1970"/>
    </row>
    <row r="1971" spans="1:2" x14ac:dyDescent="0.35">
      <c r="A1971"/>
      <c r="B1971"/>
    </row>
    <row r="1972" spans="1:2" x14ac:dyDescent="0.35">
      <c r="A1972"/>
      <c r="B1972"/>
    </row>
    <row r="1973" spans="1:2" x14ac:dyDescent="0.35">
      <c r="A1973"/>
      <c r="B1973"/>
    </row>
    <row r="1974" spans="1:2" x14ac:dyDescent="0.35">
      <c r="A1974"/>
      <c r="B1974"/>
    </row>
    <row r="1975" spans="1:2" x14ac:dyDescent="0.35">
      <c r="A1975"/>
      <c r="B1975"/>
    </row>
    <row r="1976" spans="1:2" x14ac:dyDescent="0.35">
      <c r="A1976"/>
      <c r="B1976"/>
    </row>
    <row r="1977" spans="1:2" x14ac:dyDescent="0.35">
      <c r="A1977"/>
      <c r="B1977"/>
    </row>
    <row r="1978" spans="1:2" x14ac:dyDescent="0.35">
      <c r="A1978"/>
      <c r="B1978"/>
    </row>
    <row r="1979" spans="1:2" x14ac:dyDescent="0.35">
      <c r="A1979"/>
      <c r="B1979"/>
    </row>
    <row r="1980" spans="1:2" x14ac:dyDescent="0.35">
      <c r="A1980"/>
      <c r="B1980"/>
    </row>
    <row r="1981" spans="1:2" x14ac:dyDescent="0.35">
      <c r="A1981"/>
      <c r="B1981"/>
    </row>
    <row r="1982" spans="1:2" x14ac:dyDescent="0.35">
      <c r="A1982"/>
      <c r="B1982"/>
    </row>
    <row r="1983" spans="1:2" x14ac:dyDescent="0.35">
      <c r="A1983"/>
      <c r="B1983"/>
    </row>
    <row r="1984" spans="1:2" x14ac:dyDescent="0.35">
      <c r="A1984"/>
      <c r="B1984"/>
    </row>
    <row r="1985" spans="1:2" x14ac:dyDescent="0.35">
      <c r="A1985"/>
      <c r="B1985"/>
    </row>
    <row r="1986" spans="1:2" x14ac:dyDescent="0.35">
      <c r="A1986"/>
      <c r="B1986"/>
    </row>
    <row r="1987" spans="1:2" x14ac:dyDescent="0.35">
      <c r="A1987"/>
      <c r="B1987"/>
    </row>
    <row r="1988" spans="1:2" x14ac:dyDescent="0.35">
      <c r="A1988"/>
      <c r="B1988"/>
    </row>
    <row r="1989" spans="1:2" x14ac:dyDescent="0.35">
      <c r="A1989"/>
      <c r="B1989"/>
    </row>
    <row r="1990" spans="1:2" x14ac:dyDescent="0.35">
      <c r="A1990"/>
      <c r="B1990"/>
    </row>
    <row r="1991" spans="1:2" x14ac:dyDescent="0.35">
      <c r="A1991"/>
      <c r="B1991"/>
    </row>
    <row r="1992" spans="1:2" x14ac:dyDescent="0.35">
      <c r="A1992"/>
      <c r="B1992"/>
    </row>
    <row r="1993" spans="1:2" x14ac:dyDescent="0.35">
      <c r="A1993"/>
      <c r="B1993"/>
    </row>
    <row r="1994" spans="1:2" x14ac:dyDescent="0.35">
      <c r="A1994"/>
      <c r="B1994"/>
    </row>
    <row r="1995" spans="1:2" x14ac:dyDescent="0.35">
      <c r="A1995"/>
      <c r="B1995"/>
    </row>
    <row r="1996" spans="1:2" x14ac:dyDescent="0.35">
      <c r="A1996"/>
      <c r="B1996"/>
    </row>
    <row r="1997" spans="1:2" x14ac:dyDescent="0.35">
      <c r="A1997"/>
      <c r="B1997"/>
    </row>
    <row r="1998" spans="1:2" x14ac:dyDescent="0.35">
      <c r="A1998"/>
      <c r="B1998"/>
    </row>
    <row r="1999" spans="1:2" x14ac:dyDescent="0.35">
      <c r="A1999"/>
      <c r="B1999"/>
    </row>
    <row r="2000" spans="1:2" x14ac:dyDescent="0.35">
      <c r="A2000"/>
      <c r="B2000"/>
    </row>
    <row r="2001" spans="1:2" x14ac:dyDescent="0.35">
      <c r="A2001"/>
      <c r="B2001"/>
    </row>
    <row r="2002" spans="1:2" x14ac:dyDescent="0.35">
      <c r="A2002"/>
      <c r="B2002"/>
    </row>
    <row r="2003" spans="1:2" x14ac:dyDescent="0.35">
      <c r="A2003"/>
      <c r="B2003"/>
    </row>
    <row r="2004" spans="1:2" x14ac:dyDescent="0.35">
      <c r="A2004"/>
      <c r="B2004"/>
    </row>
    <row r="2005" spans="1:2" x14ac:dyDescent="0.35">
      <c r="A2005"/>
      <c r="B2005"/>
    </row>
    <row r="2006" spans="1:2" x14ac:dyDescent="0.35">
      <c r="A2006"/>
      <c r="B2006"/>
    </row>
    <row r="2007" spans="1:2" x14ac:dyDescent="0.35">
      <c r="A2007"/>
      <c r="B2007"/>
    </row>
    <row r="2008" spans="1:2" x14ac:dyDescent="0.35">
      <c r="A2008"/>
      <c r="B2008"/>
    </row>
    <row r="2009" spans="1:2" x14ac:dyDescent="0.35">
      <c r="A2009"/>
      <c r="B2009"/>
    </row>
    <row r="2010" spans="1:2" x14ac:dyDescent="0.35">
      <c r="A2010"/>
      <c r="B2010"/>
    </row>
    <row r="2011" spans="1:2" x14ac:dyDescent="0.35">
      <c r="A2011"/>
      <c r="B2011"/>
    </row>
    <row r="2012" spans="1:2" x14ac:dyDescent="0.35">
      <c r="A2012"/>
      <c r="B2012"/>
    </row>
    <row r="2013" spans="1:2" x14ac:dyDescent="0.35">
      <c r="A2013"/>
      <c r="B2013"/>
    </row>
    <row r="2014" spans="1:2" x14ac:dyDescent="0.35">
      <c r="A2014"/>
      <c r="B2014"/>
    </row>
    <row r="2015" spans="1:2" x14ac:dyDescent="0.35">
      <c r="A2015"/>
      <c r="B2015"/>
    </row>
    <row r="2016" spans="1:2" x14ac:dyDescent="0.35">
      <c r="A2016"/>
      <c r="B2016"/>
    </row>
    <row r="2017" spans="1:2" x14ac:dyDescent="0.35">
      <c r="A2017"/>
      <c r="B2017"/>
    </row>
    <row r="2018" spans="1:2" x14ac:dyDescent="0.35">
      <c r="A2018"/>
      <c r="B2018"/>
    </row>
    <row r="2019" spans="1:2" x14ac:dyDescent="0.35">
      <c r="A2019"/>
      <c r="B2019"/>
    </row>
    <row r="2020" spans="1:2" x14ac:dyDescent="0.35">
      <c r="A2020"/>
      <c r="B2020"/>
    </row>
    <row r="2021" spans="1:2" x14ac:dyDescent="0.35">
      <c r="A2021"/>
      <c r="B2021"/>
    </row>
    <row r="2022" spans="1:2" x14ac:dyDescent="0.35">
      <c r="A2022"/>
      <c r="B2022"/>
    </row>
    <row r="2023" spans="1:2" x14ac:dyDescent="0.35">
      <c r="A2023"/>
      <c r="B2023"/>
    </row>
    <row r="2024" spans="1:2" x14ac:dyDescent="0.35">
      <c r="A2024"/>
      <c r="B2024"/>
    </row>
    <row r="2025" spans="1:2" x14ac:dyDescent="0.35">
      <c r="A2025"/>
      <c r="B2025"/>
    </row>
    <row r="2026" spans="1:2" x14ac:dyDescent="0.35">
      <c r="A2026"/>
      <c r="B2026"/>
    </row>
    <row r="2027" spans="1:2" x14ac:dyDescent="0.35">
      <c r="A2027"/>
      <c r="B2027"/>
    </row>
    <row r="2028" spans="1:2" x14ac:dyDescent="0.35">
      <c r="A2028"/>
      <c r="B2028"/>
    </row>
    <row r="2029" spans="1:2" x14ac:dyDescent="0.35">
      <c r="A2029"/>
      <c r="B2029"/>
    </row>
    <row r="2030" spans="1:2" x14ac:dyDescent="0.35">
      <c r="A2030"/>
      <c r="B2030"/>
    </row>
    <row r="2031" spans="1:2" x14ac:dyDescent="0.35">
      <c r="A2031"/>
      <c r="B2031"/>
    </row>
    <row r="2032" spans="1:2" x14ac:dyDescent="0.35">
      <c r="A2032"/>
      <c r="B2032"/>
    </row>
    <row r="2033" spans="1:2" x14ac:dyDescent="0.35">
      <c r="A2033"/>
      <c r="B2033"/>
    </row>
    <row r="2034" spans="1:2" x14ac:dyDescent="0.35">
      <c r="A2034"/>
      <c r="B2034"/>
    </row>
    <row r="2035" spans="1:2" x14ac:dyDescent="0.35">
      <c r="A2035"/>
      <c r="B2035"/>
    </row>
    <row r="2036" spans="1:2" x14ac:dyDescent="0.35">
      <c r="A2036"/>
      <c r="B2036"/>
    </row>
    <row r="2037" spans="1:2" x14ac:dyDescent="0.35">
      <c r="A2037"/>
      <c r="B2037"/>
    </row>
    <row r="2038" spans="1:2" x14ac:dyDescent="0.35">
      <c r="A2038"/>
      <c r="B2038"/>
    </row>
    <row r="2039" spans="1:2" x14ac:dyDescent="0.35">
      <c r="A2039"/>
      <c r="B2039"/>
    </row>
    <row r="2040" spans="1:2" x14ac:dyDescent="0.35">
      <c r="A2040"/>
      <c r="B2040"/>
    </row>
    <row r="2041" spans="1:2" x14ac:dyDescent="0.35">
      <c r="A2041"/>
      <c r="B2041"/>
    </row>
    <row r="2042" spans="1:2" x14ac:dyDescent="0.35">
      <c r="A2042"/>
      <c r="B2042"/>
    </row>
    <row r="2043" spans="1:2" x14ac:dyDescent="0.35">
      <c r="A2043"/>
      <c r="B2043"/>
    </row>
    <row r="2044" spans="1:2" x14ac:dyDescent="0.35">
      <c r="A2044"/>
      <c r="B2044"/>
    </row>
    <row r="2045" spans="1:2" x14ac:dyDescent="0.35">
      <c r="A2045"/>
      <c r="B2045"/>
    </row>
    <row r="2046" spans="1:2" x14ac:dyDescent="0.35">
      <c r="A2046"/>
      <c r="B2046"/>
    </row>
    <row r="2047" spans="1:2" x14ac:dyDescent="0.35">
      <c r="A2047"/>
      <c r="B2047"/>
    </row>
    <row r="2048" spans="1:2" x14ac:dyDescent="0.35">
      <c r="A2048"/>
      <c r="B2048"/>
    </row>
    <row r="2049" spans="1:2" x14ac:dyDescent="0.35">
      <c r="A2049"/>
      <c r="B2049"/>
    </row>
    <row r="2050" spans="1:2" x14ac:dyDescent="0.35">
      <c r="A2050"/>
      <c r="B2050"/>
    </row>
    <row r="2051" spans="1:2" x14ac:dyDescent="0.35">
      <c r="A2051"/>
      <c r="B2051"/>
    </row>
    <row r="2052" spans="1:2" x14ac:dyDescent="0.35">
      <c r="A2052"/>
      <c r="B2052"/>
    </row>
    <row r="2053" spans="1:2" x14ac:dyDescent="0.35">
      <c r="A2053"/>
      <c r="B2053"/>
    </row>
    <row r="2054" spans="1:2" x14ac:dyDescent="0.35">
      <c r="A2054"/>
      <c r="B2054"/>
    </row>
    <row r="2055" spans="1:2" x14ac:dyDescent="0.35">
      <c r="A2055"/>
      <c r="B2055"/>
    </row>
    <row r="2056" spans="1:2" x14ac:dyDescent="0.35">
      <c r="A2056"/>
      <c r="B2056"/>
    </row>
    <row r="2057" spans="1:2" x14ac:dyDescent="0.35">
      <c r="A2057"/>
      <c r="B2057"/>
    </row>
    <row r="2058" spans="1:2" x14ac:dyDescent="0.35">
      <c r="A2058"/>
      <c r="B2058"/>
    </row>
    <row r="2059" spans="1:2" x14ac:dyDescent="0.35">
      <c r="A2059"/>
      <c r="B2059"/>
    </row>
    <row r="2060" spans="1:2" x14ac:dyDescent="0.35">
      <c r="A2060"/>
      <c r="B2060"/>
    </row>
    <row r="2061" spans="1:2" x14ac:dyDescent="0.35">
      <c r="A2061"/>
      <c r="B2061"/>
    </row>
    <row r="2062" spans="1:2" x14ac:dyDescent="0.35">
      <c r="A2062"/>
      <c r="B2062"/>
    </row>
    <row r="2063" spans="1:2" x14ac:dyDescent="0.35">
      <c r="A2063"/>
      <c r="B2063"/>
    </row>
    <row r="2064" spans="1:2" x14ac:dyDescent="0.35">
      <c r="A2064"/>
      <c r="B2064"/>
    </row>
    <row r="2065" spans="1:2" x14ac:dyDescent="0.35">
      <c r="A2065"/>
      <c r="B2065"/>
    </row>
    <row r="2066" spans="1:2" x14ac:dyDescent="0.35">
      <c r="A2066"/>
      <c r="B2066"/>
    </row>
    <row r="2067" spans="1:2" x14ac:dyDescent="0.35">
      <c r="A2067"/>
      <c r="B2067"/>
    </row>
    <row r="2068" spans="1:2" x14ac:dyDescent="0.35">
      <c r="A2068"/>
      <c r="B2068"/>
    </row>
    <row r="2069" spans="1:2" x14ac:dyDescent="0.35">
      <c r="A2069"/>
      <c r="B2069"/>
    </row>
    <row r="2070" spans="1:2" x14ac:dyDescent="0.35">
      <c r="A2070"/>
      <c r="B2070"/>
    </row>
    <row r="2071" spans="1:2" x14ac:dyDescent="0.35">
      <c r="A2071"/>
      <c r="B2071"/>
    </row>
    <row r="2072" spans="1:2" x14ac:dyDescent="0.35">
      <c r="A2072"/>
      <c r="B2072"/>
    </row>
    <row r="2073" spans="1:2" x14ac:dyDescent="0.35">
      <c r="A2073"/>
      <c r="B2073"/>
    </row>
    <row r="2074" spans="1:2" x14ac:dyDescent="0.35">
      <c r="A2074"/>
      <c r="B2074"/>
    </row>
    <row r="2075" spans="1:2" x14ac:dyDescent="0.35">
      <c r="A2075"/>
      <c r="B2075"/>
    </row>
    <row r="2076" spans="1:2" x14ac:dyDescent="0.35">
      <c r="A2076"/>
      <c r="B2076"/>
    </row>
    <row r="2077" spans="1:2" x14ac:dyDescent="0.35">
      <c r="A2077"/>
      <c r="B2077"/>
    </row>
    <row r="2078" spans="1:2" x14ac:dyDescent="0.35">
      <c r="A2078"/>
      <c r="B2078"/>
    </row>
    <row r="2079" spans="1:2" x14ac:dyDescent="0.35">
      <c r="A2079"/>
      <c r="B2079"/>
    </row>
    <row r="2080" spans="1:2" x14ac:dyDescent="0.35">
      <c r="A2080"/>
      <c r="B2080"/>
    </row>
    <row r="2081" spans="1:2" x14ac:dyDescent="0.35">
      <c r="A2081"/>
      <c r="B2081"/>
    </row>
    <row r="2082" spans="1:2" x14ac:dyDescent="0.35">
      <c r="A2082"/>
      <c r="B2082"/>
    </row>
    <row r="2083" spans="1:2" x14ac:dyDescent="0.35">
      <c r="A2083"/>
      <c r="B2083"/>
    </row>
    <row r="2084" spans="1:2" x14ac:dyDescent="0.35">
      <c r="A2084"/>
      <c r="B2084"/>
    </row>
    <row r="2085" spans="1:2" x14ac:dyDescent="0.35">
      <c r="A2085"/>
      <c r="B2085"/>
    </row>
    <row r="2086" spans="1:2" x14ac:dyDescent="0.35">
      <c r="A2086"/>
      <c r="B2086"/>
    </row>
    <row r="2087" spans="1:2" x14ac:dyDescent="0.35">
      <c r="A2087"/>
      <c r="B2087"/>
    </row>
    <row r="2088" spans="1:2" x14ac:dyDescent="0.35">
      <c r="A2088"/>
      <c r="B2088"/>
    </row>
    <row r="2089" spans="1:2" x14ac:dyDescent="0.35">
      <c r="A2089"/>
      <c r="B2089"/>
    </row>
    <row r="2090" spans="1:2" x14ac:dyDescent="0.35">
      <c r="A2090"/>
      <c r="B2090"/>
    </row>
    <row r="2091" spans="1:2" x14ac:dyDescent="0.35">
      <c r="A2091"/>
      <c r="B2091"/>
    </row>
    <row r="2092" spans="1:2" x14ac:dyDescent="0.35">
      <c r="A2092"/>
      <c r="B2092"/>
    </row>
    <row r="2093" spans="1:2" x14ac:dyDescent="0.35">
      <c r="A2093"/>
      <c r="B2093"/>
    </row>
    <row r="2094" spans="1:2" x14ac:dyDescent="0.35">
      <c r="A2094"/>
      <c r="B2094"/>
    </row>
    <row r="2095" spans="1:2" x14ac:dyDescent="0.35">
      <c r="A2095"/>
      <c r="B2095"/>
    </row>
    <row r="2096" spans="1:2" x14ac:dyDescent="0.35">
      <c r="A2096"/>
      <c r="B2096"/>
    </row>
    <row r="2097" spans="1:2" x14ac:dyDescent="0.35">
      <c r="A2097"/>
      <c r="B2097"/>
    </row>
    <row r="2098" spans="1:2" x14ac:dyDescent="0.35">
      <c r="A2098"/>
      <c r="B2098"/>
    </row>
    <row r="2099" spans="1:2" x14ac:dyDescent="0.35">
      <c r="A2099"/>
      <c r="B2099"/>
    </row>
    <row r="2100" spans="1:2" x14ac:dyDescent="0.35">
      <c r="A2100"/>
      <c r="B2100"/>
    </row>
    <row r="2101" spans="1:2" x14ac:dyDescent="0.35">
      <c r="A2101"/>
      <c r="B2101"/>
    </row>
    <row r="2102" spans="1:2" x14ac:dyDescent="0.35">
      <c r="A2102"/>
      <c r="B2102"/>
    </row>
    <row r="2103" spans="1:2" x14ac:dyDescent="0.35">
      <c r="A2103"/>
      <c r="B2103"/>
    </row>
    <row r="2104" spans="1:2" x14ac:dyDescent="0.35">
      <c r="A2104"/>
      <c r="B2104"/>
    </row>
    <row r="2105" spans="1:2" x14ac:dyDescent="0.35">
      <c r="A2105"/>
      <c r="B2105"/>
    </row>
    <row r="2106" spans="1:2" x14ac:dyDescent="0.35">
      <c r="A2106"/>
      <c r="B2106"/>
    </row>
    <row r="2107" spans="1:2" x14ac:dyDescent="0.35">
      <c r="A2107"/>
      <c r="B2107"/>
    </row>
    <row r="2108" spans="1:2" x14ac:dyDescent="0.35">
      <c r="A2108"/>
      <c r="B2108"/>
    </row>
    <row r="2109" spans="1:2" x14ac:dyDescent="0.35">
      <c r="A2109"/>
      <c r="B2109"/>
    </row>
    <row r="2110" spans="1:2" x14ac:dyDescent="0.35">
      <c r="A2110"/>
      <c r="B2110"/>
    </row>
    <row r="2111" spans="1:2" x14ac:dyDescent="0.35">
      <c r="A2111"/>
      <c r="B2111"/>
    </row>
    <row r="2112" spans="1:2" x14ac:dyDescent="0.35">
      <c r="A2112"/>
      <c r="B2112"/>
    </row>
    <row r="2113" spans="1:2" x14ac:dyDescent="0.35">
      <c r="A2113"/>
      <c r="B2113"/>
    </row>
    <row r="2114" spans="1:2" x14ac:dyDescent="0.35">
      <c r="A2114"/>
      <c r="B2114"/>
    </row>
    <row r="2115" spans="1:2" x14ac:dyDescent="0.35">
      <c r="A2115"/>
      <c r="B2115"/>
    </row>
    <row r="2116" spans="1:2" x14ac:dyDescent="0.35">
      <c r="A2116"/>
      <c r="B2116"/>
    </row>
    <row r="2117" spans="1:2" x14ac:dyDescent="0.35">
      <c r="A2117"/>
      <c r="B2117"/>
    </row>
    <row r="2118" spans="1:2" x14ac:dyDescent="0.35">
      <c r="A2118"/>
      <c r="B2118"/>
    </row>
    <row r="2119" spans="1:2" x14ac:dyDescent="0.35">
      <c r="A2119"/>
      <c r="B2119"/>
    </row>
    <row r="2120" spans="1:2" x14ac:dyDescent="0.35">
      <c r="A2120"/>
      <c r="B2120"/>
    </row>
    <row r="2121" spans="1:2" x14ac:dyDescent="0.35">
      <c r="A2121"/>
      <c r="B2121"/>
    </row>
    <row r="2122" spans="1:2" x14ac:dyDescent="0.35">
      <c r="A2122"/>
      <c r="B2122"/>
    </row>
    <row r="2123" spans="1:2" x14ac:dyDescent="0.35">
      <c r="A2123"/>
      <c r="B2123"/>
    </row>
    <row r="2124" spans="1:2" x14ac:dyDescent="0.35">
      <c r="A2124"/>
      <c r="B2124"/>
    </row>
    <row r="2125" spans="1:2" x14ac:dyDescent="0.35">
      <c r="A2125"/>
      <c r="B2125"/>
    </row>
    <row r="2126" spans="1:2" x14ac:dyDescent="0.35">
      <c r="A2126"/>
      <c r="B2126"/>
    </row>
    <row r="2127" spans="1:2" x14ac:dyDescent="0.35">
      <c r="A2127"/>
      <c r="B2127"/>
    </row>
    <row r="2128" spans="1:2" x14ac:dyDescent="0.35">
      <c r="A2128"/>
      <c r="B2128"/>
    </row>
    <row r="2129" spans="1:2" x14ac:dyDescent="0.35">
      <c r="A2129"/>
      <c r="B2129"/>
    </row>
    <row r="2130" spans="1:2" x14ac:dyDescent="0.35">
      <c r="A2130"/>
      <c r="B2130"/>
    </row>
    <row r="2131" spans="1:2" x14ac:dyDescent="0.35">
      <c r="A2131"/>
      <c r="B2131"/>
    </row>
    <row r="2132" spans="1:2" x14ac:dyDescent="0.35">
      <c r="A2132"/>
      <c r="B2132"/>
    </row>
    <row r="2133" spans="1:2" x14ac:dyDescent="0.35">
      <c r="A2133"/>
      <c r="B2133"/>
    </row>
    <row r="2134" spans="1:2" x14ac:dyDescent="0.35">
      <c r="A2134"/>
      <c r="B2134"/>
    </row>
    <row r="2135" spans="1:2" x14ac:dyDescent="0.35">
      <c r="A2135"/>
      <c r="B2135"/>
    </row>
    <row r="2136" spans="1:2" x14ac:dyDescent="0.35">
      <c r="A2136"/>
      <c r="B2136"/>
    </row>
    <row r="2137" spans="1:2" x14ac:dyDescent="0.35">
      <c r="A2137"/>
      <c r="B2137"/>
    </row>
    <row r="2138" spans="1:2" x14ac:dyDescent="0.35">
      <c r="A2138"/>
      <c r="B2138"/>
    </row>
    <row r="2139" spans="1:2" x14ac:dyDescent="0.35">
      <c r="A2139"/>
      <c r="B2139"/>
    </row>
    <row r="2140" spans="1:2" x14ac:dyDescent="0.35">
      <c r="A2140"/>
      <c r="B2140"/>
    </row>
    <row r="2141" spans="1:2" x14ac:dyDescent="0.35">
      <c r="A2141"/>
      <c r="B2141"/>
    </row>
    <row r="2142" spans="1:2" x14ac:dyDescent="0.35">
      <c r="A2142"/>
      <c r="B2142"/>
    </row>
    <row r="2143" spans="1:2" x14ac:dyDescent="0.35">
      <c r="A2143"/>
      <c r="B2143"/>
    </row>
    <row r="2144" spans="1:2" x14ac:dyDescent="0.35">
      <c r="A2144"/>
      <c r="B2144"/>
    </row>
    <row r="2145" spans="1:2" x14ac:dyDescent="0.35">
      <c r="A2145"/>
      <c r="B2145"/>
    </row>
    <row r="2146" spans="1:2" x14ac:dyDescent="0.35">
      <c r="A2146"/>
      <c r="B2146"/>
    </row>
    <row r="2147" spans="1:2" x14ac:dyDescent="0.35">
      <c r="A2147"/>
      <c r="B2147"/>
    </row>
    <row r="2148" spans="1:2" x14ac:dyDescent="0.35">
      <c r="A2148"/>
      <c r="B2148"/>
    </row>
    <row r="2149" spans="1:2" x14ac:dyDescent="0.35">
      <c r="A2149"/>
      <c r="B2149"/>
    </row>
    <row r="2150" spans="1:2" x14ac:dyDescent="0.35">
      <c r="A2150"/>
      <c r="B2150"/>
    </row>
    <row r="2151" spans="1:2" x14ac:dyDescent="0.35">
      <c r="A2151"/>
      <c r="B2151"/>
    </row>
    <row r="2152" spans="1:2" x14ac:dyDescent="0.35">
      <c r="A2152"/>
      <c r="B2152"/>
    </row>
    <row r="2153" spans="1:2" x14ac:dyDescent="0.35">
      <c r="A2153"/>
      <c r="B2153"/>
    </row>
    <row r="2154" spans="1:2" x14ac:dyDescent="0.35">
      <c r="A2154"/>
      <c r="B2154"/>
    </row>
    <row r="2155" spans="1:2" x14ac:dyDescent="0.35">
      <c r="A2155"/>
      <c r="B2155"/>
    </row>
    <row r="2156" spans="1:2" x14ac:dyDescent="0.35">
      <c r="A2156"/>
      <c r="B2156"/>
    </row>
    <row r="2157" spans="1:2" x14ac:dyDescent="0.35">
      <c r="A2157"/>
      <c r="B2157"/>
    </row>
    <row r="2158" spans="1:2" x14ac:dyDescent="0.35">
      <c r="A2158"/>
      <c r="B2158"/>
    </row>
    <row r="2159" spans="1:2" x14ac:dyDescent="0.35">
      <c r="A2159"/>
      <c r="B2159"/>
    </row>
    <row r="2160" spans="1:2" x14ac:dyDescent="0.35">
      <c r="A2160"/>
      <c r="B2160"/>
    </row>
    <row r="2161" spans="1:2" x14ac:dyDescent="0.35">
      <c r="A2161"/>
      <c r="B2161"/>
    </row>
    <row r="2162" spans="1:2" x14ac:dyDescent="0.35">
      <c r="A2162"/>
      <c r="B2162"/>
    </row>
    <row r="2163" spans="1:2" x14ac:dyDescent="0.35">
      <c r="A2163"/>
      <c r="B2163"/>
    </row>
    <row r="2164" spans="1:2" x14ac:dyDescent="0.35">
      <c r="A2164"/>
      <c r="B2164"/>
    </row>
    <row r="2165" spans="1:2" x14ac:dyDescent="0.35">
      <c r="A2165"/>
      <c r="B2165"/>
    </row>
    <row r="2166" spans="1:2" x14ac:dyDescent="0.35">
      <c r="A2166"/>
      <c r="B2166"/>
    </row>
    <row r="2167" spans="1:2" x14ac:dyDescent="0.35">
      <c r="A2167"/>
      <c r="B2167"/>
    </row>
    <row r="2168" spans="1:2" x14ac:dyDescent="0.35">
      <c r="A2168"/>
      <c r="B2168"/>
    </row>
    <row r="2169" spans="1:2" x14ac:dyDescent="0.35">
      <c r="A2169"/>
      <c r="B2169"/>
    </row>
    <row r="2170" spans="1:2" x14ac:dyDescent="0.35">
      <c r="A2170"/>
      <c r="B2170"/>
    </row>
    <row r="2171" spans="1:2" x14ac:dyDescent="0.35">
      <c r="A2171"/>
      <c r="B2171"/>
    </row>
    <row r="2172" spans="1:2" x14ac:dyDescent="0.35">
      <c r="A2172"/>
      <c r="B2172"/>
    </row>
    <row r="2173" spans="1:2" x14ac:dyDescent="0.35">
      <c r="A2173"/>
      <c r="B2173"/>
    </row>
    <row r="2174" spans="1:2" x14ac:dyDescent="0.35">
      <c r="A2174"/>
      <c r="B2174"/>
    </row>
    <row r="2175" spans="1:2" x14ac:dyDescent="0.35">
      <c r="A2175"/>
      <c r="B2175"/>
    </row>
    <row r="2176" spans="1:2" x14ac:dyDescent="0.35">
      <c r="A2176"/>
      <c r="B2176"/>
    </row>
    <row r="2177" spans="1:2" x14ac:dyDescent="0.35">
      <c r="A2177"/>
      <c r="B2177"/>
    </row>
    <row r="2178" spans="1:2" x14ac:dyDescent="0.35">
      <c r="A2178"/>
      <c r="B2178"/>
    </row>
    <row r="2179" spans="1:2" x14ac:dyDescent="0.35">
      <c r="A2179"/>
      <c r="B2179"/>
    </row>
    <row r="2180" spans="1:2" x14ac:dyDescent="0.35">
      <c r="A2180"/>
      <c r="B2180"/>
    </row>
    <row r="2181" spans="1:2" x14ac:dyDescent="0.35">
      <c r="A2181"/>
      <c r="B2181"/>
    </row>
    <row r="2182" spans="1:2" x14ac:dyDescent="0.35">
      <c r="A2182"/>
      <c r="B2182"/>
    </row>
    <row r="2183" spans="1:2" x14ac:dyDescent="0.35">
      <c r="A2183"/>
      <c r="B2183"/>
    </row>
    <row r="2184" spans="1:2" x14ac:dyDescent="0.35">
      <c r="A2184"/>
      <c r="B2184"/>
    </row>
    <row r="2185" spans="1:2" x14ac:dyDescent="0.35">
      <c r="A2185"/>
      <c r="B2185"/>
    </row>
    <row r="2186" spans="1:2" x14ac:dyDescent="0.35">
      <c r="A2186"/>
      <c r="B2186"/>
    </row>
    <row r="2187" spans="1:2" x14ac:dyDescent="0.35">
      <c r="A2187"/>
      <c r="B2187"/>
    </row>
    <row r="2188" spans="1:2" x14ac:dyDescent="0.35">
      <c r="A2188"/>
      <c r="B2188"/>
    </row>
    <row r="2189" spans="1:2" x14ac:dyDescent="0.35">
      <c r="A2189"/>
      <c r="B2189"/>
    </row>
    <row r="2190" spans="1:2" x14ac:dyDescent="0.35">
      <c r="A2190"/>
      <c r="B2190"/>
    </row>
    <row r="2191" spans="1:2" x14ac:dyDescent="0.35">
      <c r="A2191"/>
      <c r="B2191"/>
    </row>
    <row r="2192" spans="1:2" x14ac:dyDescent="0.35">
      <c r="A2192"/>
      <c r="B2192"/>
    </row>
    <row r="2193" spans="1:2" x14ac:dyDescent="0.35">
      <c r="A2193"/>
      <c r="B2193"/>
    </row>
    <row r="2194" spans="1:2" x14ac:dyDescent="0.35">
      <c r="A2194"/>
      <c r="B2194"/>
    </row>
    <row r="2195" spans="1:2" x14ac:dyDescent="0.35">
      <c r="A2195"/>
      <c r="B2195"/>
    </row>
    <row r="2196" spans="1:2" x14ac:dyDescent="0.35">
      <c r="A2196"/>
      <c r="B2196"/>
    </row>
    <row r="2197" spans="1:2" x14ac:dyDescent="0.35">
      <c r="A2197"/>
      <c r="B2197"/>
    </row>
    <row r="2198" spans="1:2" x14ac:dyDescent="0.35">
      <c r="A2198"/>
      <c r="B2198"/>
    </row>
    <row r="2199" spans="1:2" x14ac:dyDescent="0.35">
      <c r="A2199"/>
      <c r="B2199"/>
    </row>
    <row r="2200" spans="1:2" x14ac:dyDescent="0.35">
      <c r="A2200"/>
      <c r="B2200"/>
    </row>
    <row r="2201" spans="1:2" x14ac:dyDescent="0.35">
      <c r="A2201"/>
      <c r="B2201"/>
    </row>
    <row r="2202" spans="1:2" x14ac:dyDescent="0.35">
      <c r="A2202"/>
      <c r="B2202"/>
    </row>
    <row r="2203" spans="1:2" x14ac:dyDescent="0.35">
      <c r="A2203"/>
      <c r="B2203"/>
    </row>
    <row r="2204" spans="1:2" x14ac:dyDescent="0.35">
      <c r="A2204"/>
      <c r="B2204"/>
    </row>
    <row r="2205" spans="1:2" x14ac:dyDescent="0.35">
      <c r="A2205"/>
      <c r="B2205"/>
    </row>
    <row r="2206" spans="1:2" x14ac:dyDescent="0.35">
      <c r="A2206"/>
      <c r="B2206"/>
    </row>
    <row r="2207" spans="1:2" x14ac:dyDescent="0.35">
      <c r="A2207"/>
      <c r="B2207"/>
    </row>
    <row r="2208" spans="1:2" x14ac:dyDescent="0.35">
      <c r="A2208"/>
      <c r="B2208"/>
    </row>
    <row r="2209" spans="1:2" x14ac:dyDescent="0.35">
      <c r="A2209"/>
      <c r="B2209"/>
    </row>
    <row r="2210" spans="1:2" x14ac:dyDescent="0.35">
      <c r="A2210"/>
      <c r="B2210"/>
    </row>
    <row r="2211" spans="1:2" x14ac:dyDescent="0.35">
      <c r="A2211"/>
      <c r="B2211"/>
    </row>
    <row r="2212" spans="1:2" x14ac:dyDescent="0.35">
      <c r="A2212"/>
      <c r="B2212"/>
    </row>
    <row r="2213" spans="1:2" x14ac:dyDescent="0.35">
      <c r="A2213"/>
      <c r="B2213"/>
    </row>
    <row r="2214" spans="1:2" x14ac:dyDescent="0.35">
      <c r="A2214"/>
      <c r="B2214"/>
    </row>
    <row r="2215" spans="1:2" x14ac:dyDescent="0.35">
      <c r="A2215"/>
      <c r="B2215"/>
    </row>
    <row r="2216" spans="1:2" x14ac:dyDescent="0.35">
      <c r="A2216"/>
      <c r="B2216"/>
    </row>
    <row r="2217" spans="1:2" x14ac:dyDescent="0.35">
      <c r="A2217"/>
      <c r="B2217"/>
    </row>
    <row r="2218" spans="1:2" x14ac:dyDescent="0.35">
      <c r="A2218"/>
      <c r="B2218"/>
    </row>
    <row r="2219" spans="1:2" x14ac:dyDescent="0.35">
      <c r="A2219"/>
      <c r="B2219"/>
    </row>
    <row r="2220" spans="1:2" x14ac:dyDescent="0.35">
      <c r="A2220"/>
      <c r="B2220"/>
    </row>
    <row r="2221" spans="1:2" x14ac:dyDescent="0.35">
      <c r="A2221"/>
      <c r="B2221"/>
    </row>
    <row r="2222" spans="1:2" x14ac:dyDescent="0.35">
      <c r="A2222"/>
      <c r="B2222"/>
    </row>
    <row r="2223" spans="1:2" x14ac:dyDescent="0.35">
      <c r="A2223"/>
      <c r="B2223"/>
    </row>
    <row r="2224" spans="1:2" x14ac:dyDescent="0.35">
      <c r="A2224"/>
      <c r="B2224"/>
    </row>
    <row r="2225" spans="1:2" x14ac:dyDescent="0.35">
      <c r="A2225"/>
      <c r="B2225"/>
    </row>
    <row r="2226" spans="1:2" x14ac:dyDescent="0.35">
      <c r="A2226"/>
      <c r="B2226"/>
    </row>
    <row r="2227" spans="1:2" x14ac:dyDescent="0.35">
      <c r="A2227"/>
      <c r="B2227"/>
    </row>
    <row r="2228" spans="1:2" x14ac:dyDescent="0.35">
      <c r="A2228"/>
      <c r="B2228"/>
    </row>
    <row r="2229" spans="1:2" x14ac:dyDescent="0.35">
      <c r="A2229"/>
      <c r="B2229"/>
    </row>
    <row r="2230" spans="1:2" x14ac:dyDescent="0.35">
      <c r="A2230"/>
      <c r="B2230"/>
    </row>
    <row r="2231" spans="1:2" x14ac:dyDescent="0.35">
      <c r="A2231"/>
      <c r="B2231"/>
    </row>
    <row r="2232" spans="1:2" x14ac:dyDescent="0.35">
      <c r="A2232"/>
      <c r="B2232"/>
    </row>
    <row r="2233" spans="1:2" x14ac:dyDescent="0.35">
      <c r="A2233"/>
      <c r="B2233"/>
    </row>
    <row r="2234" spans="1:2" x14ac:dyDescent="0.35">
      <c r="A2234"/>
      <c r="B2234"/>
    </row>
    <row r="2235" spans="1:2" x14ac:dyDescent="0.35">
      <c r="A2235"/>
      <c r="B2235"/>
    </row>
    <row r="2236" spans="1:2" x14ac:dyDescent="0.35">
      <c r="A2236"/>
      <c r="B2236"/>
    </row>
    <row r="2237" spans="1:2" x14ac:dyDescent="0.35">
      <c r="A2237"/>
      <c r="B2237"/>
    </row>
    <row r="2238" spans="1:2" x14ac:dyDescent="0.35">
      <c r="A2238"/>
      <c r="B2238"/>
    </row>
    <row r="2239" spans="1:2" x14ac:dyDescent="0.35">
      <c r="A2239"/>
      <c r="B2239"/>
    </row>
    <row r="2240" spans="1:2" x14ac:dyDescent="0.35">
      <c r="A2240"/>
      <c r="B2240"/>
    </row>
    <row r="2241" spans="1:2" x14ac:dyDescent="0.35">
      <c r="A2241"/>
      <c r="B2241"/>
    </row>
    <row r="2242" spans="1:2" x14ac:dyDescent="0.35">
      <c r="A2242"/>
      <c r="B2242"/>
    </row>
    <row r="2243" spans="1:2" x14ac:dyDescent="0.35">
      <c r="A2243"/>
      <c r="B2243"/>
    </row>
    <row r="2244" spans="1:2" x14ac:dyDescent="0.35">
      <c r="A2244"/>
      <c r="B2244"/>
    </row>
    <row r="2245" spans="1:2" x14ac:dyDescent="0.35">
      <c r="A2245"/>
      <c r="B2245"/>
    </row>
    <row r="2246" spans="1:2" x14ac:dyDescent="0.35">
      <c r="A2246"/>
      <c r="B2246"/>
    </row>
    <row r="2247" spans="1:2" x14ac:dyDescent="0.35">
      <c r="A2247"/>
      <c r="B2247"/>
    </row>
    <row r="2248" spans="1:2" x14ac:dyDescent="0.35">
      <c r="A2248"/>
      <c r="B2248"/>
    </row>
    <row r="2249" spans="1:2" x14ac:dyDescent="0.35">
      <c r="A2249"/>
      <c r="B2249"/>
    </row>
    <row r="2250" spans="1:2" x14ac:dyDescent="0.35">
      <c r="A2250"/>
      <c r="B2250"/>
    </row>
    <row r="2251" spans="1:2" x14ac:dyDescent="0.35">
      <c r="A2251"/>
      <c r="B2251"/>
    </row>
    <row r="2252" spans="1:2" x14ac:dyDescent="0.35">
      <c r="A2252"/>
      <c r="B2252"/>
    </row>
    <row r="2253" spans="1:2" x14ac:dyDescent="0.35">
      <c r="A2253"/>
      <c r="B2253"/>
    </row>
    <row r="2254" spans="1:2" x14ac:dyDescent="0.35">
      <c r="A2254"/>
      <c r="B2254"/>
    </row>
    <row r="2255" spans="1:2" x14ac:dyDescent="0.35">
      <c r="A2255"/>
      <c r="B2255"/>
    </row>
    <row r="2256" spans="1:2" x14ac:dyDescent="0.35">
      <c r="A2256"/>
      <c r="B2256"/>
    </row>
    <row r="2257" spans="1:2" x14ac:dyDescent="0.35">
      <c r="A2257"/>
      <c r="B2257"/>
    </row>
    <row r="2258" spans="1:2" x14ac:dyDescent="0.35">
      <c r="A2258"/>
      <c r="B2258"/>
    </row>
    <row r="2259" spans="1:2" x14ac:dyDescent="0.35">
      <c r="A2259"/>
      <c r="B2259"/>
    </row>
    <row r="2260" spans="1:2" x14ac:dyDescent="0.35">
      <c r="A2260"/>
      <c r="B2260"/>
    </row>
    <row r="2261" spans="1:2" x14ac:dyDescent="0.35">
      <c r="A2261"/>
      <c r="B2261"/>
    </row>
    <row r="2262" spans="1:2" x14ac:dyDescent="0.35">
      <c r="A2262"/>
      <c r="B2262"/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  <row r="2273" spans="1:2" x14ac:dyDescent="0.35">
      <c r="A2273"/>
      <c r="B2273"/>
    </row>
    <row r="2274" spans="1:2" x14ac:dyDescent="0.35">
      <c r="A2274"/>
      <c r="B2274"/>
    </row>
    <row r="2275" spans="1:2" x14ac:dyDescent="0.35">
      <c r="A2275"/>
      <c r="B2275"/>
    </row>
    <row r="2276" spans="1:2" x14ac:dyDescent="0.35">
      <c r="A2276"/>
      <c r="B2276"/>
    </row>
    <row r="2277" spans="1:2" x14ac:dyDescent="0.35">
      <c r="A2277"/>
      <c r="B2277"/>
    </row>
    <row r="2278" spans="1:2" x14ac:dyDescent="0.35">
      <c r="A2278"/>
      <c r="B2278"/>
    </row>
    <row r="2279" spans="1:2" x14ac:dyDescent="0.35">
      <c r="A2279"/>
      <c r="B2279"/>
    </row>
    <row r="2280" spans="1:2" x14ac:dyDescent="0.35">
      <c r="A2280"/>
      <c r="B2280"/>
    </row>
    <row r="2281" spans="1:2" x14ac:dyDescent="0.35">
      <c r="A2281"/>
      <c r="B2281"/>
    </row>
    <row r="2282" spans="1:2" x14ac:dyDescent="0.35">
      <c r="A2282"/>
      <c r="B2282"/>
    </row>
    <row r="2283" spans="1:2" x14ac:dyDescent="0.35">
      <c r="A2283"/>
      <c r="B2283"/>
    </row>
    <row r="2284" spans="1:2" x14ac:dyDescent="0.35">
      <c r="A2284"/>
      <c r="B2284"/>
    </row>
    <row r="2285" spans="1:2" x14ac:dyDescent="0.35">
      <c r="A2285"/>
      <c r="B2285"/>
    </row>
    <row r="2286" spans="1:2" x14ac:dyDescent="0.35">
      <c r="A2286"/>
      <c r="B2286"/>
    </row>
    <row r="2287" spans="1:2" x14ac:dyDescent="0.35">
      <c r="A2287"/>
      <c r="B2287"/>
    </row>
    <row r="2288" spans="1:2" x14ac:dyDescent="0.35">
      <c r="A2288"/>
      <c r="B2288"/>
    </row>
    <row r="2289" spans="1:2" x14ac:dyDescent="0.35">
      <c r="A2289"/>
      <c r="B2289"/>
    </row>
    <row r="2290" spans="1:2" x14ac:dyDescent="0.35">
      <c r="A2290"/>
      <c r="B2290"/>
    </row>
    <row r="2291" spans="1:2" x14ac:dyDescent="0.35">
      <c r="A2291"/>
      <c r="B2291"/>
    </row>
    <row r="2292" spans="1:2" x14ac:dyDescent="0.35">
      <c r="A2292"/>
      <c r="B2292"/>
    </row>
    <row r="2293" spans="1:2" x14ac:dyDescent="0.35">
      <c r="A2293"/>
      <c r="B2293"/>
    </row>
    <row r="2294" spans="1:2" x14ac:dyDescent="0.35">
      <c r="A2294"/>
      <c r="B2294"/>
    </row>
    <row r="2295" spans="1:2" x14ac:dyDescent="0.35">
      <c r="A2295"/>
      <c r="B2295"/>
    </row>
    <row r="2296" spans="1:2" x14ac:dyDescent="0.35">
      <c r="A2296"/>
      <c r="B2296"/>
    </row>
    <row r="2297" spans="1:2" x14ac:dyDescent="0.35">
      <c r="A2297"/>
      <c r="B2297"/>
    </row>
    <row r="2298" spans="1:2" x14ac:dyDescent="0.35">
      <c r="A2298"/>
      <c r="B2298"/>
    </row>
    <row r="2299" spans="1:2" x14ac:dyDescent="0.35">
      <c r="A2299"/>
      <c r="B2299"/>
    </row>
    <row r="2300" spans="1:2" x14ac:dyDescent="0.35">
      <c r="A2300"/>
      <c r="B2300"/>
    </row>
    <row r="2301" spans="1:2" x14ac:dyDescent="0.35">
      <c r="A2301"/>
      <c r="B2301"/>
    </row>
    <row r="2302" spans="1:2" x14ac:dyDescent="0.35">
      <c r="A2302"/>
      <c r="B2302"/>
    </row>
    <row r="2303" spans="1:2" x14ac:dyDescent="0.35">
      <c r="A2303"/>
      <c r="B2303"/>
    </row>
    <row r="2304" spans="1:2" x14ac:dyDescent="0.35">
      <c r="A2304"/>
      <c r="B2304"/>
    </row>
    <row r="2305" spans="1:2" x14ac:dyDescent="0.35">
      <c r="A2305"/>
      <c r="B2305"/>
    </row>
    <row r="2306" spans="1:2" x14ac:dyDescent="0.35">
      <c r="A2306"/>
      <c r="B2306"/>
    </row>
    <row r="2307" spans="1:2" x14ac:dyDescent="0.35">
      <c r="A2307"/>
      <c r="B2307"/>
    </row>
    <row r="2308" spans="1:2" x14ac:dyDescent="0.35">
      <c r="A2308"/>
      <c r="B2308"/>
    </row>
    <row r="2309" spans="1:2" x14ac:dyDescent="0.35">
      <c r="A2309"/>
      <c r="B2309"/>
    </row>
    <row r="2310" spans="1:2" x14ac:dyDescent="0.35">
      <c r="A2310"/>
      <c r="B2310"/>
    </row>
    <row r="2311" spans="1:2" x14ac:dyDescent="0.35">
      <c r="A2311"/>
      <c r="B2311"/>
    </row>
    <row r="2312" spans="1:2" x14ac:dyDescent="0.35">
      <c r="A2312"/>
      <c r="B2312"/>
    </row>
    <row r="2313" spans="1:2" x14ac:dyDescent="0.35">
      <c r="A2313"/>
      <c r="B2313"/>
    </row>
    <row r="2314" spans="1:2" x14ac:dyDescent="0.35">
      <c r="A2314"/>
      <c r="B2314"/>
    </row>
    <row r="2315" spans="1:2" x14ac:dyDescent="0.35">
      <c r="A2315"/>
      <c r="B2315"/>
    </row>
    <row r="2316" spans="1:2" x14ac:dyDescent="0.35">
      <c r="A2316"/>
      <c r="B2316"/>
    </row>
    <row r="2317" spans="1:2" x14ac:dyDescent="0.35">
      <c r="A2317"/>
      <c r="B2317"/>
    </row>
    <row r="2318" spans="1:2" x14ac:dyDescent="0.35">
      <c r="A2318"/>
      <c r="B2318"/>
    </row>
    <row r="2319" spans="1:2" x14ac:dyDescent="0.35">
      <c r="A2319"/>
      <c r="B2319"/>
    </row>
    <row r="2320" spans="1:2" x14ac:dyDescent="0.35">
      <c r="A2320"/>
      <c r="B2320"/>
    </row>
    <row r="2321" spans="1:2" x14ac:dyDescent="0.35">
      <c r="A2321"/>
      <c r="B2321"/>
    </row>
    <row r="2322" spans="1:2" x14ac:dyDescent="0.35">
      <c r="A2322"/>
      <c r="B2322"/>
    </row>
    <row r="2323" spans="1:2" x14ac:dyDescent="0.35">
      <c r="A2323"/>
      <c r="B2323"/>
    </row>
    <row r="2324" spans="1:2" x14ac:dyDescent="0.35">
      <c r="A2324"/>
      <c r="B2324"/>
    </row>
    <row r="2325" spans="1:2" x14ac:dyDescent="0.35">
      <c r="A2325"/>
      <c r="B2325"/>
    </row>
    <row r="2326" spans="1:2" x14ac:dyDescent="0.35">
      <c r="A2326"/>
      <c r="B2326"/>
    </row>
    <row r="2327" spans="1:2" x14ac:dyDescent="0.35">
      <c r="A2327"/>
      <c r="B2327"/>
    </row>
    <row r="2328" spans="1:2" x14ac:dyDescent="0.35">
      <c r="A2328"/>
      <c r="B2328"/>
    </row>
    <row r="2329" spans="1:2" x14ac:dyDescent="0.35">
      <c r="A2329"/>
      <c r="B2329"/>
    </row>
    <row r="2330" spans="1:2" x14ac:dyDescent="0.35">
      <c r="A2330"/>
      <c r="B2330"/>
    </row>
    <row r="2331" spans="1:2" x14ac:dyDescent="0.35">
      <c r="A2331"/>
      <c r="B2331"/>
    </row>
    <row r="2332" spans="1:2" x14ac:dyDescent="0.35">
      <c r="A2332"/>
      <c r="B2332"/>
    </row>
    <row r="2333" spans="1:2" x14ac:dyDescent="0.35">
      <c r="A2333"/>
      <c r="B2333"/>
    </row>
    <row r="2334" spans="1:2" x14ac:dyDescent="0.35">
      <c r="A2334"/>
      <c r="B2334"/>
    </row>
    <row r="2335" spans="1:2" x14ac:dyDescent="0.35">
      <c r="A2335"/>
      <c r="B2335"/>
    </row>
    <row r="2336" spans="1:2" x14ac:dyDescent="0.35">
      <c r="A2336"/>
      <c r="B2336"/>
    </row>
    <row r="2337" spans="1:2" x14ac:dyDescent="0.35">
      <c r="A2337"/>
      <c r="B2337"/>
    </row>
    <row r="2338" spans="1:2" x14ac:dyDescent="0.35">
      <c r="A2338"/>
      <c r="B2338"/>
    </row>
    <row r="2339" spans="1:2" x14ac:dyDescent="0.35">
      <c r="A2339"/>
      <c r="B2339"/>
    </row>
    <row r="2340" spans="1:2" x14ac:dyDescent="0.35">
      <c r="A2340"/>
      <c r="B2340"/>
    </row>
    <row r="2341" spans="1:2" x14ac:dyDescent="0.35">
      <c r="A2341"/>
      <c r="B2341"/>
    </row>
    <row r="2342" spans="1:2" x14ac:dyDescent="0.35">
      <c r="A2342"/>
      <c r="B2342"/>
    </row>
    <row r="2343" spans="1:2" x14ac:dyDescent="0.35">
      <c r="A2343"/>
      <c r="B2343"/>
    </row>
    <row r="2344" spans="1:2" x14ac:dyDescent="0.35">
      <c r="A2344"/>
      <c r="B2344"/>
    </row>
    <row r="2345" spans="1:2" x14ac:dyDescent="0.35">
      <c r="A2345"/>
      <c r="B2345"/>
    </row>
    <row r="2346" spans="1:2" x14ac:dyDescent="0.35">
      <c r="A2346"/>
      <c r="B2346"/>
    </row>
    <row r="2347" spans="1:2" x14ac:dyDescent="0.35">
      <c r="A2347"/>
      <c r="B2347"/>
    </row>
    <row r="2348" spans="1:2" x14ac:dyDescent="0.35">
      <c r="A2348"/>
      <c r="B2348"/>
    </row>
    <row r="2349" spans="1:2" x14ac:dyDescent="0.35">
      <c r="A2349"/>
      <c r="B2349"/>
    </row>
    <row r="2350" spans="1:2" x14ac:dyDescent="0.35">
      <c r="A2350"/>
      <c r="B2350"/>
    </row>
    <row r="2351" spans="1:2" x14ac:dyDescent="0.35">
      <c r="A2351"/>
      <c r="B2351"/>
    </row>
    <row r="2352" spans="1:2" x14ac:dyDescent="0.35">
      <c r="A2352"/>
      <c r="B2352"/>
    </row>
    <row r="2353" spans="1:2" x14ac:dyDescent="0.35">
      <c r="A2353"/>
      <c r="B2353"/>
    </row>
    <row r="2354" spans="1:2" x14ac:dyDescent="0.35">
      <c r="A2354"/>
      <c r="B2354"/>
    </row>
    <row r="2355" spans="1:2" x14ac:dyDescent="0.35">
      <c r="A2355"/>
      <c r="B2355"/>
    </row>
    <row r="2356" spans="1:2" x14ac:dyDescent="0.35">
      <c r="A2356"/>
      <c r="B2356"/>
    </row>
    <row r="2357" spans="1:2" x14ac:dyDescent="0.35">
      <c r="A2357"/>
      <c r="B2357"/>
    </row>
    <row r="2358" spans="1:2" x14ac:dyDescent="0.35">
      <c r="A2358"/>
      <c r="B2358"/>
    </row>
    <row r="2359" spans="1:2" x14ac:dyDescent="0.35">
      <c r="A2359"/>
      <c r="B2359"/>
    </row>
    <row r="2360" spans="1:2" x14ac:dyDescent="0.35">
      <c r="A2360"/>
      <c r="B2360"/>
    </row>
    <row r="2361" spans="1:2" x14ac:dyDescent="0.35">
      <c r="A2361"/>
      <c r="B2361"/>
    </row>
    <row r="2362" spans="1:2" x14ac:dyDescent="0.35">
      <c r="A2362"/>
      <c r="B2362"/>
    </row>
    <row r="2363" spans="1:2" x14ac:dyDescent="0.35">
      <c r="A2363"/>
      <c r="B2363"/>
    </row>
    <row r="2364" spans="1:2" x14ac:dyDescent="0.35">
      <c r="A2364"/>
      <c r="B2364"/>
    </row>
    <row r="2365" spans="1:2" x14ac:dyDescent="0.35">
      <c r="A2365"/>
      <c r="B2365"/>
    </row>
    <row r="2366" spans="1:2" x14ac:dyDescent="0.35">
      <c r="A2366"/>
      <c r="B2366"/>
    </row>
    <row r="2367" spans="1:2" x14ac:dyDescent="0.35">
      <c r="A2367"/>
      <c r="B2367"/>
    </row>
    <row r="2368" spans="1:2" x14ac:dyDescent="0.35">
      <c r="A2368"/>
      <c r="B2368"/>
    </row>
    <row r="2369" spans="1:2" x14ac:dyDescent="0.35">
      <c r="A2369"/>
      <c r="B2369"/>
    </row>
    <row r="2370" spans="1:2" x14ac:dyDescent="0.35">
      <c r="A2370"/>
      <c r="B2370"/>
    </row>
    <row r="2371" spans="1:2" x14ac:dyDescent="0.35">
      <c r="A2371"/>
      <c r="B2371"/>
    </row>
    <row r="2372" spans="1:2" x14ac:dyDescent="0.35">
      <c r="A2372"/>
      <c r="B2372"/>
    </row>
    <row r="2373" spans="1:2" x14ac:dyDescent="0.35">
      <c r="A2373"/>
      <c r="B2373"/>
    </row>
    <row r="2374" spans="1:2" x14ac:dyDescent="0.35">
      <c r="A2374"/>
      <c r="B2374"/>
    </row>
    <row r="2375" spans="1:2" x14ac:dyDescent="0.35">
      <c r="A2375"/>
      <c r="B2375"/>
    </row>
    <row r="2376" spans="1:2" x14ac:dyDescent="0.35">
      <c r="A2376"/>
      <c r="B2376"/>
    </row>
    <row r="2377" spans="1:2" x14ac:dyDescent="0.35">
      <c r="A2377"/>
      <c r="B2377"/>
    </row>
    <row r="2378" spans="1:2" x14ac:dyDescent="0.35">
      <c r="A2378"/>
      <c r="B2378"/>
    </row>
    <row r="2379" spans="1:2" x14ac:dyDescent="0.35">
      <c r="A2379"/>
      <c r="B2379"/>
    </row>
    <row r="2380" spans="1:2" x14ac:dyDescent="0.35">
      <c r="A2380"/>
      <c r="B2380"/>
    </row>
    <row r="2381" spans="1:2" x14ac:dyDescent="0.35">
      <c r="A2381"/>
      <c r="B2381"/>
    </row>
    <row r="2382" spans="1:2" x14ac:dyDescent="0.35">
      <c r="A2382"/>
      <c r="B2382"/>
    </row>
    <row r="2383" spans="1:2" x14ac:dyDescent="0.35">
      <c r="A2383"/>
      <c r="B2383"/>
    </row>
    <row r="2384" spans="1:2" x14ac:dyDescent="0.35">
      <c r="A2384"/>
      <c r="B2384"/>
    </row>
    <row r="2385" spans="1:2" x14ac:dyDescent="0.35">
      <c r="A2385"/>
      <c r="B2385"/>
    </row>
    <row r="2386" spans="1:2" x14ac:dyDescent="0.35">
      <c r="A2386"/>
      <c r="B2386"/>
    </row>
    <row r="2387" spans="1:2" x14ac:dyDescent="0.35">
      <c r="A2387"/>
      <c r="B2387"/>
    </row>
    <row r="2388" spans="1:2" x14ac:dyDescent="0.35">
      <c r="A2388"/>
      <c r="B2388"/>
    </row>
    <row r="2389" spans="1:2" x14ac:dyDescent="0.35">
      <c r="A2389"/>
      <c r="B2389"/>
    </row>
    <row r="2390" spans="1:2" x14ac:dyDescent="0.35">
      <c r="A2390"/>
      <c r="B2390"/>
    </row>
    <row r="2391" spans="1:2" x14ac:dyDescent="0.35">
      <c r="A2391"/>
      <c r="B2391"/>
    </row>
    <row r="2392" spans="1:2" x14ac:dyDescent="0.35">
      <c r="A2392"/>
      <c r="B2392"/>
    </row>
    <row r="2393" spans="1:2" x14ac:dyDescent="0.35">
      <c r="A2393"/>
      <c r="B2393"/>
    </row>
    <row r="2394" spans="1:2" x14ac:dyDescent="0.35">
      <c r="A2394"/>
      <c r="B2394"/>
    </row>
    <row r="2395" spans="1:2" x14ac:dyDescent="0.35">
      <c r="A2395"/>
      <c r="B2395"/>
    </row>
    <row r="2396" spans="1:2" x14ac:dyDescent="0.35">
      <c r="A2396"/>
      <c r="B2396"/>
    </row>
    <row r="2397" spans="1:2" x14ac:dyDescent="0.35">
      <c r="A2397"/>
      <c r="B2397"/>
    </row>
    <row r="2398" spans="1:2" x14ac:dyDescent="0.35">
      <c r="A2398"/>
      <c r="B2398"/>
    </row>
    <row r="2399" spans="1:2" x14ac:dyDescent="0.35">
      <c r="A2399"/>
      <c r="B2399"/>
    </row>
    <row r="2400" spans="1:2" x14ac:dyDescent="0.35">
      <c r="A2400"/>
      <c r="B2400"/>
    </row>
    <row r="2401" spans="1:2" x14ac:dyDescent="0.35">
      <c r="A2401"/>
      <c r="B2401"/>
    </row>
    <row r="2402" spans="1:2" x14ac:dyDescent="0.35">
      <c r="A2402"/>
      <c r="B2402"/>
    </row>
    <row r="2403" spans="1:2" x14ac:dyDescent="0.35">
      <c r="A2403"/>
      <c r="B2403"/>
    </row>
    <row r="2404" spans="1:2" x14ac:dyDescent="0.35">
      <c r="A2404"/>
      <c r="B2404"/>
    </row>
    <row r="2405" spans="1:2" x14ac:dyDescent="0.35">
      <c r="A2405"/>
      <c r="B2405"/>
    </row>
    <row r="2406" spans="1:2" x14ac:dyDescent="0.35">
      <c r="A2406"/>
      <c r="B2406"/>
    </row>
    <row r="2407" spans="1:2" x14ac:dyDescent="0.35">
      <c r="A2407"/>
      <c r="B2407"/>
    </row>
    <row r="2408" spans="1:2" x14ac:dyDescent="0.35">
      <c r="A2408"/>
      <c r="B2408"/>
    </row>
    <row r="2409" spans="1:2" x14ac:dyDescent="0.35">
      <c r="A2409"/>
      <c r="B2409"/>
    </row>
    <row r="2410" spans="1:2" x14ac:dyDescent="0.35">
      <c r="A2410"/>
      <c r="B2410"/>
    </row>
    <row r="2411" spans="1:2" x14ac:dyDescent="0.35">
      <c r="A2411"/>
      <c r="B2411"/>
    </row>
    <row r="2412" spans="1:2" x14ac:dyDescent="0.35">
      <c r="A2412"/>
      <c r="B2412"/>
    </row>
    <row r="2413" spans="1:2" x14ac:dyDescent="0.35">
      <c r="A2413"/>
      <c r="B2413"/>
    </row>
    <row r="2414" spans="1:2" x14ac:dyDescent="0.35">
      <c r="A2414"/>
      <c r="B2414"/>
    </row>
    <row r="2415" spans="1:2" x14ac:dyDescent="0.35">
      <c r="A2415"/>
      <c r="B2415"/>
    </row>
    <row r="2416" spans="1:2" x14ac:dyDescent="0.35">
      <c r="A2416"/>
      <c r="B2416"/>
    </row>
    <row r="2417" spans="1:2" x14ac:dyDescent="0.35">
      <c r="A2417"/>
      <c r="B2417"/>
    </row>
    <row r="2418" spans="1:2" x14ac:dyDescent="0.35">
      <c r="A2418"/>
      <c r="B2418"/>
    </row>
    <row r="2419" spans="1:2" x14ac:dyDescent="0.35">
      <c r="A2419"/>
      <c r="B2419"/>
    </row>
    <row r="2420" spans="1:2" x14ac:dyDescent="0.35">
      <c r="A2420"/>
      <c r="B2420"/>
    </row>
    <row r="2421" spans="1:2" x14ac:dyDescent="0.35">
      <c r="A2421"/>
      <c r="B2421"/>
    </row>
    <row r="2422" spans="1:2" x14ac:dyDescent="0.35">
      <c r="A2422"/>
      <c r="B2422"/>
    </row>
    <row r="2423" spans="1:2" x14ac:dyDescent="0.35">
      <c r="A2423"/>
      <c r="B2423"/>
    </row>
    <row r="2424" spans="1:2" x14ac:dyDescent="0.35">
      <c r="A2424"/>
      <c r="B2424"/>
    </row>
    <row r="2425" spans="1:2" x14ac:dyDescent="0.35">
      <c r="A2425"/>
      <c r="B2425"/>
    </row>
    <row r="2426" spans="1:2" x14ac:dyDescent="0.35">
      <c r="A2426"/>
      <c r="B2426"/>
    </row>
    <row r="2427" spans="1:2" x14ac:dyDescent="0.35">
      <c r="A2427"/>
      <c r="B2427"/>
    </row>
    <row r="2428" spans="1:2" x14ac:dyDescent="0.35">
      <c r="A2428"/>
      <c r="B2428"/>
    </row>
    <row r="2429" spans="1:2" x14ac:dyDescent="0.35">
      <c r="A2429"/>
      <c r="B2429"/>
    </row>
    <row r="2430" spans="1:2" x14ac:dyDescent="0.35">
      <c r="A2430"/>
      <c r="B2430"/>
    </row>
    <row r="2431" spans="1:2" x14ac:dyDescent="0.35">
      <c r="A2431"/>
      <c r="B2431"/>
    </row>
    <row r="2432" spans="1:2" x14ac:dyDescent="0.35">
      <c r="A2432"/>
      <c r="B2432"/>
    </row>
    <row r="2433" spans="1:2" x14ac:dyDescent="0.35">
      <c r="A2433"/>
      <c r="B2433"/>
    </row>
    <row r="2434" spans="1:2" x14ac:dyDescent="0.35">
      <c r="A2434"/>
      <c r="B2434"/>
    </row>
    <row r="2435" spans="1:2" x14ac:dyDescent="0.35">
      <c r="A2435"/>
      <c r="B2435"/>
    </row>
    <row r="2436" spans="1:2" x14ac:dyDescent="0.35">
      <c r="A2436"/>
      <c r="B2436"/>
    </row>
    <row r="2437" spans="1:2" x14ac:dyDescent="0.35">
      <c r="A2437"/>
      <c r="B2437"/>
    </row>
    <row r="2438" spans="1:2" x14ac:dyDescent="0.35">
      <c r="A2438"/>
      <c r="B2438"/>
    </row>
    <row r="2439" spans="1:2" x14ac:dyDescent="0.35">
      <c r="A2439"/>
      <c r="B2439"/>
    </row>
    <row r="2440" spans="1:2" x14ac:dyDescent="0.35">
      <c r="A2440"/>
      <c r="B2440"/>
    </row>
    <row r="2441" spans="1:2" x14ac:dyDescent="0.35">
      <c r="A2441"/>
      <c r="B2441"/>
    </row>
    <row r="2442" spans="1:2" x14ac:dyDescent="0.35">
      <c r="A2442"/>
      <c r="B2442"/>
    </row>
    <row r="2443" spans="1:2" x14ac:dyDescent="0.35">
      <c r="A2443"/>
      <c r="B2443"/>
    </row>
    <row r="2444" spans="1:2" x14ac:dyDescent="0.35">
      <c r="A2444"/>
      <c r="B2444"/>
    </row>
    <row r="2445" spans="1:2" x14ac:dyDescent="0.35">
      <c r="A2445"/>
      <c r="B2445"/>
    </row>
    <row r="2446" spans="1:2" x14ac:dyDescent="0.35">
      <c r="A2446"/>
      <c r="B2446"/>
    </row>
    <row r="2447" spans="1:2" x14ac:dyDescent="0.35">
      <c r="A2447"/>
      <c r="B2447"/>
    </row>
    <row r="2448" spans="1:2" x14ac:dyDescent="0.35">
      <c r="A2448"/>
      <c r="B2448"/>
    </row>
    <row r="2449" spans="1:2" x14ac:dyDescent="0.35">
      <c r="A2449"/>
      <c r="B2449"/>
    </row>
    <row r="2450" spans="1:2" x14ac:dyDescent="0.35">
      <c r="A2450"/>
      <c r="B2450"/>
    </row>
    <row r="2451" spans="1:2" x14ac:dyDescent="0.35">
      <c r="A2451"/>
      <c r="B2451"/>
    </row>
    <row r="2452" spans="1:2" x14ac:dyDescent="0.35">
      <c r="A2452"/>
      <c r="B2452"/>
    </row>
    <row r="2453" spans="1:2" x14ac:dyDescent="0.35">
      <c r="A2453"/>
      <c r="B2453"/>
    </row>
    <row r="2454" spans="1:2" x14ac:dyDescent="0.35">
      <c r="A2454"/>
      <c r="B2454"/>
    </row>
    <row r="2455" spans="1:2" x14ac:dyDescent="0.35">
      <c r="A2455"/>
      <c r="B2455"/>
    </row>
    <row r="2456" spans="1:2" x14ac:dyDescent="0.35">
      <c r="A2456"/>
      <c r="B2456"/>
    </row>
    <row r="2457" spans="1:2" x14ac:dyDescent="0.35">
      <c r="A2457"/>
      <c r="B2457"/>
    </row>
    <row r="2458" spans="1:2" x14ac:dyDescent="0.35">
      <c r="A2458"/>
      <c r="B2458"/>
    </row>
    <row r="2459" spans="1:2" x14ac:dyDescent="0.35">
      <c r="A2459"/>
      <c r="B2459"/>
    </row>
    <row r="2460" spans="1:2" x14ac:dyDescent="0.35">
      <c r="A2460"/>
      <c r="B2460"/>
    </row>
    <row r="2461" spans="1:2" x14ac:dyDescent="0.35">
      <c r="A2461"/>
      <c r="B2461"/>
    </row>
    <row r="2462" spans="1:2" x14ac:dyDescent="0.35">
      <c r="A2462"/>
      <c r="B2462"/>
    </row>
    <row r="2463" spans="1:2" x14ac:dyDescent="0.35">
      <c r="A2463"/>
      <c r="B2463"/>
    </row>
    <row r="2464" spans="1:2" x14ac:dyDescent="0.35">
      <c r="A2464"/>
      <c r="B2464"/>
    </row>
    <row r="2465" spans="1:2" x14ac:dyDescent="0.35">
      <c r="A2465"/>
      <c r="B2465"/>
    </row>
    <row r="2466" spans="1:2" x14ac:dyDescent="0.35">
      <c r="A2466"/>
      <c r="B2466"/>
    </row>
    <row r="2467" spans="1:2" x14ac:dyDescent="0.35">
      <c r="A2467"/>
      <c r="B2467"/>
    </row>
    <row r="2468" spans="1:2" x14ac:dyDescent="0.35">
      <c r="A2468"/>
      <c r="B2468"/>
    </row>
    <row r="2469" spans="1:2" x14ac:dyDescent="0.35">
      <c r="A2469"/>
      <c r="B2469"/>
    </row>
    <row r="2470" spans="1:2" x14ac:dyDescent="0.35">
      <c r="A2470"/>
      <c r="B2470"/>
    </row>
    <row r="2471" spans="1:2" x14ac:dyDescent="0.35">
      <c r="A2471"/>
      <c r="B2471"/>
    </row>
    <row r="2472" spans="1:2" x14ac:dyDescent="0.35">
      <c r="A2472"/>
      <c r="B2472"/>
    </row>
    <row r="2473" spans="1:2" x14ac:dyDescent="0.35">
      <c r="A2473"/>
      <c r="B2473"/>
    </row>
    <row r="2474" spans="1:2" x14ac:dyDescent="0.35">
      <c r="A2474"/>
      <c r="B2474"/>
    </row>
    <row r="2475" spans="1:2" x14ac:dyDescent="0.35">
      <c r="A2475"/>
      <c r="B2475"/>
    </row>
    <row r="2476" spans="1:2" x14ac:dyDescent="0.35">
      <c r="A2476"/>
      <c r="B2476"/>
    </row>
    <row r="2477" spans="1:2" x14ac:dyDescent="0.35">
      <c r="A2477"/>
      <c r="B2477"/>
    </row>
    <row r="2478" spans="1:2" x14ac:dyDescent="0.35">
      <c r="A2478"/>
      <c r="B2478"/>
    </row>
    <row r="2479" spans="1:2" x14ac:dyDescent="0.35">
      <c r="A2479"/>
      <c r="B2479"/>
    </row>
    <row r="2480" spans="1:2" x14ac:dyDescent="0.35">
      <c r="A2480"/>
      <c r="B2480"/>
    </row>
    <row r="2481" spans="1:2" x14ac:dyDescent="0.35">
      <c r="A2481"/>
      <c r="B2481"/>
    </row>
    <row r="2482" spans="1:2" x14ac:dyDescent="0.35">
      <c r="A2482"/>
      <c r="B2482"/>
    </row>
    <row r="2483" spans="1:2" x14ac:dyDescent="0.35">
      <c r="A2483"/>
      <c r="B2483"/>
    </row>
    <row r="2484" spans="1:2" x14ac:dyDescent="0.35">
      <c r="A2484"/>
      <c r="B2484"/>
    </row>
    <row r="2485" spans="1:2" x14ac:dyDescent="0.35">
      <c r="A2485"/>
      <c r="B2485"/>
    </row>
    <row r="2486" spans="1:2" x14ac:dyDescent="0.35">
      <c r="A2486"/>
      <c r="B2486"/>
    </row>
    <row r="2487" spans="1:2" x14ac:dyDescent="0.35">
      <c r="A2487"/>
      <c r="B2487"/>
    </row>
    <row r="2488" spans="1:2" x14ac:dyDescent="0.35">
      <c r="A2488"/>
      <c r="B2488"/>
    </row>
    <row r="2489" spans="1:2" x14ac:dyDescent="0.35">
      <c r="A2489"/>
      <c r="B2489"/>
    </row>
    <row r="2490" spans="1:2" x14ac:dyDescent="0.35">
      <c r="A2490"/>
      <c r="B2490"/>
    </row>
    <row r="2491" spans="1:2" x14ac:dyDescent="0.35">
      <c r="A2491"/>
      <c r="B2491"/>
    </row>
    <row r="2492" spans="1:2" x14ac:dyDescent="0.35">
      <c r="A2492"/>
      <c r="B2492"/>
    </row>
    <row r="2493" spans="1:2" x14ac:dyDescent="0.35">
      <c r="A2493"/>
      <c r="B2493"/>
    </row>
    <row r="2494" spans="1:2" x14ac:dyDescent="0.35">
      <c r="A2494"/>
      <c r="B2494"/>
    </row>
    <row r="2495" spans="1:2" x14ac:dyDescent="0.35">
      <c r="A2495"/>
      <c r="B2495"/>
    </row>
    <row r="2496" spans="1:2" x14ac:dyDescent="0.35">
      <c r="A2496"/>
      <c r="B2496"/>
    </row>
    <row r="2497" spans="1:2" x14ac:dyDescent="0.35">
      <c r="A2497"/>
      <c r="B2497"/>
    </row>
    <row r="2498" spans="1:2" x14ac:dyDescent="0.35">
      <c r="A2498"/>
      <c r="B2498"/>
    </row>
    <row r="2499" spans="1:2" x14ac:dyDescent="0.35">
      <c r="A2499"/>
      <c r="B2499"/>
    </row>
    <row r="2500" spans="1:2" x14ac:dyDescent="0.35">
      <c r="A2500"/>
      <c r="B2500"/>
    </row>
    <row r="2501" spans="1:2" x14ac:dyDescent="0.35">
      <c r="A2501"/>
      <c r="B2501"/>
    </row>
    <row r="2502" spans="1:2" x14ac:dyDescent="0.35">
      <c r="A2502"/>
      <c r="B2502"/>
    </row>
    <row r="2503" spans="1:2" x14ac:dyDescent="0.35">
      <c r="A2503"/>
      <c r="B2503"/>
    </row>
    <row r="2504" spans="1:2" x14ac:dyDescent="0.35">
      <c r="A2504"/>
      <c r="B2504"/>
    </row>
    <row r="2505" spans="1:2" x14ac:dyDescent="0.35">
      <c r="A2505"/>
      <c r="B2505"/>
    </row>
    <row r="2506" spans="1:2" x14ac:dyDescent="0.35">
      <c r="A2506"/>
      <c r="B2506"/>
    </row>
    <row r="2507" spans="1:2" x14ac:dyDescent="0.35">
      <c r="A2507"/>
      <c r="B2507"/>
    </row>
    <row r="2508" spans="1:2" x14ac:dyDescent="0.35">
      <c r="A2508"/>
      <c r="B2508"/>
    </row>
    <row r="2509" spans="1:2" x14ac:dyDescent="0.35">
      <c r="A2509"/>
      <c r="B2509"/>
    </row>
    <row r="2510" spans="1:2" x14ac:dyDescent="0.35">
      <c r="A2510"/>
      <c r="B2510"/>
    </row>
    <row r="2511" spans="1:2" x14ac:dyDescent="0.35">
      <c r="A2511"/>
      <c r="B2511"/>
    </row>
    <row r="2512" spans="1:2" x14ac:dyDescent="0.35">
      <c r="A2512"/>
      <c r="B2512"/>
    </row>
    <row r="2513" spans="1:2" x14ac:dyDescent="0.35">
      <c r="A2513"/>
      <c r="B2513"/>
    </row>
    <row r="2514" spans="1:2" x14ac:dyDescent="0.35">
      <c r="A2514"/>
      <c r="B2514"/>
    </row>
    <row r="2515" spans="1:2" x14ac:dyDescent="0.35">
      <c r="A2515"/>
      <c r="B2515"/>
    </row>
    <row r="2516" spans="1:2" x14ac:dyDescent="0.35">
      <c r="A2516"/>
      <c r="B2516"/>
    </row>
    <row r="2517" spans="1:2" x14ac:dyDescent="0.35">
      <c r="A2517"/>
      <c r="B2517"/>
    </row>
    <row r="2518" spans="1:2" x14ac:dyDescent="0.35">
      <c r="A2518"/>
      <c r="B2518"/>
    </row>
    <row r="2519" spans="1:2" x14ac:dyDescent="0.35">
      <c r="A2519"/>
      <c r="B2519"/>
    </row>
    <row r="2520" spans="1:2" x14ac:dyDescent="0.35">
      <c r="A2520"/>
      <c r="B2520"/>
    </row>
    <row r="2521" spans="1:2" x14ac:dyDescent="0.35">
      <c r="A2521"/>
      <c r="B2521"/>
    </row>
    <row r="2522" spans="1:2" x14ac:dyDescent="0.35">
      <c r="A2522"/>
      <c r="B2522"/>
    </row>
    <row r="2523" spans="1:2" x14ac:dyDescent="0.35">
      <c r="A2523"/>
      <c r="B2523"/>
    </row>
    <row r="2524" spans="1:2" x14ac:dyDescent="0.35">
      <c r="A2524"/>
      <c r="B2524"/>
    </row>
    <row r="2525" spans="1:2" x14ac:dyDescent="0.35">
      <c r="A2525"/>
      <c r="B2525"/>
    </row>
    <row r="2526" spans="1:2" x14ac:dyDescent="0.35">
      <c r="A2526"/>
      <c r="B2526"/>
    </row>
    <row r="2527" spans="1:2" x14ac:dyDescent="0.35">
      <c r="A2527"/>
      <c r="B2527"/>
    </row>
    <row r="2528" spans="1:2" x14ac:dyDescent="0.35">
      <c r="A2528"/>
      <c r="B2528"/>
    </row>
    <row r="2529" spans="1:2" x14ac:dyDescent="0.35">
      <c r="A2529"/>
      <c r="B2529"/>
    </row>
    <row r="2530" spans="1:2" x14ac:dyDescent="0.35">
      <c r="A2530"/>
      <c r="B2530"/>
    </row>
    <row r="2531" spans="1:2" x14ac:dyDescent="0.35">
      <c r="A2531"/>
      <c r="B2531"/>
    </row>
    <row r="2532" spans="1:2" x14ac:dyDescent="0.35">
      <c r="A2532"/>
      <c r="B2532"/>
    </row>
    <row r="2533" spans="1:2" x14ac:dyDescent="0.35">
      <c r="A2533"/>
      <c r="B2533"/>
    </row>
    <row r="2534" spans="1:2" x14ac:dyDescent="0.35">
      <c r="A2534"/>
      <c r="B2534"/>
    </row>
    <row r="2535" spans="1:2" x14ac:dyDescent="0.35">
      <c r="A2535"/>
      <c r="B2535"/>
    </row>
    <row r="2536" spans="1:2" x14ac:dyDescent="0.35">
      <c r="A2536"/>
      <c r="B2536"/>
    </row>
    <row r="2537" spans="1:2" x14ac:dyDescent="0.35">
      <c r="A2537"/>
      <c r="B2537"/>
    </row>
    <row r="2538" spans="1:2" x14ac:dyDescent="0.35">
      <c r="A2538"/>
      <c r="B2538"/>
    </row>
    <row r="2539" spans="1:2" x14ac:dyDescent="0.35">
      <c r="A2539"/>
      <c r="B2539"/>
    </row>
    <row r="2540" spans="1:2" x14ac:dyDescent="0.35">
      <c r="A2540"/>
      <c r="B2540"/>
    </row>
    <row r="2541" spans="1:2" x14ac:dyDescent="0.35">
      <c r="A2541"/>
      <c r="B2541"/>
    </row>
    <row r="2542" spans="1:2" x14ac:dyDescent="0.35">
      <c r="A2542"/>
      <c r="B2542"/>
    </row>
    <row r="2543" spans="1:2" x14ac:dyDescent="0.35">
      <c r="A2543"/>
      <c r="B2543"/>
    </row>
    <row r="2544" spans="1:2" x14ac:dyDescent="0.35">
      <c r="A2544"/>
      <c r="B2544"/>
    </row>
    <row r="2545" spans="1:2" x14ac:dyDescent="0.35">
      <c r="A2545"/>
      <c r="B2545"/>
    </row>
    <row r="2546" spans="1:2" x14ac:dyDescent="0.35">
      <c r="A2546"/>
      <c r="B2546"/>
    </row>
    <row r="2547" spans="1:2" x14ac:dyDescent="0.35">
      <c r="A2547"/>
      <c r="B2547"/>
    </row>
    <row r="2548" spans="1:2" x14ac:dyDescent="0.35">
      <c r="A2548"/>
      <c r="B2548"/>
    </row>
    <row r="2549" spans="1:2" x14ac:dyDescent="0.35">
      <c r="A2549"/>
      <c r="B2549"/>
    </row>
    <row r="2550" spans="1:2" x14ac:dyDescent="0.35">
      <c r="A2550"/>
      <c r="B2550"/>
    </row>
    <row r="2551" spans="1:2" x14ac:dyDescent="0.35">
      <c r="A2551"/>
      <c r="B2551"/>
    </row>
    <row r="2552" spans="1:2" x14ac:dyDescent="0.35">
      <c r="A2552"/>
      <c r="B2552"/>
    </row>
    <row r="2553" spans="1:2" x14ac:dyDescent="0.35">
      <c r="A2553"/>
      <c r="B2553"/>
    </row>
    <row r="2554" spans="1:2" x14ac:dyDescent="0.35">
      <c r="A2554"/>
      <c r="B2554"/>
    </row>
    <row r="2555" spans="1:2" x14ac:dyDescent="0.35">
      <c r="A2555"/>
      <c r="B2555"/>
    </row>
    <row r="2556" spans="1:2" x14ac:dyDescent="0.35">
      <c r="A2556"/>
      <c r="B2556"/>
    </row>
    <row r="2557" spans="1:2" x14ac:dyDescent="0.35">
      <c r="A2557"/>
      <c r="B2557"/>
    </row>
    <row r="2558" spans="1:2" x14ac:dyDescent="0.35">
      <c r="A2558"/>
      <c r="B2558"/>
    </row>
    <row r="2559" spans="1:2" x14ac:dyDescent="0.35">
      <c r="A2559"/>
      <c r="B2559"/>
    </row>
    <row r="2560" spans="1:2" x14ac:dyDescent="0.35">
      <c r="A2560"/>
      <c r="B2560"/>
    </row>
    <row r="2561" spans="1:2" x14ac:dyDescent="0.35">
      <c r="A2561"/>
      <c r="B2561"/>
    </row>
    <row r="2562" spans="1:2" x14ac:dyDescent="0.35">
      <c r="A2562"/>
      <c r="B2562"/>
    </row>
    <row r="2563" spans="1:2" x14ac:dyDescent="0.35">
      <c r="A2563"/>
      <c r="B2563"/>
    </row>
    <row r="2564" spans="1:2" x14ac:dyDescent="0.35">
      <c r="A2564"/>
      <c r="B2564"/>
    </row>
    <row r="2565" spans="1:2" x14ac:dyDescent="0.35">
      <c r="A2565"/>
      <c r="B2565"/>
    </row>
    <row r="2566" spans="1:2" x14ac:dyDescent="0.35">
      <c r="A2566"/>
      <c r="B2566"/>
    </row>
    <row r="2567" spans="1:2" x14ac:dyDescent="0.35">
      <c r="A2567"/>
      <c r="B2567"/>
    </row>
    <row r="2568" spans="1:2" x14ac:dyDescent="0.35">
      <c r="A2568"/>
      <c r="B2568"/>
    </row>
    <row r="2569" spans="1:2" x14ac:dyDescent="0.35">
      <c r="A2569"/>
      <c r="B2569"/>
    </row>
    <row r="2570" spans="1:2" x14ac:dyDescent="0.35">
      <c r="A2570"/>
      <c r="B2570"/>
    </row>
    <row r="2571" spans="1:2" x14ac:dyDescent="0.35">
      <c r="A2571"/>
      <c r="B2571"/>
    </row>
    <row r="2572" spans="1:2" x14ac:dyDescent="0.35">
      <c r="A2572"/>
      <c r="B2572"/>
    </row>
    <row r="2573" spans="1:2" x14ac:dyDescent="0.35">
      <c r="A2573"/>
      <c r="B2573"/>
    </row>
    <row r="2574" spans="1:2" x14ac:dyDescent="0.35">
      <c r="A2574"/>
      <c r="B2574"/>
    </row>
    <row r="2575" spans="1:2" x14ac:dyDescent="0.35">
      <c r="A2575"/>
      <c r="B2575"/>
    </row>
    <row r="2576" spans="1:2" x14ac:dyDescent="0.35">
      <c r="A2576"/>
      <c r="B2576"/>
    </row>
    <row r="2577" spans="1:2" x14ac:dyDescent="0.35">
      <c r="A2577"/>
      <c r="B2577"/>
    </row>
    <row r="2578" spans="1:2" x14ac:dyDescent="0.35">
      <c r="A2578"/>
      <c r="B2578"/>
    </row>
    <row r="2579" spans="1:2" x14ac:dyDescent="0.35">
      <c r="A2579"/>
      <c r="B2579"/>
    </row>
    <row r="2580" spans="1:2" x14ac:dyDescent="0.35">
      <c r="A2580"/>
      <c r="B2580"/>
    </row>
    <row r="2581" spans="1:2" x14ac:dyDescent="0.35">
      <c r="A2581"/>
      <c r="B2581"/>
    </row>
    <row r="2582" spans="1:2" x14ac:dyDescent="0.35">
      <c r="A2582"/>
      <c r="B2582"/>
    </row>
    <row r="2583" spans="1:2" x14ac:dyDescent="0.35">
      <c r="A2583"/>
      <c r="B2583"/>
    </row>
    <row r="2584" spans="1:2" x14ac:dyDescent="0.35">
      <c r="A2584"/>
      <c r="B2584"/>
    </row>
    <row r="2585" spans="1:2" x14ac:dyDescent="0.35">
      <c r="A2585"/>
      <c r="B2585"/>
    </row>
    <row r="2586" spans="1:2" x14ac:dyDescent="0.35">
      <c r="A2586"/>
      <c r="B2586"/>
    </row>
    <row r="2587" spans="1:2" x14ac:dyDescent="0.35">
      <c r="A2587"/>
      <c r="B2587"/>
    </row>
    <row r="2588" spans="1:2" x14ac:dyDescent="0.35">
      <c r="A2588"/>
      <c r="B2588"/>
    </row>
    <row r="2589" spans="1:2" x14ac:dyDescent="0.35">
      <c r="A2589"/>
      <c r="B2589"/>
    </row>
    <row r="2590" spans="1:2" x14ac:dyDescent="0.35">
      <c r="A2590"/>
      <c r="B2590"/>
    </row>
    <row r="2591" spans="1:2" x14ac:dyDescent="0.35">
      <c r="A2591"/>
      <c r="B2591"/>
    </row>
    <row r="2592" spans="1:2" x14ac:dyDescent="0.35">
      <c r="A2592"/>
      <c r="B2592"/>
    </row>
    <row r="2593" spans="1:2" x14ac:dyDescent="0.35">
      <c r="A2593"/>
      <c r="B2593"/>
    </row>
    <row r="2594" spans="1:2" x14ac:dyDescent="0.35">
      <c r="A2594"/>
      <c r="B2594"/>
    </row>
    <row r="2595" spans="1:2" x14ac:dyDescent="0.35">
      <c r="A2595"/>
      <c r="B2595"/>
    </row>
    <row r="2596" spans="1:2" x14ac:dyDescent="0.35">
      <c r="A2596"/>
      <c r="B2596"/>
    </row>
    <row r="2597" spans="1:2" x14ac:dyDescent="0.35">
      <c r="A2597"/>
      <c r="B2597"/>
    </row>
    <row r="2598" spans="1:2" x14ac:dyDescent="0.35">
      <c r="A2598"/>
      <c r="B2598"/>
    </row>
    <row r="2599" spans="1:2" x14ac:dyDescent="0.35">
      <c r="A2599"/>
      <c r="B2599"/>
    </row>
    <row r="2600" spans="1:2" x14ac:dyDescent="0.35">
      <c r="A2600"/>
      <c r="B2600"/>
    </row>
    <row r="2601" spans="1:2" x14ac:dyDescent="0.35">
      <c r="A2601"/>
      <c r="B2601"/>
    </row>
    <row r="2602" spans="1:2" x14ac:dyDescent="0.35">
      <c r="A2602"/>
      <c r="B2602"/>
    </row>
    <row r="2603" spans="1:2" x14ac:dyDescent="0.35">
      <c r="A2603"/>
      <c r="B2603"/>
    </row>
    <row r="2604" spans="1:2" x14ac:dyDescent="0.35">
      <c r="A2604"/>
      <c r="B2604"/>
    </row>
    <row r="2605" spans="1:2" x14ac:dyDescent="0.35">
      <c r="A2605"/>
      <c r="B2605"/>
    </row>
    <row r="2606" spans="1:2" x14ac:dyDescent="0.35">
      <c r="A2606"/>
      <c r="B2606"/>
    </row>
    <row r="2607" spans="1:2" x14ac:dyDescent="0.35">
      <c r="A2607"/>
      <c r="B2607"/>
    </row>
    <row r="2608" spans="1:2" x14ac:dyDescent="0.35">
      <c r="A2608"/>
      <c r="B2608"/>
    </row>
    <row r="2609" spans="1:2" x14ac:dyDescent="0.35">
      <c r="A2609"/>
      <c r="B2609"/>
    </row>
    <row r="2610" spans="1:2" x14ac:dyDescent="0.35">
      <c r="A2610"/>
      <c r="B2610"/>
    </row>
    <row r="2611" spans="1:2" x14ac:dyDescent="0.35">
      <c r="A2611"/>
      <c r="B2611"/>
    </row>
    <row r="2612" spans="1:2" x14ac:dyDescent="0.35">
      <c r="A2612"/>
      <c r="B2612"/>
    </row>
    <row r="2613" spans="1:2" x14ac:dyDescent="0.35">
      <c r="A2613"/>
      <c r="B2613"/>
    </row>
    <row r="2614" spans="1:2" x14ac:dyDescent="0.35">
      <c r="A2614"/>
      <c r="B2614"/>
    </row>
    <row r="2615" spans="1:2" x14ac:dyDescent="0.35">
      <c r="A2615"/>
      <c r="B2615"/>
    </row>
    <row r="2616" spans="1:2" x14ac:dyDescent="0.35">
      <c r="A2616"/>
      <c r="B2616"/>
    </row>
    <row r="2617" spans="1:2" x14ac:dyDescent="0.35">
      <c r="A2617"/>
      <c r="B2617"/>
    </row>
    <row r="2618" spans="1:2" x14ac:dyDescent="0.35">
      <c r="A2618"/>
      <c r="B2618"/>
    </row>
    <row r="2619" spans="1:2" x14ac:dyDescent="0.35">
      <c r="A2619"/>
      <c r="B2619"/>
    </row>
    <row r="2620" spans="1:2" x14ac:dyDescent="0.35">
      <c r="A2620"/>
      <c r="B2620"/>
    </row>
    <row r="2621" spans="1:2" x14ac:dyDescent="0.35">
      <c r="A2621"/>
      <c r="B2621"/>
    </row>
    <row r="2622" spans="1:2" x14ac:dyDescent="0.35">
      <c r="A2622"/>
      <c r="B2622"/>
    </row>
    <row r="2623" spans="1:2" x14ac:dyDescent="0.35">
      <c r="A2623"/>
      <c r="B2623"/>
    </row>
    <row r="2624" spans="1:2" x14ac:dyDescent="0.35">
      <c r="A2624"/>
      <c r="B2624"/>
    </row>
    <row r="2625" spans="1:2" x14ac:dyDescent="0.35">
      <c r="A2625"/>
      <c r="B2625"/>
    </row>
    <row r="2626" spans="1:2" x14ac:dyDescent="0.35">
      <c r="A2626"/>
      <c r="B2626"/>
    </row>
    <row r="2627" spans="1:2" x14ac:dyDescent="0.35">
      <c r="A2627"/>
      <c r="B2627"/>
    </row>
    <row r="2628" spans="1:2" x14ac:dyDescent="0.35">
      <c r="A2628"/>
      <c r="B2628"/>
    </row>
    <row r="2629" spans="1:2" x14ac:dyDescent="0.35">
      <c r="A2629"/>
      <c r="B2629"/>
    </row>
    <row r="2630" spans="1:2" x14ac:dyDescent="0.35">
      <c r="A2630"/>
      <c r="B2630"/>
    </row>
    <row r="2631" spans="1:2" x14ac:dyDescent="0.35">
      <c r="A2631"/>
      <c r="B2631"/>
    </row>
    <row r="2632" spans="1:2" x14ac:dyDescent="0.35">
      <c r="A2632"/>
      <c r="B2632"/>
    </row>
    <row r="2633" spans="1:2" x14ac:dyDescent="0.35">
      <c r="A2633"/>
      <c r="B2633"/>
    </row>
    <row r="2634" spans="1:2" x14ac:dyDescent="0.35">
      <c r="A2634"/>
      <c r="B2634"/>
    </row>
    <row r="2635" spans="1:2" x14ac:dyDescent="0.35">
      <c r="A2635"/>
      <c r="B2635"/>
    </row>
    <row r="2636" spans="1:2" x14ac:dyDescent="0.35">
      <c r="A2636"/>
      <c r="B2636"/>
    </row>
    <row r="2637" spans="1:2" x14ac:dyDescent="0.35">
      <c r="A2637"/>
      <c r="B2637"/>
    </row>
    <row r="2638" spans="1:2" x14ac:dyDescent="0.35">
      <c r="A2638"/>
      <c r="B2638"/>
    </row>
    <row r="2639" spans="1:2" x14ac:dyDescent="0.35">
      <c r="A2639"/>
      <c r="B2639"/>
    </row>
    <row r="2640" spans="1:2" x14ac:dyDescent="0.35">
      <c r="A2640"/>
      <c r="B2640"/>
    </row>
    <row r="2641" spans="1:2" x14ac:dyDescent="0.35">
      <c r="A2641"/>
      <c r="B2641"/>
    </row>
    <row r="2642" spans="1:2" x14ac:dyDescent="0.35">
      <c r="A2642"/>
      <c r="B2642"/>
    </row>
    <row r="2643" spans="1:2" x14ac:dyDescent="0.35">
      <c r="A2643"/>
      <c r="B2643"/>
    </row>
    <row r="2644" spans="1:2" x14ac:dyDescent="0.35">
      <c r="A2644"/>
      <c r="B2644"/>
    </row>
    <row r="2645" spans="1:2" x14ac:dyDescent="0.35">
      <c r="A2645"/>
      <c r="B2645"/>
    </row>
    <row r="2646" spans="1:2" x14ac:dyDescent="0.35">
      <c r="A2646"/>
      <c r="B2646"/>
    </row>
    <row r="2647" spans="1:2" x14ac:dyDescent="0.35">
      <c r="A2647"/>
      <c r="B2647"/>
    </row>
    <row r="2648" spans="1:2" x14ac:dyDescent="0.35">
      <c r="A2648"/>
      <c r="B2648"/>
    </row>
    <row r="2649" spans="1:2" x14ac:dyDescent="0.35">
      <c r="A2649"/>
      <c r="B2649"/>
    </row>
    <row r="2650" spans="1:2" x14ac:dyDescent="0.35">
      <c r="A2650"/>
      <c r="B2650"/>
    </row>
    <row r="2651" spans="1:2" x14ac:dyDescent="0.35">
      <c r="A2651"/>
      <c r="B2651"/>
    </row>
    <row r="2652" spans="1:2" x14ac:dyDescent="0.35">
      <c r="A2652"/>
      <c r="B2652"/>
    </row>
    <row r="2653" spans="1:2" x14ac:dyDescent="0.35">
      <c r="A2653"/>
      <c r="B2653"/>
    </row>
    <row r="2654" spans="1:2" x14ac:dyDescent="0.35">
      <c r="A2654"/>
      <c r="B2654"/>
    </row>
    <row r="2655" spans="1:2" x14ac:dyDescent="0.35">
      <c r="A2655"/>
      <c r="B2655"/>
    </row>
    <row r="2656" spans="1:2" x14ac:dyDescent="0.35">
      <c r="A2656"/>
      <c r="B2656"/>
    </row>
    <row r="2657" spans="1:2" x14ac:dyDescent="0.35">
      <c r="A2657"/>
      <c r="B2657"/>
    </row>
    <row r="2658" spans="1:2" x14ac:dyDescent="0.35">
      <c r="A2658"/>
      <c r="B2658"/>
    </row>
    <row r="2659" spans="1:2" x14ac:dyDescent="0.35">
      <c r="A2659"/>
      <c r="B2659"/>
    </row>
    <row r="2660" spans="1:2" x14ac:dyDescent="0.35">
      <c r="A2660"/>
      <c r="B2660"/>
    </row>
    <row r="2661" spans="1:2" x14ac:dyDescent="0.35">
      <c r="A2661"/>
      <c r="B2661"/>
    </row>
    <row r="2662" spans="1:2" x14ac:dyDescent="0.35">
      <c r="A2662"/>
      <c r="B2662"/>
    </row>
    <row r="2663" spans="1:2" x14ac:dyDescent="0.35">
      <c r="A2663"/>
      <c r="B2663"/>
    </row>
    <row r="2664" spans="1:2" x14ac:dyDescent="0.35">
      <c r="A2664"/>
      <c r="B2664"/>
    </row>
    <row r="2665" spans="1:2" x14ac:dyDescent="0.35">
      <c r="A2665"/>
      <c r="B2665"/>
    </row>
    <row r="2666" spans="1:2" x14ac:dyDescent="0.35">
      <c r="A2666"/>
      <c r="B2666"/>
    </row>
    <row r="2667" spans="1:2" x14ac:dyDescent="0.35">
      <c r="A2667"/>
      <c r="B2667"/>
    </row>
    <row r="2668" spans="1:2" x14ac:dyDescent="0.35">
      <c r="A2668"/>
      <c r="B2668"/>
    </row>
    <row r="2669" spans="1:2" x14ac:dyDescent="0.35">
      <c r="A2669"/>
      <c r="B2669"/>
    </row>
    <row r="2670" spans="1:2" x14ac:dyDescent="0.35">
      <c r="A2670"/>
      <c r="B2670"/>
    </row>
    <row r="2671" spans="1:2" x14ac:dyDescent="0.35">
      <c r="A2671"/>
      <c r="B2671"/>
    </row>
    <row r="2672" spans="1:2" x14ac:dyDescent="0.35">
      <c r="A2672"/>
      <c r="B2672"/>
    </row>
    <row r="2673" spans="1:2" x14ac:dyDescent="0.35">
      <c r="A2673"/>
      <c r="B2673"/>
    </row>
    <row r="2674" spans="1:2" x14ac:dyDescent="0.35">
      <c r="A2674"/>
      <c r="B2674"/>
    </row>
    <row r="2675" spans="1:2" x14ac:dyDescent="0.35">
      <c r="A2675"/>
      <c r="B2675"/>
    </row>
    <row r="2676" spans="1:2" x14ac:dyDescent="0.35">
      <c r="A2676"/>
      <c r="B2676"/>
    </row>
    <row r="2677" spans="1:2" x14ac:dyDescent="0.35">
      <c r="A2677"/>
      <c r="B2677"/>
    </row>
    <row r="2678" spans="1:2" x14ac:dyDescent="0.35">
      <c r="A2678"/>
      <c r="B2678"/>
    </row>
    <row r="2679" spans="1:2" x14ac:dyDescent="0.35">
      <c r="A2679"/>
      <c r="B2679"/>
    </row>
    <row r="2680" spans="1:2" x14ac:dyDescent="0.35">
      <c r="A2680"/>
      <c r="B2680"/>
    </row>
    <row r="2681" spans="1:2" x14ac:dyDescent="0.35">
      <c r="A2681"/>
      <c r="B2681"/>
    </row>
    <row r="2682" spans="1:2" x14ac:dyDescent="0.35">
      <c r="A2682"/>
      <c r="B2682"/>
    </row>
    <row r="2683" spans="1:2" x14ac:dyDescent="0.35">
      <c r="A2683"/>
      <c r="B2683"/>
    </row>
    <row r="2684" spans="1:2" x14ac:dyDescent="0.35">
      <c r="A2684"/>
      <c r="B2684"/>
    </row>
    <row r="2685" spans="1:2" x14ac:dyDescent="0.35">
      <c r="A2685"/>
      <c r="B2685"/>
    </row>
    <row r="2686" spans="1:2" x14ac:dyDescent="0.35">
      <c r="A2686"/>
      <c r="B2686"/>
    </row>
    <row r="2687" spans="1:2" x14ac:dyDescent="0.35">
      <c r="A2687"/>
      <c r="B2687"/>
    </row>
    <row r="2688" spans="1:2" x14ac:dyDescent="0.35">
      <c r="A2688"/>
      <c r="B2688"/>
    </row>
    <row r="2689" spans="1:2" x14ac:dyDescent="0.35">
      <c r="A2689"/>
      <c r="B2689"/>
    </row>
    <row r="2690" spans="1:2" x14ac:dyDescent="0.35">
      <c r="A2690"/>
      <c r="B2690"/>
    </row>
    <row r="2691" spans="1:2" x14ac:dyDescent="0.35">
      <c r="A2691"/>
      <c r="B2691"/>
    </row>
    <row r="2692" spans="1:2" x14ac:dyDescent="0.35">
      <c r="A2692"/>
      <c r="B2692"/>
    </row>
    <row r="2693" spans="1:2" x14ac:dyDescent="0.35">
      <c r="A2693"/>
      <c r="B2693"/>
    </row>
    <row r="2694" spans="1:2" x14ac:dyDescent="0.35">
      <c r="A2694"/>
      <c r="B2694"/>
    </row>
    <row r="2695" spans="1:2" x14ac:dyDescent="0.35">
      <c r="A2695"/>
      <c r="B2695"/>
    </row>
    <row r="2696" spans="1:2" x14ac:dyDescent="0.35">
      <c r="A2696"/>
      <c r="B2696"/>
    </row>
    <row r="2697" spans="1:2" x14ac:dyDescent="0.35">
      <c r="A2697"/>
      <c r="B2697"/>
    </row>
    <row r="2698" spans="1:2" x14ac:dyDescent="0.35">
      <c r="A2698"/>
      <c r="B2698"/>
    </row>
    <row r="2699" spans="1:2" x14ac:dyDescent="0.35">
      <c r="A2699"/>
      <c r="B2699"/>
    </row>
    <row r="2700" spans="1:2" x14ac:dyDescent="0.35">
      <c r="A2700"/>
      <c r="B2700"/>
    </row>
    <row r="2701" spans="1:2" x14ac:dyDescent="0.35">
      <c r="A2701"/>
      <c r="B2701"/>
    </row>
    <row r="2702" spans="1:2" x14ac:dyDescent="0.35">
      <c r="A2702"/>
      <c r="B2702"/>
    </row>
    <row r="2703" spans="1:2" x14ac:dyDescent="0.35">
      <c r="A2703"/>
      <c r="B2703"/>
    </row>
    <row r="2704" spans="1:2" x14ac:dyDescent="0.35">
      <c r="A2704"/>
      <c r="B2704"/>
    </row>
    <row r="2705" spans="1:2" x14ac:dyDescent="0.35">
      <c r="A2705"/>
      <c r="B2705"/>
    </row>
    <row r="2706" spans="1:2" x14ac:dyDescent="0.35">
      <c r="A2706"/>
      <c r="B2706"/>
    </row>
    <row r="2707" spans="1:2" x14ac:dyDescent="0.35">
      <c r="A2707"/>
      <c r="B2707"/>
    </row>
    <row r="2708" spans="1:2" x14ac:dyDescent="0.35">
      <c r="A2708"/>
      <c r="B2708"/>
    </row>
    <row r="2709" spans="1:2" x14ac:dyDescent="0.35">
      <c r="A2709"/>
      <c r="B2709"/>
    </row>
    <row r="2710" spans="1:2" x14ac:dyDescent="0.35">
      <c r="A2710"/>
      <c r="B2710"/>
    </row>
    <row r="2711" spans="1:2" x14ac:dyDescent="0.35">
      <c r="A2711"/>
      <c r="B2711"/>
    </row>
    <row r="2712" spans="1:2" x14ac:dyDescent="0.35">
      <c r="A2712"/>
      <c r="B2712"/>
    </row>
    <row r="2713" spans="1:2" x14ac:dyDescent="0.35">
      <c r="A2713"/>
      <c r="B2713"/>
    </row>
    <row r="2714" spans="1:2" x14ac:dyDescent="0.35">
      <c r="A2714"/>
      <c r="B2714"/>
    </row>
    <row r="2715" spans="1:2" x14ac:dyDescent="0.35">
      <c r="A2715"/>
      <c r="B2715"/>
    </row>
    <row r="2716" spans="1:2" x14ac:dyDescent="0.35">
      <c r="A2716"/>
      <c r="B2716"/>
    </row>
    <row r="2717" spans="1:2" x14ac:dyDescent="0.35">
      <c r="A2717"/>
      <c r="B2717"/>
    </row>
    <row r="2718" spans="1:2" x14ac:dyDescent="0.35">
      <c r="A2718"/>
      <c r="B2718"/>
    </row>
    <row r="2719" spans="1:2" x14ac:dyDescent="0.35">
      <c r="A2719"/>
      <c r="B2719"/>
    </row>
    <row r="2720" spans="1:2" x14ac:dyDescent="0.35">
      <c r="A2720"/>
      <c r="B2720"/>
    </row>
    <row r="2721" spans="1:2" x14ac:dyDescent="0.35">
      <c r="A2721"/>
      <c r="B2721"/>
    </row>
    <row r="2722" spans="1:2" x14ac:dyDescent="0.35">
      <c r="A2722"/>
      <c r="B2722"/>
    </row>
    <row r="2723" spans="1:2" x14ac:dyDescent="0.35">
      <c r="A2723"/>
      <c r="B2723"/>
    </row>
    <row r="2724" spans="1:2" x14ac:dyDescent="0.35">
      <c r="A2724"/>
      <c r="B2724"/>
    </row>
    <row r="2725" spans="1:2" x14ac:dyDescent="0.35">
      <c r="A2725"/>
      <c r="B2725"/>
    </row>
    <row r="2726" spans="1:2" x14ac:dyDescent="0.35">
      <c r="A2726"/>
      <c r="B2726"/>
    </row>
    <row r="2727" spans="1:2" x14ac:dyDescent="0.35">
      <c r="A2727"/>
      <c r="B2727"/>
    </row>
    <row r="2728" spans="1:2" x14ac:dyDescent="0.35">
      <c r="A2728"/>
      <c r="B2728"/>
    </row>
    <row r="2729" spans="1:2" x14ac:dyDescent="0.35">
      <c r="A2729"/>
      <c r="B2729"/>
    </row>
    <row r="2730" spans="1:2" x14ac:dyDescent="0.35">
      <c r="A2730"/>
      <c r="B2730"/>
    </row>
    <row r="2731" spans="1:2" x14ac:dyDescent="0.35">
      <c r="A2731"/>
      <c r="B2731"/>
    </row>
    <row r="2732" spans="1:2" x14ac:dyDescent="0.35">
      <c r="A2732"/>
      <c r="B2732"/>
    </row>
    <row r="2733" spans="1:2" x14ac:dyDescent="0.35">
      <c r="A2733"/>
      <c r="B2733"/>
    </row>
    <row r="2734" spans="1:2" x14ac:dyDescent="0.35">
      <c r="A2734"/>
      <c r="B2734"/>
    </row>
    <row r="2735" spans="1:2" x14ac:dyDescent="0.35">
      <c r="A2735"/>
      <c r="B2735"/>
    </row>
    <row r="2736" spans="1:2" x14ac:dyDescent="0.35">
      <c r="A2736"/>
      <c r="B2736"/>
    </row>
    <row r="2737" spans="1:2" x14ac:dyDescent="0.35">
      <c r="A2737"/>
      <c r="B2737"/>
    </row>
    <row r="2738" spans="1:2" x14ac:dyDescent="0.35">
      <c r="A2738"/>
      <c r="B2738"/>
    </row>
    <row r="2739" spans="1:2" x14ac:dyDescent="0.35">
      <c r="A2739"/>
      <c r="B2739"/>
    </row>
    <row r="2740" spans="1:2" x14ac:dyDescent="0.35">
      <c r="A2740"/>
      <c r="B2740"/>
    </row>
    <row r="2741" spans="1:2" x14ac:dyDescent="0.35">
      <c r="A2741"/>
      <c r="B2741"/>
    </row>
    <row r="2742" spans="1:2" x14ac:dyDescent="0.35">
      <c r="A2742"/>
      <c r="B2742"/>
    </row>
    <row r="2743" spans="1:2" x14ac:dyDescent="0.35">
      <c r="A2743"/>
      <c r="B2743"/>
    </row>
    <row r="2744" spans="1:2" x14ac:dyDescent="0.35">
      <c r="A2744"/>
      <c r="B2744"/>
    </row>
    <row r="2745" spans="1:2" x14ac:dyDescent="0.35">
      <c r="A2745"/>
      <c r="B2745"/>
    </row>
    <row r="2746" spans="1:2" x14ac:dyDescent="0.35">
      <c r="A2746"/>
      <c r="B2746"/>
    </row>
    <row r="2747" spans="1:2" x14ac:dyDescent="0.35">
      <c r="A2747"/>
      <c r="B2747"/>
    </row>
    <row r="2748" spans="1:2" x14ac:dyDescent="0.35">
      <c r="A2748"/>
      <c r="B2748"/>
    </row>
    <row r="2749" spans="1:2" x14ac:dyDescent="0.35">
      <c r="A2749"/>
      <c r="B2749"/>
    </row>
    <row r="2750" spans="1:2" x14ac:dyDescent="0.35">
      <c r="A2750"/>
      <c r="B2750"/>
    </row>
    <row r="2751" spans="1:2" x14ac:dyDescent="0.35">
      <c r="A2751"/>
      <c r="B2751"/>
    </row>
    <row r="2752" spans="1:2" x14ac:dyDescent="0.35">
      <c r="A2752"/>
      <c r="B2752"/>
    </row>
    <row r="2753" spans="1:2" x14ac:dyDescent="0.35">
      <c r="A2753"/>
      <c r="B2753"/>
    </row>
    <row r="2754" spans="1:2" x14ac:dyDescent="0.35">
      <c r="A2754"/>
      <c r="B2754"/>
    </row>
    <row r="2755" spans="1:2" x14ac:dyDescent="0.35">
      <c r="A2755"/>
      <c r="B2755"/>
    </row>
    <row r="2756" spans="1:2" x14ac:dyDescent="0.35">
      <c r="A2756"/>
      <c r="B2756"/>
    </row>
    <row r="2757" spans="1:2" x14ac:dyDescent="0.35">
      <c r="A2757"/>
      <c r="B2757"/>
    </row>
    <row r="2758" spans="1:2" x14ac:dyDescent="0.35">
      <c r="A2758"/>
      <c r="B2758"/>
    </row>
    <row r="2759" spans="1:2" x14ac:dyDescent="0.35">
      <c r="A2759"/>
      <c r="B2759"/>
    </row>
    <row r="2760" spans="1:2" x14ac:dyDescent="0.35">
      <c r="A2760"/>
      <c r="B2760"/>
    </row>
    <row r="2761" spans="1:2" x14ac:dyDescent="0.35">
      <c r="A2761"/>
      <c r="B2761"/>
    </row>
    <row r="2762" spans="1:2" x14ac:dyDescent="0.35">
      <c r="A2762"/>
      <c r="B2762"/>
    </row>
    <row r="2763" spans="1:2" x14ac:dyDescent="0.35">
      <c r="A2763"/>
      <c r="B2763"/>
    </row>
    <row r="2764" spans="1:2" x14ac:dyDescent="0.35">
      <c r="A2764"/>
      <c r="B2764"/>
    </row>
    <row r="2765" spans="1:2" x14ac:dyDescent="0.35">
      <c r="A2765"/>
      <c r="B2765"/>
    </row>
    <row r="2766" spans="1:2" x14ac:dyDescent="0.35">
      <c r="A2766"/>
      <c r="B2766"/>
    </row>
    <row r="2767" spans="1:2" x14ac:dyDescent="0.35">
      <c r="A2767"/>
      <c r="B2767"/>
    </row>
    <row r="2768" spans="1:2" x14ac:dyDescent="0.35">
      <c r="A2768"/>
      <c r="B2768"/>
    </row>
    <row r="2769" spans="1:2" x14ac:dyDescent="0.35">
      <c r="A2769"/>
      <c r="B2769"/>
    </row>
    <row r="2770" spans="1:2" x14ac:dyDescent="0.35">
      <c r="A2770"/>
      <c r="B2770"/>
    </row>
    <row r="2771" spans="1:2" x14ac:dyDescent="0.35">
      <c r="A2771"/>
      <c r="B2771"/>
    </row>
    <row r="2772" spans="1:2" x14ac:dyDescent="0.35">
      <c r="A2772"/>
      <c r="B2772"/>
    </row>
    <row r="2773" spans="1:2" x14ac:dyDescent="0.35">
      <c r="A2773"/>
      <c r="B2773"/>
    </row>
    <row r="2774" spans="1:2" x14ac:dyDescent="0.35">
      <c r="A2774"/>
      <c r="B2774"/>
    </row>
    <row r="2775" spans="1:2" x14ac:dyDescent="0.35">
      <c r="A2775"/>
      <c r="B2775"/>
    </row>
    <row r="2776" spans="1:2" x14ac:dyDescent="0.35">
      <c r="A2776"/>
      <c r="B2776"/>
    </row>
    <row r="2777" spans="1:2" x14ac:dyDescent="0.35">
      <c r="A2777"/>
      <c r="B2777"/>
    </row>
    <row r="2778" spans="1:2" x14ac:dyDescent="0.35">
      <c r="A2778"/>
      <c r="B2778"/>
    </row>
    <row r="2779" spans="1:2" x14ac:dyDescent="0.35">
      <c r="A2779"/>
      <c r="B2779"/>
    </row>
    <row r="2780" spans="1:2" x14ac:dyDescent="0.35">
      <c r="A2780"/>
      <c r="B2780"/>
    </row>
    <row r="2781" spans="1:2" x14ac:dyDescent="0.35">
      <c r="A2781"/>
      <c r="B2781"/>
    </row>
    <row r="2782" spans="1:2" x14ac:dyDescent="0.35">
      <c r="A2782"/>
      <c r="B2782"/>
    </row>
    <row r="2783" spans="1:2" x14ac:dyDescent="0.35">
      <c r="A2783"/>
      <c r="B2783"/>
    </row>
    <row r="2784" spans="1:2" x14ac:dyDescent="0.35">
      <c r="A2784"/>
      <c r="B2784"/>
    </row>
    <row r="2785" spans="1:2" x14ac:dyDescent="0.35">
      <c r="A2785"/>
      <c r="B2785"/>
    </row>
    <row r="2786" spans="1:2" x14ac:dyDescent="0.35">
      <c r="A2786"/>
      <c r="B2786"/>
    </row>
    <row r="2787" spans="1:2" x14ac:dyDescent="0.35">
      <c r="A2787"/>
      <c r="B2787"/>
    </row>
    <row r="2788" spans="1:2" x14ac:dyDescent="0.35">
      <c r="A2788"/>
      <c r="B2788"/>
    </row>
    <row r="2789" spans="1:2" x14ac:dyDescent="0.35">
      <c r="A2789"/>
      <c r="B2789"/>
    </row>
    <row r="2790" spans="1:2" x14ac:dyDescent="0.35">
      <c r="A2790"/>
      <c r="B2790"/>
    </row>
    <row r="2791" spans="1:2" x14ac:dyDescent="0.35">
      <c r="A2791"/>
      <c r="B2791"/>
    </row>
    <row r="2792" spans="1:2" x14ac:dyDescent="0.35">
      <c r="A2792"/>
      <c r="B2792"/>
    </row>
    <row r="2793" spans="1:2" x14ac:dyDescent="0.35">
      <c r="A2793"/>
      <c r="B2793"/>
    </row>
    <row r="2794" spans="1:2" x14ac:dyDescent="0.35">
      <c r="A2794"/>
      <c r="B2794"/>
    </row>
    <row r="2795" spans="1:2" x14ac:dyDescent="0.35">
      <c r="A2795"/>
      <c r="B2795"/>
    </row>
    <row r="2796" spans="1:2" x14ac:dyDescent="0.35">
      <c r="A2796"/>
      <c r="B2796"/>
    </row>
    <row r="2797" spans="1:2" x14ac:dyDescent="0.35">
      <c r="A2797"/>
      <c r="B2797"/>
    </row>
    <row r="2798" spans="1:2" x14ac:dyDescent="0.35">
      <c r="A2798"/>
      <c r="B2798"/>
    </row>
    <row r="2799" spans="1:2" x14ac:dyDescent="0.35">
      <c r="A2799"/>
      <c r="B2799"/>
    </row>
    <row r="2800" spans="1:2" x14ac:dyDescent="0.35">
      <c r="A2800"/>
      <c r="B2800"/>
    </row>
    <row r="2801" spans="1:2" x14ac:dyDescent="0.35">
      <c r="A2801"/>
      <c r="B2801"/>
    </row>
    <row r="2802" spans="1:2" x14ac:dyDescent="0.35">
      <c r="A2802"/>
      <c r="B2802"/>
    </row>
    <row r="2803" spans="1:2" x14ac:dyDescent="0.35">
      <c r="A2803"/>
      <c r="B2803"/>
    </row>
    <row r="2804" spans="1:2" x14ac:dyDescent="0.35">
      <c r="A2804"/>
      <c r="B2804"/>
    </row>
    <row r="2805" spans="1:2" x14ac:dyDescent="0.35">
      <c r="A2805"/>
      <c r="B2805"/>
    </row>
    <row r="2806" spans="1:2" x14ac:dyDescent="0.35">
      <c r="A2806"/>
      <c r="B2806"/>
    </row>
    <row r="2807" spans="1:2" x14ac:dyDescent="0.35">
      <c r="A2807"/>
      <c r="B2807"/>
    </row>
    <row r="2808" spans="1:2" x14ac:dyDescent="0.35">
      <c r="A2808"/>
      <c r="B2808"/>
    </row>
    <row r="2809" spans="1:2" x14ac:dyDescent="0.35">
      <c r="A2809"/>
      <c r="B2809"/>
    </row>
    <row r="2810" spans="1:2" x14ac:dyDescent="0.35">
      <c r="A2810"/>
      <c r="B2810"/>
    </row>
    <row r="2811" spans="1:2" x14ac:dyDescent="0.35">
      <c r="A2811"/>
      <c r="B2811"/>
    </row>
    <row r="2812" spans="1:2" x14ac:dyDescent="0.35">
      <c r="A2812"/>
      <c r="B2812"/>
    </row>
    <row r="2813" spans="1:2" x14ac:dyDescent="0.35">
      <c r="A2813"/>
      <c r="B2813"/>
    </row>
    <row r="2814" spans="1:2" x14ac:dyDescent="0.35">
      <c r="A2814"/>
      <c r="B2814"/>
    </row>
    <row r="2815" spans="1:2" x14ac:dyDescent="0.35">
      <c r="A2815"/>
      <c r="B2815"/>
    </row>
    <row r="2816" spans="1:2" x14ac:dyDescent="0.35">
      <c r="A2816"/>
      <c r="B2816"/>
    </row>
    <row r="2817" spans="1:2" x14ac:dyDescent="0.35">
      <c r="A2817"/>
      <c r="B2817"/>
    </row>
    <row r="2818" spans="1:2" x14ac:dyDescent="0.35">
      <c r="A2818"/>
      <c r="B2818"/>
    </row>
    <row r="2819" spans="1:2" x14ac:dyDescent="0.35">
      <c r="A2819"/>
      <c r="B2819"/>
    </row>
    <row r="2820" spans="1:2" x14ac:dyDescent="0.35">
      <c r="A2820"/>
      <c r="B2820"/>
    </row>
    <row r="2821" spans="1:2" x14ac:dyDescent="0.35">
      <c r="A2821"/>
      <c r="B2821"/>
    </row>
    <row r="2822" spans="1:2" x14ac:dyDescent="0.35">
      <c r="A2822"/>
      <c r="B2822"/>
    </row>
    <row r="2823" spans="1:2" x14ac:dyDescent="0.35">
      <c r="A2823"/>
      <c r="B2823"/>
    </row>
    <row r="2824" spans="1:2" x14ac:dyDescent="0.35">
      <c r="A2824"/>
      <c r="B2824"/>
    </row>
    <row r="2825" spans="1:2" x14ac:dyDescent="0.35">
      <c r="A2825"/>
      <c r="B2825"/>
    </row>
    <row r="2826" spans="1:2" x14ac:dyDescent="0.35">
      <c r="A2826"/>
      <c r="B2826"/>
    </row>
    <row r="2827" spans="1:2" x14ac:dyDescent="0.35">
      <c r="A2827"/>
      <c r="B2827"/>
    </row>
    <row r="2828" spans="1:2" x14ac:dyDescent="0.35">
      <c r="A2828"/>
      <c r="B2828"/>
    </row>
    <row r="2829" spans="1:2" x14ac:dyDescent="0.35">
      <c r="A2829"/>
      <c r="B2829"/>
    </row>
    <row r="2830" spans="1:2" x14ac:dyDescent="0.35">
      <c r="A2830"/>
      <c r="B2830"/>
    </row>
    <row r="2831" spans="1:2" x14ac:dyDescent="0.35">
      <c r="A2831"/>
      <c r="B2831"/>
    </row>
    <row r="2832" spans="1:2" x14ac:dyDescent="0.35">
      <c r="A2832"/>
      <c r="B2832"/>
    </row>
    <row r="2833" spans="1:2" x14ac:dyDescent="0.35">
      <c r="A2833"/>
      <c r="B2833"/>
    </row>
    <row r="2834" spans="1:2" x14ac:dyDescent="0.35">
      <c r="A2834"/>
      <c r="B2834"/>
    </row>
    <row r="2835" spans="1:2" x14ac:dyDescent="0.35">
      <c r="A2835"/>
      <c r="B2835"/>
    </row>
    <row r="2836" spans="1:2" x14ac:dyDescent="0.35">
      <c r="A2836"/>
      <c r="B2836"/>
    </row>
    <row r="2837" spans="1:2" x14ac:dyDescent="0.35">
      <c r="A2837"/>
      <c r="B2837"/>
    </row>
    <row r="2838" spans="1:2" x14ac:dyDescent="0.35">
      <c r="A2838"/>
      <c r="B2838"/>
    </row>
    <row r="2839" spans="1:2" x14ac:dyDescent="0.35">
      <c r="A2839"/>
      <c r="B2839"/>
    </row>
    <row r="2840" spans="1:2" x14ac:dyDescent="0.35">
      <c r="A2840"/>
      <c r="B2840"/>
    </row>
    <row r="2841" spans="1:2" x14ac:dyDescent="0.35">
      <c r="A2841"/>
      <c r="B2841"/>
    </row>
    <row r="2842" spans="1:2" x14ac:dyDescent="0.35">
      <c r="A2842"/>
      <c r="B2842"/>
    </row>
    <row r="2843" spans="1:2" x14ac:dyDescent="0.35">
      <c r="A2843"/>
      <c r="B2843"/>
    </row>
    <row r="2844" spans="1:2" x14ac:dyDescent="0.35">
      <c r="A2844"/>
      <c r="B2844"/>
    </row>
    <row r="2845" spans="1:2" x14ac:dyDescent="0.35">
      <c r="A2845"/>
      <c r="B2845"/>
    </row>
    <row r="2846" spans="1:2" x14ac:dyDescent="0.35">
      <c r="A2846"/>
      <c r="B2846"/>
    </row>
    <row r="2847" spans="1:2" x14ac:dyDescent="0.35">
      <c r="A2847"/>
      <c r="B2847"/>
    </row>
    <row r="2848" spans="1:2" x14ac:dyDescent="0.35">
      <c r="A2848"/>
      <c r="B2848"/>
    </row>
    <row r="2849" spans="1:2" x14ac:dyDescent="0.35">
      <c r="A2849"/>
      <c r="B2849"/>
    </row>
    <row r="2850" spans="1:2" x14ac:dyDescent="0.35">
      <c r="A2850"/>
      <c r="B2850"/>
    </row>
    <row r="2851" spans="1:2" x14ac:dyDescent="0.35">
      <c r="A2851"/>
      <c r="B2851"/>
    </row>
    <row r="2852" spans="1:2" x14ac:dyDescent="0.35">
      <c r="A2852"/>
      <c r="B2852"/>
    </row>
    <row r="2853" spans="1:2" x14ac:dyDescent="0.35">
      <c r="A2853"/>
      <c r="B2853"/>
    </row>
    <row r="2854" spans="1:2" x14ac:dyDescent="0.35">
      <c r="A2854"/>
      <c r="B2854"/>
    </row>
    <row r="2855" spans="1:2" x14ac:dyDescent="0.35">
      <c r="A2855"/>
      <c r="B2855"/>
    </row>
    <row r="2856" spans="1:2" x14ac:dyDescent="0.35">
      <c r="A2856"/>
      <c r="B2856"/>
    </row>
    <row r="2857" spans="1:2" x14ac:dyDescent="0.35">
      <c r="A2857"/>
      <c r="B2857"/>
    </row>
    <row r="2858" spans="1:2" x14ac:dyDescent="0.35">
      <c r="A2858"/>
      <c r="B2858"/>
    </row>
    <row r="2859" spans="1:2" x14ac:dyDescent="0.35">
      <c r="A2859"/>
      <c r="B2859"/>
    </row>
    <row r="2860" spans="1:2" x14ac:dyDescent="0.35">
      <c r="A2860"/>
      <c r="B2860"/>
    </row>
    <row r="2861" spans="1:2" x14ac:dyDescent="0.35">
      <c r="A2861"/>
      <c r="B2861"/>
    </row>
    <row r="2862" spans="1:2" x14ac:dyDescent="0.35">
      <c r="A2862"/>
      <c r="B2862"/>
    </row>
    <row r="2863" spans="1:2" x14ac:dyDescent="0.35">
      <c r="A2863"/>
      <c r="B2863"/>
    </row>
    <row r="2864" spans="1:2" x14ac:dyDescent="0.35">
      <c r="A2864"/>
      <c r="B2864"/>
    </row>
    <row r="2865" spans="1:2" x14ac:dyDescent="0.35">
      <c r="A2865"/>
      <c r="B2865"/>
    </row>
    <row r="2866" spans="1:2" x14ac:dyDescent="0.35">
      <c r="A2866"/>
      <c r="B2866"/>
    </row>
    <row r="2867" spans="1:2" x14ac:dyDescent="0.35">
      <c r="A2867"/>
      <c r="B2867"/>
    </row>
    <row r="2868" spans="1:2" x14ac:dyDescent="0.35">
      <c r="A2868"/>
      <c r="B2868"/>
    </row>
    <row r="2869" spans="1:2" x14ac:dyDescent="0.35">
      <c r="A2869"/>
      <c r="B2869"/>
    </row>
    <row r="2870" spans="1:2" x14ac:dyDescent="0.35">
      <c r="A2870"/>
      <c r="B2870"/>
    </row>
    <row r="2871" spans="1:2" x14ac:dyDescent="0.35">
      <c r="A2871"/>
      <c r="B2871"/>
    </row>
    <row r="2872" spans="1:2" x14ac:dyDescent="0.35">
      <c r="A2872"/>
      <c r="B2872"/>
    </row>
    <row r="2873" spans="1:2" x14ac:dyDescent="0.35">
      <c r="A2873"/>
      <c r="B2873"/>
    </row>
    <row r="2874" spans="1:2" x14ac:dyDescent="0.35">
      <c r="A2874"/>
      <c r="B2874"/>
    </row>
    <row r="2875" spans="1:2" x14ac:dyDescent="0.35">
      <c r="A2875"/>
      <c r="B2875"/>
    </row>
    <row r="2876" spans="1:2" x14ac:dyDescent="0.35">
      <c r="A2876"/>
      <c r="B2876"/>
    </row>
    <row r="2877" spans="1:2" x14ac:dyDescent="0.35">
      <c r="A2877"/>
      <c r="B2877"/>
    </row>
    <row r="2878" spans="1:2" x14ac:dyDescent="0.35">
      <c r="A2878"/>
      <c r="B2878"/>
    </row>
    <row r="2879" spans="1:2" x14ac:dyDescent="0.35">
      <c r="A2879"/>
      <c r="B2879"/>
    </row>
    <row r="2880" spans="1:2" x14ac:dyDescent="0.35">
      <c r="A2880"/>
      <c r="B2880"/>
    </row>
    <row r="2881" spans="1:2" x14ac:dyDescent="0.35">
      <c r="A2881"/>
      <c r="B2881"/>
    </row>
    <row r="2882" spans="1:2" x14ac:dyDescent="0.35">
      <c r="A2882"/>
      <c r="B2882"/>
    </row>
    <row r="2883" spans="1:2" x14ac:dyDescent="0.35">
      <c r="A2883"/>
      <c r="B2883"/>
    </row>
    <row r="2884" spans="1:2" x14ac:dyDescent="0.35">
      <c r="A2884"/>
      <c r="B2884"/>
    </row>
    <row r="2885" spans="1:2" x14ac:dyDescent="0.35">
      <c r="A2885"/>
      <c r="B2885"/>
    </row>
    <row r="2886" spans="1:2" x14ac:dyDescent="0.35">
      <c r="A2886"/>
      <c r="B2886"/>
    </row>
    <row r="2887" spans="1:2" x14ac:dyDescent="0.35">
      <c r="A2887"/>
      <c r="B2887"/>
    </row>
    <row r="2888" spans="1:2" x14ac:dyDescent="0.35">
      <c r="A2888"/>
      <c r="B2888"/>
    </row>
    <row r="2889" spans="1:2" x14ac:dyDescent="0.35">
      <c r="A2889"/>
      <c r="B2889"/>
    </row>
    <row r="2890" spans="1:2" x14ac:dyDescent="0.35">
      <c r="A2890"/>
      <c r="B2890"/>
    </row>
    <row r="2891" spans="1:2" x14ac:dyDescent="0.35">
      <c r="A2891"/>
      <c r="B2891"/>
    </row>
    <row r="2892" spans="1:2" x14ac:dyDescent="0.35">
      <c r="A2892"/>
      <c r="B2892"/>
    </row>
    <row r="2893" spans="1:2" x14ac:dyDescent="0.35">
      <c r="A2893"/>
      <c r="B2893"/>
    </row>
    <row r="2894" spans="1:2" x14ac:dyDescent="0.35">
      <c r="A2894"/>
      <c r="B2894"/>
    </row>
    <row r="2895" spans="1:2" x14ac:dyDescent="0.35">
      <c r="A2895"/>
      <c r="B2895"/>
    </row>
    <row r="2896" spans="1:2" x14ac:dyDescent="0.35">
      <c r="A2896"/>
      <c r="B2896"/>
    </row>
    <row r="2897" spans="1:2" x14ac:dyDescent="0.35">
      <c r="A2897"/>
      <c r="B2897"/>
    </row>
    <row r="2898" spans="1:2" x14ac:dyDescent="0.35">
      <c r="A2898"/>
      <c r="B2898"/>
    </row>
    <row r="2899" spans="1:2" x14ac:dyDescent="0.35">
      <c r="A2899"/>
      <c r="B2899"/>
    </row>
    <row r="2900" spans="1:2" x14ac:dyDescent="0.35">
      <c r="A2900"/>
      <c r="B2900"/>
    </row>
    <row r="2901" spans="1:2" x14ac:dyDescent="0.35">
      <c r="A2901"/>
      <c r="B2901"/>
    </row>
    <row r="2902" spans="1:2" x14ac:dyDescent="0.35">
      <c r="A2902"/>
      <c r="B2902"/>
    </row>
    <row r="2903" spans="1:2" x14ac:dyDescent="0.35">
      <c r="A2903"/>
      <c r="B2903"/>
    </row>
    <row r="2904" spans="1:2" x14ac:dyDescent="0.35">
      <c r="A2904"/>
      <c r="B2904"/>
    </row>
    <row r="2905" spans="1:2" x14ac:dyDescent="0.35">
      <c r="A2905"/>
      <c r="B2905"/>
    </row>
    <row r="2906" spans="1:2" x14ac:dyDescent="0.35">
      <c r="A2906"/>
      <c r="B2906"/>
    </row>
    <row r="2907" spans="1:2" x14ac:dyDescent="0.35">
      <c r="A2907"/>
      <c r="B2907"/>
    </row>
    <row r="2908" spans="1:2" x14ac:dyDescent="0.35">
      <c r="A2908"/>
      <c r="B2908"/>
    </row>
    <row r="2909" spans="1:2" x14ac:dyDescent="0.35">
      <c r="A2909"/>
      <c r="B2909"/>
    </row>
    <row r="2910" spans="1:2" x14ac:dyDescent="0.35">
      <c r="A2910"/>
      <c r="B2910"/>
    </row>
    <row r="2911" spans="1:2" x14ac:dyDescent="0.35">
      <c r="A2911"/>
      <c r="B2911"/>
    </row>
    <row r="2912" spans="1:2" x14ac:dyDescent="0.35">
      <c r="A2912"/>
      <c r="B2912"/>
    </row>
    <row r="2913" spans="1:2" x14ac:dyDescent="0.35">
      <c r="A2913"/>
      <c r="B2913"/>
    </row>
    <row r="2914" spans="1:2" x14ac:dyDescent="0.35">
      <c r="A2914"/>
      <c r="B2914"/>
    </row>
    <row r="2915" spans="1:2" x14ac:dyDescent="0.35">
      <c r="A2915"/>
      <c r="B2915"/>
    </row>
    <row r="2916" spans="1:2" x14ac:dyDescent="0.35">
      <c r="A2916"/>
      <c r="B2916"/>
    </row>
    <row r="2917" spans="1:2" x14ac:dyDescent="0.35">
      <c r="A2917"/>
      <c r="B2917"/>
    </row>
    <row r="2918" spans="1:2" x14ac:dyDescent="0.35">
      <c r="A2918"/>
      <c r="B2918"/>
    </row>
    <row r="2919" spans="1:2" x14ac:dyDescent="0.35">
      <c r="A2919"/>
      <c r="B2919"/>
    </row>
    <row r="2920" spans="1:2" x14ac:dyDescent="0.35">
      <c r="A2920"/>
      <c r="B2920"/>
    </row>
    <row r="2921" spans="1:2" x14ac:dyDescent="0.35">
      <c r="A2921"/>
      <c r="B2921"/>
    </row>
    <row r="2922" spans="1:2" x14ac:dyDescent="0.35">
      <c r="A2922"/>
      <c r="B2922"/>
    </row>
    <row r="2923" spans="1:2" x14ac:dyDescent="0.35">
      <c r="A2923"/>
      <c r="B2923"/>
    </row>
    <row r="2924" spans="1:2" x14ac:dyDescent="0.35">
      <c r="A2924"/>
      <c r="B2924"/>
    </row>
    <row r="2925" spans="1:2" x14ac:dyDescent="0.35">
      <c r="A2925"/>
      <c r="B2925"/>
    </row>
    <row r="2926" spans="1:2" x14ac:dyDescent="0.35">
      <c r="A2926"/>
      <c r="B2926"/>
    </row>
    <row r="2927" spans="1:2" x14ac:dyDescent="0.35">
      <c r="A2927"/>
      <c r="B2927"/>
    </row>
    <row r="2928" spans="1:2" x14ac:dyDescent="0.35">
      <c r="A2928"/>
      <c r="B2928"/>
    </row>
    <row r="2929" spans="1:2" x14ac:dyDescent="0.35">
      <c r="A2929"/>
      <c r="B2929"/>
    </row>
    <row r="2930" spans="1:2" x14ac:dyDescent="0.35">
      <c r="A2930"/>
      <c r="B2930"/>
    </row>
    <row r="2931" spans="1:2" x14ac:dyDescent="0.35">
      <c r="A2931"/>
      <c r="B2931"/>
    </row>
    <row r="2932" spans="1:2" x14ac:dyDescent="0.35">
      <c r="A2932"/>
      <c r="B2932"/>
    </row>
    <row r="2933" spans="1:2" x14ac:dyDescent="0.35">
      <c r="A2933"/>
      <c r="B2933"/>
    </row>
    <row r="2934" spans="1:2" x14ac:dyDescent="0.35">
      <c r="A2934"/>
      <c r="B2934"/>
    </row>
    <row r="2935" spans="1:2" x14ac:dyDescent="0.35">
      <c r="A2935"/>
      <c r="B2935"/>
    </row>
    <row r="2936" spans="1:2" x14ac:dyDescent="0.35">
      <c r="A2936"/>
      <c r="B2936"/>
    </row>
    <row r="2937" spans="1:2" x14ac:dyDescent="0.35">
      <c r="A2937"/>
      <c r="B2937"/>
    </row>
    <row r="2938" spans="1:2" x14ac:dyDescent="0.35">
      <c r="A2938"/>
      <c r="B2938"/>
    </row>
    <row r="2939" spans="1:2" x14ac:dyDescent="0.35">
      <c r="A2939"/>
      <c r="B2939"/>
    </row>
    <row r="2940" spans="1:2" x14ac:dyDescent="0.35">
      <c r="A2940"/>
      <c r="B2940"/>
    </row>
    <row r="2941" spans="1:2" x14ac:dyDescent="0.35">
      <c r="A2941"/>
      <c r="B2941"/>
    </row>
    <row r="2942" spans="1:2" x14ac:dyDescent="0.35">
      <c r="A2942"/>
      <c r="B2942"/>
    </row>
    <row r="2943" spans="1:2" x14ac:dyDescent="0.35">
      <c r="A2943"/>
      <c r="B2943"/>
    </row>
    <row r="2944" spans="1:2" x14ac:dyDescent="0.35">
      <c r="A2944"/>
      <c r="B2944"/>
    </row>
    <row r="2945" spans="1:2" x14ac:dyDescent="0.35">
      <c r="A2945"/>
      <c r="B2945"/>
    </row>
    <row r="2946" spans="1:2" x14ac:dyDescent="0.35">
      <c r="A2946"/>
      <c r="B2946"/>
    </row>
    <row r="2947" spans="1:2" x14ac:dyDescent="0.35">
      <c r="A2947"/>
      <c r="B2947"/>
    </row>
    <row r="2948" spans="1:2" x14ac:dyDescent="0.35">
      <c r="A2948"/>
      <c r="B2948"/>
    </row>
    <row r="2949" spans="1:2" x14ac:dyDescent="0.35">
      <c r="A2949"/>
      <c r="B2949"/>
    </row>
    <row r="2950" spans="1:2" x14ac:dyDescent="0.35">
      <c r="A2950"/>
      <c r="B2950"/>
    </row>
    <row r="2951" spans="1:2" x14ac:dyDescent="0.35">
      <c r="A2951"/>
      <c r="B2951"/>
    </row>
    <row r="2952" spans="1:2" x14ac:dyDescent="0.35">
      <c r="A2952"/>
      <c r="B2952"/>
    </row>
    <row r="2953" spans="1:2" x14ac:dyDescent="0.35">
      <c r="A2953"/>
      <c r="B2953"/>
    </row>
    <row r="2954" spans="1:2" x14ac:dyDescent="0.35">
      <c r="A2954"/>
      <c r="B2954"/>
    </row>
    <row r="2955" spans="1:2" x14ac:dyDescent="0.35">
      <c r="A2955"/>
      <c r="B2955"/>
    </row>
    <row r="2956" spans="1:2" x14ac:dyDescent="0.35">
      <c r="A2956"/>
      <c r="B2956"/>
    </row>
    <row r="2957" spans="1:2" x14ac:dyDescent="0.35">
      <c r="A2957"/>
      <c r="B29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0"/>
  <sheetViews>
    <sheetView showGridLines="0" zoomScale="80" zoomScaleNormal="80" workbookViewId="0">
      <selection activeCell="G53" sqref="G53"/>
    </sheetView>
  </sheetViews>
  <sheetFormatPr defaultRowHeight="14.5" x14ac:dyDescent="0.35"/>
  <cols>
    <col min="1" max="1" width="2.7265625" customWidth="1"/>
    <col min="2" max="2" width="29" customWidth="1"/>
    <col min="3" max="3" width="15.54296875" customWidth="1"/>
    <col min="4" max="4" width="15.26953125" customWidth="1"/>
    <col min="5" max="5" width="16.26953125" customWidth="1"/>
    <col min="6" max="6" width="15.453125" customWidth="1"/>
    <col min="7" max="9" width="14.26953125" customWidth="1"/>
    <col min="10" max="10" width="3" customWidth="1"/>
    <col min="11" max="11" width="31.26953125" customWidth="1"/>
    <col min="12" max="12" width="15.54296875" customWidth="1"/>
    <col min="13" max="13" width="15.26953125" customWidth="1"/>
    <col min="14" max="14" width="16.26953125" customWidth="1"/>
    <col min="15" max="15" width="15.453125" customWidth="1"/>
    <col min="16" max="18" width="14.26953125" customWidth="1"/>
    <col min="20" max="20" width="26.54296875" customWidth="1"/>
    <col min="21" max="27" width="15.1796875" customWidth="1"/>
  </cols>
  <sheetData>
    <row r="1" spans="1:26" ht="15.75" customHeight="1" x14ac:dyDescent="0.35">
      <c r="A1" s="8" t="s">
        <v>70</v>
      </c>
    </row>
    <row r="2" spans="1:26" ht="18.5" x14ac:dyDescent="0.45">
      <c r="B2" s="51" t="s">
        <v>157</v>
      </c>
      <c r="C2" s="51"/>
      <c r="D2" s="51"/>
      <c r="E2" s="51"/>
      <c r="F2" s="51"/>
      <c r="G2" s="51"/>
      <c r="H2" s="51"/>
      <c r="K2" s="51" t="s">
        <v>158</v>
      </c>
      <c r="L2" s="51"/>
      <c r="M2" s="51"/>
      <c r="N2" s="51"/>
      <c r="O2" s="51"/>
      <c r="P2" s="51"/>
      <c r="Q2" s="51"/>
      <c r="T2" s="49" t="s">
        <v>157</v>
      </c>
      <c r="U2" s="49"/>
      <c r="V2" s="49"/>
      <c r="W2" s="49"/>
      <c r="X2" s="49"/>
      <c r="Y2" s="49"/>
      <c r="Z2" s="49"/>
    </row>
    <row r="3" spans="1:26" ht="43.5" x14ac:dyDescent="0.35">
      <c r="B3" t="s">
        <v>67</v>
      </c>
      <c r="C3" s="1" t="s">
        <v>90</v>
      </c>
      <c r="D3" s="1" t="s">
        <v>89</v>
      </c>
      <c r="E3" s="1" t="s">
        <v>60</v>
      </c>
      <c r="F3" s="1" t="s">
        <v>61</v>
      </c>
      <c r="G3" s="1" t="s">
        <v>62</v>
      </c>
      <c r="K3" t="s">
        <v>67</v>
      </c>
      <c r="L3" s="1" t="s">
        <v>90</v>
      </c>
      <c r="M3" s="1" t="s">
        <v>152</v>
      </c>
      <c r="N3" s="1" t="s">
        <v>153</v>
      </c>
      <c r="O3" s="1" t="s">
        <v>61</v>
      </c>
      <c r="P3" s="1" t="s">
        <v>62</v>
      </c>
      <c r="T3" t="s">
        <v>67</v>
      </c>
      <c r="U3" s="1" t="s">
        <v>90</v>
      </c>
      <c r="V3" s="1" t="s">
        <v>89</v>
      </c>
      <c r="W3" s="1" t="s">
        <v>60</v>
      </c>
      <c r="X3" s="1" t="s">
        <v>61</v>
      </c>
      <c r="Y3" s="1" t="s">
        <v>62</v>
      </c>
    </row>
    <row r="4" spans="1:26" x14ac:dyDescent="0.35">
      <c r="B4" s="34" t="s">
        <v>4</v>
      </c>
      <c r="C4" s="3">
        <f>VLOOKUP(B4,paste_obs!$B$4:$C$9,2,FALSE)</f>
        <v>60754</v>
      </c>
      <c r="D4" s="3">
        <f>VLOOKUP(B4, paste_obs!$B$63:$C$68,2,FALSE)</f>
        <v>60754</v>
      </c>
      <c r="E4" s="3">
        <f>VLOOKUP(B4,paste_obs!$B$110:$C$115,2,FALSE)</f>
        <v>50411.860075313904</v>
      </c>
      <c r="F4" s="6">
        <f>Table29[[#This Row],[OBS Boardings by SURVEY MODE]]/Table29[[#This Row],[OBS Linked Trips by SURVEY MODE]]</f>
        <v>1.2051529126129295</v>
      </c>
      <c r="G4" s="3">
        <f>VLOOKUP(B4,paste_obs!$B$119:$C$124,2,FALSE)</f>
        <v>57507.6671919621</v>
      </c>
      <c r="K4" s="34" t="s">
        <v>4</v>
      </c>
      <c r="L4" s="3">
        <f>VLOOKUP(K4,paste_popsim!$B$4:$C$9,2,FALSE)</f>
        <v>60754</v>
      </c>
      <c r="M4" s="3">
        <f>VLOOKUP(K4, paste_popsim!$B$63:$C$68,2,FALSE)</f>
        <v>60754.002565422103</v>
      </c>
      <c r="N4" s="3">
        <f>VLOOKUP(K4,paste_popsim!$B$110:$C$115,2,FALSE)</f>
        <v>50610.017399558797</v>
      </c>
      <c r="O4" s="6">
        <f>Table298[[#This Row],[PopSim Boardings by SURVEY MODE]]/Table298[[#This Row],[PopSim Linked Trips by SURVEY MODE]]</f>
        <v>1.2004343346847326</v>
      </c>
      <c r="P4" s="3">
        <f>VLOOKUP(K4,paste_popsim!$B$119:$C$124,2,FALSE)</f>
        <v>61822.205990305098</v>
      </c>
      <c r="T4" s="34" t="s">
        <v>4</v>
      </c>
      <c r="U4" s="3">
        <f>VLOOKUP(T4,paste_obs!$B$4:$C$9,2,FALSE)</f>
        <v>60754</v>
      </c>
      <c r="V4" s="3">
        <f>VLOOKUP(T4, paste_obs!$B$63:$C$68,2,FALSE)</f>
        <v>60754</v>
      </c>
      <c r="W4" s="3">
        <f>VLOOKUP(T4,paste_obs!$B$110:$C$115,2,FALSE)</f>
        <v>50411.860075313904</v>
      </c>
      <c r="X4" s="6">
        <f>Table295[[#This Row],[OBS Boardings by SURVEY MODE]]/Table295[[#This Row],[OBS Linked Trips by SURVEY MODE]]</f>
        <v>1.2051529126129295</v>
      </c>
      <c r="Y4" s="3">
        <f>VLOOKUP(T4,paste_obs!$B$119:$C$124,2,FALSE)</f>
        <v>57507.6671919621</v>
      </c>
    </row>
    <row r="5" spans="1:26" x14ac:dyDescent="0.35">
      <c r="B5" s="34" t="s">
        <v>6</v>
      </c>
      <c r="C5" s="3">
        <f>VLOOKUP(B5,paste_obs!$B$4:$C$9,2,FALSE)</f>
        <v>431651</v>
      </c>
      <c r="D5" s="3">
        <f>VLOOKUP(B5, paste_obs!$B$63:$C$68,2,FALSE)</f>
        <v>431651</v>
      </c>
      <c r="E5" s="3">
        <f>VLOOKUP(B5,paste_obs!$B$110:$C$115,2,FALSE)</f>
        <v>397814.25169805501</v>
      </c>
      <c r="F5" s="6">
        <f>Table29[[#This Row],[OBS Boardings by SURVEY MODE]]/Table29[[#This Row],[OBS Linked Trips by SURVEY MODE]]</f>
        <v>1.0850566518356597</v>
      </c>
      <c r="G5" s="3">
        <f>VLOOKUP(B5,paste_obs!$B$119:$C$124,2,FALSE)</f>
        <v>439150.44665948302</v>
      </c>
      <c r="K5" s="34" t="s">
        <v>6</v>
      </c>
      <c r="L5" s="3">
        <f>VLOOKUP(K5,paste_popsim!$B$4:$C$9,2,FALSE)</f>
        <v>431651</v>
      </c>
      <c r="M5" s="3">
        <f>VLOOKUP(K5, paste_popsim!$B$63:$C$68,2,FALSE)</f>
        <v>431651.03427506099</v>
      </c>
      <c r="N5" s="3">
        <f>VLOOKUP(K5,paste_popsim!$B$110:$C$115,2,FALSE)</f>
        <v>392322.163521635</v>
      </c>
      <c r="O5" s="6">
        <f>Table298[[#This Row],[PopSim Boardings by SURVEY MODE]]/Table298[[#This Row],[PopSim Linked Trips by SURVEY MODE]]</f>
        <v>1.1002463648762406</v>
      </c>
      <c r="P5" s="3">
        <f>VLOOKUP(K5,paste_popsim!$B$119:$C$124,2,FALSE)</f>
        <v>431809.654393923</v>
      </c>
      <c r="T5" s="34" t="s">
        <v>6</v>
      </c>
      <c r="U5" s="3">
        <f>VLOOKUP(T5,paste_obs!$B$4:$C$9,2,FALSE)</f>
        <v>431651</v>
      </c>
      <c r="V5" s="3">
        <f>VLOOKUP(T5, paste_obs!$B$63:$C$68,2,FALSE)</f>
        <v>431651</v>
      </c>
      <c r="W5" s="3">
        <f>VLOOKUP(T5,paste_obs!$B$110:$C$115,2,FALSE)</f>
        <v>397814.25169805501</v>
      </c>
      <c r="X5" s="6">
        <f>Table295[[#This Row],[OBS Boardings by SURVEY MODE]]/Table295[[#This Row],[OBS Linked Trips by SURVEY MODE]]</f>
        <v>1.0850566518356597</v>
      </c>
      <c r="Y5" s="3">
        <f>VLOOKUP(T5,paste_obs!$B$119:$C$124,2,FALSE)</f>
        <v>439150.44665948302</v>
      </c>
    </row>
    <row r="6" spans="1:26" x14ac:dyDescent="0.35">
      <c r="B6" s="34" t="s">
        <v>8</v>
      </c>
      <c r="C6" s="3">
        <f>VLOOKUP(B6,paste_obs!$B$4:$C$9,2,FALSE)</f>
        <v>231689</v>
      </c>
      <c r="D6" s="3">
        <f>VLOOKUP(B6, paste_obs!$B$63:$C$68,2,FALSE)</f>
        <v>231689</v>
      </c>
      <c r="E6" s="3">
        <f>VLOOKUP(B6,paste_obs!$B$110:$C$115,2,FALSE)</f>
        <v>205021.58341498199</v>
      </c>
      <c r="F6" s="6">
        <f>Table29[[#This Row],[OBS Boardings by SURVEY MODE]]/Table29[[#This Row],[OBS Linked Trips by SURVEY MODE]]</f>
        <v>1.1300712644045909</v>
      </c>
      <c r="G6" s="3">
        <f>VLOOKUP(B6,paste_obs!$B$119:$C$124,2,FALSE)</f>
        <v>214079.993291969</v>
      </c>
      <c r="K6" s="34" t="s">
        <v>8</v>
      </c>
      <c r="L6" s="3">
        <f>VLOOKUP(K6,paste_popsim!$B$4:$C$9,2,FALSE)</f>
        <v>231689</v>
      </c>
      <c r="M6" s="3">
        <f>VLOOKUP(K6, paste_popsim!$B$63:$C$68,2,FALSE)</f>
        <v>231689.012729729</v>
      </c>
      <c r="N6" s="3">
        <f>VLOOKUP(K6,paste_popsim!$B$110:$C$115,2,FALSE)</f>
        <v>204644.21965606499</v>
      </c>
      <c r="O6" s="6">
        <f>Table298[[#This Row],[PopSim Boardings by SURVEY MODE]]/Table298[[#This Row],[PopSim Linked Trips by SURVEY MODE]]</f>
        <v>1.1321551770146101</v>
      </c>
      <c r="P6" s="3">
        <f>VLOOKUP(K6,paste_popsim!$B$119:$C$124,2,FALSE)</f>
        <v>215451.60477688699</v>
      </c>
      <c r="T6" s="34" t="s">
        <v>8</v>
      </c>
      <c r="U6" s="3">
        <f>VLOOKUP(T6,paste_obs!$B$4:$C$9,2,FALSE)</f>
        <v>231689</v>
      </c>
      <c r="V6" s="3">
        <f>VLOOKUP(T6, paste_obs!$B$63:$C$68,2,FALSE)</f>
        <v>231689</v>
      </c>
      <c r="W6" s="3">
        <f>VLOOKUP(T6,paste_obs!$B$110:$C$115,2,FALSE)</f>
        <v>205021.58341498199</v>
      </c>
      <c r="X6" s="6">
        <f>Table295[[#This Row],[OBS Boardings by SURVEY MODE]]/Table295[[#This Row],[OBS Linked Trips by SURVEY MODE]]</f>
        <v>1.1300712644045909</v>
      </c>
      <c r="Y6" s="3">
        <f>VLOOKUP(T6,paste_obs!$B$119:$C$124,2,FALSE)</f>
        <v>214079.993291969</v>
      </c>
    </row>
    <row r="7" spans="1:26" x14ac:dyDescent="0.35">
      <c r="B7" s="34" t="s">
        <v>48</v>
      </c>
      <c r="C7" s="3">
        <f>VLOOKUP(B7,paste_obs!$B$4:$C$9,2,FALSE)</f>
        <v>17176</v>
      </c>
      <c r="D7" s="3">
        <f>VLOOKUP(B7, paste_obs!$B$63:$C$68,2,FALSE)</f>
        <v>17176</v>
      </c>
      <c r="E7" s="3">
        <f>VLOOKUP(B7,paste_obs!$B$110:$C$115,2,FALSE)</f>
        <v>15358.626789936399</v>
      </c>
      <c r="F7" s="6">
        <f>Table29[[#This Row],[OBS Boardings by SURVEY MODE]]/Table29[[#This Row],[OBS Linked Trips by SURVEY MODE]]</f>
        <v>1.1183291471900612</v>
      </c>
      <c r="G7" s="3">
        <f>VLOOKUP(B7,paste_obs!$B$119:$C$124,2,FALSE)</f>
        <v>14807.7013610946</v>
      </c>
      <c r="K7" s="34" t="s">
        <v>48</v>
      </c>
      <c r="L7" s="3">
        <f>VLOOKUP(K7,paste_popsim!$B$4:$C$9,2,FALSE)</f>
        <v>17176</v>
      </c>
      <c r="M7" s="3">
        <f>VLOOKUP(K7, paste_popsim!$B$63:$C$68,2,FALSE)</f>
        <v>17176.000719852302</v>
      </c>
      <c r="N7" s="3">
        <f>VLOOKUP(K7,paste_popsim!$B$110:$C$115,2,FALSE)</f>
        <v>15425.124962526799</v>
      </c>
      <c r="O7" s="6">
        <f>Table298[[#This Row],[PopSim Boardings by SURVEY MODE]]/Table298[[#This Row],[PopSim Linked Trips by SURVEY MODE]]</f>
        <v>1.1135080436352387</v>
      </c>
      <c r="P7" s="3">
        <f>VLOOKUP(K7,paste_popsim!$B$119:$C$124,2,FALSE)</f>
        <v>15522.9716479869</v>
      </c>
      <c r="T7" s="34" t="s">
        <v>48</v>
      </c>
      <c r="U7" s="3">
        <f>VLOOKUP(T7,paste_obs!$B$4:$C$9,2,FALSE)</f>
        <v>17176</v>
      </c>
      <c r="V7" s="3">
        <f>VLOOKUP(T7, paste_obs!$B$63:$C$68,2,FALSE)</f>
        <v>17176</v>
      </c>
      <c r="W7" s="3">
        <f>VLOOKUP(T7,paste_obs!$B$110:$C$115,2,FALSE)</f>
        <v>15358.626789936399</v>
      </c>
      <c r="X7" s="6">
        <f>Table295[[#This Row],[OBS Boardings by SURVEY MODE]]/Table295[[#This Row],[OBS Linked Trips by SURVEY MODE]]</f>
        <v>1.1183291471900612</v>
      </c>
      <c r="Y7" s="3">
        <f>VLOOKUP(T7,paste_obs!$B$119:$C$124,2,FALSE)</f>
        <v>14807.7013610946</v>
      </c>
    </row>
    <row r="8" spans="1:26" x14ac:dyDescent="0.35">
      <c r="B8" s="34" t="s">
        <v>5</v>
      </c>
      <c r="C8" s="3">
        <f>VLOOKUP(B8,paste_obs!$B$4:$C$9,2,FALSE)</f>
        <v>49712</v>
      </c>
      <c r="D8" s="3">
        <f>VLOOKUP(B8, paste_obs!$B$63:$C$68,2,FALSE)</f>
        <v>49712</v>
      </c>
      <c r="E8" s="3">
        <f>VLOOKUP(B8,paste_obs!$B$110:$C$115,2,FALSE)</f>
        <v>40518.944382376103</v>
      </c>
      <c r="F8" s="6">
        <f>Table29[[#This Row],[OBS Boardings by SURVEY MODE]]/Table29[[#This Row],[OBS Linked Trips by SURVEY MODE]]</f>
        <v>1.2268829002767025</v>
      </c>
      <c r="G8" s="3">
        <f>VLOOKUP(B8,paste_obs!$B$119:$C$124,2,FALSE)</f>
        <v>39358.4863956954</v>
      </c>
      <c r="K8" s="34" t="s">
        <v>5</v>
      </c>
      <c r="L8" s="3">
        <f>VLOOKUP(K8,paste_popsim!$B$4:$C$9,2,FALSE)</f>
        <v>49712</v>
      </c>
      <c r="M8" s="3">
        <f>VLOOKUP(K8, paste_popsim!$B$63:$C$68,2,FALSE)</f>
        <v>49712.001851776899</v>
      </c>
      <c r="N8" s="3">
        <f>VLOOKUP(K8,paste_popsim!$B$110:$C$115,2,FALSE)</f>
        <v>40744.967743700297</v>
      </c>
      <c r="O8" s="6">
        <f>Table298[[#This Row],[PopSim Boardings by SURVEY MODE]]/Table298[[#This Row],[PopSim Linked Trips by SURVEY MODE]]</f>
        <v>1.2200770942925343</v>
      </c>
      <c r="P8" s="3">
        <f>VLOOKUP(K8,paste_popsim!$B$119:$C$124,2,FALSE)</f>
        <v>40710.802280327203</v>
      </c>
      <c r="T8" s="34" t="s">
        <v>5</v>
      </c>
      <c r="U8" s="3">
        <f>VLOOKUP(T8,paste_obs!$B$4:$C$9,2,FALSE)</f>
        <v>49712</v>
      </c>
      <c r="V8" s="3">
        <f>VLOOKUP(T8, paste_obs!$B$63:$C$68,2,FALSE)</f>
        <v>49712</v>
      </c>
      <c r="W8" s="3">
        <f>VLOOKUP(T8,paste_obs!$B$110:$C$115,2,FALSE)</f>
        <v>40518.944382376103</v>
      </c>
      <c r="X8" s="6">
        <f>Table295[[#This Row],[OBS Boardings by SURVEY MODE]]/Table295[[#This Row],[OBS Linked Trips by SURVEY MODE]]</f>
        <v>1.2268829002767025</v>
      </c>
      <c r="Y8" s="3">
        <f>VLOOKUP(T8,paste_obs!$B$119:$C$124,2,FALSE)</f>
        <v>39358.4863956954</v>
      </c>
    </row>
    <row r="9" spans="1:26" x14ac:dyDescent="0.35">
      <c r="B9" s="34" t="s">
        <v>7</v>
      </c>
      <c r="C9" s="3">
        <f>VLOOKUP(B9,paste_obs!$B$4:$C$9,2,FALSE)</f>
        <v>886078</v>
      </c>
      <c r="D9" s="3">
        <f>VLOOKUP(B9, paste_obs!$B$63:$C$68,2,FALSE)</f>
        <v>886078</v>
      </c>
      <c r="E9" s="3">
        <f>VLOOKUP(B9,paste_obs!$B$110:$C$115,2,FALSE)</f>
        <v>739911.56152770703</v>
      </c>
      <c r="F9" s="6">
        <f>Table29[[#This Row],[OBS Boardings by SURVEY MODE]]/Table29[[#This Row],[OBS Linked Trips by SURVEY MODE]]</f>
        <v>1.1975458231393232</v>
      </c>
      <c r="G9" s="3">
        <f>VLOOKUP(B9,paste_obs!$B$119:$C$124,2,FALSE)</f>
        <v>684132.53298816597</v>
      </c>
      <c r="K9" s="34" t="s">
        <v>7</v>
      </c>
      <c r="L9" s="3">
        <f>VLOOKUP(K9,paste_popsim!$B$4:$C$9,2,FALSE)</f>
        <v>886078</v>
      </c>
      <c r="M9" s="3">
        <f>VLOOKUP(K9, paste_popsim!$B$63:$C$68,2,FALSE)</f>
        <v>886078.04931421904</v>
      </c>
      <c r="N9" s="3">
        <f>VLOOKUP(K9,paste_popsim!$B$110:$C$115,2,FALSE)</f>
        <v>737978.93020060298</v>
      </c>
      <c r="O9" s="6">
        <f>Table298[[#This Row],[PopSim Boardings by SURVEY MODE]]/Table298[[#This Row],[PopSim Linked Trips by SURVEY MODE]]</f>
        <v>1.2006820426070413</v>
      </c>
      <c r="P9" s="3">
        <f>VLOOKUP(K9,paste_popsim!$B$119:$C$124,2,FALSE)</f>
        <v>676408.18439465901</v>
      </c>
      <c r="T9" s="34" t="s">
        <v>7</v>
      </c>
      <c r="U9" s="3">
        <f>VLOOKUP(T9,paste_obs!$B$4:$C$9,2,FALSE)</f>
        <v>886078</v>
      </c>
      <c r="V9" s="3">
        <f>VLOOKUP(T9, paste_obs!$B$63:$C$68,2,FALSE)</f>
        <v>886078</v>
      </c>
      <c r="W9" s="3">
        <f>VLOOKUP(T9,paste_obs!$B$110:$C$115,2,FALSE)</f>
        <v>739911.56152770703</v>
      </c>
      <c r="X9" s="6">
        <f>Table295[[#This Row],[OBS Boardings by SURVEY MODE]]/Table295[[#This Row],[OBS Linked Trips by SURVEY MODE]]</f>
        <v>1.1975458231393232</v>
      </c>
      <c r="Y9" s="3">
        <f>VLOOKUP(T9,paste_obs!$B$119:$C$124,2,FALSE)</f>
        <v>684132.53298816597</v>
      </c>
    </row>
    <row r="10" spans="1:26" x14ac:dyDescent="0.35">
      <c r="B10" s="39" t="s">
        <v>59</v>
      </c>
      <c r="C10" s="5">
        <f>SUM(C4:C9)</f>
        <v>1677060</v>
      </c>
      <c r="D10" s="5">
        <f t="shared" ref="D10:G10" si="0">SUM(D4:D9)</f>
        <v>1677060</v>
      </c>
      <c r="E10" s="5">
        <f t="shared" si="0"/>
        <v>1449036.8278883705</v>
      </c>
      <c r="F10" s="6">
        <f>Table29[[#This Row],[OBS Boardings by SURVEY MODE]]/Table29[[#This Row],[OBS Linked Trips by SURVEY MODE]]</f>
        <v>1.1573618887546975</v>
      </c>
      <c r="G10" s="5">
        <f t="shared" si="0"/>
        <v>1449036.82788837</v>
      </c>
      <c r="K10" s="39" t="s">
        <v>59</v>
      </c>
      <c r="L10" s="5">
        <f>SUM(L4:L9)</f>
        <v>1677060</v>
      </c>
      <c r="M10" s="5">
        <f t="shared" ref="M10:N10" si="1">SUM(M4:M9)</f>
        <v>1677060.1014560603</v>
      </c>
      <c r="N10" s="5">
        <f t="shared" si="1"/>
        <v>1441725.4234840889</v>
      </c>
      <c r="O10" s="6">
        <f>Table298[[#This Row],[PopSim Boardings by SURVEY MODE]]/Table298[[#This Row],[PopSim Linked Trips by SURVEY MODE]]</f>
        <v>1.1632312742347701</v>
      </c>
      <c r="P10" s="5">
        <f t="shared" ref="P10" si="2">SUM(P4:P9)</f>
        <v>1441725.4234840884</v>
      </c>
      <c r="T10" s="39" t="s">
        <v>59</v>
      </c>
      <c r="U10" s="5">
        <f>SUM(U4:U9)</f>
        <v>1677060</v>
      </c>
      <c r="V10" s="5">
        <f t="shared" ref="V10:W10" si="3">SUM(V4:V9)</f>
        <v>1677060</v>
      </c>
      <c r="W10" s="5">
        <f t="shared" si="3"/>
        <v>1449036.8278883705</v>
      </c>
      <c r="X10" s="6">
        <f>Table295[[#This Row],[OBS Boardings by SURVEY MODE]]/Table295[[#This Row],[OBS Linked Trips by SURVEY MODE]]</f>
        <v>1.1573618887546975</v>
      </c>
      <c r="Y10" s="5">
        <f t="shared" ref="Y10" si="4">SUM(Y4:Y9)</f>
        <v>1449036.82788837</v>
      </c>
    </row>
    <row r="11" spans="1:26" x14ac:dyDescent="0.35">
      <c r="C11" s="18"/>
      <c r="D11" s="18"/>
      <c r="E11" s="18"/>
      <c r="F11" s="19"/>
      <c r="G11" s="18"/>
      <c r="L11" s="18"/>
      <c r="M11" s="18"/>
      <c r="N11" s="18"/>
      <c r="O11" s="19"/>
      <c r="P11" s="18"/>
      <c r="U11" s="18"/>
      <c r="V11" s="18"/>
      <c r="W11" s="18">
        <f>U4/X4</f>
        <v>50411.860075313904</v>
      </c>
      <c r="X11" s="19"/>
      <c r="Y11" s="18"/>
    </row>
    <row r="14" spans="1:26" ht="18.5" x14ac:dyDescent="0.45">
      <c r="B14" s="51" t="s">
        <v>159</v>
      </c>
      <c r="C14" s="51"/>
      <c r="D14" s="51"/>
      <c r="K14" s="51" t="s">
        <v>160</v>
      </c>
      <c r="L14" s="51"/>
      <c r="M14" s="51"/>
    </row>
    <row r="15" spans="1:26" x14ac:dyDescent="0.35">
      <c r="B15" t="s">
        <v>63</v>
      </c>
      <c r="C15" s="1" t="s">
        <v>57</v>
      </c>
      <c r="D15" s="1" t="s">
        <v>58</v>
      </c>
      <c r="K15" t="s">
        <v>63</v>
      </c>
      <c r="L15" s="1" t="s">
        <v>57</v>
      </c>
      <c r="M15" s="1" t="s">
        <v>58</v>
      </c>
    </row>
    <row r="16" spans="1:26" x14ac:dyDescent="0.35">
      <c r="B16" t="s">
        <v>11</v>
      </c>
      <c r="C16" s="3">
        <f>VLOOKUP(B16, paste_obs!$B$13:$C$59,2,FALSE)</f>
        <v>18845</v>
      </c>
      <c r="D16" s="3">
        <f>VLOOKUP(B16,paste_obs!$B$72:$C$106,2,FALSE)</f>
        <v>18845</v>
      </c>
      <c r="J16" s="2"/>
      <c r="K16" t="s">
        <v>11</v>
      </c>
      <c r="L16" s="3">
        <f>VLOOKUP(K16, paste_popsim!$B$13:$C$59,2,FALSE)</f>
        <v>18845</v>
      </c>
      <c r="M16" s="3">
        <f>VLOOKUP(K16,paste_popsim!$B$72:$C$106,2,FALSE)</f>
        <v>18845.000746387199</v>
      </c>
    </row>
    <row r="17" spans="2:13" x14ac:dyDescent="0.35">
      <c r="B17" t="s">
        <v>12</v>
      </c>
      <c r="C17" s="3">
        <f>VLOOKUP(B17, paste_obs!$B$13:$C$59,2,FALSE)</f>
        <v>147036</v>
      </c>
      <c r="D17" s="3">
        <f>VLOOKUP(B17,paste_obs!$B$72:$C$106,2,FALSE)</f>
        <v>147036</v>
      </c>
      <c r="K17" t="s">
        <v>12</v>
      </c>
      <c r="L17" s="3">
        <f>VLOOKUP(K17, paste_popsim!$B$13:$C$59,2,FALSE)</f>
        <v>147036</v>
      </c>
      <c r="M17" s="3">
        <f>VLOOKUP(K17,paste_popsim!$B$72:$C$106,2,FALSE)</f>
        <v>147036.00604263501</v>
      </c>
    </row>
    <row r="18" spans="2:13" x14ac:dyDescent="0.35">
      <c r="B18" t="s">
        <v>13</v>
      </c>
      <c r="C18" s="3">
        <f>VLOOKUP(B18, paste_obs!$B$13:$C$59,2,FALSE)</f>
        <v>2170</v>
      </c>
      <c r="D18" s="3">
        <f>VLOOKUP(B18,paste_obs!$B$72:$C$106,2,FALSE)</f>
        <v>2170</v>
      </c>
      <c r="K18" t="s">
        <v>13</v>
      </c>
      <c r="L18" s="3">
        <f>VLOOKUP(K18, paste_popsim!$B$13:$C$59,2,FALSE)</f>
        <v>2170</v>
      </c>
      <c r="M18" s="3">
        <f>VLOOKUP(K18,paste_popsim!$B$72:$C$106,2,FALSE)</f>
        <v>2170.0001109077498</v>
      </c>
    </row>
    <row r="19" spans="2:13" x14ac:dyDescent="0.35">
      <c r="B19" t="s">
        <v>16</v>
      </c>
      <c r="C19" s="3">
        <f>VLOOKUP(B19, paste_obs!$B$13:$C$59,2,FALSE)</f>
        <v>431651</v>
      </c>
      <c r="D19" s="3">
        <f>VLOOKUP(B19,paste_obs!$B$72:$C$106,2,FALSE)</f>
        <v>431651</v>
      </c>
      <c r="K19" t="s">
        <v>16</v>
      </c>
      <c r="L19" s="3">
        <f>VLOOKUP(K19, paste_popsim!$B$13:$C$59,2,FALSE)</f>
        <v>431651</v>
      </c>
      <c r="M19" s="3">
        <f>VLOOKUP(K19,paste_popsim!$B$72:$C$106,2,FALSE)</f>
        <v>431651.03427506099</v>
      </c>
    </row>
    <row r="20" spans="2:13" x14ac:dyDescent="0.35">
      <c r="B20" t="s">
        <v>18</v>
      </c>
      <c r="C20" s="3">
        <f>VLOOKUP(B20, paste_obs!$B$13:$C$59,2,FALSE)</f>
        <v>57271</v>
      </c>
      <c r="D20" s="3">
        <f>VLOOKUP(B20,paste_obs!$B$72:$C$106,2,FALSE)</f>
        <v>57271</v>
      </c>
      <c r="K20" t="s">
        <v>18</v>
      </c>
      <c r="L20" s="3">
        <f>VLOOKUP(K20, paste_popsim!$B$13:$C$59,2,FALSE)</f>
        <v>57271</v>
      </c>
      <c r="M20" s="3">
        <f>VLOOKUP(K20,paste_popsim!$B$72:$C$106,2,FALSE)</f>
        <v>57271.002387504297</v>
      </c>
    </row>
    <row r="21" spans="2:13" x14ac:dyDescent="0.35">
      <c r="B21" t="s">
        <v>254</v>
      </c>
      <c r="C21" s="3">
        <f>VLOOKUP(B21, paste_obs!$B$13:$C$59,2,FALSE)</f>
        <v>1313</v>
      </c>
      <c r="D21" s="3">
        <f>VLOOKUP(B21,paste_obs!$B$72:$C$106,2,FALSE)</f>
        <v>1313</v>
      </c>
      <c r="K21" t="s">
        <v>254</v>
      </c>
      <c r="L21" s="3">
        <f>VLOOKUP(K21, paste_popsim!$B$13:$C$59,2,FALSE)</f>
        <v>1313</v>
      </c>
      <c r="M21" s="3">
        <f>VLOOKUP(K21,paste_popsim!$B$72:$C$106,2,FALSE)</f>
        <v>1313.0000670100801</v>
      </c>
    </row>
    <row r="22" spans="2:13" x14ac:dyDescent="0.35">
      <c r="B22" t="s">
        <v>20</v>
      </c>
      <c r="C22" s="3">
        <f>VLOOKUP(B22, paste_obs!$B$13:$C$59,2,FALSE)</f>
        <v>1799</v>
      </c>
      <c r="D22" s="3">
        <f>VLOOKUP(B22,paste_obs!$B$72:$C$106,2,FALSE)</f>
        <v>1799</v>
      </c>
      <c r="K22" t="s">
        <v>20</v>
      </c>
      <c r="L22" s="3">
        <f>VLOOKUP(K22, paste_popsim!$B$13:$C$59,2,FALSE)</f>
        <v>1799</v>
      </c>
      <c r="M22" s="3">
        <f>VLOOKUP(K22,paste_popsim!$B$72:$C$106,2,FALSE)</f>
        <v>1799.00006372095</v>
      </c>
    </row>
    <row r="23" spans="2:13" x14ac:dyDescent="0.35">
      <c r="B23" t="s">
        <v>21</v>
      </c>
      <c r="C23" s="3">
        <f>VLOOKUP(B23, paste_obs!$B$13:$C$59,2,FALSE)</f>
        <v>10915</v>
      </c>
      <c r="D23" s="3">
        <f>VLOOKUP(B23,paste_obs!$B$72:$C$106,2,FALSE)</f>
        <v>10915</v>
      </c>
      <c r="K23" t="s">
        <v>21</v>
      </c>
      <c r="L23" s="3">
        <f>VLOOKUP(K23, paste_popsim!$B$13:$C$59,2,FALSE)</f>
        <v>10915</v>
      </c>
      <c r="M23" s="3">
        <f>VLOOKUP(K23,paste_popsim!$B$72:$C$106,2,FALSE)</f>
        <v>10915.0003935442</v>
      </c>
    </row>
    <row r="24" spans="2:13" x14ac:dyDescent="0.35">
      <c r="B24" t="s">
        <v>255</v>
      </c>
      <c r="C24" s="3">
        <f>VLOOKUP(B24, paste_obs!$B$13:$C$59,2,FALSE)</f>
        <v>1096</v>
      </c>
      <c r="D24" s="3">
        <f>VLOOKUP(B24,paste_obs!$B$72:$C$106,2,FALSE)</f>
        <v>1096</v>
      </c>
      <c r="K24" t="s">
        <v>255</v>
      </c>
      <c r="L24" s="3">
        <f>VLOOKUP(K24, paste_popsim!$B$13:$C$59,2,FALSE)</f>
        <v>1096</v>
      </c>
      <c r="M24" s="3">
        <f>VLOOKUP(K24,paste_popsim!$B$72:$C$106,2,FALSE)</f>
        <v>1096.00002781691</v>
      </c>
    </row>
    <row r="25" spans="2:13" x14ac:dyDescent="0.35">
      <c r="B25" t="s">
        <v>256</v>
      </c>
      <c r="C25" s="3">
        <f>VLOOKUP(B25, paste_obs!$B$13:$C$59,2,FALSE)</f>
        <v>3059</v>
      </c>
      <c r="D25" s="3">
        <f>VLOOKUP(B25,paste_obs!$B$72:$C$106,2,FALSE)</f>
        <v>3059</v>
      </c>
      <c r="K25" t="s">
        <v>256</v>
      </c>
      <c r="L25" s="3">
        <f>VLOOKUP(K25, paste_popsim!$B$13:$C$59,2,FALSE)</f>
        <v>3059</v>
      </c>
      <c r="M25" s="3">
        <f>VLOOKUP(K25,paste_popsim!$B$72:$C$106,2,FALSE)</f>
        <v>3059.00012891395</v>
      </c>
    </row>
    <row r="26" spans="2:13" x14ac:dyDescent="0.35">
      <c r="B26" t="s">
        <v>24</v>
      </c>
      <c r="C26" s="3">
        <f>VLOOKUP(B26, paste_obs!$B$13:$C$59,2,FALSE)</f>
        <v>13086</v>
      </c>
      <c r="D26" s="3">
        <f>VLOOKUP(B26,paste_obs!$B$72:$C$106,2,FALSE)</f>
        <v>13086</v>
      </c>
      <c r="K26" t="s">
        <v>24</v>
      </c>
      <c r="L26" s="3">
        <f>VLOOKUP(K26, paste_popsim!$B$13:$C$59,2,FALSE)</f>
        <v>13086</v>
      </c>
      <c r="M26" s="3">
        <f>VLOOKUP(K26,paste_popsim!$B$72:$C$106,2,FALSE)</f>
        <v>13086.0005712112</v>
      </c>
    </row>
    <row r="27" spans="2:13" x14ac:dyDescent="0.35">
      <c r="B27" t="s">
        <v>257</v>
      </c>
      <c r="C27" s="3">
        <f>VLOOKUP(B27, paste_obs!$B$13:$C$59,2,FALSE)</f>
        <v>9852</v>
      </c>
      <c r="D27" s="3">
        <f>VLOOKUP(B27,paste_obs!$B$72:$C$106,2,FALSE)</f>
        <v>9852</v>
      </c>
      <c r="K27" t="s">
        <v>257</v>
      </c>
      <c r="L27" s="3">
        <f>VLOOKUP(K27, paste_popsim!$B$13:$C$59,2,FALSE)</f>
        <v>9852</v>
      </c>
      <c r="M27" s="3">
        <f>VLOOKUP(K27,paste_popsim!$B$72:$C$106,2,FALSE)</f>
        <v>9852.0004238203801</v>
      </c>
    </row>
    <row r="28" spans="2:13" x14ac:dyDescent="0.35">
      <c r="B28" t="s">
        <v>25</v>
      </c>
      <c r="C28" s="3">
        <f>VLOOKUP(B28, paste_obs!$B$13:$C$59,2,FALSE)</f>
        <v>6273</v>
      </c>
      <c r="D28" s="3">
        <f>VLOOKUP(B28,paste_obs!$B$72:$C$106,2,FALSE)</f>
        <v>6273</v>
      </c>
      <c r="K28" t="s">
        <v>25</v>
      </c>
      <c r="L28" s="3">
        <f>VLOOKUP(K28, paste_popsim!$B$13:$C$59,2,FALSE)</f>
        <v>6273</v>
      </c>
      <c r="M28" s="3">
        <f>VLOOKUP(K28,paste_popsim!$B$72:$C$106,2,FALSE)</f>
        <v>6273.0003506747598</v>
      </c>
    </row>
    <row r="29" spans="2:13" x14ac:dyDescent="0.35">
      <c r="B29" t="s">
        <v>26</v>
      </c>
      <c r="C29" s="3">
        <f>VLOOKUP(B29, paste_obs!$B$13:$C$59,2,FALSE)</f>
        <v>9661</v>
      </c>
      <c r="D29" s="3">
        <f>VLOOKUP(B29,paste_obs!$B$72:$C$106,2,FALSE)</f>
        <v>9661</v>
      </c>
      <c r="K29" t="s">
        <v>26</v>
      </c>
      <c r="L29" s="3">
        <f>VLOOKUP(K29, paste_popsim!$B$13:$C$59,2,FALSE)</f>
        <v>9661</v>
      </c>
      <c r="M29" s="3">
        <f>VLOOKUP(K29,paste_popsim!$B$72:$C$106,2,FALSE)</f>
        <v>9661.0007636558603</v>
      </c>
    </row>
    <row r="30" spans="2:13" x14ac:dyDescent="0.35">
      <c r="B30" t="s">
        <v>27</v>
      </c>
      <c r="C30" s="3">
        <f>VLOOKUP(B30, paste_obs!$B$13:$C$59,2,FALSE)</f>
        <v>280</v>
      </c>
      <c r="D30" s="3">
        <f>VLOOKUP(B30,paste_obs!$B$72:$C$106,2,FALSE)</f>
        <v>280</v>
      </c>
      <c r="K30" t="s">
        <v>27</v>
      </c>
      <c r="L30" s="3">
        <f>VLOOKUP(K30, paste_popsim!$B$13:$C$59,2,FALSE)</f>
        <v>280</v>
      </c>
      <c r="M30" s="3">
        <f>VLOOKUP(K30,paste_popsim!$B$72:$C$106,2,FALSE)</f>
        <v>280.00000818362003</v>
      </c>
    </row>
    <row r="31" spans="2:13" x14ac:dyDescent="0.35">
      <c r="B31" t="s">
        <v>28</v>
      </c>
      <c r="C31" s="3">
        <f>VLOOKUP(B31, paste_obs!$B$13:$C$59,2,FALSE)</f>
        <v>2820</v>
      </c>
      <c r="D31" s="3">
        <f>VLOOKUP(B31,paste_obs!$B$72:$C$106,2,FALSE)</f>
        <v>2820</v>
      </c>
      <c r="K31" t="s">
        <v>28</v>
      </c>
      <c r="L31" s="3">
        <f>VLOOKUP(K31, paste_popsim!$B$13:$C$59,2,FALSE)</f>
        <v>2820</v>
      </c>
      <c r="M31" s="3">
        <f>VLOOKUP(K31,paste_popsim!$B$72:$C$106,2,FALSE)</f>
        <v>2820.0001989243301</v>
      </c>
    </row>
    <row r="32" spans="2:13" x14ac:dyDescent="0.35">
      <c r="B32" t="s">
        <v>258</v>
      </c>
      <c r="C32" s="3">
        <f>VLOOKUP(B32, paste_obs!$B$13:$C$59,2,FALSE)</f>
        <v>1159</v>
      </c>
      <c r="D32" s="3">
        <f>VLOOKUP(B32,paste_obs!$B$72:$C$106,2,FALSE)</f>
        <v>1159</v>
      </c>
      <c r="K32" t="s">
        <v>258</v>
      </c>
      <c r="L32" s="3">
        <f>VLOOKUP(K32, paste_popsim!$B$13:$C$59,2,FALSE)</f>
        <v>1159</v>
      </c>
      <c r="M32" s="3">
        <f>VLOOKUP(K32,paste_popsim!$B$72:$C$106,2,FALSE)</f>
        <v>1159.0000814023399</v>
      </c>
    </row>
    <row r="33" spans="2:13" x14ac:dyDescent="0.35">
      <c r="B33" t="s">
        <v>30</v>
      </c>
      <c r="C33" s="3">
        <f>VLOOKUP(B33, paste_obs!$B$13:$C$59,2,FALSE)</f>
        <v>33</v>
      </c>
      <c r="D33" s="3">
        <f>VLOOKUP(B33,paste_obs!$B$72:$C$106,2,FALSE)</f>
        <v>33</v>
      </c>
      <c r="K33" t="s">
        <v>30</v>
      </c>
      <c r="L33" s="3">
        <f>VLOOKUP(K33, paste_popsim!$B$13:$C$59,2,FALSE)</f>
        <v>33</v>
      </c>
      <c r="M33" s="3">
        <f>VLOOKUP(K33,paste_popsim!$B$72:$C$106,2,FALSE)</f>
        <v>33.000010647654598</v>
      </c>
    </row>
    <row r="34" spans="2:13" x14ac:dyDescent="0.35">
      <c r="B34" t="s">
        <v>31</v>
      </c>
      <c r="C34" s="3">
        <f>VLOOKUP(B34, paste_obs!$B$13:$C$59,2,FALSE)</f>
        <v>2061</v>
      </c>
      <c r="D34" s="3">
        <f>VLOOKUP(B34,paste_obs!$B$72:$C$106,2,FALSE)</f>
        <v>2061</v>
      </c>
      <c r="K34" t="s">
        <v>31</v>
      </c>
      <c r="L34" s="3">
        <f>VLOOKUP(K34, paste_popsim!$B$13:$C$59,2,FALSE)</f>
        <v>2061</v>
      </c>
      <c r="M34" s="3">
        <f>VLOOKUP(K34,paste_popsim!$B$72:$C$106,2,FALSE)</f>
        <v>2061.0000770368201</v>
      </c>
    </row>
    <row r="35" spans="2:13" x14ac:dyDescent="0.35">
      <c r="B35" t="s">
        <v>32</v>
      </c>
      <c r="C35" s="3">
        <f>VLOOKUP(B35, paste_obs!$B$13:$C$59,2,FALSE)</f>
        <v>43248</v>
      </c>
      <c r="D35" s="3">
        <f>VLOOKUP(B35,paste_obs!$B$72:$C$106,2,FALSE)</f>
        <v>43248</v>
      </c>
      <c r="K35" t="s">
        <v>32</v>
      </c>
      <c r="L35" s="3">
        <f>VLOOKUP(K35, paste_popsim!$B$13:$C$59,2,FALSE)</f>
        <v>43248</v>
      </c>
      <c r="M35" s="3">
        <f>VLOOKUP(K35,paste_popsim!$B$72:$C$106,2,FALSE)</f>
        <v>43248.002585275797</v>
      </c>
    </row>
    <row r="36" spans="2:13" x14ac:dyDescent="0.35">
      <c r="B36" t="s">
        <v>35</v>
      </c>
      <c r="C36" s="3">
        <f>VLOOKUP(B36, paste_obs!$B$13:$C$59,2,FALSE)</f>
        <v>6452</v>
      </c>
      <c r="D36" s="3">
        <f>VLOOKUP(B36,paste_obs!$B$72:$C$106,2,FALSE)</f>
        <v>6452</v>
      </c>
      <c r="K36" t="s">
        <v>35</v>
      </c>
      <c r="L36" s="3">
        <f>VLOOKUP(K36, paste_popsim!$B$13:$C$59,2,FALSE)</f>
        <v>6452</v>
      </c>
      <c r="M36" s="3">
        <f>VLOOKUP(K36,paste_popsim!$B$72:$C$106,2,FALSE)</f>
        <v>6452.0002496609504</v>
      </c>
    </row>
    <row r="37" spans="2:13" x14ac:dyDescent="0.35">
      <c r="B37" t="s">
        <v>259</v>
      </c>
      <c r="C37" s="3">
        <f>VLOOKUP(B37, paste_obs!$B$13:$C$59,2,FALSE)</f>
        <v>7324</v>
      </c>
      <c r="D37" s="3">
        <f>VLOOKUP(B37,paste_obs!$B$72:$C$106,2,FALSE)</f>
        <v>7324</v>
      </c>
      <c r="K37" t="s">
        <v>259</v>
      </c>
      <c r="L37" s="3">
        <f>VLOOKUP(K37, paste_popsim!$B$13:$C$59,2,FALSE)</f>
        <v>7324</v>
      </c>
      <c r="M37" s="3">
        <f>VLOOKUP(K37,paste_popsim!$B$72:$C$106,2,FALSE)</f>
        <v>7324.0002960319598</v>
      </c>
    </row>
    <row r="38" spans="2:13" x14ac:dyDescent="0.35">
      <c r="B38" t="s">
        <v>36</v>
      </c>
      <c r="C38" s="3">
        <f>VLOOKUP(B38, paste_obs!$B$13:$C$59,2,FALSE)</f>
        <v>514202</v>
      </c>
      <c r="D38" s="3">
        <f>VLOOKUP(B38,paste_obs!$B$72:$C$106,2,FALSE)</f>
        <v>514202</v>
      </c>
      <c r="K38" t="s">
        <v>36</v>
      </c>
      <c r="L38" s="3">
        <f>VLOOKUP(K38, paste_popsim!$B$13:$C$59,2,FALSE)</f>
        <v>514202</v>
      </c>
      <c r="M38" s="3">
        <f>VLOOKUP(K38,paste_popsim!$B$72:$C$106,2,FALSE)</f>
        <v>514202.02992091299</v>
      </c>
    </row>
    <row r="39" spans="2:13" x14ac:dyDescent="0.35">
      <c r="B39" t="s">
        <v>37</v>
      </c>
      <c r="C39" s="3">
        <f>VLOOKUP(B39, paste_obs!$B$13:$C$59,2,FALSE)</f>
        <v>190337</v>
      </c>
      <c r="D39" s="3">
        <f>VLOOKUP(B39,paste_obs!$B$72:$C$106,2,FALSE)</f>
        <v>190337</v>
      </c>
      <c r="K39" t="s">
        <v>37</v>
      </c>
      <c r="L39" s="3">
        <f>VLOOKUP(K39, paste_popsim!$B$13:$C$59,2,FALSE)</f>
        <v>190337</v>
      </c>
      <c r="M39" s="3">
        <f>VLOOKUP(K39,paste_popsim!$B$72:$C$106,2,FALSE)</f>
        <v>190337.01035879599</v>
      </c>
    </row>
    <row r="40" spans="2:13" x14ac:dyDescent="0.35">
      <c r="B40" t="s">
        <v>260</v>
      </c>
      <c r="C40" s="3">
        <f>VLOOKUP(B40, paste_obs!$B$13:$C$59,2,FALSE)</f>
        <v>2731</v>
      </c>
      <c r="D40" s="3">
        <f>VLOOKUP(B40,paste_obs!$B$72:$C$106,2,FALSE)</f>
        <v>2731</v>
      </c>
      <c r="K40" t="s">
        <v>260</v>
      </c>
      <c r="L40" s="3">
        <f>VLOOKUP(K40, paste_popsim!$B$13:$C$59,2,FALSE)</f>
        <v>2731</v>
      </c>
      <c r="M40" s="3">
        <f>VLOOKUP(K40,paste_popsim!$B$72:$C$106,2,FALSE)</f>
        <v>2731.0000781938002</v>
      </c>
    </row>
    <row r="41" spans="2:13" x14ac:dyDescent="0.35">
      <c r="B41" t="s">
        <v>261</v>
      </c>
      <c r="C41" s="3">
        <f>VLOOKUP(B41, paste_obs!$B$13:$C$59,2,FALSE)</f>
        <v>3126</v>
      </c>
      <c r="D41" s="3">
        <f>VLOOKUP(B41,paste_obs!$B$72:$C$106,2,FALSE)</f>
        <v>3126</v>
      </c>
      <c r="K41" t="s">
        <v>261</v>
      </c>
      <c r="L41" s="3">
        <f>VLOOKUP(K41, paste_popsim!$B$13:$C$59,2,FALSE)</f>
        <v>3126</v>
      </c>
      <c r="M41" s="3">
        <f>VLOOKUP(K41,paste_popsim!$B$72:$C$106,2,FALSE)</f>
        <v>3126.00015079279</v>
      </c>
    </row>
    <row r="42" spans="2:13" x14ac:dyDescent="0.35">
      <c r="B42" t="s">
        <v>262</v>
      </c>
      <c r="C42" s="3">
        <f>VLOOKUP(B42, paste_obs!$B$13:$C$59,2,FALSE)</f>
        <v>15761</v>
      </c>
      <c r="D42" s="3">
        <f>VLOOKUP(B42,paste_obs!$B$72:$C$106,2,FALSE)</f>
        <v>15761</v>
      </c>
      <c r="K42" t="s">
        <v>262</v>
      </c>
      <c r="L42" s="3">
        <f>VLOOKUP(K42, paste_popsim!$B$13:$C$59,2,FALSE)</f>
        <v>15761</v>
      </c>
      <c r="M42" s="3">
        <f>VLOOKUP(K42,paste_popsim!$B$72:$C$106,2,FALSE)</f>
        <v>15761.0009204261</v>
      </c>
    </row>
    <row r="43" spans="2:13" x14ac:dyDescent="0.35">
      <c r="B43" t="s">
        <v>263</v>
      </c>
      <c r="C43" s="3">
        <f>VLOOKUP(B43, paste_obs!$B$13:$C$59,2,FALSE)</f>
        <v>6650</v>
      </c>
      <c r="D43" s="3">
        <f>VLOOKUP(B43,paste_obs!$B$72:$C$106,2,FALSE)</f>
        <v>6650</v>
      </c>
      <c r="K43" t="s">
        <v>263</v>
      </c>
      <c r="L43" s="3">
        <f>VLOOKUP(K43, paste_popsim!$B$13:$C$59,2,FALSE)</f>
        <v>6650</v>
      </c>
      <c r="M43" s="3">
        <f>VLOOKUP(K43,paste_popsim!$B$72:$C$106,2,FALSE)</f>
        <v>6650.0002649128</v>
      </c>
    </row>
    <row r="44" spans="2:13" x14ac:dyDescent="0.35">
      <c r="B44" t="s">
        <v>264</v>
      </c>
      <c r="C44" s="3">
        <f>VLOOKUP(B44, paste_obs!$B$13:$C$59,2,FALSE)</f>
        <v>1061</v>
      </c>
      <c r="D44" s="3">
        <f>VLOOKUP(B44,paste_obs!$B$72:$C$106,2,FALSE)</f>
        <v>1061</v>
      </c>
      <c r="K44" t="s">
        <v>264</v>
      </c>
      <c r="L44" s="3">
        <f>VLOOKUP(K44, paste_popsim!$B$13:$C$59,2,FALSE)</f>
        <v>1061</v>
      </c>
      <c r="M44" s="3">
        <f>VLOOKUP(K44,paste_popsim!$B$72:$C$106,2,FALSE)</f>
        <v>1061.0000537785199</v>
      </c>
    </row>
    <row r="45" spans="2:13" x14ac:dyDescent="0.35">
      <c r="B45" t="s">
        <v>40</v>
      </c>
      <c r="C45" s="3">
        <f>VLOOKUP(B45, paste_obs!$B$13:$C$59,2,FALSE)</f>
        <v>415</v>
      </c>
      <c r="D45" s="3">
        <f>VLOOKUP(B45,paste_obs!$B$72:$C$106,2,FALSE)</f>
        <v>415</v>
      </c>
      <c r="K45" t="s">
        <v>40</v>
      </c>
      <c r="L45" s="3">
        <f>VLOOKUP(K45, paste_popsim!$B$13:$C$59,2,FALSE)</f>
        <v>415</v>
      </c>
      <c r="M45" s="3">
        <f>VLOOKUP(K45,paste_popsim!$B$72:$C$106,2,FALSE)</f>
        <v>415.00001614449201</v>
      </c>
    </row>
    <row r="46" spans="2:13" x14ac:dyDescent="0.35">
      <c r="B46" t="s">
        <v>41</v>
      </c>
      <c r="C46" s="3">
        <f>VLOOKUP(B46, paste_obs!$B$13:$C$59,2,FALSE)</f>
        <v>6143</v>
      </c>
      <c r="D46" s="3">
        <f>VLOOKUP(B46,paste_obs!$B$72:$C$106,2,FALSE)</f>
        <v>6143</v>
      </c>
      <c r="K46" t="s">
        <v>41</v>
      </c>
      <c r="L46" s="3">
        <f>VLOOKUP(K46, paste_popsim!$B$13:$C$59,2,FALSE)</f>
        <v>6143</v>
      </c>
      <c r="M46" s="3">
        <f>VLOOKUP(K46,paste_popsim!$B$72:$C$106,2,FALSE)</f>
        <v>6143.0001821988399</v>
      </c>
    </row>
    <row r="47" spans="2:13" x14ac:dyDescent="0.35">
      <c r="B47" t="s">
        <v>42</v>
      </c>
      <c r="C47" s="3">
        <f>VLOOKUP(B47, paste_obs!$B$13:$C$59,2,FALSE)</f>
        <v>112874</v>
      </c>
      <c r="D47" s="3">
        <f>VLOOKUP(B47,paste_obs!$B$72:$C$106,2,FALSE)</f>
        <v>112874</v>
      </c>
      <c r="K47" t="s">
        <v>42</v>
      </c>
      <c r="L47" s="3">
        <f>VLOOKUP(K47, paste_popsim!$B$13:$C$59,2,FALSE)</f>
        <v>112874</v>
      </c>
      <c r="M47" s="3">
        <f>VLOOKUP(K47,paste_popsim!$B$72:$C$106,2,FALSE)</f>
        <v>112874.00709663201</v>
      </c>
    </row>
    <row r="48" spans="2:13" x14ac:dyDescent="0.35">
      <c r="B48" t="s">
        <v>43</v>
      </c>
      <c r="C48" s="3">
        <f>VLOOKUP(B48, paste_obs!$B$13:$C$59,2,FALSE)</f>
        <v>41352</v>
      </c>
      <c r="D48" s="3">
        <f>VLOOKUP(B48,paste_obs!$B$72:$C$106,2,FALSE)</f>
        <v>41352</v>
      </c>
      <c r="K48" t="s">
        <v>43</v>
      </c>
      <c r="L48" s="3">
        <f>VLOOKUP(K48, paste_popsim!$B$13:$C$59,2,FALSE)</f>
        <v>41352</v>
      </c>
      <c r="M48" s="3">
        <f>VLOOKUP(K48,paste_popsim!$B$72:$C$106,2,FALSE)</f>
        <v>41352.002370933697</v>
      </c>
    </row>
    <row r="49" spans="2:27" x14ac:dyDescent="0.35">
      <c r="B49" t="s">
        <v>265</v>
      </c>
      <c r="C49" s="3">
        <f>VLOOKUP(B49, paste_obs!$B$13:$C$59,2,FALSE)</f>
        <v>3671</v>
      </c>
      <c r="D49" s="3">
        <f>VLOOKUP(B49,paste_obs!$B$72:$C$106,2,FALSE)</f>
        <v>3671</v>
      </c>
      <c r="K49" t="s">
        <v>265</v>
      </c>
      <c r="L49" s="3">
        <f>VLOOKUP(K49, paste_popsim!$B$13:$C$59,2,FALSE)</f>
        <v>3671</v>
      </c>
      <c r="M49" s="3">
        <f>VLOOKUP(K49,paste_popsim!$B$72:$C$106,2,FALSE)</f>
        <v>3671.0000970275701</v>
      </c>
    </row>
    <row r="50" spans="2:27" x14ac:dyDescent="0.35">
      <c r="B50" t="s">
        <v>45</v>
      </c>
      <c r="C50" s="3">
        <f>VLOOKUP(B50, paste_obs!$B$13:$C$59,2,FALSE)</f>
        <v>1333</v>
      </c>
      <c r="D50" s="3">
        <f>VLOOKUP(B50,paste_obs!$B$72:$C$106,2,FALSE)</f>
        <v>1333</v>
      </c>
      <c r="K50" t="s">
        <v>45</v>
      </c>
      <c r="L50" s="3">
        <f>VLOOKUP(K50, paste_popsim!$B$13:$C$59,2,FALSE)</f>
        <v>1333</v>
      </c>
      <c r="M50" s="3">
        <f>VLOOKUP(K50,paste_popsim!$B$72:$C$106,2,FALSE)</f>
        <v>1333.0000852844901</v>
      </c>
    </row>
    <row r="51" spans="2:27" x14ac:dyDescent="0.35">
      <c r="B51" s="4" t="s">
        <v>59</v>
      </c>
      <c r="C51" s="7">
        <f>SUM(C16:C50)</f>
        <v>1677060</v>
      </c>
      <c r="D51" s="7">
        <f>SUM(D16:D50)</f>
        <v>1677060</v>
      </c>
      <c r="K51" s="4" t="s">
        <v>59</v>
      </c>
      <c r="L51" s="7">
        <f>SUM(L16:L50)</f>
        <v>1677060</v>
      </c>
      <c r="M51" s="7">
        <f>SUM(M16:M50)</f>
        <v>1677060.101456061</v>
      </c>
    </row>
    <row r="52" spans="2:27" x14ac:dyDescent="0.35">
      <c r="B52" t="s">
        <v>69</v>
      </c>
      <c r="C52" s="3">
        <f>SUM(paste_obs!C13:C59)-C51</f>
        <v>20450</v>
      </c>
      <c r="D52" s="3"/>
      <c r="K52" t="s">
        <v>69</v>
      </c>
      <c r="L52" s="3">
        <f>SUM(paste_popsim!C13:LC59)-L51</f>
        <v>20450</v>
      </c>
      <c r="M52" s="3"/>
    </row>
    <row r="56" spans="2:27" ht="21" x14ac:dyDescent="0.5">
      <c r="B56" s="50" t="s">
        <v>161</v>
      </c>
      <c r="C56" s="50"/>
      <c r="D56" s="50"/>
      <c r="E56" s="50"/>
      <c r="F56" s="50"/>
      <c r="G56" s="50"/>
      <c r="H56" s="50"/>
      <c r="I56" s="50"/>
      <c r="K56" s="50" t="s">
        <v>162</v>
      </c>
      <c r="L56" s="50"/>
      <c r="M56" s="50"/>
      <c r="N56" s="50"/>
      <c r="O56" s="50"/>
      <c r="P56" s="50"/>
      <c r="Q56" s="50"/>
      <c r="R56" s="50"/>
      <c r="T56" s="50" t="s">
        <v>163</v>
      </c>
      <c r="U56" s="50"/>
      <c r="V56" s="50"/>
      <c r="W56" s="50"/>
      <c r="X56" s="50"/>
      <c r="Y56" s="50"/>
      <c r="Z56" s="50"/>
      <c r="AA56" s="50"/>
    </row>
    <row r="57" spans="2:27" ht="18.5" x14ac:dyDescent="0.45">
      <c r="B57" s="51" t="s">
        <v>144</v>
      </c>
      <c r="C57" s="51"/>
      <c r="D57" s="51"/>
      <c r="E57" s="51"/>
      <c r="F57" s="51"/>
      <c r="G57" s="51"/>
      <c r="H57" s="51"/>
      <c r="I57" s="51"/>
      <c r="K57" s="51" t="s">
        <v>144</v>
      </c>
      <c r="L57" s="51"/>
      <c r="M57" s="51"/>
      <c r="N57" s="51"/>
      <c r="O57" s="51"/>
      <c r="P57" s="51"/>
      <c r="Q57" s="51"/>
      <c r="R57" s="51"/>
      <c r="T57" s="51" t="s">
        <v>144</v>
      </c>
      <c r="U57" s="51"/>
      <c r="V57" s="51"/>
      <c r="W57" s="51"/>
      <c r="X57" s="51"/>
      <c r="Y57" s="51"/>
      <c r="Z57" s="51"/>
      <c r="AA57" s="51"/>
    </row>
    <row r="58" spans="2:27" x14ac:dyDescent="0.35">
      <c r="B58" t="s">
        <v>68</v>
      </c>
      <c r="C58" s="2" t="s">
        <v>4</v>
      </c>
      <c r="D58" s="2" t="s">
        <v>6</v>
      </c>
      <c r="E58" s="2" t="s">
        <v>8</v>
      </c>
      <c r="F58" s="2" t="s">
        <v>48</v>
      </c>
      <c r="G58" s="2" t="s">
        <v>5</v>
      </c>
      <c r="H58" s="2" t="s">
        <v>7</v>
      </c>
      <c r="I58" s="2" t="s">
        <v>59</v>
      </c>
      <c r="K58" t="s">
        <v>68</v>
      </c>
      <c r="L58" s="2" t="s">
        <v>4</v>
      </c>
      <c r="M58" s="2" t="s">
        <v>6</v>
      </c>
      <c r="N58" s="2" t="s">
        <v>8</v>
      </c>
      <c r="O58" s="2" t="s">
        <v>48</v>
      </c>
      <c r="P58" s="2" t="s">
        <v>5</v>
      </c>
      <c r="Q58" s="2" t="s">
        <v>7</v>
      </c>
      <c r="R58" s="2" t="s">
        <v>59</v>
      </c>
      <c r="T58" t="s">
        <v>68</v>
      </c>
      <c r="U58" s="2" t="s">
        <v>4</v>
      </c>
      <c r="V58" s="2" t="s">
        <v>6</v>
      </c>
      <c r="W58" s="2" t="s">
        <v>8</v>
      </c>
      <c r="X58" s="2" t="s">
        <v>48</v>
      </c>
      <c r="Y58" s="2" t="s">
        <v>5</v>
      </c>
      <c r="Z58" s="2" t="s">
        <v>7</v>
      </c>
      <c r="AA58" s="2" t="s">
        <v>59</v>
      </c>
    </row>
    <row r="59" spans="2:27" x14ac:dyDescent="0.35">
      <c r="B59" s="2" t="s">
        <v>51</v>
      </c>
      <c r="C59" s="41">
        <f>VLOOKUP($B59,paste_obs!$A$128:$G$148,2,FALSE)</f>
        <v>16803.678530000001</v>
      </c>
      <c r="D59" s="3">
        <f>VLOOKUP($B59,paste_obs!$A$128:$G$148,5,FALSE)</f>
        <v>792.06065000000001</v>
      </c>
      <c r="E59" s="3">
        <f>VLOOKUP($B59,paste_obs!$A$128:$G$148,7,FALSE)</f>
        <v>465.35251</v>
      </c>
      <c r="F59" s="3">
        <f>VLOOKUP($B59,paste_obs!$A$128:$G$148,4,FALSE)</f>
        <v>0</v>
      </c>
      <c r="G59" s="3">
        <f>VLOOKUP($B59,paste_obs!$A$128:$G$148,3,FALSE)</f>
        <v>38.282690000000002</v>
      </c>
      <c r="H59" s="43">
        <f>VLOOKUP($B59,paste_obs!$A$128:$G$148,6,FALSE)</f>
        <v>9005.7167000000009</v>
      </c>
      <c r="I59" s="3">
        <f>SUM(C59:H59)</f>
        <v>27105.091080000002</v>
      </c>
      <c r="K59" s="2" t="s">
        <v>51</v>
      </c>
      <c r="L59" s="41">
        <f>VLOOKUP($B59,paste_popsim!$A$128:$G$148,2,FALSE)</f>
        <v>16344.99019</v>
      </c>
      <c r="M59" s="3">
        <f>VLOOKUP($B59,paste_popsim!$A$128:$G$148,5,FALSE)</f>
        <v>911.46073000000001</v>
      </c>
      <c r="N59" s="3">
        <f>VLOOKUP($B59,paste_popsim!$A$128:$G$148,7,FALSE)</f>
        <v>862.89434000000006</v>
      </c>
      <c r="O59" s="3">
        <f>VLOOKUP($B59,paste_popsim!$A$128:$G$148,4,FALSE)</f>
        <v>0</v>
      </c>
      <c r="P59" s="3">
        <f>VLOOKUP($B59,paste_popsim!$A$128:$G$148,3,FALSE)</f>
        <v>35.268549999999998</v>
      </c>
      <c r="Q59" s="43">
        <f>VLOOKUP($B59,paste_popsim!$A$128:$G$148,6,FALSE)</f>
        <v>16802.995080000001</v>
      </c>
      <c r="R59" s="3">
        <f>SUM(L59:Q59)</f>
        <v>34957.608890000003</v>
      </c>
      <c r="T59" s="2" t="s">
        <v>51</v>
      </c>
      <c r="U59" s="3">
        <f>Table31012[[#This Row],[CR]]-Table310[[#This Row],[CR]]</f>
        <v>-458.68834000000061</v>
      </c>
      <c r="V59" s="3">
        <f>Table31012[[#This Row],[HR]]-Table310[[#This Row],[HR]]</f>
        <v>119.40008</v>
      </c>
      <c r="W59" s="3">
        <f>Table31012[[#This Row],[LR]]-Table310[[#This Row],[LR]]</f>
        <v>397.54183000000006</v>
      </c>
      <c r="X59" s="3">
        <f>Table31012[[#This Row],[FR]]-Table310[[#This Row],[FR]]</f>
        <v>0</v>
      </c>
      <c r="Y59" s="3">
        <f>Table31012[[#This Row],[EB]]-Table310[[#This Row],[EB]]</f>
        <v>-3.0141400000000047</v>
      </c>
      <c r="Z59" s="3">
        <f>Table31012[[#This Row],[LB]]-Table310[[#This Row],[LB]]</f>
        <v>7797.2783799999997</v>
      </c>
      <c r="AA59" s="3">
        <f>Table31012[[#This Row],[Total]]-Table310[[#This Row],[Total]]</f>
        <v>7852.5178100000012</v>
      </c>
    </row>
    <row r="60" spans="2:27" x14ac:dyDescent="0.35">
      <c r="B60" s="2" t="s">
        <v>54</v>
      </c>
      <c r="C60" s="3">
        <f>VLOOKUP($B60,paste_obs!$A$128:$G$148,2,FALSE)</f>
        <v>946.06609000000003</v>
      </c>
      <c r="D60" s="43">
        <f>VLOOKUP($B60,paste_obs!$A$128:$G$148,5,FALSE)</f>
        <v>62288.082999999999</v>
      </c>
      <c r="E60" s="3">
        <f>VLOOKUP($B60,paste_obs!$A$128:$G$148,7,FALSE)</f>
        <v>1349.9421500000001</v>
      </c>
      <c r="F60" s="3">
        <f>VLOOKUP($B60,paste_obs!$A$128:$G$148,4,FALSE)</f>
        <v>37.688890000000001</v>
      </c>
      <c r="G60" s="3">
        <f>VLOOKUP($B60,paste_obs!$A$128:$G$148,3,FALSE)</f>
        <v>2032.79314</v>
      </c>
      <c r="H60" s="41">
        <f>VLOOKUP($B60,paste_obs!$A$128:$G$148,6,FALSE)</f>
        <v>72327.083469999998</v>
      </c>
      <c r="I60" s="3">
        <f t="shared" ref="I60:I77" si="5">SUM(C60:H60)</f>
        <v>138981.65674000001</v>
      </c>
      <c r="K60" s="2" t="s">
        <v>54</v>
      </c>
      <c r="L60" s="3">
        <f>VLOOKUP($B60,paste_popsim!$A$128:$G$148,2,FALSE)</f>
        <v>930.41336999999999</v>
      </c>
      <c r="M60" s="43">
        <f>VLOOKUP($B60,paste_popsim!$A$128:$G$148,5,FALSE)</f>
        <v>72326.992079999996</v>
      </c>
      <c r="N60" s="3">
        <f>VLOOKUP($B60,paste_popsim!$A$128:$G$148,7,FALSE)</f>
        <v>1227.412</v>
      </c>
      <c r="O60" s="3">
        <f>VLOOKUP($B60,paste_popsim!$A$128:$G$148,4,FALSE)</f>
        <v>35.150230000000001</v>
      </c>
      <c r="P60" s="3">
        <f>VLOOKUP($B60,paste_popsim!$A$128:$G$148,3,FALSE)</f>
        <v>1951.80333</v>
      </c>
      <c r="Q60" s="41">
        <f>VLOOKUP($B60,paste_popsim!$A$128:$G$148,6,FALSE)</f>
        <v>69655.680129999993</v>
      </c>
      <c r="R60" s="3">
        <f t="shared" ref="R60:R77" si="6">SUM(L60:Q60)</f>
        <v>146127.45113999996</v>
      </c>
      <c r="T60" s="2" t="s">
        <v>54</v>
      </c>
      <c r="U60" s="3">
        <f>Table31012[[#This Row],[CR]]-Table310[[#This Row],[CR]]</f>
        <v>-15.652720000000045</v>
      </c>
      <c r="V60" s="3">
        <f>Table31012[[#This Row],[HR]]-Table310[[#This Row],[HR]]</f>
        <v>10038.909079999998</v>
      </c>
      <c r="W60" s="3">
        <f>Table31012[[#This Row],[LR]]-Table310[[#This Row],[LR]]</f>
        <v>-122.53015000000005</v>
      </c>
      <c r="X60" s="3">
        <f>Table31012[[#This Row],[FR]]-Table310[[#This Row],[FR]]</f>
        <v>-2.5386600000000001</v>
      </c>
      <c r="Y60" s="3">
        <f>Table31012[[#This Row],[EB]]-Table310[[#This Row],[EB]]</f>
        <v>-80.989810000000034</v>
      </c>
      <c r="Z60" s="3">
        <f>Table31012[[#This Row],[LB]]-Table310[[#This Row],[LB]]</f>
        <v>-2671.4033400000044</v>
      </c>
      <c r="AA60" s="3">
        <f>Table31012[[#This Row],[Total]]-Table310[[#This Row],[Total]]</f>
        <v>7145.7943999999552</v>
      </c>
    </row>
    <row r="61" spans="2:27" x14ac:dyDescent="0.35">
      <c r="B61" s="2" t="s">
        <v>56</v>
      </c>
      <c r="C61" s="3">
        <f>VLOOKUP($B61,paste_obs!$A$128:$G$148,2,FALSE)</f>
        <v>5426.1809999999996</v>
      </c>
      <c r="D61" s="3">
        <f>VLOOKUP($B61,paste_obs!$A$128:$G$148,5,FALSE)</f>
        <v>10540.816000000001</v>
      </c>
      <c r="E61" s="41">
        <f>VLOOKUP($B61,paste_obs!$A$128:$G$148,7,FALSE)</f>
        <v>37550.735999999997</v>
      </c>
      <c r="F61" s="3">
        <f>VLOOKUP($B61,paste_obs!$A$128:$G$148,4,FALSE)</f>
        <v>1322.673</v>
      </c>
      <c r="G61" s="3">
        <f>VLOOKUP($B61,paste_obs!$A$128:$G$148,3,FALSE)</f>
        <v>2151.8130000000001</v>
      </c>
      <c r="H61" s="43">
        <f>VLOOKUP($B61,paste_obs!$A$128:$G$148,6,FALSE)</f>
        <v>31509.352999999999</v>
      </c>
      <c r="I61" s="3">
        <f t="shared" si="5"/>
        <v>88501.572</v>
      </c>
      <c r="K61" s="2" t="s">
        <v>56</v>
      </c>
      <c r="L61" s="3">
        <f>VLOOKUP($B61,paste_popsim!$A$128:$G$148,2,FALSE)</f>
        <v>5310.6750000000002</v>
      </c>
      <c r="M61" s="3">
        <f>VLOOKUP($B61,paste_popsim!$A$128:$G$148,5,FALSE)</f>
        <v>11339.894</v>
      </c>
      <c r="N61" s="41">
        <f>VLOOKUP($B61,paste_popsim!$A$128:$G$148,7,FALSE)</f>
        <v>36504.076999999997</v>
      </c>
      <c r="O61" s="3">
        <f>VLOOKUP($B61,paste_popsim!$A$128:$G$148,4,FALSE)</f>
        <v>1275.424</v>
      </c>
      <c r="P61" s="3">
        <f>VLOOKUP($B61,paste_popsim!$A$128:$G$148,3,FALSE)</f>
        <v>2095.779</v>
      </c>
      <c r="Q61" s="43">
        <f>VLOOKUP($B61,paste_popsim!$A$128:$G$148,6,FALSE)</f>
        <v>37549.995999999999</v>
      </c>
      <c r="R61" s="3">
        <f t="shared" si="6"/>
        <v>94075.845000000001</v>
      </c>
      <c r="T61" s="2" t="s">
        <v>56</v>
      </c>
      <c r="U61" s="3">
        <f>Table31012[[#This Row],[CR]]-Table310[[#This Row],[CR]]</f>
        <v>-115.5059999999994</v>
      </c>
      <c r="V61" s="3">
        <f>Table31012[[#This Row],[HR]]-Table310[[#This Row],[HR]]</f>
        <v>799.07799999999952</v>
      </c>
      <c r="W61" s="3">
        <f>Table31012[[#This Row],[LR]]-Table310[[#This Row],[LR]]</f>
        <v>-1046.6589999999997</v>
      </c>
      <c r="X61" s="3">
        <f>Table31012[[#This Row],[FR]]-Table310[[#This Row],[FR]]</f>
        <v>-47.249000000000024</v>
      </c>
      <c r="Y61" s="3">
        <f>Table31012[[#This Row],[EB]]-Table310[[#This Row],[EB]]</f>
        <v>-56.034000000000106</v>
      </c>
      <c r="Z61" s="3">
        <f>Table31012[[#This Row],[LB]]-Table310[[#This Row],[LB]]</f>
        <v>6040.643</v>
      </c>
      <c r="AA61" s="3">
        <f>Table31012[[#This Row],[Total]]-Table310[[#This Row],[Total]]</f>
        <v>5574.273000000001</v>
      </c>
    </row>
    <row r="62" spans="2:27" x14ac:dyDescent="0.35">
      <c r="B62" s="2" t="s">
        <v>53</v>
      </c>
      <c r="C62" s="3">
        <f>VLOOKUP($B62,paste_obs!$A$128:$G$148,2,FALSE)</f>
        <v>24.803687</v>
      </c>
      <c r="D62" s="3">
        <f>VLOOKUP($B62,paste_obs!$A$128:$G$148,5,FALSE)</f>
        <v>71.283278999999993</v>
      </c>
      <c r="E62" s="3">
        <f>VLOOKUP($B62,paste_obs!$A$128:$G$148,7,FALSE)</f>
        <v>69.497118999999998</v>
      </c>
      <c r="F62" s="41">
        <f>VLOOKUP($B62,paste_obs!$A$128:$G$148,4,FALSE)</f>
        <v>2221.4529000000002</v>
      </c>
      <c r="G62" s="3">
        <f>VLOOKUP($B62,paste_obs!$A$128:$G$148,3,FALSE)</f>
        <v>3.4373520000000002</v>
      </c>
      <c r="H62" s="43">
        <f>VLOOKUP($B62,paste_obs!$A$128:$G$148,6,FALSE)</f>
        <v>770.01002100000005</v>
      </c>
      <c r="I62" s="3">
        <f t="shared" si="5"/>
        <v>3160.4843580000002</v>
      </c>
      <c r="K62" s="2" t="s">
        <v>53</v>
      </c>
      <c r="L62" s="3">
        <f>VLOOKUP($B62,paste_popsim!$A$128:$G$148,2,FALSE)</f>
        <v>22.125812</v>
      </c>
      <c r="M62" s="3">
        <f>VLOOKUP($B62,paste_popsim!$A$128:$G$148,5,FALSE)</f>
        <v>82.319317999999996</v>
      </c>
      <c r="N62" s="3">
        <f>VLOOKUP($B62,paste_popsim!$A$128:$G$148,7,FALSE)</f>
        <v>145.30577400000001</v>
      </c>
      <c r="O62" s="41">
        <f>VLOOKUP($B62,paste_popsim!$A$128:$G$148,4,FALSE)</f>
        <v>2140.2849729999998</v>
      </c>
      <c r="P62" s="3">
        <f>VLOOKUP($B62,paste_popsim!$A$128:$G$148,3,FALSE)</f>
        <v>3.041919</v>
      </c>
      <c r="Q62" s="43">
        <f>VLOOKUP($B62,paste_popsim!$A$128:$G$148,6,FALSE)</f>
        <v>2220.9988469999998</v>
      </c>
      <c r="R62" s="3">
        <f t="shared" si="6"/>
        <v>4614.0766429999994</v>
      </c>
      <c r="T62" s="2" t="s">
        <v>53</v>
      </c>
      <c r="U62" s="3">
        <f>Table31012[[#This Row],[CR]]-Table310[[#This Row],[CR]]</f>
        <v>-2.6778750000000002</v>
      </c>
      <c r="V62" s="3">
        <f>Table31012[[#This Row],[HR]]-Table310[[#This Row],[HR]]</f>
        <v>11.036039000000002</v>
      </c>
      <c r="W62" s="3">
        <f>Table31012[[#This Row],[LR]]-Table310[[#This Row],[LR]]</f>
        <v>75.808655000000016</v>
      </c>
      <c r="X62" s="3">
        <f>Table31012[[#This Row],[FR]]-Table310[[#This Row],[FR]]</f>
        <v>-81.167927000000418</v>
      </c>
      <c r="Y62" s="3">
        <f>Table31012[[#This Row],[EB]]-Table310[[#This Row],[EB]]</f>
        <v>-0.39543300000000015</v>
      </c>
      <c r="Z62" s="3">
        <f>Table31012[[#This Row],[LB]]-Table310[[#This Row],[LB]]</f>
        <v>1450.9888259999998</v>
      </c>
      <c r="AA62" s="3">
        <f>Table31012[[#This Row],[Total]]-Table310[[#This Row],[Total]]</f>
        <v>1453.5922849999993</v>
      </c>
    </row>
    <row r="63" spans="2:27" x14ac:dyDescent="0.35">
      <c r="B63" s="2" t="s">
        <v>52</v>
      </c>
      <c r="C63" s="3">
        <f>VLOOKUP($B63,paste_obs!$A$128:$G$148,2,FALSE)</f>
        <v>75.187039999999996</v>
      </c>
      <c r="D63" s="3">
        <f>VLOOKUP($B63,paste_obs!$A$128:$G$148,5,FALSE)</f>
        <v>3131.1220400000002</v>
      </c>
      <c r="E63" s="3">
        <f>VLOOKUP($B63,paste_obs!$A$128:$G$148,7,FALSE)</f>
        <v>890.58208999999999</v>
      </c>
      <c r="F63" s="3">
        <f>VLOOKUP($B63,paste_obs!$A$128:$G$148,4,FALSE)</f>
        <v>91.021789999999996</v>
      </c>
      <c r="G63" s="41">
        <f>VLOOKUP($B63,paste_obs!$A$128:$G$148,3,FALSE)</f>
        <v>10793.610699999999</v>
      </c>
      <c r="H63" s="43">
        <f>VLOOKUP($B63,paste_obs!$A$128:$G$148,6,FALSE)</f>
        <v>7950.7561400000004</v>
      </c>
      <c r="I63" s="3">
        <f t="shared" si="5"/>
        <v>22932.2798</v>
      </c>
      <c r="K63" s="2" t="s">
        <v>52</v>
      </c>
      <c r="L63" s="3">
        <f>VLOOKUP($B63,paste_popsim!$A$128:$G$148,2,FALSE)</f>
        <v>236.86281</v>
      </c>
      <c r="M63" s="3">
        <f>VLOOKUP($B63,paste_popsim!$A$128:$G$148,5,FALSE)</f>
        <v>6469.1152400000001</v>
      </c>
      <c r="N63" s="3">
        <f>VLOOKUP($B63,paste_popsim!$A$128:$G$148,7,FALSE)</f>
        <v>1731.7101600000001</v>
      </c>
      <c r="O63" s="3">
        <f>VLOOKUP($B63,paste_popsim!$A$128:$G$148,4,FALSE)</f>
        <v>84.266210000000001</v>
      </c>
      <c r="P63" s="41">
        <f>VLOOKUP($B63,paste_popsim!$A$128:$G$148,3,FALSE)</f>
        <v>10495.831990000001</v>
      </c>
      <c r="Q63" s="43">
        <f>VLOOKUP($B63,paste_popsim!$A$128:$G$148,6,FALSE)</f>
        <v>10792.998250000001</v>
      </c>
      <c r="R63" s="3">
        <f t="shared" si="6"/>
        <v>29810.784660000001</v>
      </c>
      <c r="T63" s="2" t="s">
        <v>52</v>
      </c>
      <c r="U63" s="3">
        <f>Table31012[[#This Row],[CR]]-Table310[[#This Row],[CR]]</f>
        <v>161.67577</v>
      </c>
      <c r="V63" s="3">
        <f>Table31012[[#This Row],[HR]]-Table310[[#This Row],[HR]]</f>
        <v>3337.9931999999999</v>
      </c>
      <c r="W63" s="3">
        <f>Table31012[[#This Row],[LR]]-Table310[[#This Row],[LR]]</f>
        <v>841.12807000000009</v>
      </c>
      <c r="X63" s="3">
        <f>Table31012[[#This Row],[FR]]-Table310[[#This Row],[FR]]</f>
        <v>-6.7555799999999948</v>
      </c>
      <c r="Y63" s="3">
        <f>Table31012[[#This Row],[EB]]-Table310[[#This Row],[EB]]</f>
        <v>-297.77870999999868</v>
      </c>
      <c r="Z63" s="3">
        <f>Table31012[[#This Row],[LB]]-Table310[[#This Row],[LB]]</f>
        <v>2842.2421100000001</v>
      </c>
      <c r="AA63" s="3">
        <f>Table31012[[#This Row],[Total]]-Table310[[#This Row],[Total]]</f>
        <v>6878.5048600000009</v>
      </c>
    </row>
    <row r="64" spans="2:27" x14ac:dyDescent="0.35">
      <c r="B64" s="2" t="s">
        <v>55</v>
      </c>
      <c r="C64" s="3">
        <f>VLOOKUP($B64,paste_obs!$A$128:$G$148,2,FALSE)</f>
        <v>0</v>
      </c>
      <c r="D64" s="3">
        <f>VLOOKUP($B64,paste_obs!$A$128:$G$148,5,FALSE)</f>
        <v>0</v>
      </c>
      <c r="E64" s="3">
        <f>VLOOKUP($B64,paste_obs!$A$128:$G$148,7,FALSE)</f>
        <v>0</v>
      </c>
      <c r="F64" s="3">
        <f>VLOOKUP($B64,paste_obs!$A$128:$G$148,4,FALSE)</f>
        <v>0</v>
      </c>
      <c r="G64" s="3">
        <f>VLOOKUP($B64,paste_obs!$A$128:$G$148,3,FALSE)</f>
        <v>0</v>
      </c>
      <c r="H64" s="3">
        <f>VLOOKUP($B64,paste_obs!$A$128:$G$148,6,FALSE)</f>
        <v>160475.29999999999</v>
      </c>
      <c r="I64" s="3">
        <f t="shared" si="5"/>
        <v>160475.29999999999</v>
      </c>
      <c r="K64" s="2" t="s">
        <v>55</v>
      </c>
      <c r="L64" s="3">
        <f>VLOOKUP($B64,paste_popsim!$A$128:$G$148,2,FALSE)</f>
        <v>0</v>
      </c>
      <c r="M64" s="3">
        <f>VLOOKUP($B64,paste_popsim!$A$128:$G$148,5,FALSE)</f>
        <v>0</v>
      </c>
      <c r="N64" s="3">
        <f>VLOOKUP($B64,paste_popsim!$A$128:$G$148,7,FALSE)</f>
        <v>0</v>
      </c>
      <c r="O64" s="3">
        <f>VLOOKUP($B64,paste_popsim!$A$128:$G$148,4,FALSE)</f>
        <v>0</v>
      </c>
      <c r="P64" s="3">
        <f>VLOOKUP($B64,paste_popsim!$A$128:$G$148,3,FALSE)</f>
        <v>0</v>
      </c>
      <c r="Q64" s="3">
        <f>VLOOKUP($B64,paste_popsim!$A$128:$G$148,6,FALSE)</f>
        <v>150151.4</v>
      </c>
      <c r="R64" s="3">
        <f t="shared" si="6"/>
        <v>150151.4</v>
      </c>
      <c r="T64" s="2" t="s">
        <v>55</v>
      </c>
      <c r="U64" s="3">
        <f>Table31012[[#This Row],[CR]]-Table310[[#This Row],[CR]]</f>
        <v>0</v>
      </c>
      <c r="V64" s="3">
        <f>Table31012[[#This Row],[HR]]-Table310[[#This Row],[HR]]</f>
        <v>0</v>
      </c>
      <c r="W64" s="3">
        <f>Table31012[[#This Row],[LR]]-Table310[[#This Row],[LR]]</f>
        <v>0</v>
      </c>
      <c r="X64" s="3">
        <f>Table31012[[#This Row],[FR]]-Table310[[#This Row],[FR]]</f>
        <v>0</v>
      </c>
      <c r="Y64" s="3">
        <f>Table31012[[#This Row],[EB]]-Table310[[#This Row],[EB]]</f>
        <v>0</v>
      </c>
      <c r="Z64" s="3">
        <f>Table31012[[#This Row],[LB]]-Table310[[#This Row],[LB]]</f>
        <v>-10323.899999999994</v>
      </c>
      <c r="AA64" s="3">
        <f>Table31012[[#This Row],[Total]]-Table310[[#This Row],[Total]]</f>
        <v>-10323.899999999994</v>
      </c>
    </row>
    <row r="65" spans="2:27" x14ac:dyDescent="0.35">
      <c r="B65" s="2" t="s">
        <v>130</v>
      </c>
      <c r="C65" s="43">
        <f>VLOOKUP($B65,paste_obs!$A$128:$G$148,2,FALSE)</f>
        <v>120.96795899999999</v>
      </c>
      <c r="D65" s="3">
        <f>VLOOKUP($B65,paste_obs!$A$128:$G$148,5,FALSE)</f>
        <v>7.5001179999999996</v>
      </c>
      <c r="E65" s="3">
        <f>VLOOKUP($B65,paste_obs!$A$128:$G$148,7,FALSE)</f>
        <v>0</v>
      </c>
      <c r="F65" s="3">
        <f>VLOOKUP($B65,paste_obs!$A$128:$G$148,4,FALSE)</f>
        <v>10.003577999999999</v>
      </c>
      <c r="G65" s="41">
        <f>VLOOKUP($B65,paste_obs!$A$128:$G$148,3,FALSE)</f>
        <v>364.13786599999997</v>
      </c>
      <c r="H65" s="3">
        <f>VLOOKUP($B65,paste_obs!$A$128:$G$148,6,FALSE)</f>
        <v>51.378649000000003</v>
      </c>
      <c r="I65" s="3">
        <f t="shared" si="5"/>
        <v>553.98816999999997</v>
      </c>
      <c r="K65" s="2" t="s">
        <v>130</v>
      </c>
      <c r="L65" s="43">
        <f>VLOOKUP($B65,paste_popsim!$A$128:$G$148,2,FALSE)</f>
        <v>364</v>
      </c>
      <c r="M65" s="3">
        <f>VLOOKUP($B65,paste_popsim!$A$128:$G$148,5,FALSE)</f>
        <v>13.844763</v>
      </c>
      <c r="N65" s="3">
        <f>VLOOKUP($B65,paste_popsim!$A$128:$G$148,7,FALSE)</f>
        <v>0</v>
      </c>
      <c r="O65" s="3">
        <f>VLOOKUP($B65,paste_popsim!$A$128:$G$148,4,FALSE)</f>
        <v>9.2611190000000008</v>
      </c>
      <c r="P65" s="41">
        <f>VLOOKUP($B65,paste_popsim!$A$128:$G$148,3,FALSE)</f>
        <v>349.39341200000001</v>
      </c>
      <c r="Q65" s="3">
        <f>VLOOKUP($B65,paste_popsim!$A$128:$G$148,6,FALSE)</f>
        <v>191.08146199999999</v>
      </c>
      <c r="R65" s="3">
        <f t="shared" si="6"/>
        <v>927.58075599999995</v>
      </c>
      <c r="T65" s="2" t="s">
        <v>130</v>
      </c>
      <c r="U65" s="3">
        <f>Table31012[[#This Row],[CR]]-Table310[[#This Row],[CR]]</f>
        <v>243.03204099999999</v>
      </c>
      <c r="V65" s="3">
        <f>Table31012[[#This Row],[HR]]-Table310[[#This Row],[HR]]</f>
        <v>6.3446450000000008</v>
      </c>
      <c r="W65" s="3">
        <f>Table31012[[#This Row],[LR]]-Table310[[#This Row],[LR]]</f>
        <v>0</v>
      </c>
      <c r="X65" s="3">
        <f>Table31012[[#This Row],[FR]]-Table310[[#This Row],[FR]]</f>
        <v>-0.74245899999999843</v>
      </c>
      <c r="Y65" s="3">
        <f>Table31012[[#This Row],[EB]]-Table310[[#This Row],[EB]]</f>
        <v>-14.744453999999962</v>
      </c>
      <c r="Z65" s="3">
        <f>Table31012[[#This Row],[LB]]-Table310[[#This Row],[LB]]</f>
        <v>139.70281299999999</v>
      </c>
      <c r="AA65" s="3">
        <f>Table31012[[#This Row],[Total]]-Table310[[#This Row],[Total]]</f>
        <v>373.59258599999998</v>
      </c>
    </row>
    <row r="66" spans="2:27" x14ac:dyDescent="0.35">
      <c r="B66" s="2" t="s">
        <v>133</v>
      </c>
      <c r="C66" s="3">
        <f>VLOOKUP($B66,paste_obs!$A$128:$G$148,2,FALSE)</f>
        <v>0</v>
      </c>
      <c r="D66" s="43">
        <f>VLOOKUP($B66,paste_obs!$A$128:$G$148,5,FALSE)</f>
        <v>3802.68199</v>
      </c>
      <c r="E66" s="3">
        <f>VLOOKUP($B66,paste_obs!$A$128:$G$148,7,FALSE)</f>
        <v>44.868450000000003</v>
      </c>
      <c r="F66" s="3">
        <f>VLOOKUP($B66,paste_obs!$A$128:$G$148,4,FALSE)</f>
        <v>17.87942</v>
      </c>
      <c r="G66" s="41">
        <f>VLOOKUP($B66,paste_obs!$A$128:$G$148,3,FALSE)</f>
        <v>7533.4396500000003</v>
      </c>
      <c r="H66" s="3">
        <f>VLOOKUP($B66,paste_obs!$A$128:$G$148,6,FALSE)</f>
        <v>801.33510000000001</v>
      </c>
      <c r="I66" s="3">
        <f t="shared" si="5"/>
        <v>12200.204610000001</v>
      </c>
      <c r="K66" s="2" t="s">
        <v>133</v>
      </c>
      <c r="L66" s="3">
        <f>VLOOKUP($B66,paste_popsim!$A$128:$G$148,2,FALSE)</f>
        <v>0</v>
      </c>
      <c r="M66" s="43">
        <f>VLOOKUP($B66,paste_popsim!$A$128:$G$148,5,FALSE)</f>
        <v>7533</v>
      </c>
      <c r="N66" s="3">
        <f>VLOOKUP($B66,paste_popsim!$A$128:$G$148,7,FALSE)</f>
        <v>114.65702</v>
      </c>
      <c r="O66" s="3">
        <f>VLOOKUP($B66,paste_popsim!$A$128:$G$148,4,FALSE)</f>
        <v>16.552420000000001</v>
      </c>
      <c r="P66" s="41">
        <f>VLOOKUP($B66,paste_popsim!$A$128:$G$148,3,FALSE)</f>
        <v>7384.86931</v>
      </c>
      <c r="Q66" s="3">
        <f>VLOOKUP($B66,paste_popsim!$A$128:$G$148,6,FALSE)</f>
        <v>1191.88293</v>
      </c>
      <c r="R66" s="3">
        <f t="shared" si="6"/>
        <v>16240.96168</v>
      </c>
      <c r="T66" s="2" t="s">
        <v>133</v>
      </c>
      <c r="U66" s="3">
        <f>Table31012[[#This Row],[CR]]-Table310[[#This Row],[CR]]</f>
        <v>0</v>
      </c>
      <c r="V66" s="3">
        <f>Table31012[[#This Row],[HR]]-Table310[[#This Row],[HR]]</f>
        <v>3730.31801</v>
      </c>
      <c r="W66" s="3">
        <f>Table31012[[#This Row],[LR]]-Table310[[#This Row],[LR]]</f>
        <v>69.788569999999993</v>
      </c>
      <c r="X66" s="3">
        <f>Table31012[[#This Row],[FR]]-Table310[[#This Row],[FR]]</f>
        <v>-1.3269999999999982</v>
      </c>
      <c r="Y66" s="3">
        <f>Table31012[[#This Row],[EB]]-Table310[[#This Row],[EB]]</f>
        <v>-148.57034000000021</v>
      </c>
      <c r="Z66" s="3">
        <f>Table31012[[#This Row],[LB]]-Table310[[#This Row],[LB]]</f>
        <v>390.54782999999998</v>
      </c>
      <c r="AA66" s="3">
        <f>Table31012[[#This Row],[Total]]-Table310[[#This Row],[Total]]</f>
        <v>4040.7570699999997</v>
      </c>
    </row>
    <row r="67" spans="2:27" x14ac:dyDescent="0.35">
      <c r="B67" s="2" t="s">
        <v>134</v>
      </c>
      <c r="C67" s="3">
        <f>VLOOKUP($B67,paste_obs!$A$128:$G$148,2,FALSE)</f>
        <v>34.265300000000003</v>
      </c>
      <c r="D67" s="3">
        <f>VLOOKUP($B67,paste_obs!$A$128:$G$148,5,FALSE)</f>
        <v>96.033019999999993</v>
      </c>
      <c r="E67" s="43">
        <f>VLOOKUP($B67,paste_obs!$A$128:$G$148,7,FALSE)</f>
        <v>1130.95263</v>
      </c>
      <c r="F67" s="3">
        <f>VLOOKUP($B67,paste_obs!$A$128:$G$148,4,FALSE)</f>
        <v>73.844369999999998</v>
      </c>
      <c r="G67" s="41">
        <f>VLOOKUP($B67,paste_obs!$A$128:$G$148,3,FALSE)</f>
        <v>2218.1343499999998</v>
      </c>
      <c r="H67" s="3">
        <f>VLOOKUP($B67,paste_obs!$A$128:$G$148,6,FALSE)</f>
        <v>45.591079999999998</v>
      </c>
      <c r="I67" s="3">
        <f t="shared" si="5"/>
        <v>3598.8207499999999</v>
      </c>
      <c r="K67" s="2" t="s">
        <v>134</v>
      </c>
      <c r="L67" s="3">
        <f>VLOOKUP($B67,paste_popsim!$A$128:$G$148,2,FALSE)</f>
        <v>118.21033</v>
      </c>
      <c r="M67" s="3">
        <f>VLOOKUP($B67,paste_popsim!$A$128:$G$148,5,FALSE)</f>
        <v>228.23903999999999</v>
      </c>
      <c r="N67" s="43">
        <f>VLOOKUP($B67,paste_popsim!$A$128:$G$148,7,FALSE)</f>
        <v>2218</v>
      </c>
      <c r="O67" s="3">
        <f>VLOOKUP($B67,paste_popsim!$A$128:$G$148,4,FALSE)</f>
        <v>68.363690000000005</v>
      </c>
      <c r="P67" s="41">
        <f>VLOOKUP($B67,paste_popsim!$A$128:$G$148,3,FALSE)</f>
        <v>2158.8545899999999</v>
      </c>
      <c r="Q67" s="3">
        <f>VLOOKUP($B67,paste_popsim!$A$128:$G$148,6,FALSE)</f>
        <v>105.61684</v>
      </c>
      <c r="R67" s="3">
        <f t="shared" si="6"/>
        <v>4897.2844899999991</v>
      </c>
      <c r="T67" s="2" t="s">
        <v>134</v>
      </c>
      <c r="U67" s="3">
        <f>Table31012[[#This Row],[CR]]-Table310[[#This Row],[CR]]</f>
        <v>83.945030000000003</v>
      </c>
      <c r="V67" s="3">
        <f>Table31012[[#This Row],[HR]]-Table310[[#This Row],[HR]]</f>
        <v>132.20602</v>
      </c>
      <c r="W67" s="3">
        <f>Table31012[[#This Row],[LR]]-Table310[[#This Row],[LR]]</f>
        <v>1087.04737</v>
      </c>
      <c r="X67" s="3">
        <f>Table31012[[#This Row],[FR]]-Table310[[#This Row],[FR]]</f>
        <v>-5.4806799999999924</v>
      </c>
      <c r="Y67" s="3">
        <f>Table31012[[#This Row],[EB]]-Table310[[#This Row],[EB]]</f>
        <v>-59.279759999999897</v>
      </c>
      <c r="Z67" s="3">
        <f>Table31012[[#This Row],[LB]]-Table310[[#This Row],[LB]]</f>
        <v>60.025759999999998</v>
      </c>
      <c r="AA67" s="3">
        <f>Table31012[[#This Row],[Total]]-Table310[[#This Row],[Total]]</f>
        <v>1298.4637399999992</v>
      </c>
    </row>
    <row r="68" spans="2:27" x14ac:dyDescent="0.35">
      <c r="B68" s="2" t="s">
        <v>132</v>
      </c>
      <c r="C68" s="3">
        <f>VLOOKUP($B68,paste_obs!$A$128:$G$148,2,FALSE)</f>
        <v>0</v>
      </c>
      <c r="D68" s="3">
        <f>VLOOKUP($B68,paste_obs!$A$128:$G$148,5,FALSE)</f>
        <v>0</v>
      </c>
      <c r="E68" s="3">
        <f>VLOOKUP($B68,paste_obs!$A$128:$G$148,7,FALSE)</f>
        <v>0</v>
      </c>
      <c r="F68" s="3">
        <f>VLOOKUP($B68,paste_obs!$A$128:$G$148,4,FALSE)</f>
        <v>739.57295999999997</v>
      </c>
      <c r="G68" s="3">
        <f>VLOOKUP($B68,paste_obs!$A$128:$G$148,3,FALSE)</f>
        <v>188.8862</v>
      </c>
      <c r="H68" s="3">
        <f>VLOOKUP($B68,paste_obs!$A$128:$G$148,6,FALSE)</f>
        <v>18.940770000000001</v>
      </c>
      <c r="I68" s="3">
        <f t="shared" si="5"/>
        <v>947.39993000000004</v>
      </c>
      <c r="K68" s="2" t="s">
        <v>132</v>
      </c>
      <c r="L68" s="3">
        <f>VLOOKUP($B68,paste_popsim!$A$128:$G$148,2,FALSE)</f>
        <v>0</v>
      </c>
      <c r="M68" s="3">
        <f>VLOOKUP($B68,paste_popsim!$A$128:$G$148,5,FALSE)</f>
        <v>0</v>
      </c>
      <c r="N68" s="3">
        <f>VLOOKUP($B68,paste_popsim!$A$128:$G$148,7,FALSE)</f>
        <v>0</v>
      </c>
      <c r="O68" s="3">
        <f>VLOOKUP($B68,paste_popsim!$A$128:$G$148,4,FALSE)</f>
        <v>709.66980000000001</v>
      </c>
      <c r="P68" s="3">
        <f>VLOOKUP($B68,paste_popsim!$A$128:$G$148,3,FALSE)</f>
        <v>179.70509999999999</v>
      </c>
      <c r="Q68" s="3">
        <f>VLOOKUP($B68,paste_popsim!$A$128:$G$148,6,FALSE)</f>
        <v>81.276200000000003</v>
      </c>
      <c r="R68" s="3">
        <f t="shared" si="6"/>
        <v>970.65110000000004</v>
      </c>
      <c r="T68" s="2" t="s">
        <v>132</v>
      </c>
      <c r="U68" s="3">
        <f>Table31012[[#This Row],[CR]]-Table310[[#This Row],[CR]]</f>
        <v>0</v>
      </c>
      <c r="V68" s="3">
        <f>Table31012[[#This Row],[HR]]-Table310[[#This Row],[HR]]</f>
        <v>0</v>
      </c>
      <c r="W68" s="3">
        <f>Table31012[[#This Row],[LR]]-Table310[[#This Row],[LR]]</f>
        <v>0</v>
      </c>
      <c r="X68" s="3">
        <f>Table31012[[#This Row],[FR]]-Table310[[#This Row],[FR]]</f>
        <v>-29.903159999999957</v>
      </c>
      <c r="Y68" s="3">
        <f>Table31012[[#This Row],[EB]]-Table310[[#This Row],[EB]]</f>
        <v>-9.1811000000000149</v>
      </c>
      <c r="Z68" s="3">
        <f>Table31012[[#This Row],[LB]]-Table310[[#This Row],[LB]]</f>
        <v>62.335430000000002</v>
      </c>
      <c r="AA68" s="3">
        <f>Table31012[[#This Row],[Total]]-Table310[[#This Row],[Total]]</f>
        <v>23.251170000000002</v>
      </c>
    </row>
    <row r="69" spans="2:27" x14ac:dyDescent="0.35">
      <c r="B69" s="2" t="s">
        <v>131</v>
      </c>
      <c r="C69" s="3">
        <f>VLOOKUP($B69,paste_obs!$A$128:$G$148,2,FALSE)</f>
        <v>0</v>
      </c>
      <c r="D69" s="3">
        <f>VLOOKUP($B69,paste_obs!$A$128:$G$148,5,FALSE)</f>
        <v>0</v>
      </c>
      <c r="E69" s="3">
        <f>VLOOKUP($B69,paste_obs!$A$128:$G$148,7,FALSE)</f>
        <v>0</v>
      </c>
      <c r="F69" s="3">
        <f>VLOOKUP($B69,paste_obs!$A$128:$G$148,4,FALSE)</f>
        <v>0</v>
      </c>
      <c r="G69" s="3">
        <f>VLOOKUP($B69,paste_obs!$A$128:$G$148,3,FALSE)</f>
        <v>413.40170000000001</v>
      </c>
      <c r="H69" s="3">
        <f>VLOOKUP($B69,paste_obs!$A$128:$G$148,6,FALSE)</f>
        <v>0</v>
      </c>
      <c r="I69" s="3">
        <f t="shared" si="5"/>
        <v>413.40170000000001</v>
      </c>
      <c r="K69" s="2" t="s">
        <v>131</v>
      </c>
      <c r="L69" s="3">
        <f>VLOOKUP($B69,paste_popsim!$A$128:$G$148,2,FALSE)</f>
        <v>0</v>
      </c>
      <c r="M69" s="3">
        <f>VLOOKUP($B69,paste_popsim!$A$128:$G$148,5,FALSE)</f>
        <v>0</v>
      </c>
      <c r="N69" s="3">
        <f>VLOOKUP($B69,paste_popsim!$A$128:$G$148,7,FALSE)</f>
        <v>0</v>
      </c>
      <c r="O69" s="3">
        <f>VLOOKUP($B69,paste_popsim!$A$128:$G$148,4,FALSE)</f>
        <v>0</v>
      </c>
      <c r="P69" s="3">
        <f>VLOOKUP($B69,paste_popsim!$A$128:$G$148,3,FALSE)</f>
        <v>400.01609999999999</v>
      </c>
      <c r="Q69" s="3">
        <f>VLOOKUP($B69,paste_popsim!$A$128:$G$148,6,FALSE)</f>
        <v>0</v>
      </c>
      <c r="R69" s="3">
        <f t="shared" si="6"/>
        <v>400.01609999999999</v>
      </c>
      <c r="T69" s="2" t="s">
        <v>131</v>
      </c>
      <c r="U69" s="3">
        <f>Table31012[[#This Row],[CR]]-Table310[[#This Row],[CR]]</f>
        <v>0</v>
      </c>
      <c r="V69" s="3">
        <f>Table31012[[#This Row],[HR]]-Table310[[#This Row],[HR]]</f>
        <v>0</v>
      </c>
      <c r="W69" s="3">
        <f>Table31012[[#This Row],[LR]]-Table310[[#This Row],[LR]]</f>
        <v>0</v>
      </c>
      <c r="X69" s="3">
        <f>Table31012[[#This Row],[FR]]-Table310[[#This Row],[FR]]</f>
        <v>0</v>
      </c>
      <c r="Y69" s="3">
        <f>Table31012[[#This Row],[EB]]-Table310[[#This Row],[EB]]</f>
        <v>-13.385600000000011</v>
      </c>
      <c r="Z69" s="3">
        <f>Table31012[[#This Row],[LB]]-Table310[[#This Row],[LB]]</f>
        <v>0</v>
      </c>
      <c r="AA69" s="3">
        <f>Table31012[[#This Row],[Total]]-Table310[[#This Row],[Total]]</f>
        <v>-13.385600000000011</v>
      </c>
    </row>
    <row r="70" spans="2:27" x14ac:dyDescent="0.35">
      <c r="B70" s="2" t="s">
        <v>135</v>
      </c>
      <c r="C70" s="3">
        <f>VLOOKUP($B70,paste_obs!$A$128:$G$148,2,FALSE)</f>
        <v>24.80369</v>
      </c>
      <c r="D70" s="3">
        <f>VLOOKUP($B70,paste_obs!$A$128:$G$148,5,FALSE)</f>
        <v>0</v>
      </c>
      <c r="E70" s="3">
        <f>VLOOKUP($B70,paste_obs!$A$128:$G$148,7,FALSE)</f>
        <v>11.370839999999999</v>
      </c>
      <c r="F70" s="3">
        <f>VLOOKUP($B70,paste_obs!$A$128:$G$148,4,FALSE)</f>
        <v>41.523969999999998</v>
      </c>
      <c r="G70" s="3">
        <f>VLOOKUP($B70,paste_obs!$A$128:$G$148,3,FALSE)</f>
        <v>30.917069999999999</v>
      </c>
      <c r="H70" s="3">
        <f>VLOOKUP($B70,paste_obs!$A$128:$G$148,6,FALSE)</f>
        <v>18.940770000000001</v>
      </c>
      <c r="I70" s="3">
        <f t="shared" si="5"/>
        <v>127.55633999999999</v>
      </c>
      <c r="K70" s="2" t="s">
        <v>135</v>
      </c>
      <c r="L70" s="3">
        <f>VLOOKUP($B70,paste_popsim!$A$128:$G$148,2,FALSE)</f>
        <v>22.125810000000001</v>
      </c>
      <c r="M70" s="3">
        <f>VLOOKUP($B70,paste_popsim!$A$128:$G$148,5,FALSE)</f>
        <v>0</v>
      </c>
      <c r="N70" s="3">
        <f>VLOOKUP($B70,paste_popsim!$A$128:$G$148,7,FALSE)</f>
        <v>45.496310000000001</v>
      </c>
      <c r="O70" s="3">
        <f>VLOOKUP($B70,paste_popsim!$A$128:$G$148,4,FALSE)</f>
        <v>39.802439999999997</v>
      </c>
      <c r="P70" s="3">
        <f>VLOOKUP($B70,paste_popsim!$A$128:$G$148,3,FALSE)</f>
        <v>28.187740000000002</v>
      </c>
      <c r="Q70" s="3">
        <f>VLOOKUP($B70,paste_popsim!$A$128:$G$148,6,FALSE)</f>
        <v>81.276200000000003</v>
      </c>
      <c r="R70" s="3">
        <f t="shared" si="6"/>
        <v>216.88849999999996</v>
      </c>
      <c r="T70" s="2" t="s">
        <v>135</v>
      </c>
      <c r="U70" s="3">
        <f>Table31012[[#This Row],[CR]]-Table310[[#This Row],[CR]]</f>
        <v>-2.6778799999999983</v>
      </c>
      <c r="V70" s="3">
        <f>Table31012[[#This Row],[HR]]-Table310[[#This Row],[HR]]</f>
        <v>0</v>
      </c>
      <c r="W70" s="3">
        <f>Table31012[[#This Row],[LR]]-Table310[[#This Row],[LR]]</f>
        <v>34.12547</v>
      </c>
      <c r="X70" s="3">
        <f>Table31012[[#This Row],[FR]]-Table310[[#This Row],[FR]]</f>
        <v>-1.7215300000000013</v>
      </c>
      <c r="Y70" s="3">
        <f>Table31012[[#This Row],[EB]]-Table310[[#This Row],[EB]]</f>
        <v>-2.7293299999999974</v>
      </c>
      <c r="Z70" s="3">
        <f>Table31012[[#This Row],[LB]]-Table310[[#This Row],[LB]]</f>
        <v>62.335430000000002</v>
      </c>
      <c r="AA70" s="3">
        <f>Table31012[[#This Row],[Total]]-Table310[[#This Row],[Total]]</f>
        <v>89.332159999999973</v>
      </c>
    </row>
    <row r="71" spans="2:27" x14ac:dyDescent="0.35">
      <c r="B71" s="2" t="s">
        <v>136</v>
      </c>
      <c r="C71" s="3">
        <f>VLOOKUP($B71,paste_obs!$A$128:$G$148,2,FALSE)</f>
        <v>0</v>
      </c>
      <c r="D71" s="3">
        <f>VLOOKUP($B71,paste_obs!$A$128:$G$148,5,FALSE)</f>
        <v>227.133557</v>
      </c>
      <c r="E71" s="3">
        <f>VLOOKUP($B71,paste_obs!$A$128:$G$148,7,FALSE)</f>
        <v>33.460706999999999</v>
      </c>
      <c r="F71" s="3">
        <f>VLOOKUP($B71,paste_obs!$A$128:$G$148,4,FALSE)</f>
        <v>653.90518899999995</v>
      </c>
      <c r="G71" s="3">
        <f>VLOOKUP($B71,paste_obs!$A$128:$G$148,3,FALSE)</f>
        <v>9.3811070000000001</v>
      </c>
      <c r="H71" s="3">
        <f>VLOOKUP($B71,paste_obs!$A$128:$G$148,6,FALSE)</f>
        <v>7.7692759999999996</v>
      </c>
      <c r="I71" s="3">
        <f t="shared" si="5"/>
        <v>931.64983599999994</v>
      </c>
      <c r="K71" s="2" t="s">
        <v>136</v>
      </c>
      <c r="L71" s="3">
        <f>VLOOKUP($B71,paste_popsim!$A$128:$G$148,2,FALSE)</f>
        <v>0</v>
      </c>
      <c r="M71" s="3">
        <f>VLOOKUP($B71,paste_popsim!$A$128:$G$148,5,FALSE)</f>
        <v>221.553561</v>
      </c>
      <c r="N71" s="3">
        <f>VLOOKUP($B71,paste_popsim!$A$128:$G$148,7,FALSE)</f>
        <v>67.851859000000005</v>
      </c>
      <c r="O71" s="3">
        <f>VLOOKUP($B71,paste_popsim!$A$128:$G$148,4,FALSE)</f>
        <v>631.35670600000003</v>
      </c>
      <c r="P71" s="3">
        <f>VLOOKUP($B71,paste_popsim!$A$128:$G$148,3,FALSE)</f>
        <v>8.6684020000000004</v>
      </c>
      <c r="Q71" s="3">
        <f>VLOOKUP($B71,paste_popsim!$A$128:$G$148,6,FALSE)</f>
        <v>14.780666999999999</v>
      </c>
      <c r="R71" s="3">
        <f t="shared" si="6"/>
        <v>944.21119500000009</v>
      </c>
      <c r="T71" s="2" t="s">
        <v>136</v>
      </c>
      <c r="U71" s="3">
        <f>Table31012[[#This Row],[CR]]-Table310[[#This Row],[CR]]</f>
        <v>0</v>
      </c>
      <c r="V71" s="3">
        <f>Table31012[[#This Row],[HR]]-Table310[[#This Row],[HR]]</f>
        <v>-5.5799959999999942</v>
      </c>
      <c r="W71" s="3">
        <f>Table31012[[#This Row],[LR]]-Table310[[#This Row],[LR]]</f>
        <v>34.391152000000005</v>
      </c>
      <c r="X71" s="3">
        <f>Table31012[[#This Row],[FR]]-Table310[[#This Row],[FR]]</f>
        <v>-22.548482999999919</v>
      </c>
      <c r="Y71" s="3">
        <f>Table31012[[#This Row],[EB]]-Table310[[#This Row],[EB]]</f>
        <v>-0.7127049999999997</v>
      </c>
      <c r="Z71" s="3">
        <f>Table31012[[#This Row],[LB]]-Table310[[#This Row],[LB]]</f>
        <v>7.0113909999999997</v>
      </c>
      <c r="AA71" s="3">
        <f>Table31012[[#This Row],[Total]]-Table310[[#This Row],[Total]]</f>
        <v>12.561359000000152</v>
      </c>
    </row>
    <row r="72" spans="2:27" x14ac:dyDescent="0.35">
      <c r="B72" s="2" t="s">
        <v>137</v>
      </c>
      <c r="C72" s="3">
        <f>VLOOKUP($B72,paste_obs!$A$128:$G$148,2,FALSE)</f>
        <v>0</v>
      </c>
      <c r="D72" s="3">
        <f>VLOOKUP($B72,paste_obs!$A$128:$G$148,5,FALSE)</f>
        <v>0</v>
      </c>
      <c r="E72" s="43">
        <f>VLOOKUP($B72,paste_obs!$A$128:$G$148,7,FALSE)</f>
        <v>786.20053800000005</v>
      </c>
      <c r="F72" s="41">
        <f>VLOOKUP($B72,paste_obs!$A$128:$G$148,4,FALSE)</f>
        <v>1322.673061</v>
      </c>
      <c r="G72" s="3">
        <f>VLOOKUP($B72,paste_obs!$A$128:$G$148,3,FALSE)</f>
        <v>3.4373520000000002</v>
      </c>
      <c r="H72" s="3">
        <f>VLOOKUP($B72,paste_obs!$A$128:$G$148,6,FALSE)</f>
        <v>14.939743</v>
      </c>
      <c r="I72" s="3">
        <f t="shared" si="5"/>
        <v>2127.2506939999998</v>
      </c>
      <c r="K72" s="2" t="s">
        <v>137</v>
      </c>
      <c r="L72" s="3">
        <f>VLOOKUP($B72,paste_popsim!$A$128:$G$148,2,FALSE)</f>
        <v>0</v>
      </c>
      <c r="M72" s="3">
        <f>VLOOKUP($B72,paste_popsim!$A$128:$G$148,5,FALSE)</f>
        <v>0</v>
      </c>
      <c r="N72" s="43">
        <f>VLOOKUP($B72,paste_popsim!$A$128:$G$148,7,FALSE)</f>
        <v>1321.999656</v>
      </c>
      <c r="O72" s="41">
        <f>VLOOKUP($B72,paste_popsim!$A$128:$G$148,4,FALSE)</f>
        <v>1275.4244960000001</v>
      </c>
      <c r="P72" s="3">
        <f>VLOOKUP($B72,paste_popsim!$A$128:$G$148,3,FALSE)</f>
        <v>3.041919</v>
      </c>
      <c r="Q72" s="3">
        <f>VLOOKUP($B72,paste_popsim!$A$128:$G$148,6,FALSE)</f>
        <v>72.688762999999994</v>
      </c>
      <c r="R72" s="3">
        <f t="shared" si="6"/>
        <v>2673.1548339999999</v>
      </c>
      <c r="T72" s="2" t="s">
        <v>137</v>
      </c>
      <c r="U72" s="3">
        <f>Table31012[[#This Row],[CR]]-Table310[[#This Row],[CR]]</f>
        <v>0</v>
      </c>
      <c r="V72" s="3">
        <f>Table31012[[#This Row],[HR]]-Table310[[#This Row],[HR]]</f>
        <v>0</v>
      </c>
      <c r="W72" s="3">
        <f>Table31012[[#This Row],[LR]]-Table310[[#This Row],[LR]]</f>
        <v>535.79911799999991</v>
      </c>
      <c r="X72" s="3">
        <f>Table31012[[#This Row],[FR]]-Table310[[#This Row],[FR]]</f>
        <v>-47.248564999999871</v>
      </c>
      <c r="Y72" s="3">
        <f>Table31012[[#This Row],[EB]]-Table310[[#This Row],[EB]]</f>
        <v>-0.39543300000000015</v>
      </c>
      <c r="Z72" s="3">
        <f>Table31012[[#This Row],[LB]]-Table310[[#This Row],[LB]]</f>
        <v>57.749019999999994</v>
      </c>
      <c r="AA72" s="3">
        <f>Table31012[[#This Row],[Total]]-Table310[[#This Row],[Total]]</f>
        <v>545.9041400000001</v>
      </c>
    </row>
    <row r="73" spans="2:27" x14ac:dyDescent="0.35">
      <c r="B73" s="2" t="s">
        <v>140</v>
      </c>
      <c r="C73" s="41">
        <f>VLOOKUP($B73,paste_obs!$A$128:$G$148,2,FALSE)</f>
        <v>5456.915403</v>
      </c>
      <c r="D73" s="3">
        <f>VLOOKUP($B73,paste_obs!$A$128:$G$148,5,FALSE)</f>
        <v>64.494641000000001</v>
      </c>
      <c r="E73" s="43">
        <f>VLOOKUP($B73,paste_obs!$A$128:$G$148,7,FALSE)</f>
        <v>3450.1898460000002</v>
      </c>
      <c r="F73" s="3">
        <f>VLOOKUP($B73,paste_obs!$A$128:$G$148,4,FALSE)</f>
        <v>0</v>
      </c>
      <c r="G73" s="3">
        <f>VLOOKUP($B73,paste_obs!$A$128:$G$148,3,FALSE)</f>
        <v>3.4373520000000002</v>
      </c>
      <c r="H73" s="3">
        <f>VLOOKUP($B73,paste_obs!$A$128:$G$148,6,FALSE)</f>
        <v>271.07854400000002</v>
      </c>
      <c r="I73" s="3">
        <f t="shared" si="5"/>
        <v>9246.1157860000021</v>
      </c>
      <c r="K73" s="2" t="s">
        <v>140</v>
      </c>
      <c r="L73" s="41">
        <f>VLOOKUP($B73,paste_popsim!$A$128:$G$148,2,FALSE)</f>
        <v>5340.980141</v>
      </c>
      <c r="M73" s="3">
        <f>VLOOKUP($B73,paste_popsim!$A$128:$G$148,5,FALSE)</f>
        <v>67.76473</v>
      </c>
      <c r="N73" s="43">
        <f>VLOOKUP($B73,paste_popsim!$A$128:$G$148,7,FALSE)</f>
        <v>5455.9986989999998</v>
      </c>
      <c r="O73" s="3">
        <f>VLOOKUP($B73,paste_popsim!$A$128:$G$148,4,FALSE)</f>
        <v>0</v>
      </c>
      <c r="P73" s="3">
        <f>VLOOKUP($B73,paste_popsim!$A$128:$G$148,3,FALSE)</f>
        <v>3.041919</v>
      </c>
      <c r="Q73" s="3">
        <f>VLOOKUP($B73,paste_popsim!$A$128:$G$148,6,FALSE)</f>
        <v>904.35897399999999</v>
      </c>
      <c r="R73" s="3">
        <f t="shared" si="6"/>
        <v>11772.144462999999</v>
      </c>
      <c r="T73" s="2" t="s">
        <v>140</v>
      </c>
      <c r="U73" s="3">
        <f>Table31012[[#This Row],[CR]]-Table310[[#This Row],[CR]]</f>
        <v>-115.93526199999997</v>
      </c>
      <c r="V73" s="3">
        <f>Table31012[[#This Row],[HR]]-Table310[[#This Row],[HR]]</f>
        <v>3.2700889999999987</v>
      </c>
      <c r="W73" s="3">
        <f>Table31012[[#This Row],[LR]]-Table310[[#This Row],[LR]]</f>
        <v>2005.8088529999995</v>
      </c>
      <c r="X73" s="3">
        <f>Table31012[[#This Row],[FR]]-Table310[[#This Row],[FR]]</f>
        <v>0</v>
      </c>
      <c r="Y73" s="3">
        <f>Table31012[[#This Row],[EB]]-Table310[[#This Row],[EB]]</f>
        <v>-0.39543300000000015</v>
      </c>
      <c r="Z73" s="3">
        <f>Table31012[[#This Row],[LB]]-Table310[[#This Row],[LB]]</f>
        <v>633.28043000000002</v>
      </c>
      <c r="AA73" s="3">
        <f>Table31012[[#This Row],[Total]]-Table310[[#This Row],[Total]]</f>
        <v>2526.0286769999966</v>
      </c>
    </row>
    <row r="74" spans="2:27" x14ac:dyDescent="0.35">
      <c r="B74" s="2" t="s">
        <v>141</v>
      </c>
      <c r="C74" s="3">
        <f>VLOOKUP($B74,paste_obs!$A$128:$G$148,2,FALSE)</f>
        <v>72.220140000000001</v>
      </c>
      <c r="D74" s="43">
        <f>VLOOKUP($B74,paste_obs!$A$128:$G$148,5,FALSE)</f>
        <v>10544.856449999999</v>
      </c>
      <c r="E74" s="41">
        <f>VLOOKUP($B74,paste_obs!$A$128:$G$148,7,FALSE)</f>
        <v>11343.20501</v>
      </c>
      <c r="F74" s="3">
        <f>VLOOKUP($B74,paste_obs!$A$128:$G$148,4,FALSE)</f>
        <v>0</v>
      </c>
      <c r="G74" s="3">
        <f>VLOOKUP($B74,paste_obs!$A$128:$G$148,3,FALSE)</f>
        <v>317.04383000000001</v>
      </c>
      <c r="H74" s="3">
        <f>VLOOKUP($B74,paste_obs!$A$128:$G$148,6,FALSE)</f>
        <v>1077.5312200000001</v>
      </c>
      <c r="I74" s="3">
        <f t="shared" si="5"/>
        <v>23354.856649999998</v>
      </c>
      <c r="K74" s="2" t="s">
        <v>141</v>
      </c>
      <c r="L74" s="3">
        <f>VLOOKUP($B74,paste_popsim!$A$128:$G$148,2,FALSE)</f>
        <v>71.210560000000001</v>
      </c>
      <c r="M74" s="43">
        <f>VLOOKUP($B74,paste_popsim!$A$128:$G$148,5,FALSE)</f>
        <v>11343.0003</v>
      </c>
      <c r="N74" s="41">
        <f>VLOOKUP($B74,paste_popsim!$A$128:$G$148,7,FALSE)</f>
        <v>10827.389929999999</v>
      </c>
      <c r="O74" s="3">
        <f>VLOOKUP($B74,paste_popsim!$A$128:$G$148,4,FALSE)</f>
        <v>0</v>
      </c>
      <c r="P74" s="3">
        <f>VLOOKUP($B74,paste_popsim!$A$128:$G$148,3,FALSE)</f>
        <v>304.31477999999998</v>
      </c>
      <c r="Q74" s="3">
        <f>VLOOKUP($B74,paste_popsim!$A$128:$G$148,6,FALSE)</f>
        <v>1375.8536300000001</v>
      </c>
      <c r="R74" s="3">
        <f t="shared" si="6"/>
        <v>23921.769199999999</v>
      </c>
      <c r="T74" s="2" t="s">
        <v>141</v>
      </c>
      <c r="U74" s="3">
        <f>Table31012[[#This Row],[CR]]-Table310[[#This Row],[CR]]</f>
        <v>-1.0095799999999997</v>
      </c>
      <c r="V74" s="3">
        <f>Table31012[[#This Row],[HR]]-Table310[[#This Row],[HR]]</f>
        <v>798.14385000000038</v>
      </c>
      <c r="W74" s="3">
        <f>Table31012[[#This Row],[LR]]-Table310[[#This Row],[LR]]</f>
        <v>-515.81508000000031</v>
      </c>
      <c r="X74" s="3">
        <f>Table31012[[#This Row],[FR]]-Table310[[#This Row],[FR]]</f>
        <v>0</v>
      </c>
      <c r="Y74" s="3">
        <f>Table31012[[#This Row],[EB]]-Table310[[#This Row],[EB]]</f>
        <v>-12.729050000000029</v>
      </c>
      <c r="Z74" s="3">
        <f>Table31012[[#This Row],[LB]]-Table310[[#This Row],[LB]]</f>
        <v>298.32240999999999</v>
      </c>
      <c r="AA74" s="3">
        <f>Table31012[[#This Row],[Total]]-Table310[[#This Row],[Total]]</f>
        <v>566.91255000000092</v>
      </c>
    </row>
    <row r="75" spans="2:27" x14ac:dyDescent="0.35">
      <c r="B75" s="2" t="s">
        <v>138</v>
      </c>
      <c r="C75" s="41">
        <f>VLOOKUP($B75,paste_obs!$A$128:$G$148,2,FALSE)</f>
        <v>3552.6317199999999</v>
      </c>
      <c r="D75" s="43">
        <f>VLOOKUP($B75,paste_obs!$A$128:$G$148,5,FALSE)</f>
        <v>2752.7170599999999</v>
      </c>
      <c r="E75" s="3">
        <f>VLOOKUP($B75,paste_obs!$A$128:$G$148,7,FALSE)</f>
        <v>87.627099999999999</v>
      </c>
      <c r="F75" s="3">
        <f>VLOOKUP($B75,paste_obs!$A$128:$G$148,4,FALSE)</f>
        <v>0</v>
      </c>
      <c r="G75" s="3">
        <f>VLOOKUP($B75,paste_obs!$A$128:$G$148,3,FALSE)</f>
        <v>79.168530000000004</v>
      </c>
      <c r="H75" s="3">
        <f>VLOOKUP($B75,paste_obs!$A$128:$G$148,6,FALSE)</f>
        <v>495.18511999999998</v>
      </c>
      <c r="I75" s="3">
        <f t="shared" si="5"/>
        <v>6967.32953</v>
      </c>
      <c r="K75" s="2" t="s">
        <v>138</v>
      </c>
      <c r="L75" s="41">
        <f>VLOOKUP($B75,paste_popsim!$A$128:$G$148,2,FALSE)</f>
        <v>3552</v>
      </c>
      <c r="M75" s="43">
        <f>VLOOKUP($B75,paste_popsim!$A$128:$G$148,5,FALSE)</f>
        <v>2679.3115200000002</v>
      </c>
      <c r="N75" s="3">
        <f>VLOOKUP($B75,paste_popsim!$A$128:$G$148,7,FALSE)</f>
        <v>165.01489000000001</v>
      </c>
      <c r="O75" s="3">
        <f>VLOOKUP($B75,paste_popsim!$A$128:$G$148,4,FALSE)</f>
        <v>0</v>
      </c>
      <c r="P75" s="3">
        <f>VLOOKUP($B75,paste_popsim!$A$128:$G$148,3,FALSE)</f>
        <v>73.182479999999998</v>
      </c>
      <c r="Q75" s="3">
        <f>VLOOKUP($B75,paste_popsim!$A$128:$G$148,6,FALSE)</f>
        <v>1098.1527100000001</v>
      </c>
      <c r="R75" s="3">
        <f t="shared" si="6"/>
        <v>7567.6616000000013</v>
      </c>
      <c r="T75" s="2" t="s">
        <v>138</v>
      </c>
      <c r="U75" s="3">
        <f>Table31012[[#This Row],[CR]]-Table310[[#This Row],[CR]]</f>
        <v>-0.63171999999985928</v>
      </c>
      <c r="V75" s="3">
        <f>Table31012[[#This Row],[HR]]-Table310[[#This Row],[HR]]</f>
        <v>-73.405539999999746</v>
      </c>
      <c r="W75" s="3">
        <f>Table31012[[#This Row],[LR]]-Table310[[#This Row],[LR]]</f>
        <v>77.38779000000001</v>
      </c>
      <c r="X75" s="3">
        <f>Table31012[[#This Row],[FR]]-Table310[[#This Row],[FR]]</f>
        <v>0</v>
      </c>
      <c r="Y75" s="3">
        <f>Table31012[[#This Row],[EB]]-Table310[[#This Row],[EB]]</f>
        <v>-5.9860500000000059</v>
      </c>
      <c r="Z75" s="3">
        <f>Table31012[[#This Row],[LB]]-Table310[[#This Row],[LB]]</f>
        <v>602.96759000000009</v>
      </c>
      <c r="AA75" s="3">
        <f>Table31012[[#This Row],[Total]]-Table310[[#This Row],[Total]]</f>
        <v>600.33207000000129</v>
      </c>
    </row>
    <row r="76" spans="2:27" x14ac:dyDescent="0.35">
      <c r="B76" s="2" t="s">
        <v>139</v>
      </c>
      <c r="C76" s="3">
        <f>VLOOKUP($B76,paste_obs!$A$128:$G$148,2,FALSE)</f>
        <v>0</v>
      </c>
      <c r="D76" s="3">
        <f>VLOOKUP($B76,paste_obs!$A$128:$G$148,5,FALSE)</f>
        <v>0</v>
      </c>
      <c r="E76" s="3">
        <f>VLOOKUP($B76,paste_obs!$A$128:$G$148,7,FALSE)</f>
        <v>0</v>
      </c>
      <c r="F76" s="3">
        <f>VLOOKUP($B76,paste_obs!$A$128:$G$148,4,FALSE)</f>
        <v>0</v>
      </c>
      <c r="G76" s="3">
        <f>VLOOKUP($B76,paste_obs!$A$128:$G$148,3,FALSE)</f>
        <v>0</v>
      </c>
      <c r="H76" s="3">
        <f>VLOOKUP($B76,paste_obs!$A$128:$G$148,6,FALSE)</f>
        <v>0</v>
      </c>
      <c r="I76" s="3">
        <f t="shared" si="5"/>
        <v>0</v>
      </c>
      <c r="K76" s="2" t="s">
        <v>139</v>
      </c>
      <c r="L76" s="3">
        <f>VLOOKUP($B76,paste_popsim!$A$128:$G$148,2,FALSE)</f>
        <v>0</v>
      </c>
      <c r="M76" s="3">
        <f>VLOOKUP($B76,paste_popsim!$A$128:$G$148,5,FALSE)</f>
        <v>0</v>
      </c>
      <c r="N76" s="3">
        <f>VLOOKUP($B76,paste_popsim!$A$128:$G$148,7,FALSE)</f>
        <v>0</v>
      </c>
      <c r="O76" s="3">
        <f>VLOOKUP($B76,paste_popsim!$A$128:$G$148,4,FALSE)</f>
        <v>0</v>
      </c>
      <c r="P76" s="3">
        <f>VLOOKUP($B76,paste_popsim!$A$128:$G$148,3,FALSE)</f>
        <v>0</v>
      </c>
      <c r="Q76" s="3">
        <f>VLOOKUP($B76,paste_popsim!$A$128:$G$148,6,FALSE)</f>
        <v>0</v>
      </c>
      <c r="R76" s="3">
        <f t="shared" si="6"/>
        <v>0</v>
      </c>
      <c r="T76" s="2" t="s">
        <v>139</v>
      </c>
      <c r="U76" s="3">
        <f>Table31012[[#This Row],[CR]]-Table310[[#This Row],[CR]]</f>
        <v>0</v>
      </c>
      <c r="V76" s="3">
        <f>Table31012[[#This Row],[HR]]-Table310[[#This Row],[HR]]</f>
        <v>0</v>
      </c>
      <c r="W76" s="3">
        <f>Table31012[[#This Row],[LR]]-Table310[[#This Row],[LR]]</f>
        <v>0</v>
      </c>
      <c r="X76" s="3">
        <f>Table31012[[#This Row],[FR]]-Table310[[#This Row],[FR]]</f>
        <v>0</v>
      </c>
      <c r="Y76" s="3">
        <f>Table31012[[#This Row],[EB]]-Table310[[#This Row],[EB]]</f>
        <v>0</v>
      </c>
      <c r="Z76" s="3">
        <f>Table31012[[#This Row],[LB]]-Table310[[#This Row],[LB]]</f>
        <v>0</v>
      </c>
      <c r="AA76" s="3">
        <f>Table31012[[#This Row],[Total]]-Table310[[#This Row],[Total]]</f>
        <v>0</v>
      </c>
    </row>
    <row r="77" spans="2:27" x14ac:dyDescent="0.35">
      <c r="B77" s="2" t="s">
        <v>129</v>
      </c>
      <c r="C77" s="3">
        <f>VLOOKUP($B77,paste_obs!$A$128:$G$148,2,FALSE)</f>
        <v>41.563580000000002</v>
      </c>
      <c r="D77" s="3">
        <f>VLOOKUP($B77,paste_obs!$A$128:$G$148,5,FALSE)</f>
        <v>0</v>
      </c>
      <c r="E77" s="3">
        <f>VLOOKUP($B77,paste_obs!$A$128:$G$148,7,FALSE)</f>
        <v>0</v>
      </c>
      <c r="F77" s="3">
        <f>VLOOKUP($B77,paste_obs!$A$128:$G$148,4,FALSE)</f>
        <v>0</v>
      </c>
      <c r="G77" s="3">
        <f>VLOOKUP($B77,paste_obs!$A$128:$G$148,3,FALSE)</f>
        <v>0</v>
      </c>
      <c r="H77" s="3">
        <f>VLOOKUP($B77,paste_obs!$A$128:$G$148,6,FALSE)</f>
        <v>0</v>
      </c>
      <c r="I77" s="3">
        <f t="shared" si="5"/>
        <v>41.563580000000002</v>
      </c>
      <c r="K77" s="2" t="s">
        <v>129</v>
      </c>
      <c r="L77" s="3">
        <f>VLOOKUP($B77,paste_popsim!$A$128:$G$148,2,FALSE)</f>
        <v>39.628210000000003</v>
      </c>
      <c r="M77" s="3">
        <f>VLOOKUP($B77,paste_popsim!$A$128:$G$148,5,FALSE)</f>
        <v>0</v>
      </c>
      <c r="N77" s="3">
        <f>VLOOKUP($B77,paste_popsim!$A$128:$G$148,7,FALSE)</f>
        <v>0</v>
      </c>
      <c r="O77" s="3">
        <f>VLOOKUP($B77,paste_popsim!$A$128:$G$148,4,FALSE)</f>
        <v>0</v>
      </c>
      <c r="P77" s="3">
        <f>VLOOKUP($B77,paste_popsim!$A$128:$G$148,3,FALSE)</f>
        <v>0</v>
      </c>
      <c r="Q77" s="3">
        <f>VLOOKUP($B77,paste_popsim!$A$128:$G$148,6,FALSE)</f>
        <v>0</v>
      </c>
      <c r="R77" s="3">
        <f t="shared" si="6"/>
        <v>39.628210000000003</v>
      </c>
      <c r="T77" s="2" t="s">
        <v>129</v>
      </c>
      <c r="U77" s="3">
        <f>Table31012[[#This Row],[CR]]-Table310[[#This Row],[CR]]</f>
        <v>-1.9353699999999989</v>
      </c>
      <c r="V77" s="3">
        <f>Table31012[[#This Row],[HR]]-Table310[[#This Row],[HR]]</f>
        <v>0</v>
      </c>
      <c r="W77" s="3">
        <f>Table31012[[#This Row],[LR]]-Table310[[#This Row],[LR]]</f>
        <v>0</v>
      </c>
      <c r="X77" s="3">
        <f>Table31012[[#This Row],[FR]]-Table310[[#This Row],[FR]]</f>
        <v>0</v>
      </c>
      <c r="Y77" s="3">
        <f>Table31012[[#This Row],[EB]]-Table310[[#This Row],[EB]]</f>
        <v>0</v>
      </c>
      <c r="Z77" s="3">
        <f>Table31012[[#This Row],[LB]]-Table310[[#This Row],[LB]]</f>
        <v>0</v>
      </c>
      <c r="AA77" s="3">
        <f>Table31012[[#This Row],[Total]]-Table310[[#This Row],[Total]]</f>
        <v>-1.9353699999999989</v>
      </c>
    </row>
    <row r="78" spans="2:27" x14ac:dyDescent="0.35">
      <c r="B78" s="40" t="s">
        <v>59</v>
      </c>
      <c r="C78" s="7">
        <f t="shared" ref="C78:I78" si="7">SUM(C59:C77)</f>
        <v>32579.284139000003</v>
      </c>
      <c r="D78" s="7">
        <f t="shared" si="7"/>
        <v>94318.781804999977</v>
      </c>
      <c r="E78" s="7">
        <f t="shared" si="7"/>
        <v>57213.984989999997</v>
      </c>
      <c r="F78" s="7">
        <f t="shared" si="7"/>
        <v>6532.2391280000011</v>
      </c>
      <c r="G78" s="7">
        <f t="shared" si="7"/>
        <v>26181.321888999999</v>
      </c>
      <c r="H78" s="7">
        <f t="shared" si="7"/>
        <v>284840.90960299998</v>
      </c>
      <c r="I78" s="7">
        <f t="shared" si="7"/>
        <v>501666.52155400004</v>
      </c>
      <c r="K78" s="40" t="s">
        <v>59</v>
      </c>
      <c r="L78" s="7">
        <f t="shared" ref="L78:R78" si="8">SUM(L59:L77)</f>
        <v>32353.222232999997</v>
      </c>
      <c r="M78" s="7">
        <f t="shared" si="8"/>
        <v>113216.49528199999</v>
      </c>
      <c r="N78" s="7">
        <f t="shared" si="8"/>
        <v>60687.807637999998</v>
      </c>
      <c r="O78" s="7">
        <f t="shared" si="8"/>
        <v>6285.5560839999998</v>
      </c>
      <c r="P78" s="7">
        <f t="shared" si="8"/>
        <v>25475.000540999998</v>
      </c>
      <c r="Q78" s="7">
        <f t="shared" si="8"/>
        <v>292291.03668299998</v>
      </c>
      <c r="R78" s="7">
        <f t="shared" si="8"/>
        <v>530309.11846099992</v>
      </c>
      <c r="T78" s="40" t="s">
        <v>59</v>
      </c>
      <c r="U78" s="3">
        <f>Table31012[[#This Row],[CR]]-Table310[[#This Row],[CR]]</f>
        <v>-226.06190600000627</v>
      </c>
      <c r="V78" s="3">
        <f>Table31012[[#This Row],[HR]]-Table310[[#This Row],[HR]]</f>
        <v>18897.713477000012</v>
      </c>
      <c r="W78" s="3">
        <f>Table31012[[#This Row],[LR]]-Table310[[#This Row],[LR]]</f>
        <v>3473.8226480000012</v>
      </c>
      <c r="X78" s="3">
        <f>Table31012[[#This Row],[FR]]-Table310[[#This Row],[FR]]</f>
        <v>-246.68304400000125</v>
      </c>
      <c r="Y78" s="3">
        <f>Table31012[[#This Row],[EB]]-Table310[[#This Row],[EB]]</f>
        <v>-706.32134800000131</v>
      </c>
      <c r="Z78" s="3">
        <f>Table31012[[#This Row],[LB]]-Table310[[#This Row],[LB]]</f>
        <v>7450.1270800000057</v>
      </c>
      <c r="AA78" s="3">
        <f>Table31012[[#This Row],[Total]]-Table310[[#This Row],[Total]]</f>
        <v>28642.596906999883</v>
      </c>
    </row>
    <row r="80" spans="2:27" x14ac:dyDescent="0.35">
      <c r="C80" s="2"/>
      <c r="D80" s="2"/>
      <c r="E80" s="2"/>
      <c r="F80" s="2"/>
      <c r="G80" s="2"/>
      <c r="H80" s="2"/>
      <c r="I80" s="2"/>
      <c r="L80" s="2"/>
      <c r="M80" s="2"/>
      <c r="N80" s="2"/>
      <c r="O80" s="2"/>
      <c r="P80" s="2"/>
      <c r="Q80" s="2"/>
      <c r="R80" s="2"/>
      <c r="U80" s="2"/>
      <c r="V80" s="2"/>
      <c r="W80" s="2"/>
      <c r="X80" s="2"/>
      <c r="Y80" s="2"/>
      <c r="Z80" s="2"/>
      <c r="AA80" s="2"/>
    </row>
    <row r="81" spans="2:27" x14ac:dyDescent="0.35">
      <c r="C81" s="42"/>
      <c r="D81" s="9" t="s">
        <v>154</v>
      </c>
      <c r="E81" s="9"/>
      <c r="F81" s="44"/>
      <c r="G81" s="9" t="s">
        <v>155</v>
      </c>
      <c r="H81" s="9"/>
      <c r="I81" s="9"/>
      <c r="L81" s="42"/>
      <c r="M81" s="9" t="s">
        <v>154</v>
      </c>
      <c r="N81" s="9"/>
      <c r="O81" s="44"/>
      <c r="P81" s="9" t="s">
        <v>155</v>
      </c>
      <c r="Q81" s="9"/>
      <c r="R81" s="9"/>
      <c r="U81" s="42"/>
      <c r="V81" s="9" t="s">
        <v>156</v>
      </c>
      <c r="W81" s="9"/>
      <c r="X81" s="44"/>
      <c r="Y81" s="9" t="s">
        <v>155</v>
      </c>
      <c r="Z81" s="9"/>
      <c r="AA81" s="9"/>
    </row>
    <row r="82" spans="2:27" x14ac:dyDescent="0.35">
      <c r="C82" s="9"/>
      <c r="D82" s="9"/>
      <c r="E82" s="9"/>
      <c r="F82" s="9"/>
      <c r="G82" s="9"/>
      <c r="H82" s="9"/>
      <c r="I82" s="9"/>
      <c r="L82" s="9"/>
      <c r="M82" s="9"/>
      <c r="N82" s="9"/>
      <c r="O82" s="9"/>
      <c r="P82" s="9"/>
      <c r="Q82" s="9"/>
      <c r="R82" s="9"/>
    </row>
    <row r="83" spans="2:27" x14ac:dyDescent="0.35">
      <c r="C83" s="9"/>
      <c r="D83" s="9"/>
      <c r="E83" s="9"/>
      <c r="F83" s="9"/>
      <c r="G83" s="9"/>
      <c r="H83" s="9"/>
      <c r="I83" s="9"/>
      <c r="L83" s="9"/>
      <c r="M83" s="9"/>
      <c r="N83" s="9"/>
      <c r="O83" s="9"/>
      <c r="P83" s="9"/>
      <c r="Q83" s="9"/>
      <c r="R83" s="9"/>
    </row>
    <row r="84" spans="2:27" x14ac:dyDescent="0.35">
      <c r="C84" s="9"/>
      <c r="D84" s="9"/>
      <c r="E84" s="9"/>
      <c r="F84" s="9"/>
      <c r="G84" s="9"/>
      <c r="H84" s="9"/>
      <c r="I84" s="9"/>
      <c r="L84" s="9"/>
      <c r="M84" s="9"/>
      <c r="N84" s="9"/>
      <c r="O84" s="9"/>
      <c r="P84" s="9"/>
      <c r="Q84" s="9"/>
      <c r="R84" s="9"/>
    </row>
    <row r="85" spans="2:27" x14ac:dyDescent="0.35">
      <c r="C85" s="9"/>
      <c r="D85" s="9"/>
      <c r="E85" s="9"/>
      <c r="F85" s="9"/>
      <c r="G85" s="9"/>
      <c r="H85" s="9"/>
      <c r="I85" s="9"/>
      <c r="L85" s="9"/>
      <c r="M85" s="9"/>
      <c r="N85" s="9"/>
      <c r="O85" s="9"/>
      <c r="P85" s="9"/>
      <c r="Q85" s="9"/>
      <c r="R85" s="9"/>
    </row>
    <row r="86" spans="2:27" x14ac:dyDescent="0.35">
      <c r="C86" s="9"/>
      <c r="D86" s="9"/>
      <c r="E86" s="9"/>
      <c r="F86" s="9"/>
      <c r="G86" s="9"/>
      <c r="H86" s="9"/>
      <c r="I86" s="9"/>
      <c r="L86" s="9"/>
      <c r="M86" s="9"/>
      <c r="N86" s="9"/>
      <c r="O86" s="9"/>
      <c r="P86" s="9"/>
      <c r="Q86" s="9"/>
      <c r="R86" s="9"/>
    </row>
    <row r="87" spans="2:27" x14ac:dyDescent="0.35">
      <c r="C87" s="9"/>
      <c r="D87" s="9"/>
      <c r="E87" s="9"/>
      <c r="F87" s="9"/>
      <c r="G87" s="9"/>
      <c r="H87" s="9"/>
      <c r="I87" s="9"/>
      <c r="L87" s="9"/>
      <c r="M87" s="9"/>
      <c r="N87" s="9"/>
      <c r="O87" s="9"/>
      <c r="P87" s="9"/>
      <c r="Q87" s="9"/>
      <c r="R87" s="9"/>
    </row>
    <row r="88" spans="2:27" x14ac:dyDescent="0.35">
      <c r="C88" s="9"/>
      <c r="D88" s="9"/>
      <c r="E88" s="9"/>
      <c r="F88" s="9"/>
      <c r="G88" s="9"/>
      <c r="H88" s="9"/>
      <c r="I88" s="9"/>
      <c r="L88" s="9"/>
      <c r="M88" s="9"/>
      <c r="N88" s="9"/>
      <c r="O88" s="9"/>
      <c r="P88" s="9"/>
      <c r="Q88" s="9"/>
      <c r="R88" s="9"/>
    </row>
    <row r="89" spans="2:27" x14ac:dyDescent="0.35">
      <c r="C89" s="9"/>
      <c r="D89" s="9"/>
      <c r="E89" s="9"/>
      <c r="F89" s="9"/>
      <c r="G89" s="9"/>
      <c r="H89" s="9"/>
      <c r="I89" s="9"/>
      <c r="L89" s="9"/>
      <c r="M89" s="9"/>
      <c r="N89" s="9"/>
      <c r="O89" s="9"/>
      <c r="P89" s="9"/>
      <c r="Q89" s="9"/>
      <c r="R89" s="9"/>
    </row>
    <row r="90" spans="2:27" x14ac:dyDescent="0.35">
      <c r="B90" s="4"/>
      <c r="C90" s="10"/>
      <c r="D90" s="10"/>
      <c r="E90" s="10"/>
      <c r="F90" s="10"/>
      <c r="G90" s="10"/>
      <c r="H90" s="10"/>
      <c r="I90" s="10"/>
      <c r="K90" s="4"/>
      <c r="L90" s="10"/>
      <c r="M90" s="10"/>
      <c r="N90" s="10"/>
      <c r="O90" s="10"/>
      <c r="P90" s="10"/>
      <c r="Q90" s="10"/>
      <c r="R90" s="10"/>
    </row>
  </sheetData>
  <mergeCells count="10">
    <mergeCell ref="T56:AA56"/>
    <mergeCell ref="T57:AA57"/>
    <mergeCell ref="B2:H2"/>
    <mergeCell ref="B14:D14"/>
    <mergeCell ref="B57:I57"/>
    <mergeCell ref="K2:Q2"/>
    <mergeCell ref="K14:M14"/>
    <mergeCell ref="K57:R57"/>
    <mergeCell ref="B56:I56"/>
    <mergeCell ref="K56:R56"/>
  </mergeCells>
  <conditionalFormatting sqref="U59:Z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C144"/>
  <sheetViews>
    <sheetView showGridLines="0" workbookViewId="0">
      <selection activeCell="A17" sqref="A17"/>
    </sheetView>
  </sheetViews>
  <sheetFormatPr defaultRowHeight="14.5" x14ac:dyDescent="0.35"/>
  <cols>
    <col min="1" max="1" width="9.81640625" customWidth="1"/>
    <col min="2" max="2" width="17.7265625" customWidth="1"/>
    <col min="3" max="3" width="24.453125" bestFit="1" customWidth="1"/>
    <col min="4" max="4" width="12" bestFit="1" customWidth="1"/>
    <col min="5" max="5" width="11" bestFit="1" customWidth="1"/>
    <col min="6" max="11" width="12" bestFit="1" customWidth="1"/>
    <col min="12" max="12" width="11" bestFit="1" customWidth="1"/>
    <col min="13" max="33" width="12" bestFit="1" customWidth="1"/>
    <col min="34" max="34" width="11" bestFit="1" customWidth="1"/>
    <col min="35" max="42" width="12" bestFit="1" customWidth="1"/>
    <col min="43" max="44" width="11" bestFit="1" customWidth="1"/>
    <col min="45" max="52" width="12" bestFit="1" customWidth="1"/>
    <col min="53" max="53" width="11" bestFit="1" customWidth="1"/>
    <col min="54" max="57" width="12" bestFit="1" customWidth="1"/>
    <col min="58" max="58" width="11" bestFit="1" customWidth="1"/>
    <col min="59" max="67" width="12" bestFit="1" customWidth="1"/>
    <col min="68" max="68" width="11" bestFit="1" customWidth="1"/>
    <col min="69" max="81" width="12" bestFit="1" customWidth="1"/>
    <col min="82" max="82" width="10" bestFit="1" customWidth="1"/>
    <col min="83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8" width="12" bestFit="1" customWidth="1"/>
    <col min="99" max="99" width="11" bestFit="1" customWidth="1"/>
    <col min="100" max="123" width="12" bestFit="1" customWidth="1"/>
    <col min="124" max="124" width="11" bestFit="1" customWidth="1"/>
    <col min="125" max="154" width="12" bestFit="1" customWidth="1"/>
    <col min="155" max="155" width="11" bestFit="1" customWidth="1"/>
    <col min="156" max="160" width="12" bestFit="1" customWidth="1"/>
    <col min="161" max="161" width="11" bestFit="1" customWidth="1"/>
    <col min="162" max="166" width="12" bestFit="1" customWidth="1"/>
    <col min="167" max="168" width="11" bestFit="1" customWidth="1"/>
    <col min="169" max="182" width="12" bestFit="1" customWidth="1"/>
    <col min="183" max="183" width="11" bestFit="1" customWidth="1"/>
    <col min="184" max="200" width="12" bestFit="1" customWidth="1"/>
    <col min="201" max="201" width="11" bestFit="1" customWidth="1"/>
    <col min="202" max="212" width="12" bestFit="1" customWidth="1"/>
    <col min="213" max="213" width="11" bestFit="1" customWidth="1"/>
    <col min="214" max="232" width="12" bestFit="1" customWidth="1"/>
    <col min="233" max="233" width="11" bestFit="1" customWidth="1"/>
    <col min="234" max="244" width="12" bestFit="1" customWidth="1"/>
    <col min="245" max="245" width="10" bestFit="1" customWidth="1"/>
    <col min="246" max="250" width="12" bestFit="1" customWidth="1"/>
    <col min="251" max="251" width="11" bestFit="1" customWidth="1"/>
    <col min="252" max="264" width="12" bestFit="1" customWidth="1"/>
    <col min="265" max="265" width="11" bestFit="1" customWidth="1"/>
    <col min="266" max="273" width="12" bestFit="1" customWidth="1"/>
    <col min="274" max="274" width="11" bestFit="1" customWidth="1"/>
    <col min="275" max="275" width="12" bestFit="1" customWidth="1"/>
    <col min="276" max="276" width="11" bestFit="1" customWidth="1"/>
    <col min="277" max="302" width="12" bestFit="1" customWidth="1"/>
    <col min="303" max="303" width="11" bestFit="1" customWidth="1"/>
    <col min="304" max="307" width="12" bestFit="1" customWidth="1"/>
    <col min="308" max="308" width="11" bestFit="1" customWidth="1"/>
    <col min="309" max="334" width="12" bestFit="1" customWidth="1"/>
    <col min="335" max="336" width="11" bestFit="1" customWidth="1"/>
    <col min="337" max="341" width="12" bestFit="1" customWidth="1"/>
    <col min="342" max="342" width="11" bestFit="1" customWidth="1"/>
    <col min="343" max="345" width="12" bestFit="1" customWidth="1"/>
    <col min="346" max="346" width="11" bestFit="1" customWidth="1"/>
    <col min="347" max="348" width="12" bestFit="1" customWidth="1"/>
    <col min="349" max="349" width="11" bestFit="1" customWidth="1"/>
    <col min="350" max="357" width="12" bestFit="1" customWidth="1"/>
    <col min="358" max="358" width="11" bestFit="1" customWidth="1"/>
    <col min="359" max="362" width="12" bestFit="1" customWidth="1"/>
    <col min="363" max="363" width="11" bestFit="1" customWidth="1"/>
    <col min="364" max="364" width="12" bestFit="1" customWidth="1"/>
    <col min="365" max="365" width="11" bestFit="1" customWidth="1"/>
    <col min="366" max="381" width="12" bestFit="1" customWidth="1"/>
    <col min="382" max="382" width="11" bestFit="1" customWidth="1"/>
    <col min="383" max="406" width="12" bestFit="1" customWidth="1"/>
    <col min="407" max="407" width="11" bestFit="1" customWidth="1"/>
    <col min="408" max="409" width="12" bestFit="1" customWidth="1"/>
    <col min="410" max="411" width="11" bestFit="1" customWidth="1"/>
    <col min="412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39" width="12" bestFit="1" customWidth="1"/>
    <col min="440" max="440" width="11" bestFit="1" customWidth="1"/>
    <col min="441" max="446" width="12" bestFit="1" customWidth="1"/>
    <col min="447" max="447" width="11" bestFit="1" customWidth="1"/>
    <col min="448" max="471" width="12" bestFit="1" customWidth="1"/>
    <col min="472" max="472" width="11" bestFit="1" customWidth="1"/>
    <col min="473" max="482" width="12" bestFit="1" customWidth="1"/>
    <col min="483" max="483" width="10" bestFit="1" customWidth="1"/>
    <col min="484" max="486" width="12" bestFit="1" customWidth="1"/>
    <col min="487" max="487" width="11" bestFit="1" customWidth="1"/>
    <col min="488" max="530" width="12" bestFit="1" customWidth="1"/>
    <col min="531" max="531" width="11" bestFit="1" customWidth="1"/>
    <col min="532" max="545" width="12" bestFit="1" customWidth="1"/>
    <col min="546" max="546" width="11" bestFit="1" customWidth="1"/>
    <col min="547" max="547" width="12" bestFit="1" customWidth="1"/>
    <col min="548" max="548" width="10" bestFit="1" customWidth="1"/>
    <col min="549" max="558" width="12" bestFit="1" customWidth="1"/>
    <col min="559" max="559" width="11" bestFit="1" customWidth="1"/>
    <col min="560" max="582" width="12" bestFit="1" customWidth="1"/>
    <col min="583" max="583" width="11" bestFit="1" customWidth="1"/>
    <col min="584" max="584" width="12" bestFit="1" customWidth="1"/>
    <col min="585" max="585" width="11" bestFit="1" customWidth="1"/>
    <col min="586" max="589" width="12" bestFit="1" customWidth="1"/>
    <col min="590" max="590" width="11" bestFit="1" customWidth="1"/>
    <col min="591" max="602" width="12" bestFit="1" customWidth="1"/>
    <col min="603" max="603" width="11" bestFit="1" customWidth="1"/>
    <col min="604" max="604" width="12" bestFit="1" customWidth="1"/>
    <col min="605" max="605" width="11" bestFit="1" customWidth="1"/>
    <col min="606" max="615" width="12" bestFit="1" customWidth="1"/>
    <col min="616" max="616" width="10" bestFit="1" customWidth="1"/>
    <col min="617" max="626" width="12" bestFit="1" customWidth="1"/>
    <col min="627" max="627" width="11" bestFit="1" customWidth="1"/>
    <col min="628" max="656" width="12" bestFit="1" customWidth="1"/>
    <col min="657" max="657" width="11" bestFit="1" customWidth="1"/>
    <col min="658" max="678" width="12" bestFit="1" customWidth="1"/>
    <col min="679" max="679" width="11" bestFit="1" customWidth="1"/>
    <col min="680" max="686" width="12" bestFit="1" customWidth="1"/>
    <col min="687" max="688" width="11" bestFit="1" customWidth="1"/>
    <col min="689" max="690" width="12" bestFit="1" customWidth="1"/>
    <col min="691" max="691" width="11" bestFit="1" customWidth="1"/>
    <col min="692" max="692" width="12" bestFit="1" customWidth="1"/>
    <col min="693" max="693" width="11" bestFit="1" customWidth="1"/>
    <col min="694" max="699" width="12" bestFit="1" customWidth="1"/>
    <col min="700" max="700" width="11" bestFit="1" customWidth="1"/>
    <col min="701" max="705" width="12" bestFit="1" customWidth="1"/>
    <col min="706" max="706" width="9" bestFit="1" customWidth="1"/>
    <col min="707" max="739" width="12" bestFit="1" customWidth="1"/>
    <col min="740" max="740" width="11" bestFit="1" customWidth="1"/>
    <col min="741" max="749" width="12" bestFit="1" customWidth="1"/>
    <col min="750" max="750" width="11" bestFit="1" customWidth="1"/>
    <col min="751" max="777" width="12" bestFit="1" customWidth="1"/>
    <col min="778" max="778" width="11" bestFit="1" customWidth="1"/>
    <col min="779" max="781" width="12" bestFit="1" customWidth="1"/>
    <col min="782" max="783" width="11" bestFit="1" customWidth="1"/>
    <col min="784" max="796" width="12" bestFit="1" customWidth="1"/>
    <col min="797" max="797" width="11" bestFit="1" customWidth="1"/>
    <col min="798" max="801" width="12" bestFit="1" customWidth="1"/>
    <col min="802" max="802" width="11" bestFit="1" customWidth="1"/>
    <col min="803" max="835" width="12" bestFit="1" customWidth="1"/>
    <col min="836" max="836" width="11" bestFit="1" customWidth="1"/>
    <col min="837" max="839" width="12" bestFit="1" customWidth="1"/>
    <col min="840" max="840" width="11" bestFit="1" customWidth="1"/>
    <col min="841" max="860" width="12" bestFit="1" customWidth="1"/>
    <col min="861" max="861" width="11" bestFit="1" customWidth="1"/>
    <col min="862" max="874" width="12" bestFit="1" customWidth="1"/>
    <col min="875" max="877" width="11" bestFit="1" customWidth="1"/>
    <col min="878" max="899" width="12" bestFit="1" customWidth="1"/>
    <col min="900" max="900" width="11" bestFit="1" customWidth="1"/>
    <col min="901" max="909" width="12" bestFit="1" customWidth="1"/>
    <col min="910" max="910" width="11" bestFit="1" customWidth="1"/>
    <col min="911" max="915" width="12" bestFit="1" customWidth="1"/>
    <col min="916" max="916" width="11" bestFit="1" customWidth="1"/>
    <col min="917" max="922" width="12" bestFit="1" customWidth="1"/>
    <col min="923" max="923" width="11" bestFit="1" customWidth="1"/>
    <col min="924" max="925" width="12" bestFit="1" customWidth="1"/>
    <col min="926" max="926" width="11" bestFit="1" customWidth="1"/>
    <col min="927" max="936" width="12" bestFit="1" customWidth="1"/>
    <col min="937" max="937" width="11" bestFit="1" customWidth="1"/>
    <col min="938" max="939" width="12" bestFit="1" customWidth="1"/>
    <col min="940" max="940" width="11" bestFit="1" customWidth="1"/>
    <col min="941" max="951" width="12" bestFit="1" customWidth="1"/>
    <col min="952" max="952" width="11" bestFit="1" customWidth="1"/>
    <col min="953" max="961" width="12" bestFit="1" customWidth="1"/>
    <col min="962" max="962" width="11" bestFit="1" customWidth="1"/>
    <col min="963" max="985" width="12" bestFit="1" customWidth="1"/>
    <col min="986" max="986" width="11" bestFit="1" customWidth="1"/>
    <col min="987" max="992" width="12" bestFit="1" customWidth="1"/>
    <col min="993" max="993" width="11" bestFit="1" customWidth="1"/>
    <col min="994" max="1012" width="12" bestFit="1" customWidth="1"/>
    <col min="1013" max="1013" width="11" bestFit="1" customWidth="1"/>
    <col min="1014" max="1019" width="12" bestFit="1" customWidth="1"/>
    <col min="1020" max="1020" width="11" bestFit="1" customWidth="1"/>
    <col min="1021" max="1042" width="12" bestFit="1" customWidth="1"/>
    <col min="1043" max="1043" width="11" bestFit="1" customWidth="1"/>
    <col min="1044" max="1044" width="12" bestFit="1" customWidth="1"/>
    <col min="1045" max="1045" width="11" bestFit="1" customWidth="1"/>
    <col min="1046" max="1054" width="12" bestFit="1" customWidth="1"/>
    <col min="1055" max="1055" width="10" bestFit="1" customWidth="1"/>
    <col min="1056" max="1057" width="12" bestFit="1" customWidth="1"/>
    <col min="1058" max="1058" width="11" bestFit="1" customWidth="1"/>
    <col min="1059" max="1068" width="12" bestFit="1" customWidth="1"/>
    <col min="1069" max="1069" width="11" bestFit="1" customWidth="1"/>
    <col min="1070" max="1080" width="12" bestFit="1" customWidth="1"/>
    <col min="1081" max="1081" width="11" bestFit="1" customWidth="1"/>
    <col min="1082" max="1083" width="12" bestFit="1" customWidth="1"/>
    <col min="1084" max="1084" width="10" bestFit="1" customWidth="1"/>
    <col min="1085" max="1114" width="12" bestFit="1" customWidth="1"/>
    <col min="1115" max="1115" width="11" bestFit="1" customWidth="1"/>
    <col min="1116" max="1116" width="12" bestFit="1" customWidth="1"/>
    <col min="1117" max="1117" width="11" bestFit="1" customWidth="1"/>
    <col min="1118" max="1139" width="12" bestFit="1" customWidth="1"/>
    <col min="1140" max="1140" width="11" bestFit="1" customWidth="1"/>
    <col min="1141" max="1143" width="12" bestFit="1" customWidth="1"/>
    <col min="1144" max="1144" width="11" bestFit="1" customWidth="1"/>
    <col min="1145" max="1147" width="12" bestFit="1" customWidth="1"/>
    <col min="1148" max="1148" width="11" bestFit="1" customWidth="1"/>
    <col min="1149" max="1152" width="12" bestFit="1" customWidth="1"/>
    <col min="1153" max="1153" width="11" bestFit="1" customWidth="1"/>
    <col min="1154" max="1155" width="12" bestFit="1" customWidth="1"/>
    <col min="1156" max="1156" width="11" bestFit="1" customWidth="1"/>
    <col min="1157" max="1166" width="12" bestFit="1" customWidth="1"/>
    <col min="1167" max="1167" width="10" bestFit="1" customWidth="1"/>
    <col min="1168" max="1200" width="12" bestFit="1" customWidth="1"/>
    <col min="1201" max="1201" width="11" bestFit="1" customWidth="1"/>
    <col min="1202" max="1203" width="12" bestFit="1" customWidth="1"/>
    <col min="1204" max="1204" width="11" bestFit="1" customWidth="1"/>
    <col min="1205" max="1209" width="12" bestFit="1" customWidth="1"/>
    <col min="1210" max="1210" width="11" bestFit="1" customWidth="1"/>
    <col min="1211" max="1218" width="12" bestFit="1" customWidth="1"/>
    <col min="1219" max="1219" width="11" bestFit="1" customWidth="1"/>
    <col min="1220" max="1243" width="12" bestFit="1" customWidth="1"/>
    <col min="1244" max="1244" width="10" bestFit="1" customWidth="1"/>
    <col min="1245" max="1262" width="12" bestFit="1" customWidth="1"/>
    <col min="1263" max="1263" width="10" bestFit="1" customWidth="1"/>
    <col min="1264" max="1264" width="12" bestFit="1" customWidth="1"/>
    <col min="1265" max="1265" width="10" bestFit="1" customWidth="1"/>
    <col min="1266" max="1267" width="12" bestFit="1" customWidth="1"/>
    <col min="1268" max="1268" width="11" bestFit="1" customWidth="1"/>
    <col min="1269" max="1273" width="12" bestFit="1" customWidth="1"/>
    <col min="1274" max="1275" width="11" bestFit="1" customWidth="1"/>
    <col min="1276" max="1276" width="12" bestFit="1" customWidth="1"/>
    <col min="1277" max="1277" width="10" bestFit="1" customWidth="1"/>
    <col min="1278" max="1280" width="12" bestFit="1" customWidth="1"/>
    <col min="1281" max="1282" width="11" bestFit="1" customWidth="1"/>
    <col min="1283" max="1288" width="12" bestFit="1" customWidth="1"/>
    <col min="1289" max="1289" width="11" bestFit="1" customWidth="1"/>
    <col min="1290" max="1290" width="12" bestFit="1" customWidth="1"/>
    <col min="1291" max="1291" width="11" bestFit="1" customWidth="1"/>
    <col min="1292" max="1293" width="12" bestFit="1" customWidth="1"/>
    <col min="1294" max="1294" width="11" bestFit="1" customWidth="1"/>
    <col min="1295" max="1296" width="12" bestFit="1" customWidth="1"/>
    <col min="1297" max="1297" width="11" bestFit="1" customWidth="1"/>
    <col min="1298" max="1317" width="12" bestFit="1" customWidth="1"/>
    <col min="1318" max="1318" width="11" bestFit="1" customWidth="1"/>
    <col min="1319" max="1333" width="12" bestFit="1" customWidth="1"/>
    <col min="1334" max="1334" width="11" bestFit="1" customWidth="1"/>
    <col min="1335" max="1336" width="12" bestFit="1" customWidth="1"/>
    <col min="1337" max="1337" width="11" bestFit="1" customWidth="1"/>
    <col min="1338" max="1338" width="12" bestFit="1" customWidth="1"/>
    <col min="1339" max="1339" width="11" bestFit="1" customWidth="1"/>
    <col min="1340" max="1346" width="12" bestFit="1" customWidth="1"/>
    <col min="1347" max="1347" width="11" bestFit="1" customWidth="1"/>
    <col min="1348" max="1351" width="12" bestFit="1" customWidth="1"/>
    <col min="1352" max="1352" width="11" bestFit="1" customWidth="1"/>
    <col min="1353" max="1359" width="12" bestFit="1" customWidth="1"/>
    <col min="1360" max="1360" width="10" bestFit="1" customWidth="1"/>
    <col min="1361" max="1366" width="12" bestFit="1" customWidth="1"/>
    <col min="1367" max="1367" width="11" bestFit="1" customWidth="1"/>
    <col min="1368" max="1372" width="12" bestFit="1" customWidth="1"/>
    <col min="1373" max="1373" width="11" bestFit="1" customWidth="1"/>
    <col min="1374" max="1374" width="12" bestFit="1" customWidth="1"/>
    <col min="1375" max="1375" width="11" bestFit="1" customWidth="1"/>
    <col min="1376" max="1381" width="12" bestFit="1" customWidth="1"/>
    <col min="1382" max="1382" width="11" bestFit="1" customWidth="1"/>
    <col min="1383" max="1386" width="12" bestFit="1" customWidth="1"/>
    <col min="1387" max="1388" width="11" bestFit="1" customWidth="1"/>
    <col min="1389" max="1392" width="12" bestFit="1" customWidth="1"/>
    <col min="1393" max="1393" width="11" bestFit="1" customWidth="1"/>
    <col min="1394" max="1401" width="12" bestFit="1" customWidth="1"/>
    <col min="1402" max="1402" width="11" bestFit="1" customWidth="1"/>
    <col min="1403" max="1424" width="12" bestFit="1" customWidth="1"/>
    <col min="1425" max="1425" width="11" bestFit="1" customWidth="1"/>
    <col min="1426" max="1428" width="12" bestFit="1" customWidth="1"/>
    <col min="1429" max="1429" width="11" bestFit="1" customWidth="1"/>
    <col min="1430" max="1448" width="12" bestFit="1" customWidth="1"/>
    <col min="1449" max="1449" width="11" bestFit="1" customWidth="1"/>
    <col min="1450" max="1455" width="12" bestFit="1" customWidth="1"/>
    <col min="1456" max="1456" width="11" bestFit="1" customWidth="1"/>
    <col min="1457" max="1457" width="9" bestFit="1" customWidth="1"/>
    <col min="1458" max="1500" width="12" bestFit="1" customWidth="1"/>
    <col min="1501" max="1501" width="11" bestFit="1" customWidth="1"/>
    <col min="1502" max="1502" width="12" bestFit="1" customWidth="1"/>
    <col min="1503" max="1504" width="11" bestFit="1" customWidth="1"/>
    <col min="1505" max="1518" width="12" bestFit="1" customWidth="1"/>
    <col min="1519" max="1519" width="11" bestFit="1" customWidth="1"/>
    <col min="1520" max="1531" width="12" bestFit="1" customWidth="1"/>
    <col min="1532" max="1532" width="11" bestFit="1" customWidth="1"/>
    <col min="1533" max="1538" width="12" bestFit="1" customWidth="1"/>
    <col min="1539" max="1539" width="11" bestFit="1" customWidth="1"/>
    <col min="1540" max="1574" width="12" bestFit="1" customWidth="1"/>
    <col min="1575" max="1576" width="11" bestFit="1" customWidth="1"/>
    <col min="1577" max="1578" width="12" bestFit="1" customWidth="1"/>
    <col min="1579" max="1579" width="10" bestFit="1" customWidth="1"/>
    <col min="1580" max="1592" width="12" bestFit="1" customWidth="1"/>
    <col min="1593" max="1593" width="11" bestFit="1" customWidth="1"/>
    <col min="1594" max="1611" width="12" bestFit="1" customWidth="1"/>
    <col min="1612" max="1612" width="11" bestFit="1" customWidth="1"/>
    <col min="1613" max="1638" width="12" bestFit="1" customWidth="1"/>
    <col min="1639" max="1639" width="11" bestFit="1" customWidth="1"/>
    <col min="1640" max="1654" width="12" bestFit="1" customWidth="1"/>
    <col min="1655" max="1655" width="11" bestFit="1" customWidth="1"/>
    <col min="1656" max="1674" width="12" bestFit="1" customWidth="1"/>
    <col min="1675" max="1675" width="11" bestFit="1" customWidth="1"/>
    <col min="1676" max="1700" width="12" bestFit="1" customWidth="1"/>
    <col min="1701" max="1701" width="11" bestFit="1" customWidth="1"/>
    <col min="1702" max="1707" width="12" bestFit="1" customWidth="1"/>
    <col min="1708" max="1708" width="11" bestFit="1" customWidth="1"/>
    <col min="1709" max="1715" width="12" bestFit="1" customWidth="1"/>
    <col min="1716" max="1716" width="11" bestFit="1" customWidth="1"/>
    <col min="1717" max="1717" width="12" bestFit="1" customWidth="1"/>
    <col min="1718" max="1718" width="11" bestFit="1" customWidth="1"/>
    <col min="1719" max="1746" width="12" bestFit="1" customWidth="1"/>
    <col min="1747" max="1747" width="10" bestFit="1" customWidth="1"/>
    <col min="1748" max="1753" width="12" bestFit="1" customWidth="1"/>
    <col min="1754" max="1754" width="11" bestFit="1" customWidth="1"/>
    <col min="1755" max="1760" width="12" bestFit="1" customWidth="1"/>
    <col min="1761" max="1761" width="11" bestFit="1" customWidth="1"/>
    <col min="1762" max="1779" width="12" bestFit="1" customWidth="1"/>
    <col min="1780" max="1780" width="11" bestFit="1" customWidth="1"/>
    <col min="1781" max="1794" width="12" bestFit="1" customWidth="1"/>
    <col min="1795" max="1795" width="11" bestFit="1" customWidth="1"/>
    <col min="1796" max="1796" width="12" bestFit="1" customWidth="1"/>
    <col min="1797" max="1797" width="10" bestFit="1" customWidth="1"/>
    <col min="1798" max="1798" width="11" bestFit="1" customWidth="1"/>
    <col min="1799" max="1819" width="12" bestFit="1" customWidth="1"/>
    <col min="1820" max="1820" width="11" bestFit="1" customWidth="1"/>
    <col min="1821" max="1825" width="12" bestFit="1" customWidth="1"/>
    <col min="1826" max="1826" width="11" bestFit="1" customWidth="1"/>
    <col min="1827" max="1839" width="12" bestFit="1" customWidth="1"/>
    <col min="1840" max="1840" width="11" bestFit="1" customWidth="1"/>
    <col min="1841" max="1846" width="12" bestFit="1" customWidth="1"/>
    <col min="1847" max="1847" width="11" bestFit="1" customWidth="1"/>
    <col min="1848" max="1853" width="12" bestFit="1" customWidth="1"/>
    <col min="1854" max="1854" width="11" bestFit="1" customWidth="1"/>
    <col min="1855" max="1859" width="12" bestFit="1" customWidth="1"/>
    <col min="1860" max="1860" width="11" bestFit="1" customWidth="1"/>
    <col min="1861" max="1863" width="12" bestFit="1" customWidth="1"/>
    <col min="1864" max="1864" width="11" bestFit="1" customWidth="1"/>
    <col min="1865" max="1871" width="12" bestFit="1" customWidth="1"/>
    <col min="1872" max="1873" width="11" bestFit="1" customWidth="1"/>
    <col min="1874" max="1875" width="12" bestFit="1" customWidth="1"/>
    <col min="1876" max="1877" width="11" bestFit="1" customWidth="1"/>
    <col min="1878" max="1891" width="12" bestFit="1" customWidth="1"/>
    <col min="1892" max="1892" width="11" bestFit="1" customWidth="1"/>
    <col min="1893" max="1908" width="12" bestFit="1" customWidth="1"/>
    <col min="1909" max="1909" width="11" bestFit="1" customWidth="1"/>
    <col min="1910" max="1913" width="12" bestFit="1" customWidth="1"/>
    <col min="1914" max="1914" width="11" bestFit="1" customWidth="1"/>
    <col min="1915" max="1915" width="10" bestFit="1" customWidth="1"/>
    <col min="1916" max="1933" width="12" bestFit="1" customWidth="1"/>
    <col min="1934" max="1934" width="11" bestFit="1" customWidth="1"/>
    <col min="1935" max="1943" width="12" bestFit="1" customWidth="1"/>
    <col min="1944" max="1944" width="11" bestFit="1" customWidth="1"/>
    <col min="1945" max="1954" width="12" bestFit="1" customWidth="1"/>
    <col min="1955" max="1955" width="11" bestFit="1" customWidth="1"/>
    <col min="1956" max="1960" width="12" bestFit="1" customWidth="1"/>
    <col min="1961" max="1961" width="11" bestFit="1" customWidth="1"/>
    <col min="1962" max="1965" width="12" bestFit="1" customWidth="1"/>
    <col min="1966" max="1967" width="11" bestFit="1" customWidth="1"/>
    <col min="1968" max="1968" width="10" bestFit="1" customWidth="1"/>
    <col min="1969" max="1978" width="12" bestFit="1" customWidth="1"/>
    <col min="1979" max="1979" width="11" bestFit="1" customWidth="1"/>
    <col min="1980" max="1986" width="12" bestFit="1" customWidth="1"/>
    <col min="1987" max="1987" width="10" bestFit="1" customWidth="1"/>
    <col min="1988" max="2033" width="12" bestFit="1" customWidth="1"/>
    <col min="2034" max="2034" width="11" bestFit="1" customWidth="1"/>
    <col min="2035" max="2052" width="12" bestFit="1" customWidth="1"/>
    <col min="2053" max="2053" width="11" bestFit="1" customWidth="1"/>
    <col min="2054" max="2088" width="12" bestFit="1" customWidth="1"/>
    <col min="2089" max="2089" width="11" bestFit="1" customWidth="1"/>
    <col min="2090" max="2090" width="12" bestFit="1" customWidth="1"/>
    <col min="2091" max="2091" width="11" bestFit="1" customWidth="1"/>
    <col min="2092" max="2116" width="12" bestFit="1" customWidth="1"/>
    <col min="2117" max="2117" width="11" bestFit="1" customWidth="1"/>
    <col min="2118" max="2120" width="12" bestFit="1" customWidth="1"/>
    <col min="2121" max="2121" width="11" bestFit="1" customWidth="1"/>
    <col min="2122" max="2142" width="12" bestFit="1" customWidth="1"/>
    <col min="2143" max="2143" width="11" bestFit="1" customWidth="1"/>
    <col min="2144" max="2147" width="12" bestFit="1" customWidth="1"/>
    <col min="2148" max="2148" width="11" bestFit="1" customWidth="1"/>
    <col min="2149" max="2158" width="12" bestFit="1" customWidth="1"/>
    <col min="2159" max="2159" width="11" bestFit="1" customWidth="1"/>
    <col min="2160" max="2178" width="12" bestFit="1" customWidth="1"/>
    <col min="2179" max="2179" width="11" bestFit="1" customWidth="1"/>
    <col min="2180" max="2180" width="12" bestFit="1" customWidth="1"/>
    <col min="2181" max="2181" width="11" bestFit="1" customWidth="1"/>
    <col min="2182" max="2186" width="12" bestFit="1" customWidth="1"/>
    <col min="2187" max="2187" width="11" bestFit="1" customWidth="1"/>
    <col min="2188" max="2191" width="12" bestFit="1" customWidth="1"/>
    <col min="2192" max="2193" width="11" bestFit="1" customWidth="1"/>
    <col min="2194" max="2201" width="12" bestFit="1" customWidth="1"/>
    <col min="2202" max="2202" width="11" bestFit="1" customWidth="1"/>
    <col min="2203" max="2206" width="12" bestFit="1" customWidth="1"/>
    <col min="2207" max="2207" width="11" bestFit="1" customWidth="1"/>
    <col min="2208" max="2212" width="12" bestFit="1" customWidth="1"/>
    <col min="2213" max="2214" width="11" bestFit="1" customWidth="1"/>
    <col min="2215" max="2215" width="10" bestFit="1" customWidth="1"/>
    <col min="2216" max="2227" width="12" bestFit="1" customWidth="1"/>
    <col min="2228" max="2228" width="11" bestFit="1" customWidth="1"/>
    <col min="2229" max="2246" width="12" bestFit="1" customWidth="1"/>
    <col min="2247" max="2247" width="11" bestFit="1" customWidth="1"/>
    <col min="2248" max="2250" width="12" bestFit="1" customWidth="1"/>
    <col min="2251" max="2251" width="11" bestFit="1" customWidth="1"/>
    <col min="2252" max="2261" width="12" bestFit="1" customWidth="1"/>
    <col min="2262" max="2262" width="11" bestFit="1" customWidth="1"/>
    <col min="2263" max="2277" width="12" bestFit="1" customWidth="1"/>
    <col min="2278" max="2278" width="10" bestFit="1" customWidth="1"/>
    <col min="2279" max="2280" width="12" bestFit="1" customWidth="1"/>
    <col min="2281" max="2281" width="11" bestFit="1" customWidth="1"/>
    <col min="2282" max="2298" width="12" bestFit="1" customWidth="1"/>
    <col min="2299" max="2299" width="11" bestFit="1" customWidth="1"/>
    <col min="2300" max="2311" width="12" bestFit="1" customWidth="1"/>
    <col min="2312" max="2312" width="11" bestFit="1" customWidth="1"/>
    <col min="2313" max="2314" width="12" bestFit="1" customWidth="1"/>
    <col min="2315" max="2315" width="11" bestFit="1" customWidth="1"/>
    <col min="2316" max="2321" width="12" bestFit="1" customWidth="1"/>
    <col min="2322" max="2322" width="11" bestFit="1" customWidth="1"/>
    <col min="2323" max="2342" width="12" bestFit="1" customWidth="1"/>
    <col min="2343" max="2343" width="11" bestFit="1" customWidth="1"/>
    <col min="2344" max="2348" width="12" bestFit="1" customWidth="1"/>
    <col min="2349" max="2349" width="11" bestFit="1" customWidth="1"/>
    <col min="2350" max="2350" width="12" bestFit="1" customWidth="1"/>
    <col min="2351" max="2351" width="11" bestFit="1" customWidth="1"/>
    <col min="2352" max="2356" width="12" bestFit="1" customWidth="1"/>
    <col min="2357" max="2357" width="11" bestFit="1" customWidth="1"/>
    <col min="2358" max="2358" width="12" bestFit="1" customWidth="1"/>
    <col min="2359" max="2359" width="10" bestFit="1" customWidth="1"/>
    <col min="2360" max="2374" width="12" bestFit="1" customWidth="1"/>
    <col min="2375" max="2375" width="11" bestFit="1" customWidth="1"/>
    <col min="2376" max="2378" width="12" bestFit="1" customWidth="1"/>
    <col min="2379" max="2379" width="11" bestFit="1" customWidth="1"/>
    <col min="2380" max="2410" width="12" bestFit="1" customWidth="1"/>
    <col min="2411" max="2411" width="11" bestFit="1" customWidth="1"/>
    <col min="2412" max="2419" width="12" bestFit="1" customWidth="1"/>
    <col min="2420" max="2420" width="11" bestFit="1" customWidth="1"/>
    <col min="2421" max="2426" width="12" bestFit="1" customWidth="1"/>
    <col min="2427" max="2427" width="11" bestFit="1" customWidth="1"/>
    <col min="2428" max="2439" width="12" bestFit="1" customWidth="1"/>
    <col min="2440" max="2440" width="11" bestFit="1" customWidth="1"/>
    <col min="2441" max="2463" width="12" bestFit="1" customWidth="1"/>
    <col min="2464" max="2464" width="11" bestFit="1" customWidth="1"/>
    <col min="2465" max="2472" width="12" bestFit="1" customWidth="1"/>
    <col min="2473" max="2474" width="11" bestFit="1" customWidth="1"/>
    <col min="2475" max="2475" width="12" bestFit="1" customWidth="1"/>
    <col min="2476" max="2476" width="11" bestFit="1" customWidth="1"/>
    <col min="2477" max="2486" width="12" bestFit="1" customWidth="1"/>
    <col min="2487" max="2487" width="11" bestFit="1" customWidth="1"/>
    <col min="2488" max="2514" width="12" bestFit="1" customWidth="1"/>
    <col min="2515" max="2515" width="11" bestFit="1" customWidth="1"/>
    <col min="2516" max="2531" width="12" bestFit="1" customWidth="1"/>
    <col min="2532" max="2532" width="11" bestFit="1" customWidth="1"/>
    <col min="2533" max="2533" width="12" bestFit="1" customWidth="1"/>
    <col min="2534" max="2534" width="11" bestFit="1" customWidth="1"/>
    <col min="2535" max="2543" width="12" bestFit="1" customWidth="1"/>
    <col min="2544" max="2544" width="11" bestFit="1" customWidth="1"/>
    <col min="2545" max="2545" width="12" bestFit="1" customWidth="1"/>
    <col min="2546" max="2546" width="11" bestFit="1" customWidth="1"/>
    <col min="2547" max="2547" width="12" bestFit="1" customWidth="1"/>
    <col min="2548" max="2548" width="11" bestFit="1" customWidth="1"/>
    <col min="2549" max="2550" width="12" bestFit="1" customWidth="1"/>
    <col min="2551" max="2551" width="11" bestFit="1" customWidth="1"/>
    <col min="2552" max="2567" width="12" bestFit="1" customWidth="1"/>
    <col min="2568" max="2568" width="10" bestFit="1" customWidth="1"/>
    <col min="2569" max="2571" width="12" bestFit="1" customWidth="1"/>
    <col min="2572" max="2572" width="11" bestFit="1" customWidth="1"/>
    <col min="2573" max="2579" width="12" bestFit="1" customWidth="1"/>
    <col min="2580" max="2580" width="11" bestFit="1" customWidth="1"/>
    <col min="2581" max="2591" width="12" bestFit="1" customWidth="1"/>
    <col min="2592" max="2592" width="11" bestFit="1" customWidth="1"/>
    <col min="2593" max="2593" width="12" bestFit="1" customWidth="1"/>
    <col min="2594" max="2594" width="11" bestFit="1" customWidth="1"/>
    <col min="2595" max="2601" width="12" bestFit="1" customWidth="1"/>
    <col min="2602" max="2602" width="11" bestFit="1" customWidth="1"/>
    <col min="2603" max="2608" width="12" bestFit="1" customWidth="1"/>
    <col min="2609" max="2609" width="11" bestFit="1" customWidth="1"/>
    <col min="2610" max="2615" width="12" bestFit="1" customWidth="1"/>
    <col min="2616" max="2616" width="11" bestFit="1" customWidth="1"/>
    <col min="2617" max="2617" width="12" bestFit="1" customWidth="1"/>
    <col min="2618" max="2618" width="11" bestFit="1" customWidth="1"/>
    <col min="2619" max="2632" width="12" bestFit="1" customWidth="1"/>
    <col min="2633" max="2633" width="11" bestFit="1" customWidth="1"/>
    <col min="2634" max="2641" width="12" bestFit="1" customWidth="1"/>
    <col min="2642" max="2642" width="11" bestFit="1" customWidth="1"/>
    <col min="2643" max="2646" width="12" bestFit="1" customWidth="1"/>
    <col min="2647" max="2647" width="10" bestFit="1" customWidth="1"/>
    <col min="2648" max="2650" width="12" bestFit="1" customWidth="1"/>
    <col min="2651" max="2652" width="11" bestFit="1" customWidth="1"/>
    <col min="2653" max="2659" width="12" bestFit="1" customWidth="1"/>
    <col min="2660" max="2660" width="11" bestFit="1" customWidth="1"/>
    <col min="2661" max="2664" width="12" bestFit="1" customWidth="1"/>
    <col min="2665" max="2665" width="11" bestFit="1" customWidth="1"/>
    <col min="2666" max="2668" width="12" bestFit="1" customWidth="1"/>
    <col min="2669" max="2670" width="11" bestFit="1" customWidth="1"/>
    <col min="2671" max="2674" width="12" bestFit="1" customWidth="1"/>
    <col min="2675" max="2675" width="11" bestFit="1" customWidth="1"/>
    <col min="2676" max="2679" width="12" bestFit="1" customWidth="1"/>
    <col min="2680" max="2680" width="11" bestFit="1" customWidth="1"/>
    <col min="2681" max="2681" width="12" bestFit="1" customWidth="1"/>
    <col min="2682" max="2682" width="11" bestFit="1" customWidth="1"/>
    <col min="2683" max="2684" width="12" bestFit="1" customWidth="1"/>
    <col min="2685" max="2685" width="11" bestFit="1" customWidth="1"/>
    <col min="2686" max="2690" width="12" bestFit="1" customWidth="1"/>
    <col min="2691" max="2691" width="10" bestFit="1" customWidth="1"/>
    <col min="2692" max="2705" width="12" bestFit="1" customWidth="1"/>
    <col min="2706" max="2706" width="10" bestFit="1" customWidth="1"/>
    <col min="2707" max="2714" width="12" bestFit="1" customWidth="1"/>
    <col min="2715" max="2715" width="11" bestFit="1" customWidth="1"/>
    <col min="2716" max="2716" width="12" bestFit="1" customWidth="1"/>
    <col min="2717" max="2717" width="11" bestFit="1" customWidth="1"/>
    <col min="2718" max="2725" width="12" bestFit="1" customWidth="1"/>
    <col min="2726" max="2726" width="10" bestFit="1" customWidth="1"/>
    <col min="2727" max="2727" width="11" bestFit="1" customWidth="1"/>
    <col min="2728" max="2738" width="12" bestFit="1" customWidth="1"/>
    <col min="2739" max="2739" width="11" bestFit="1" customWidth="1"/>
    <col min="2740" max="2743" width="12" bestFit="1" customWidth="1"/>
    <col min="2744" max="2744" width="11" bestFit="1" customWidth="1"/>
    <col min="2745" max="2745" width="12" bestFit="1" customWidth="1"/>
    <col min="2746" max="2746" width="11" bestFit="1" customWidth="1"/>
    <col min="2747" max="2752" width="12" bestFit="1" customWidth="1"/>
    <col min="2753" max="2753" width="11" bestFit="1" customWidth="1"/>
    <col min="2754" max="2757" width="12" bestFit="1" customWidth="1"/>
    <col min="2758" max="2758" width="11" bestFit="1" customWidth="1"/>
    <col min="2759" max="2760" width="12" bestFit="1" customWidth="1"/>
    <col min="2761" max="2761" width="11" bestFit="1" customWidth="1"/>
    <col min="2762" max="2774" width="12" bestFit="1" customWidth="1"/>
    <col min="2775" max="2776" width="11" bestFit="1" customWidth="1"/>
    <col min="2777" max="2800" width="12" bestFit="1" customWidth="1"/>
    <col min="2801" max="2801" width="11" bestFit="1" customWidth="1"/>
    <col min="2802" max="2806" width="12" bestFit="1" customWidth="1"/>
    <col min="2807" max="2807" width="11" bestFit="1" customWidth="1"/>
    <col min="2808" max="2810" width="12" bestFit="1" customWidth="1"/>
    <col min="2811" max="2811" width="11" bestFit="1" customWidth="1"/>
    <col min="2812" max="2830" width="12" bestFit="1" customWidth="1"/>
    <col min="2831" max="2831" width="11" bestFit="1" customWidth="1"/>
    <col min="2832" max="2834" width="12" bestFit="1" customWidth="1"/>
    <col min="2835" max="2835" width="11" bestFit="1" customWidth="1"/>
    <col min="2836" max="2837" width="12" bestFit="1" customWidth="1"/>
    <col min="2838" max="2838" width="11" bestFit="1" customWidth="1"/>
    <col min="2839" max="2839" width="12" bestFit="1" customWidth="1"/>
    <col min="2840" max="2840" width="11" bestFit="1" customWidth="1"/>
    <col min="2841" max="2849" width="12" bestFit="1" customWidth="1"/>
    <col min="2850" max="2851" width="11" bestFit="1" customWidth="1"/>
    <col min="2852" max="2852" width="5" bestFit="1" customWidth="1"/>
    <col min="2853" max="2886" width="12" bestFit="1" customWidth="1"/>
    <col min="2887" max="2888" width="11" bestFit="1" customWidth="1"/>
    <col min="2889" max="2895" width="12" bestFit="1" customWidth="1"/>
    <col min="2896" max="2896" width="11" bestFit="1" customWidth="1"/>
    <col min="2897" max="2899" width="12" bestFit="1" customWidth="1"/>
    <col min="2900" max="2900" width="11" bestFit="1" customWidth="1"/>
    <col min="2901" max="2909" width="12" bestFit="1" customWidth="1"/>
    <col min="2910" max="2910" width="11" bestFit="1" customWidth="1"/>
    <col min="2911" max="2913" width="12" bestFit="1" customWidth="1"/>
    <col min="2914" max="2914" width="11" bestFit="1" customWidth="1"/>
    <col min="2915" max="2918" width="12" bestFit="1" customWidth="1"/>
    <col min="2919" max="2920" width="11" bestFit="1" customWidth="1"/>
    <col min="2921" max="2924" width="12" bestFit="1" customWidth="1"/>
    <col min="2925" max="2925" width="11" bestFit="1" customWidth="1"/>
    <col min="2926" max="2926" width="5" bestFit="1" customWidth="1"/>
    <col min="2927" max="2929" width="12" bestFit="1" customWidth="1"/>
    <col min="2930" max="2931" width="11" bestFit="1" customWidth="1"/>
    <col min="2932" max="2934" width="12" bestFit="1" customWidth="1"/>
    <col min="2935" max="2935" width="11" bestFit="1" customWidth="1"/>
    <col min="2936" max="2939" width="12" bestFit="1" customWidth="1"/>
    <col min="2940" max="2940" width="11" bestFit="1" customWidth="1"/>
    <col min="2941" max="2948" width="12" bestFit="1" customWidth="1"/>
    <col min="2949" max="2949" width="11" bestFit="1" customWidth="1"/>
    <col min="2950" max="2972" width="12" bestFit="1" customWidth="1"/>
    <col min="2973" max="2973" width="11" bestFit="1" customWidth="1"/>
    <col min="2974" max="2974" width="12" bestFit="1" customWidth="1"/>
    <col min="2975" max="2975" width="11" bestFit="1" customWidth="1"/>
    <col min="2976" max="2979" width="12" bestFit="1" customWidth="1"/>
    <col min="2980" max="2980" width="11" bestFit="1" customWidth="1"/>
    <col min="2981" max="2982" width="12" bestFit="1" customWidth="1"/>
    <col min="2983" max="2983" width="11" bestFit="1" customWidth="1"/>
    <col min="2984" max="2995" width="12" bestFit="1" customWidth="1"/>
    <col min="2996" max="2996" width="11" bestFit="1" customWidth="1"/>
    <col min="2997" max="3001" width="12" bestFit="1" customWidth="1"/>
    <col min="3002" max="3002" width="11" bestFit="1" customWidth="1"/>
    <col min="3003" max="3003" width="12" bestFit="1" customWidth="1"/>
    <col min="3004" max="3004" width="11.26953125" bestFit="1" customWidth="1"/>
  </cols>
  <sheetData>
    <row r="5" spans="1:3" x14ac:dyDescent="0.35">
      <c r="A5" s="45"/>
      <c r="B5" s="46"/>
      <c r="C5" s="46"/>
    </row>
    <row r="6" spans="1:3" x14ac:dyDescent="0.35">
      <c r="A6" s="45"/>
      <c r="B6" s="46"/>
      <c r="C6" s="46"/>
    </row>
    <row r="7" spans="1:3" x14ac:dyDescent="0.35">
      <c r="A7" s="45"/>
      <c r="B7" s="46"/>
      <c r="C7" s="46"/>
    </row>
    <row r="8" spans="1:3" x14ac:dyDescent="0.35">
      <c r="A8" s="45"/>
      <c r="B8" s="46"/>
      <c r="C8" s="46"/>
    </row>
    <row r="9" spans="1:3" x14ac:dyDescent="0.35">
      <c r="A9" s="45"/>
      <c r="B9" s="46"/>
      <c r="C9" s="46"/>
    </row>
    <row r="10" spans="1:3" x14ac:dyDescent="0.35">
      <c r="A10" s="45"/>
      <c r="B10" s="46"/>
      <c r="C10" s="46"/>
    </row>
    <row r="11" spans="1:3" x14ac:dyDescent="0.35">
      <c r="A11" s="45"/>
      <c r="B11" s="46"/>
      <c r="C11" s="46"/>
    </row>
    <row r="12" spans="1:3" x14ac:dyDescent="0.35">
      <c r="A12" s="45"/>
      <c r="B12" s="46"/>
      <c r="C12" s="46"/>
    </row>
    <row r="13" spans="1:3" x14ac:dyDescent="0.35">
      <c r="A13" s="45"/>
      <c r="B13" s="46"/>
      <c r="C13" s="46"/>
    </row>
    <row r="14" spans="1:3" x14ac:dyDescent="0.35">
      <c r="A14" s="45"/>
      <c r="B14" s="46"/>
      <c r="C14" s="46"/>
    </row>
    <row r="15" spans="1:3" x14ac:dyDescent="0.35">
      <c r="A15" s="45"/>
      <c r="B15" s="46"/>
      <c r="C15" s="46"/>
    </row>
    <row r="16" spans="1:3" x14ac:dyDescent="0.35">
      <c r="A16" s="45"/>
      <c r="B16" s="46"/>
      <c r="C16" s="46"/>
    </row>
    <row r="17" spans="1:3" x14ac:dyDescent="0.35">
      <c r="A17" s="45"/>
      <c r="B17" s="46"/>
      <c r="C17" s="46"/>
    </row>
    <row r="18" spans="1:3" x14ac:dyDescent="0.35">
      <c r="A18" s="45"/>
      <c r="B18" s="46"/>
      <c r="C18" s="46"/>
    </row>
    <row r="19" spans="1:3" x14ac:dyDescent="0.35">
      <c r="A19" s="45"/>
      <c r="B19" s="46"/>
      <c r="C19" s="46"/>
    </row>
    <row r="20" spans="1:3" x14ac:dyDescent="0.35">
      <c r="A20" s="45"/>
      <c r="B20" s="46"/>
      <c r="C20" s="46"/>
    </row>
    <row r="21" spans="1:3" x14ac:dyDescent="0.35">
      <c r="A21" s="45"/>
      <c r="B21" s="46"/>
      <c r="C21" s="46"/>
    </row>
    <row r="22" spans="1:3" x14ac:dyDescent="0.35">
      <c r="A22" s="45"/>
      <c r="B22" s="46"/>
      <c r="C22" s="46"/>
    </row>
    <row r="23" spans="1:3" x14ac:dyDescent="0.35">
      <c r="A23" s="45"/>
      <c r="B23" s="46"/>
      <c r="C23" s="46"/>
    </row>
    <row r="24" spans="1:3" x14ac:dyDescent="0.35">
      <c r="A24" s="45"/>
      <c r="B24" s="46"/>
      <c r="C24" s="46"/>
    </row>
    <row r="25" spans="1:3" x14ac:dyDescent="0.35">
      <c r="A25" s="45"/>
      <c r="B25" s="46"/>
      <c r="C25" s="46"/>
    </row>
    <row r="26" spans="1:3" x14ac:dyDescent="0.35">
      <c r="A26" s="45"/>
      <c r="B26" s="46"/>
      <c r="C26" s="46"/>
    </row>
    <row r="27" spans="1:3" x14ac:dyDescent="0.35">
      <c r="A27" s="45"/>
      <c r="B27" s="46"/>
      <c r="C27" s="46"/>
    </row>
    <row r="28" spans="1:3" x14ac:dyDescent="0.35">
      <c r="A28" s="45"/>
      <c r="B28" s="46"/>
      <c r="C28" s="46"/>
    </row>
    <row r="29" spans="1:3" x14ac:dyDescent="0.35">
      <c r="A29" s="45"/>
      <c r="B29" s="46"/>
      <c r="C29" s="46"/>
    </row>
    <row r="30" spans="1:3" x14ac:dyDescent="0.35">
      <c r="A30" s="45"/>
      <c r="B30" s="46"/>
      <c r="C30" s="46"/>
    </row>
    <row r="31" spans="1:3" x14ac:dyDescent="0.35">
      <c r="A31" s="45"/>
      <c r="B31" s="46"/>
      <c r="C31" s="46"/>
    </row>
    <row r="32" spans="1:3" x14ac:dyDescent="0.35">
      <c r="A32" s="45"/>
      <c r="B32" s="46"/>
      <c r="C32" s="46"/>
    </row>
    <row r="33" spans="1:3" x14ac:dyDescent="0.35">
      <c r="A33" s="45"/>
      <c r="B33" s="46"/>
      <c r="C33" s="46"/>
    </row>
    <row r="34" spans="1:3" x14ac:dyDescent="0.35">
      <c r="A34" s="45"/>
      <c r="B34" s="46"/>
      <c r="C34" s="46"/>
    </row>
    <row r="35" spans="1:3" x14ac:dyDescent="0.35">
      <c r="A35" s="45"/>
      <c r="B35" s="46"/>
      <c r="C35" s="46"/>
    </row>
    <row r="36" spans="1:3" x14ac:dyDescent="0.35">
      <c r="A36" s="45"/>
      <c r="B36" s="46"/>
      <c r="C36" s="46"/>
    </row>
    <row r="37" spans="1:3" x14ac:dyDescent="0.35">
      <c r="A37" s="45"/>
      <c r="B37" s="46"/>
      <c r="C37" s="46"/>
    </row>
    <row r="38" spans="1:3" x14ac:dyDescent="0.35">
      <c r="A38" s="45"/>
      <c r="B38" s="46"/>
      <c r="C38" s="46"/>
    </row>
    <row r="39" spans="1:3" x14ac:dyDescent="0.35">
      <c r="A39" s="45"/>
      <c r="B39" s="46"/>
      <c r="C39" s="46"/>
    </row>
    <row r="40" spans="1:3" x14ac:dyDescent="0.35">
      <c r="A40" s="45"/>
      <c r="B40" s="46"/>
      <c r="C40" s="46"/>
    </row>
    <row r="41" spans="1:3" x14ac:dyDescent="0.35">
      <c r="A41" s="45"/>
      <c r="B41" s="46"/>
      <c r="C41" s="46"/>
    </row>
    <row r="42" spans="1:3" x14ac:dyDescent="0.35">
      <c r="A42" s="45"/>
      <c r="B42" s="46"/>
      <c r="C42" s="46"/>
    </row>
    <row r="43" spans="1:3" x14ac:dyDescent="0.35">
      <c r="A43" s="45"/>
      <c r="B43" s="46"/>
      <c r="C43" s="46"/>
    </row>
    <row r="44" spans="1:3" x14ac:dyDescent="0.35">
      <c r="A44" s="45"/>
      <c r="B44" s="46"/>
      <c r="C44" s="46"/>
    </row>
    <row r="45" spans="1:3" x14ac:dyDescent="0.35">
      <c r="A45" s="45"/>
      <c r="B45" s="46"/>
      <c r="C45" s="46"/>
    </row>
    <row r="46" spans="1:3" x14ac:dyDescent="0.35">
      <c r="A46" s="45"/>
      <c r="B46" s="46"/>
      <c r="C46" s="46"/>
    </row>
    <row r="47" spans="1:3" x14ac:dyDescent="0.35">
      <c r="A47" s="45"/>
      <c r="B47" s="46"/>
      <c r="C47" s="46"/>
    </row>
    <row r="48" spans="1:3" x14ac:dyDescent="0.35">
      <c r="A48" s="45"/>
      <c r="B48" s="46"/>
      <c r="C48" s="46"/>
    </row>
    <row r="49" spans="1:3" x14ac:dyDescent="0.35">
      <c r="A49" s="45"/>
      <c r="B49" s="46"/>
      <c r="C49" s="46"/>
    </row>
    <row r="50" spans="1:3" x14ac:dyDescent="0.35">
      <c r="A50" s="45"/>
      <c r="B50" s="46"/>
      <c r="C50" s="46"/>
    </row>
    <row r="51" spans="1:3" x14ac:dyDescent="0.35">
      <c r="A51" s="45"/>
      <c r="B51" s="46"/>
      <c r="C51" s="46"/>
    </row>
    <row r="52" spans="1:3" x14ac:dyDescent="0.35">
      <c r="A52" s="45"/>
      <c r="B52" s="46"/>
      <c r="C52" s="46"/>
    </row>
    <row r="53" spans="1:3" x14ac:dyDescent="0.35">
      <c r="A53" s="45"/>
      <c r="B53" s="46"/>
      <c r="C53" s="46"/>
    </row>
    <row r="54" spans="1:3" x14ac:dyDescent="0.35">
      <c r="A54" s="45"/>
      <c r="B54" s="46"/>
      <c r="C54" s="46"/>
    </row>
    <row r="55" spans="1:3" x14ac:dyDescent="0.35">
      <c r="A55" s="45"/>
      <c r="B55" s="46"/>
      <c r="C55" s="46"/>
    </row>
    <row r="56" spans="1:3" x14ac:dyDescent="0.35">
      <c r="A56" s="45"/>
      <c r="B56" s="46"/>
      <c r="C56" s="46"/>
    </row>
    <row r="57" spans="1:3" x14ac:dyDescent="0.35">
      <c r="A57" s="45"/>
      <c r="B57" s="46"/>
      <c r="C57" s="46"/>
    </row>
    <row r="58" spans="1:3" x14ac:dyDescent="0.35">
      <c r="A58" s="45"/>
      <c r="B58" s="46"/>
      <c r="C58" s="46"/>
    </row>
    <row r="59" spans="1:3" x14ac:dyDescent="0.35">
      <c r="A59" s="45"/>
      <c r="B59" s="46"/>
      <c r="C59" s="46"/>
    </row>
    <row r="60" spans="1:3" x14ac:dyDescent="0.35">
      <c r="A60" s="45"/>
      <c r="B60" s="46"/>
      <c r="C60" s="46"/>
    </row>
    <row r="61" spans="1:3" x14ac:dyDescent="0.35">
      <c r="A61" s="45"/>
      <c r="B61" s="46"/>
      <c r="C61" s="46"/>
    </row>
    <row r="62" spans="1:3" x14ac:dyDescent="0.35">
      <c r="A62" s="45"/>
      <c r="B62" s="46"/>
      <c r="C62" s="46"/>
    </row>
    <row r="63" spans="1:3" x14ac:dyDescent="0.35">
      <c r="A63" s="45"/>
      <c r="B63" s="46"/>
      <c r="C63" s="46"/>
    </row>
    <row r="64" spans="1:3" x14ac:dyDescent="0.35">
      <c r="A64" s="45"/>
      <c r="B64" s="46"/>
      <c r="C64" s="46"/>
    </row>
    <row r="65" spans="1:3" x14ac:dyDescent="0.35">
      <c r="A65" s="45"/>
      <c r="B65" s="46"/>
      <c r="C65" s="46"/>
    </row>
    <row r="66" spans="1:3" x14ac:dyDescent="0.35">
      <c r="A66" s="45"/>
      <c r="B66" s="46"/>
      <c r="C66" s="46"/>
    </row>
    <row r="67" spans="1:3" x14ac:dyDescent="0.35">
      <c r="A67" s="45"/>
      <c r="B67" s="46"/>
      <c r="C67" s="46"/>
    </row>
    <row r="68" spans="1:3" x14ac:dyDescent="0.35">
      <c r="A68" s="45"/>
      <c r="B68" s="46"/>
      <c r="C68" s="46"/>
    </row>
    <row r="69" spans="1:3" x14ac:dyDescent="0.35">
      <c r="A69" s="45"/>
      <c r="B69" s="46"/>
      <c r="C69" s="46"/>
    </row>
    <row r="70" spans="1:3" x14ac:dyDescent="0.35">
      <c r="A70" s="45"/>
      <c r="B70" s="46"/>
      <c r="C70" s="46"/>
    </row>
    <row r="71" spans="1:3" x14ac:dyDescent="0.35">
      <c r="A71" s="45"/>
      <c r="B71" s="46"/>
      <c r="C71" s="46"/>
    </row>
    <row r="72" spans="1:3" x14ac:dyDescent="0.35">
      <c r="A72" s="45"/>
      <c r="B72" s="46"/>
      <c r="C72" s="46"/>
    </row>
    <row r="73" spans="1:3" x14ac:dyDescent="0.35">
      <c r="A73" s="45"/>
      <c r="B73" s="46"/>
      <c r="C73" s="46"/>
    </row>
    <row r="74" spans="1:3" x14ac:dyDescent="0.35">
      <c r="A74" s="45"/>
      <c r="B74" s="46"/>
      <c r="C74" s="46"/>
    </row>
    <row r="75" spans="1:3" x14ac:dyDescent="0.35">
      <c r="A75" s="45"/>
      <c r="B75" s="46"/>
      <c r="C75" s="46"/>
    </row>
    <row r="76" spans="1:3" x14ac:dyDescent="0.35">
      <c r="A76" s="45"/>
      <c r="B76" s="46"/>
      <c r="C76" s="46"/>
    </row>
    <row r="77" spans="1:3" x14ac:dyDescent="0.35">
      <c r="A77" s="45"/>
      <c r="B77" s="46"/>
      <c r="C77" s="46"/>
    </row>
    <row r="78" spans="1:3" x14ac:dyDescent="0.35">
      <c r="A78" s="45"/>
      <c r="B78" s="46"/>
      <c r="C78" s="46"/>
    </row>
    <row r="79" spans="1:3" x14ac:dyDescent="0.35">
      <c r="A79" s="45"/>
      <c r="B79" s="46"/>
      <c r="C79" s="46"/>
    </row>
    <row r="80" spans="1:3" x14ac:dyDescent="0.35">
      <c r="A80" s="45"/>
      <c r="B80" s="46"/>
      <c r="C80" s="46"/>
    </row>
    <row r="81" spans="1:3" x14ac:dyDescent="0.35">
      <c r="A81" s="45"/>
      <c r="B81" s="46"/>
      <c r="C81" s="46"/>
    </row>
    <row r="82" spans="1:3" x14ac:dyDescent="0.35">
      <c r="A82" s="45"/>
      <c r="B82" s="46"/>
      <c r="C82" s="46"/>
    </row>
    <row r="83" spans="1:3" x14ac:dyDescent="0.35">
      <c r="A83" s="45"/>
      <c r="B83" s="46"/>
      <c r="C83" s="46"/>
    </row>
    <row r="84" spans="1:3" x14ac:dyDescent="0.35">
      <c r="A84" s="45"/>
      <c r="B84" s="46"/>
      <c r="C84" s="46"/>
    </row>
    <row r="85" spans="1:3" x14ac:dyDescent="0.35">
      <c r="A85" s="45"/>
      <c r="B85" s="46"/>
      <c r="C85" s="46"/>
    </row>
    <row r="86" spans="1:3" x14ac:dyDescent="0.35">
      <c r="A86" s="45"/>
      <c r="B86" s="46"/>
      <c r="C86" s="46"/>
    </row>
    <row r="87" spans="1:3" x14ac:dyDescent="0.35">
      <c r="A87" s="45"/>
      <c r="B87" s="46"/>
      <c r="C87" s="46"/>
    </row>
    <row r="88" spans="1:3" x14ac:dyDescent="0.35">
      <c r="A88" s="45"/>
      <c r="B88" s="46"/>
      <c r="C88" s="46"/>
    </row>
    <row r="89" spans="1:3" x14ac:dyDescent="0.35">
      <c r="A89" s="45"/>
      <c r="B89" s="46"/>
      <c r="C89" s="46"/>
    </row>
    <row r="90" spans="1:3" x14ac:dyDescent="0.35">
      <c r="A90" s="45"/>
      <c r="B90" s="46"/>
      <c r="C90" s="46"/>
    </row>
    <row r="91" spans="1:3" x14ac:dyDescent="0.35">
      <c r="A91" s="45"/>
      <c r="B91" s="46"/>
      <c r="C91" s="46"/>
    </row>
    <row r="92" spans="1:3" x14ac:dyDescent="0.35">
      <c r="A92" s="45"/>
      <c r="B92" s="46"/>
      <c r="C92" s="46"/>
    </row>
    <row r="93" spans="1:3" x14ac:dyDescent="0.35">
      <c r="A93" s="45"/>
      <c r="B93" s="46"/>
      <c r="C93" s="46"/>
    </row>
    <row r="94" spans="1:3" x14ac:dyDescent="0.35">
      <c r="A94" s="45"/>
      <c r="B94" s="46"/>
      <c r="C94" s="46"/>
    </row>
    <row r="95" spans="1:3" x14ac:dyDescent="0.35">
      <c r="A95" s="45"/>
      <c r="B95" s="46"/>
      <c r="C95" s="46"/>
    </row>
    <row r="96" spans="1:3" x14ac:dyDescent="0.35">
      <c r="A96" s="45"/>
      <c r="B96" s="46"/>
      <c r="C96" s="46"/>
    </row>
    <row r="97" spans="1:3" x14ac:dyDescent="0.35">
      <c r="A97" s="45"/>
      <c r="B97" s="46"/>
      <c r="C97" s="46"/>
    </row>
    <row r="98" spans="1:3" x14ac:dyDescent="0.35">
      <c r="A98" s="45"/>
      <c r="B98" s="46"/>
      <c r="C98" s="46"/>
    </row>
    <row r="99" spans="1:3" x14ac:dyDescent="0.35">
      <c r="A99" s="45"/>
      <c r="B99" s="46"/>
      <c r="C99" s="46"/>
    </row>
    <row r="100" spans="1:3" x14ac:dyDescent="0.35">
      <c r="A100" s="45"/>
      <c r="B100" s="46"/>
      <c r="C100" s="46"/>
    </row>
    <row r="101" spans="1:3" x14ac:dyDescent="0.35">
      <c r="A101" s="45"/>
      <c r="B101" s="46"/>
      <c r="C101" s="46"/>
    </row>
    <row r="102" spans="1:3" x14ac:dyDescent="0.35">
      <c r="A102" s="45"/>
      <c r="B102" s="46"/>
      <c r="C102" s="46"/>
    </row>
    <row r="103" spans="1:3" x14ac:dyDescent="0.35">
      <c r="A103" s="45"/>
      <c r="B103" s="46"/>
      <c r="C103" s="46"/>
    </row>
    <row r="104" spans="1:3" x14ac:dyDescent="0.35">
      <c r="A104" s="45"/>
      <c r="B104" s="46"/>
      <c r="C104" s="46"/>
    </row>
    <row r="105" spans="1:3" x14ac:dyDescent="0.35">
      <c r="A105" s="45"/>
      <c r="B105" s="46"/>
      <c r="C105" s="46"/>
    </row>
    <row r="106" spans="1:3" x14ac:dyDescent="0.35">
      <c r="A106" s="45"/>
      <c r="B106" s="46"/>
      <c r="C106" s="46"/>
    </row>
    <row r="107" spans="1:3" x14ac:dyDescent="0.35">
      <c r="A107" s="45"/>
      <c r="B107" s="46"/>
      <c r="C107" s="46"/>
    </row>
    <row r="108" spans="1:3" x14ac:dyDescent="0.35">
      <c r="A108" s="45"/>
      <c r="B108" s="46"/>
      <c r="C108" s="46"/>
    </row>
    <row r="109" spans="1:3" x14ac:dyDescent="0.35">
      <c r="A109" s="45"/>
      <c r="B109" s="46"/>
      <c r="C109" s="46"/>
    </row>
    <row r="110" spans="1:3" x14ac:dyDescent="0.35">
      <c r="A110" s="45"/>
      <c r="B110" s="46"/>
      <c r="C110" s="46"/>
    </row>
    <row r="111" spans="1:3" x14ac:dyDescent="0.35">
      <c r="A111" s="45"/>
      <c r="B111" s="46"/>
      <c r="C111" s="46"/>
    </row>
    <row r="112" spans="1:3" x14ac:dyDescent="0.35">
      <c r="A112" s="45"/>
      <c r="B112" s="46"/>
      <c r="C112" s="46"/>
    </row>
    <row r="113" spans="1:3" x14ac:dyDescent="0.35">
      <c r="A113" s="45"/>
      <c r="B113" s="46"/>
      <c r="C113" s="46"/>
    </row>
    <row r="114" spans="1:3" x14ac:dyDescent="0.35">
      <c r="A114" s="45"/>
      <c r="B114" s="46"/>
      <c r="C114" s="46"/>
    </row>
    <row r="115" spans="1:3" x14ac:dyDescent="0.35">
      <c r="A115" s="45"/>
      <c r="B115" s="46"/>
      <c r="C115" s="46"/>
    </row>
    <row r="116" spans="1:3" x14ac:dyDescent="0.35">
      <c r="A116" s="45"/>
      <c r="B116" s="46"/>
      <c r="C116" s="46"/>
    </row>
    <row r="117" spans="1:3" x14ac:dyDescent="0.35">
      <c r="A117" s="45"/>
      <c r="B117" s="46"/>
      <c r="C117" s="46"/>
    </row>
    <row r="118" spans="1:3" x14ac:dyDescent="0.35">
      <c r="A118" s="45"/>
      <c r="B118" s="46"/>
      <c r="C118" s="46"/>
    </row>
    <row r="119" spans="1:3" x14ac:dyDescent="0.35">
      <c r="A119" s="45"/>
      <c r="B119" s="46"/>
      <c r="C119" s="46"/>
    </row>
    <row r="120" spans="1:3" x14ac:dyDescent="0.35">
      <c r="A120" s="45"/>
      <c r="B120" s="46"/>
      <c r="C120" s="46"/>
    </row>
    <row r="121" spans="1:3" x14ac:dyDescent="0.35">
      <c r="A121" s="45"/>
      <c r="B121" s="46"/>
      <c r="C121" s="46"/>
    </row>
    <row r="122" spans="1:3" x14ac:dyDescent="0.35">
      <c r="A122" s="45"/>
      <c r="B122" s="46"/>
      <c r="C122" s="46"/>
    </row>
    <row r="123" spans="1:3" x14ac:dyDescent="0.35">
      <c r="A123" s="45"/>
      <c r="B123" s="46"/>
      <c r="C123" s="46"/>
    </row>
    <row r="124" spans="1:3" x14ac:dyDescent="0.35">
      <c r="A124" s="45"/>
      <c r="B124" s="46"/>
      <c r="C124" s="46"/>
    </row>
    <row r="125" spans="1:3" x14ac:dyDescent="0.35">
      <c r="A125" s="45"/>
      <c r="B125" s="46"/>
      <c r="C125" s="46"/>
    </row>
    <row r="126" spans="1:3" x14ac:dyDescent="0.35">
      <c r="A126" s="45"/>
      <c r="B126" s="46"/>
      <c r="C126" s="46"/>
    </row>
    <row r="127" spans="1:3" x14ac:dyDescent="0.35">
      <c r="A127" s="45"/>
      <c r="B127" s="46"/>
      <c r="C127" s="46"/>
    </row>
    <row r="128" spans="1:3" x14ac:dyDescent="0.35">
      <c r="A128" s="45"/>
      <c r="B128" s="46"/>
      <c r="C128" s="46"/>
    </row>
    <row r="129" spans="1:3" x14ac:dyDescent="0.35">
      <c r="A129" s="45"/>
      <c r="B129" s="46"/>
      <c r="C129" s="46"/>
    </row>
    <row r="130" spans="1:3" x14ac:dyDescent="0.35">
      <c r="A130" s="45"/>
      <c r="B130" s="46"/>
      <c r="C130" s="46"/>
    </row>
    <row r="131" spans="1:3" x14ac:dyDescent="0.35">
      <c r="A131" s="45"/>
      <c r="B131" s="46"/>
      <c r="C131" s="46"/>
    </row>
    <row r="132" spans="1:3" x14ac:dyDescent="0.35">
      <c r="A132" s="45"/>
      <c r="B132" s="46"/>
      <c r="C132" s="46"/>
    </row>
    <row r="133" spans="1:3" x14ac:dyDescent="0.35">
      <c r="A133" s="45"/>
      <c r="B133" s="46"/>
      <c r="C133" s="46"/>
    </row>
    <row r="134" spans="1:3" x14ac:dyDescent="0.35">
      <c r="A134" s="45"/>
      <c r="B134" s="46"/>
      <c r="C134" s="46"/>
    </row>
    <row r="135" spans="1:3" x14ac:dyDescent="0.35">
      <c r="A135" s="45"/>
      <c r="B135" s="46"/>
      <c r="C135" s="46"/>
    </row>
    <row r="136" spans="1:3" x14ac:dyDescent="0.35">
      <c r="A136" s="45"/>
      <c r="B136" s="46"/>
      <c r="C136" s="46"/>
    </row>
    <row r="137" spans="1:3" x14ac:dyDescent="0.35">
      <c r="A137" s="45"/>
      <c r="B137" s="46"/>
      <c r="C137" s="46"/>
    </row>
    <row r="138" spans="1:3" x14ac:dyDescent="0.35">
      <c r="A138" s="45"/>
      <c r="B138" s="46"/>
      <c r="C138" s="46"/>
    </row>
    <row r="139" spans="1:3" x14ac:dyDescent="0.35">
      <c r="A139" s="45"/>
      <c r="B139" s="46"/>
      <c r="C139" s="46"/>
    </row>
    <row r="140" spans="1:3" x14ac:dyDescent="0.35">
      <c r="A140" s="45"/>
      <c r="B140" s="46"/>
      <c r="C140" s="46"/>
    </row>
    <row r="141" spans="1:3" x14ac:dyDescent="0.35">
      <c r="A141" s="45"/>
      <c r="B141" s="46"/>
      <c r="C141" s="46"/>
    </row>
    <row r="142" spans="1:3" x14ac:dyDescent="0.35">
      <c r="A142" s="45"/>
      <c r="B142" s="46"/>
      <c r="C142" s="46"/>
    </row>
    <row r="143" spans="1:3" x14ac:dyDescent="0.35">
      <c r="A143" s="45"/>
      <c r="B143" s="46"/>
      <c r="C143" s="46"/>
    </row>
    <row r="144" spans="1:3" x14ac:dyDescent="0.35">
      <c r="A144" s="45"/>
      <c r="B144" s="46"/>
      <c r="C144" s="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83"/>
  <sheetViews>
    <sheetView showGridLines="0" workbookViewId="0">
      <selection activeCell="N56" sqref="N56"/>
    </sheetView>
  </sheetViews>
  <sheetFormatPr defaultRowHeight="14.5" x14ac:dyDescent="0.35"/>
  <sheetData>
    <row r="2" spans="2:2" ht="21" x14ac:dyDescent="0.5">
      <c r="B2" s="21" t="s">
        <v>249</v>
      </c>
    </row>
    <row r="29" spans="2:2" ht="21" x14ac:dyDescent="0.5">
      <c r="B29" s="21" t="s">
        <v>250</v>
      </c>
    </row>
    <row r="56" spans="2:2" ht="21" x14ac:dyDescent="0.5">
      <c r="B56" s="21" t="s">
        <v>252</v>
      </c>
    </row>
    <row r="83" spans="2:2" ht="21" x14ac:dyDescent="0.5">
      <c r="B83" s="21" t="s">
        <v>251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4"/>
  <sheetViews>
    <sheetView zoomScale="115" zoomScaleNormal="115" workbookViewId="0">
      <selection activeCell="E5" sqref="E5"/>
    </sheetView>
  </sheetViews>
  <sheetFormatPr defaultRowHeight="14.5" x14ac:dyDescent="0.35"/>
  <cols>
    <col min="1" max="1" width="15.7265625" bestFit="1" customWidth="1"/>
    <col min="2" max="2" width="16.1796875" bestFit="1" customWidth="1"/>
    <col min="3" max="3" width="2.453125" customWidth="1"/>
    <col min="4" max="4" width="34.7265625" customWidth="1"/>
    <col min="5" max="5" width="44.54296875" customWidth="1"/>
    <col min="6" max="6" width="15.7265625" bestFit="1" customWidth="1"/>
    <col min="7" max="7" width="29.26953125" customWidth="1"/>
    <col min="8" max="8" width="34.26953125" customWidth="1"/>
    <col min="9" max="9" width="12.81640625" bestFit="1" customWidth="1"/>
  </cols>
  <sheetData>
    <row r="3" spans="1:9" x14ac:dyDescent="0.35">
      <c r="A3" s="4" t="s">
        <v>94</v>
      </c>
      <c r="B3" t="s">
        <v>92</v>
      </c>
    </row>
    <row r="4" spans="1:9" x14ac:dyDescent="0.35">
      <c r="A4" s="4" t="s">
        <v>93</v>
      </c>
      <c r="B4" t="s">
        <v>96</v>
      </c>
    </row>
    <row r="5" spans="1:9" x14ac:dyDescent="0.35">
      <c r="A5" s="4" t="s">
        <v>95</v>
      </c>
      <c r="B5" t="s">
        <v>97</v>
      </c>
    </row>
    <row r="7" spans="1:9" ht="19" thickBot="1" x14ac:dyDescent="0.5">
      <c r="D7" s="20" t="s">
        <v>107</v>
      </c>
    </row>
    <row r="8" spans="1:9" ht="18.5" thickBot="1" x14ac:dyDescent="0.4">
      <c r="D8" s="11" t="s">
        <v>71</v>
      </c>
      <c r="E8" s="12" t="s">
        <v>98</v>
      </c>
      <c r="F8" s="12" t="s">
        <v>99</v>
      </c>
      <c r="G8" s="13" t="s">
        <v>73</v>
      </c>
      <c r="H8" s="36" t="s">
        <v>146</v>
      </c>
    </row>
    <row r="9" spans="1:9" ht="36.5" thickBot="1" x14ac:dyDescent="0.4">
      <c r="D9" s="14" t="s">
        <v>100</v>
      </c>
      <c r="E9" s="15" t="s">
        <v>142</v>
      </c>
      <c r="F9" s="15" t="s">
        <v>93</v>
      </c>
      <c r="G9" s="15" t="s">
        <v>105</v>
      </c>
    </row>
    <row r="10" spans="1:9" ht="54.5" thickBot="1" x14ac:dyDescent="0.4">
      <c r="D10" s="16" t="s">
        <v>101</v>
      </c>
      <c r="E10" s="17" t="s">
        <v>102</v>
      </c>
      <c r="F10" s="17" t="s">
        <v>93</v>
      </c>
      <c r="G10" s="17" t="s">
        <v>106</v>
      </c>
      <c r="H10" s="37" t="s">
        <v>147</v>
      </c>
    </row>
    <row r="11" spans="1:9" ht="36.5" thickBot="1" x14ac:dyDescent="0.4">
      <c r="D11" s="14" t="s">
        <v>92</v>
      </c>
      <c r="E11" s="15" t="s">
        <v>103</v>
      </c>
      <c r="F11" s="15" t="s">
        <v>104</v>
      </c>
      <c r="G11" s="15"/>
      <c r="I11" s="38" t="s">
        <v>148</v>
      </c>
    </row>
    <row r="12" spans="1:9" ht="18.5" thickBot="1" x14ac:dyDescent="0.4">
      <c r="D12" s="16"/>
      <c r="E12" s="17"/>
      <c r="F12" s="17"/>
      <c r="G12" s="17"/>
    </row>
    <row r="13" spans="1:9" ht="18.5" thickBot="1" x14ac:dyDescent="0.4">
      <c r="D13" s="16"/>
      <c r="E13" s="17"/>
      <c r="F13" s="17"/>
      <c r="G13" s="17"/>
    </row>
    <row r="15" spans="1:9" ht="21" x14ac:dyDescent="0.5">
      <c r="H15" s="21" t="s">
        <v>108</v>
      </c>
    </row>
    <row r="16" spans="1:9" x14ac:dyDescent="0.35">
      <c r="H16" s="22" t="s">
        <v>109</v>
      </c>
      <c r="I16" s="22" t="s">
        <v>98</v>
      </c>
    </row>
    <row r="17" spans="8:9" x14ac:dyDescent="0.35">
      <c r="H17" t="s">
        <v>110</v>
      </c>
      <c r="I17" t="s">
        <v>117</v>
      </c>
    </row>
    <row r="18" spans="8:9" x14ac:dyDescent="0.35">
      <c r="H18" t="s">
        <v>111</v>
      </c>
      <c r="I18" t="s">
        <v>120</v>
      </c>
    </row>
    <row r="19" spans="8:9" x14ac:dyDescent="0.35">
      <c r="H19" t="s">
        <v>112</v>
      </c>
      <c r="I19" t="s">
        <v>118</v>
      </c>
    </row>
    <row r="20" spans="8:9" x14ac:dyDescent="0.35">
      <c r="H20" t="s">
        <v>113</v>
      </c>
      <c r="I20" t="s">
        <v>121</v>
      </c>
    </row>
    <row r="21" spans="8:9" x14ac:dyDescent="0.35">
      <c r="H21" t="s">
        <v>114</v>
      </c>
      <c r="I21" t="s">
        <v>119</v>
      </c>
    </row>
    <row r="22" spans="8:9" x14ac:dyDescent="0.35">
      <c r="H22" t="s">
        <v>115</v>
      </c>
      <c r="I22" t="s">
        <v>121</v>
      </c>
    </row>
    <row r="23" spans="8:9" x14ac:dyDescent="0.35">
      <c r="H23" t="s">
        <v>116</v>
      </c>
      <c r="I23" t="s">
        <v>121</v>
      </c>
    </row>
    <row r="24" spans="8:9" x14ac:dyDescent="0.35">
      <c r="H24" t="s">
        <v>143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G19"/>
  <sheetViews>
    <sheetView zoomScale="175" zoomScaleNormal="175" workbookViewId="0">
      <selection activeCell="I8" sqref="I8"/>
    </sheetView>
  </sheetViews>
  <sheetFormatPr defaultRowHeight="14.5" x14ac:dyDescent="0.35"/>
  <cols>
    <col min="2" max="2" width="9.7265625" bestFit="1" customWidth="1"/>
    <col min="7" max="7" width="23.1796875" customWidth="1"/>
  </cols>
  <sheetData>
    <row r="3" spans="2:7" ht="15" thickBot="1" x14ac:dyDescent="0.4"/>
    <row r="4" spans="2:7" ht="15" thickBot="1" x14ac:dyDescent="0.4">
      <c r="B4" t="s">
        <v>121</v>
      </c>
      <c r="C4" s="24" t="s">
        <v>123</v>
      </c>
      <c r="D4" s="26" t="s">
        <v>51</v>
      </c>
    </row>
    <row r="5" spans="2:7" ht="15" thickBot="1" x14ac:dyDescent="0.4">
      <c r="B5" t="s">
        <v>122</v>
      </c>
      <c r="D5" s="26" t="s">
        <v>51</v>
      </c>
      <c r="E5" s="25" t="s">
        <v>124</v>
      </c>
    </row>
    <row r="7" spans="2:7" ht="15" thickBot="1" x14ac:dyDescent="0.4">
      <c r="B7" s="27" t="s">
        <v>125</v>
      </c>
    </row>
    <row r="8" spans="2:7" ht="15" thickBot="1" x14ac:dyDescent="0.4">
      <c r="B8" t="s">
        <v>121</v>
      </c>
      <c r="C8" s="24">
        <v>60</v>
      </c>
      <c r="D8" s="28">
        <v>40</v>
      </c>
      <c r="F8">
        <v>100</v>
      </c>
    </row>
    <row r="9" spans="2:7" ht="15" thickBot="1" x14ac:dyDescent="0.4">
      <c r="B9" t="s">
        <v>122</v>
      </c>
      <c r="D9" s="29">
        <v>25</v>
      </c>
      <c r="E9" s="25">
        <v>175</v>
      </c>
      <c r="F9">
        <v>200</v>
      </c>
    </row>
    <row r="12" spans="2:7" ht="15" thickBot="1" x14ac:dyDescent="0.4">
      <c r="B12" s="27" t="s">
        <v>126</v>
      </c>
    </row>
    <row r="13" spans="2:7" ht="15" thickBot="1" x14ac:dyDescent="0.4">
      <c r="B13" t="s">
        <v>121</v>
      </c>
      <c r="C13" s="24">
        <v>60</v>
      </c>
      <c r="D13" s="28">
        <v>40</v>
      </c>
      <c r="F13" s="31">
        <v>100</v>
      </c>
      <c r="G13" s="52" t="s">
        <v>127</v>
      </c>
    </row>
    <row r="14" spans="2:7" ht="15" thickBot="1" x14ac:dyDescent="0.4">
      <c r="B14" t="s">
        <v>122</v>
      </c>
      <c r="D14" s="29">
        <v>25</v>
      </c>
      <c r="E14" s="30">
        <v>175</v>
      </c>
      <c r="F14" s="32">
        <v>200</v>
      </c>
      <c r="G14" s="52"/>
    </row>
    <row r="15" spans="2:7" ht="15" thickBot="1" x14ac:dyDescent="0.4">
      <c r="D15" s="23" t="s">
        <v>145</v>
      </c>
    </row>
    <row r="16" spans="2:7" ht="15" customHeight="1" x14ac:dyDescent="0.35">
      <c r="D16" s="33" t="s">
        <v>128</v>
      </c>
    </row>
    <row r="17" spans="3:5" ht="15" thickBot="1" x14ac:dyDescent="0.4"/>
    <row r="18" spans="3:5" ht="15" thickBot="1" x14ac:dyDescent="0.4">
      <c r="C18" s="24">
        <v>60</v>
      </c>
      <c r="D18" s="28">
        <v>40</v>
      </c>
    </row>
    <row r="19" spans="3:5" ht="15" thickBot="1" x14ac:dyDescent="0.4">
      <c r="D19" s="29">
        <v>40</v>
      </c>
      <c r="E19" s="30">
        <v>160</v>
      </c>
    </row>
  </sheetData>
  <mergeCells count="1">
    <mergeCell ref="G13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7"/>
  <sheetViews>
    <sheetView workbookViewId="0">
      <selection activeCell="C16" sqref="C16"/>
    </sheetView>
  </sheetViews>
  <sheetFormatPr defaultRowHeight="14.5" x14ac:dyDescent="0.35"/>
  <cols>
    <col min="2" max="5" width="40.7265625" customWidth="1"/>
    <col min="6" max="6" width="17.26953125" bestFit="1" customWidth="1"/>
    <col min="7" max="7" width="33.54296875" bestFit="1" customWidth="1"/>
  </cols>
  <sheetData>
    <row r="1" spans="2:5" ht="15" thickBot="1" x14ac:dyDescent="0.4"/>
    <row r="2" spans="2:5" ht="18.5" thickBot="1" x14ac:dyDescent="0.4">
      <c r="B2" s="11" t="s">
        <v>71</v>
      </c>
      <c r="C2" s="12" t="s">
        <v>84</v>
      </c>
      <c r="D2" s="12" t="s">
        <v>72</v>
      </c>
      <c r="E2" s="13" t="s">
        <v>73</v>
      </c>
    </row>
    <row r="3" spans="2:5" ht="36.5" thickBot="1" x14ac:dyDescent="0.4">
      <c r="B3" s="14" t="s">
        <v>74</v>
      </c>
      <c r="C3" s="15" t="s">
        <v>85</v>
      </c>
      <c r="D3" s="15" t="s">
        <v>75</v>
      </c>
      <c r="E3" s="15" t="s">
        <v>76</v>
      </c>
    </row>
    <row r="4" spans="2:5" ht="36.5" thickBot="1" x14ac:dyDescent="0.4">
      <c r="B4" s="16" t="s">
        <v>88</v>
      </c>
      <c r="C4" s="17" t="s">
        <v>87</v>
      </c>
      <c r="D4" s="17" t="s">
        <v>77</v>
      </c>
      <c r="E4" s="17" t="s">
        <v>78</v>
      </c>
    </row>
    <row r="5" spans="2:5" ht="54.5" thickBot="1" x14ac:dyDescent="0.4">
      <c r="B5" s="14" t="s">
        <v>79</v>
      </c>
      <c r="C5" s="15" t="s">
        <v>86</v>
      </c>
      <c r="D5" s="15" t="s">
        <v>77</v>
      </c>
      <c r="E5" s="15" t="s">
        <v>80</v>
      </c>
    </row>
    <row r="6" spans="2:5" ht="18.5" thickBot="1" x14ac:dyDescent="0.4">
      <c r="B6" s="16" t="s">
        <v>81</v>
      </c>
      <c r="C6" s="17" t="s">
        <v>82</v>
      </c>
      <c r="D6" s="17" t="s">
        <v>75</v>
      </c>
      <c r="E6" s="17" t="s">
        <v>83</v>
      </c>
    </row>
    <row r="7" spans="2:5" ht="18.5" thickBot="1" x14ac:dyDescent="0.4">
      <c r="B7" s="16" t="s">
        <v>91</v>
      </c>
      <c r="C7" s="17"/>
      <c r="D7" s="17"/>
      <c r="E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paste_obs</vt:lpstr>
      <vt:lpstr>paste_popsim</vt:lpstr>
      <vt:lpstr>temp</vt:lpstr>
      <vt:lpstr>Summary</vt:lpstr>
      <vt:lpstr>BoardingsByRoute</vt:lpstr>
      <vt:lpstr>EntryExit</vt:lpstr>
      <vt:lpstr>MarginalControls</vt:lpstr>
      <vt:lpstr>MarginalControls_discussion</vt:lpstr>
      <vt:lpstr>old_controls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Binny Mathew Paul</dc:creator>
  <cp:lastModifiedBy>Shimon Israel</cp:lastModifiedBy>
  <dcterms:created xsi:type="dcterms:W3CDTF">2019-07-24T14:34:56Z</dcterms:created>
  <dcterms:modified xsi:type="dcterms:W3CDTF">2021-06-21T17:44:54Z</dcterms:modified>
</cp:coreProperties>
</file>