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4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20" l="1"/>
  <c r="P82" i="20"/>
  <c r="P84" i="20"/>
  <c r="P85" i="20"/>
  <c r="P86" i="20"/>
  <c r="P83" i="20"/>
  <c r="D30" i="7" l="1"/>
  <c r="C28" i="7"/>
  <c r="C29" i="7"/>
  <c r="C30" i="7"/>
  <c r="D29" i="7"/>
  <c r="D28" i="7"/>
  <c r="A28" i="7"/>
  <c r="A29" i="7"/>
  <c r="A30" i="7"/>
  <c r="F83" i="20"/>
  <c r="G83" i="20"/>
  <c r="J83" i="20" s="1"/>
  <c r="I83" i="20"/>
  <c r="K83" i="20"/>
  <c r="M83" i="20"/>
  <c r="N83" i="20"/>
  <c r="O83" i="20"/>
  <c r="F84" i="20"/>
  <c r="G84" i="20"/>
  <c r="H84" i="20" s="1"/>
  <c r="M84" i="20"/>
  <c r="N84" i="20"/>
  <c r="F85" i="20"/>
  <c r="G85" i="20"/>
  <c r="J85" i="20" s="1"/>
  <c r="I85" i="20"/>
  <c r="K85" i="20"/>
  <c r="M85" i="20"/>
  <c r="N85" i="20"/>
  <c r="O85" i="20"/>
  <c r="F86" i="20"/>
  <c r="G86" i="20"/>
  <c r="H86" i="20" s="1"/>
  <c r="M86" i="20"/>
  <c r="N86" i="20"/>
  <c r="J86" i="20" l="1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2" i="30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H71" i="20"/>
  <c r="H67" i="20"/>
  <c r="H51" i="20"/>
  <c r="N69" i="20"/>
  <c r="M69" i="20"/>
  <c r="G69" i="20"/>
  <c r="O69" i="20" s="1"/>
  <c r="F69" i="20"/>
  <c r="N68" i="20"/>
  <c r="M68" i="20"/>
  <c r="J68" i="20"/>
  <c r="G68" i="20"/>
  <c r="I68" i="20" s="1"/>
  <c r="F68" i="20"/>
  <c r="N67" i="20"/>
  <c r="M67" i="20"/>
  <c r="L67" i="20"/>
  <c r="I67" i="20"/>
  <c r="G67" i="20"/>
  <c r="O67" i="20" s="1"/>
  <c r="F67" i="20"/>
  <c r="N66" i="20"/>
  <c r="M66" i="20"/>
  <c r="G66" i="20"/>
  <c r="I66" i="20" s="1"/>
  <c r="F66" i="20"/>
  <c r="N65" i="20"/>
  <c r="M65" i="20"/>
  <c r="G65" i="20"/>
  <c r="O65" i="20" s="1"/>
  <c r="F65" i="20"/>
  <c r="N64" i="20"/>
  <c r="M64" i="20"/>
  <c r="J64" i="20"/>
  <c r="G64" i="20"/>
  <c r="I64" i="20" s="1"/>
  <c r="F64" i="20"/>
  <c r="N63" i="20"/>
  <c r="M63" i="20"/>
  <c r="G63" i="20"/>
  <c r="O63" i="20" s="1"/>
  <c r="F63" i="20"/>
  <c r="N62" i="20"/>
  <c r="M62" i="20"/>
  <c r="J62" i="20"/>
  <c r="G62" i="20"/>
  <c r="I62" i="20" s="1"/>
  <c r="F62" i="20"/>
  <c r="N61" i="20"/>
  <c r="M61" i="20"/>
  <c r="G61" i="20"/>
  <c r="O61" i="20" s="1"/>
  <c r="F61" i="20"/>
  <c r="N60" i="20"/>
  <c r="M60" i="20"/>
  <c r="J60" i="20"/>
  <c r="G60" i="20"/>
  <c r="I60" i="20" s="1"/>
  <c r="F60" i="20"/>
  <c r="N59" i="20"/>
  <c r="M59" i="20"/>
  <c r="G59" i="20"/>
  <c r="O59" i="20" s="1"/>
  <c r="F59" i="20"/>
  <c r="N58" i="20"/>
  <c r="M58" i="20"/>
  <c r="J58" i="20"/>
  <c r="G58" i="20"/>
  <c r="I58" i="20" s="1"/>
  <c r="F58" i="20"/>
  <c r="N57" i="20"/>
  <c r="M57" i="20"/>
  <c r="G57" i="20"/>
  <c r="O57" i="20" s="1"/>
  <c r="F57" i="20"/>
  <c r="N56" i="20"/>
  <c r="M56" i="20"/>
  <c r="J56" i="20"/>
  <c r="G56" i="20"/>
  <c r="I56" i="20" s="1"/>
  <c r="F56" i="20"/>
  <c r="N55" i="20"/>
  <c r="M55" i="20"/>
  <c r="G55" i="20"/>
  <c r="O55" i="20" s="1"/>
  <c r="F55" i="20"/>
  <c r="N54" i="20"/>
  <c r="M54" i="20"/>
  <c r="J54" i="20"/>
  <c r="G54" i="20"/>
  <c r="I54" i="20" s="1"/>
  <c r="F54" i="20"/>
  <c r="N53" i="20"/>
  <c r="M53" i="20"/>
  <c r="G53" i="20"/>
  <c r="O53" i="20" s="1"/>
  <c r="F53" i="20"/>
  <c r="N52" i="20"/>
  <c r="M52" i="20"/>
  <c r="L52" i="20"/>
  <c r="J52" i="20"/>
  <c r="G52" i="20"/>
  <c r="I52" i="20" s="1"/>
  <c r="F52" i="20"/>
  <c r="N51" i="20"/>
  <c r="M51" i="20"/>
  <c r="I51" i="20"/>
  <c r="G51" i="20"/>
  <c r="O51" i="20" s="1"/>
  <c r="F51" i="20"/>
  <c r="N50" i="20"/>
  <c r="M50" i="20"/>
  <c r="L50" i="20"/>
  <c r="J50" i="20"/>
  <c r="G50" i="20"/>
  <c r="I50" i="20" s="1"/>
  <c r="F50" i="20"/>
  <c r="N49" i="20"/>
  <c r="M49" i="20"/>
  <c r="J49" i="20"/>
  <c r="I49" i="20"/>
  <c r="G49" i="20"/>
  <c r="O49" i="20" s="1"/>
  <c r="F49" i="20"/>
  <c r="N72" i="20"/>
  <c r="M72" i="20"/>
  <c r="G72" i="20"/>
  <c r="O72" i="20" s="1"/>
  <c r="F72" i="20"/>
  <c r="N71" i="20"/>
  <c r="M71" i="20"/>
  <c r="G71" i="20"/>
  <c r="I71" i="20" s="1"/>
  <c r="F71" i="20"/>
  <c r="N70" i="20"/>
  <c r="M70" i="20"/>
  <c r="J70" i="20"/>
  <c r="G70" i="20"/>
  <c r="O70" i="20" s="1"/>
  <c r="F70" i="20"/>
  <c r="N73" i="20"/>
  <c r="M73" i="20"/>
  <c r="G73" i="20"/>
  <c r="O73" i="20" s="1"/>
  <c r="F73" i="20"/>
  <c r="N74" i="20"/>
  <c r="M74" i="20"/>
  <c r="G74" i="20"/>
  <c r="O74" i="20" s="1"/>
  <c r="F74" i="20"/>
  <c r="N75" i="20"/>
  <c r="M75" i="20"/>
  <c r="G75" i="20"/>
  <c r="O75" i="20" s="1"/>
  <c r="F75" i="20"/>
  <c r="N76" i="20"/>
  <c r="M76" i="20"/>
  <c r="G76" i="20"/>
  <c r="O76" i="20" s="1"/>
  <c r="F76" i="20"/>
  <c r="N77" i="20"/>
  <c r="M77" i="20"/>
  <c r="G77" i="20"/>
  <c r="O77" i="20" s="1"/>
  <c r="F77" i="20"/>
  <c r="N78" i="20"/>
  <c r="M78" i="20"/>
  <c r="G78" i="20"/>
  <c r="I78" i="20" s="1"/>
  <c r="F78" i="20"/>
  <c r="N79" i="20"/>
  <c r="M79" i="20"/>
  <c r="G79" i="20"/>
  <c r="O79" i="20" s="1"/>
  <c r="F79" i="20"/>
  <c r="F81" i="20"/>
  <c r="G81" i="20"/>
  <c r="J81" i="20" s="1"/>
  <c r="I81" i="20"/>
  <c r="M81" i="20"/>
  <c r="N81" i="20"/>
  <c r="O81" i="20"/>
  <c r="F82" i="20"/>
  <c r="G82" i="20"/>
  <c r="L82" i="20" s="1"/>
  <c r="M82" i="20"/>
  <c r="N82" i="20"/>
  <c r="N80" i="20"/>
  <c r="M80" i="20"/>
  <c r="G80" i="20"/>
  <c r="I80" i="20" s="1"/>
  <c r="F80" i="20"/>
  <c r="H79" i="20" l="1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<sst xmlns="http://schemas.openxmlformats.org/spreadsheetml/2006/main" count="4962" uniqueCount="633">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</sst>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F43" sqref="F43"/>
    </sheetView>
  </sheetViews>
  <sheetFormatPr defaultRowHeight="15" x14ac:dyDescent="0.25"/>
  <cols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B1" s="33" t="s">
        <v>151</v>
      </c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e">
        <f>VLOOKUP(B3,'PPA IDs'!$A$2:$B$117,2,0)</f>
        <v>#N/A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E27" sqref="E27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e">
        <f>VLOOKUP(B2,'PPA IDs'!$A$2:$B$117,2,0)</f>
        <v>#N/A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tabSelected="1" zoomScale="80" zoomScaleNormal="80" workbookViewId="0">
      <selection activeCell="M20" sqref="M20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86"/>
  <sheetViews>
    <sheetView zoomScale="70" zoomScaleNormal="70" workbookViewId="0">
      <pane ySplit="1" topLeftCell="A35" activePane="bottomLeft" state="frozen"/>
      <selection activeCell="C39" sqref="C39"/>
      <selection pane="bottomLeft" activeCell="P82" sqref="P82:P86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</cols>
  <sheetData>
    <row r="1" spans="1:15" ht="30" x14ac:dyDescent="0.25">
      <c r="A1" s="53" t="s">
        <v>627</v>
      </c>
      <c r="B1" s="53" t="s">
        <v>628</v>
      </c>
      <c r="C1" s="53" t="s">
        <v>311</v>
      </c>
      <c r="D1" s="53" t="s">
        <v>72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</row>
    <row r="2" spans="1:15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</row>
    <row r="3" spans="1:15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</row>
    <row r="4" spans="1:15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</row>
    <row r="5" spans="1:15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</row>
    <row r="6" spans="1:15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</row>
    <row r="7" spans="1:15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</row>
    <row r="8" spans="1:15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</row>
    <row r="9" spans="1:15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</row>
    <row r="10" spans="1:15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</row>
    <row r="11" spans="1:15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</row>
    <row r="12" spans="1:15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</row>
    <row r="13" spans="1:15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</row>
    <row r="14" spans="1:15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</row>
    <row r="15" spans="1:15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</row>
    <row r="16" spans="1:15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</row>
    <row r="17" spans="1:15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3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4">IF(D17="RT","RTFF",IF(D17="CG","CAG","BTTF"))</f>
        <v>RTFF</v>
      </c>
      <c r="N17" s="23" t="str">
        <f t="shared" ref="N17:N30" si="5">A17&amp;"_"&amp;D17&amp;"_"&amp;B17</f>
        <v>2050_TM151_PPA_RT_02</v>
      </c>
      <c r="O17" s="23" t="str">
        <f>VLOOKUP($G17,'PPA IDs'!$A$2:$M$95,12,0)</f>
        <v>scenario-baseline</v>
      </c>
    </row>
    <row r="18" spans="1:15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3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4"/>
        <v>CAG</v>
      </c>
      <c r="N18" s="23" t="str">
        <f t="shared" si="5"/>
        <v>2050_TM151_PPA_CG_02</v>
      </c>
      <c r="O18" s="23" t="str">
        <f>VLOOKUP($G18,'PPA IDs'!$A$2:$M$95,12,0)</f>
        <v>scenario-baseline</v>
      </c>
    </row>
    <row r="19" spans="1:15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3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4"/>
        <v>BTTF</v>
      </c>
      <c r="N19" s="90" t="str">
        <f t="shared" si="5"/>
        <v>2050_TM151_PPA_BF_02</v>
      </c>
      <c r="O19" s="90" t="str">
        <f>VLOOKUP($G19,'PPA IDs'!$A$2:$M$95,12,0)</f>
        <v>scenario-baseline</v>
      </c>
    </row>
    <row r="20" spans="1:15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3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4"/>
        <v>RTFF</v>
      </c>
      <c r="N20" s="23" t="str">
        <f t="shared" si="5"/>
        <v>2050_TM151_PPA_RT_02</v>
      </c>
      <c r="O20" s="23" t="str">
        <f>VLOOKUP($G20,'PPA IDs'!$A$2:$M$95,12,0)</f>
        <v>scenario-baseline</v>
      </c>
    </row>
    <row r="21" spans="1:15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3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4"/>
        <v>CAG</v>
      </c>
      <c r="N21" s="23" t="str">
        <f t="shared" si="5"/>
        <v>2050_TM151_PPA_CG_02</v>
      </c>
      <c r="O21" s="23" t="str">
        <f>VLOOKUP($G21,'PPA IDs'!$A$2:$M$95,12,0)</f>
        <v>scenario-baseline</v>
      </c>
    </row>
    <row r="22" spans="1:15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3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4"/>
        <v>BTTF</v>
      </c>
      <c r="N22" s="23" t="str">
        <f t="shared" si="5"/>
        <v>2050_TM151_PPA_BF_02</v>
      </c>
      <c r="O22" s="23" t="str">
        <f>VLOOKUP($G22,'PPA IDs'!$A$2:$M$95,12,0)</f>
        <v>scenario-baseline</v>
      </c>
    </row>
    <row r="23" spans="1:15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3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4"/>
        <v>RTFF</v>
      </c>
      <c r="N23" s="23" t="str">
        <f t="shared" si="5"/>
        <v>2050_TM151_PPA_RT_02</v>
      </c>
      <c r="O23" s="23" t="str">
        <f>VLOOKUP($G23,'PPA IDs'!$A$2:$M$95,12,0)</f>
        <v>scenario-baseline</v>
      </c>
    </row>
    <row r="24" spans="1:15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3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4"/>
        <v>CAG</v>
      </c>
      <c r="N24" s="23" t="str">
        <f t="shared" si="5"/>
        <v>2050_TM151_PPA_CG_02</v>
      </c>
      <c r="O24" s="23" t="str">
        <f>VLOOKUP($G24,'PPA IDs'!$A$2:$M$95,12,0)</f>
        <v>scenario-baseline</v>
      </c>
    </row>
    <row r="25" spans="1:15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3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4"/>
        <v>BTTF</v>
      </c>
      <c r="N25" s="23" t="str">
        <f t="shared" si="5"/>
        <v>2050_TM151_PPA_BF_02</v>
      </c>
      <c r="O25" s="23" t="str">
        <f>VLOOKUP($G25,'PPA IDs'!$A$2:$M$95,12,0)</f>
        <v>scenario-baseline</v>
      </c>
    </row>
    <row r="26" spans="1:15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3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4"/>
        <v>RTFF</v>
      </c>
      <c r="N26" s="23" t="str">
        <f t="shared" si="5"/>
        <v>2050_TM151_PPA_RT_02</v>
      </c>
      <c r="O26" s="23" t="str">
        <f>VLOOKUP($G26,'PPA IDs'!$A$2:$M$95,12,0)</f>
        <v>scenario-baseline</v>
      </c>
    </row>
    <row r="27" spans="1:15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3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4"/>
        <v>CAG</v>
      </c>
      <c r="N27" s="23" t="str">
        <f t="shared" si="5"/>
        <v>2050_TM151_PPA_CG_02</v>
      </c>
      <c r="O27" s="23" t="str">
        <f>VLOOKUP($G27,'PPA IDs'!$A$2:$M$95,12,0)</f>
        <v>scenario-baseline</v>
      </c>
    </row>
    <row r="28" spans="1:15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3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4"/>
        <v>BTTF</v>
      </c>
      <c r="N28" s="23" t="str">
        <f t="shared" si="5"/>
        <v>2050_TM151_PPA_BF_02</v>
      </c>
      <c r="O28" s="23" t="str">
        <f>VLOOKUP($G28,'PPA IDs'!$A$2:$M$95,12,0)</f>
        <v>scenario-baseline</v>
      </c>
    </row>
    <row r="29" spans="1:15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3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4"/>
        <v>RTFF</v>
      </c>
      <c r="N29" s="23" t="str">
        <f t="shared" si="5"/>
        <v>2050_TM151_PPA_RT_02</v>
      </c>
      <c r="O29" s="23" t="str">
        <f>VLOOKUP($G29,'PPA IDs'!$A$2:$M$95,12,0)</f>
        <v>scenario-baseline</v>
      </c>
    </row>
    <row r="30" spans="1:15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3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4"/>
        <v>CAG</v>
      </c>
      <c r="N30" s="23" t="str">
        <f t="shared" si="5"/>
        <v>2050_TM151_PPA_CG_02</v>
      </c>
      <c r="O30" s="23" t="str">
        <f>VLOOKUP($G30,'PPA IDs'!$A$2:$M$95,12,0)</f>
        <v>scenario-baseline</v>
      </c>
    </row>
    <row r="31" spans="1:15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</row>
    <row r="32" spans="1:15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</row>
    <row r="33" spans="1:15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</row>
    <row r="34" spans="1:15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</row>
    <row r="35" spans="1:15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6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7">IF(D35="RT","RTFF",IF(D35="CG","CAG","BTTF"))</f>
        <v>RTFF</v>
      </c>
      <c r="N35" s="23" t="str">
        <f t="shared" ref="N35:N38" si="8">A35&amp;"_"&amp;D35&amp;"_"&amp;B35</f>
        <v>2050_TM151_PPA_RT_02</v>
      </c>
      <c r="O35" s="23" t="str">
        <f>VLOOKUP($G35,'PPA IDs'!$A$2:$M$95,12,0)</f>
        <v>scenario-baseline</v>
      </c>
    </row>
    <row r="36" spans="1:15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6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7"/>
        <v>CAG</v>
      </c>
      <c r="N36" s="23" t="str">
        <f t="shared" si="8"/>
        <v>2050_TM151_PPA_CG_02</v>
      </c>
      <c r="O36" s="23" t="str">
        <f>VLOOKUP($G36,'PPA IDs'!$A$2:$M$95,12,0)</f>
        <v>scenario-baseline</v>
      </c>
    </row>
    <row r="37" spans="1:15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6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7"/>
        <v>BTTF</v>
      </c>
      <c r="N37" s="23" t="str">
        <f t="shared" si="8"/>
        <v>2050_TM151_PPA_BF_02</v>
      </c>
      <c r="O37" s="23" t="str">
        <f>VLOOKUP($G37,'PPA IDs'!$A$2:$M$95,12,0)</f>
        <v>scenario-baseline</v>
      </c>
    </row>
    <row r="38" spans="1:15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6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7"/>
        <v>RTFF</v>
      </c>
      <c r="N38" s="23" t="str">
        <f t="shared" si="8"/>
        <v>2050_TM151_PPA_RT_02</v>
      </c>
      <c r="O38" s="23" t="str">
        <f>VLOOKUP($G38,'PPA IDs'!$A$2:$M$95,12,0)</f>
        <v>scenario-baseline</v>
      </c>
    </row>
    <row r="39" spans="1:15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9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0">IF(D39="RT","RTFF",IF(D39="CG","CAG","BTTF"))</f>
        <v>CAG</v>
      </c>
      <c r="N39" s="23" t="str">
        <f t="shared" ref="N39:N82" si="11">A39&amp;"_"&amp;D39&amp;"_"&amp;B39</f>
        <v>2050_TM151_PPA_CG_02</v>
      </c>
      <c r="O39" s="23" t="str">
        <f>VLOOKUP($G39,'PPA IDs'!$A$2:$M$95,12,0)</f>
        <v>scenario-baseline</v>
      </c>
    </row>
    <row r="40" spans="1:15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9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0"/>
        <v>BTTF</v>
      </c>
      <c r="N40" s="23" t="str">
        <f t="shared" si="11"/>
        <v>2050_TM151_PPA_BF_02</v>
      </c>
      <c r="O40" s="23" t="str">
        <f>VLOOKUP($G40,'PPA IDs'!$A$2:$M$95,12,0)</f>
        <v>scenario-baseline</v>
      </c>
    </row>
    <row r="41" spans="1:15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9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0"/>
        <v>RTFF</v>
      </c>
      <c r="N41" s="23" t="str">
        <f t="shared" si="11"/>
        <v>2050_TM151_PPA_RT_02</v>
      </c>
      <c r="O41" s="23" t="str">
        <f>VLOOKUP($G41,'PPA IDs'!$A$2:$M$95,12,0)</f>
        <v>scenario-baseline</v>
      </c>
    </row>
    <row r="42" spans="1:15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9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0"/>
        <v>CAG</v>
      </c>
      <c r="N42" s="23" t="str">
        <f t="shared" si="11"/>
        <v>2050_TM151_PPA_CG_02</v>
      </c>
      <c r="O42" s="23" t="str">
        <f>VLOOKUP($G42,'PPA IDs'!$A$2:$M$95,12,0)</f>
        <v>scenario-baseline</v>
      </c>
    </row>
    <row r="43" spans="1:15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9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0"/>
        <v>BTTF</v>
      </c>
      <c r="N43" s="23" t="str">
        <f t="shared" si="11"/>
        <v>2050_TM151_PPA_BF_02</v>
      </c>
      <c r="O43" s="23" t="str">
        <f>VLOOKUP($G43,'PPA IDs'!$A$2:$M$95,12,0)</f>
        <v>scenario-baseline</v>
      </c>
    </row>
    <row r="44" spans="1:15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9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0"/>
        <v>RTFF</v>
      </c>
      <c r="N44" s="23" t="str">
        <f t="shared" si="11"/>
        <v>2050_TM151_PPA_RT_02</v>
      </c>
      <c r="O44" s="23" t="str">
        <f>VLOOKUP($G44,'PPA IDs'!$A$2:$M$95,12,0)</f>
        <v>scenario-baseline</v>
      </c>
    </row>
    <row r="45" spans="1:15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9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0"/>
        <v>CAG</v>
      </c>
      <c r="N45" s="23" t="str">
        <f t="shared" si="11"/>
        <v>2050_TM151_PPA_CG_02</v>
      </c>
      <c r="O45" s="23" t="str">
        <f>VLOOKUP($G45,'PPA IDs'!$A$2:$M$95,12,0)</f>
        <v>scenario-baseline</v>
      </c>
    </row>
    <row r="46" spans="1:15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9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0"/>
        <v>BTTF</v>
      </c>
      <c r="N46" s="90" t="str">
        <f t="shared" si="11"/>
        <v>2050_TM151_PPA_BF_02</v>
      </c>
      <c r="O46" s="90" t="str">
        <f>VLOOKUP($G46,'PPA IDs'!$A$2:$M$95,12,0)</f>
        <v>scenario-baseline</v>
      </c>
    </row>
    <row r="47" spans="1:15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9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0"/>
        <v>CAG</v>
      </c>
      <c r="N47" s="23" t="str">
        <f t="shared" si="11"/>
        <v>2050_TM151_PPA_CG_02</v>
      </c>
      <c r="O47" s="23" t="str">
        <f>VLOOKUP($G47,'PPA IDs'!$A$2:$M$95,12,0)</f>
        <v>scenario-baseline</v>
      </c>
    </row>
    <row r="48" spans="1:15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9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0"/>
        <v>CAG</v>
      </c>
      <c r="N48" s="90" t="str">
        <f t="shared" si="11"/>
        <v>2050_TM151_PPA_CG_09</v>
      </c>
      <c r="O48" s="90" t="str">
        <f>VLOOKUP($G48,'PPA IDs'!$A$2:$M$95,12,0)</f>
        <v>scenario-baseline</v>
      </c>
    </row>
    <row r="49" spans="1:15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2">A49&amp;"_"&amp;D49&amp;"_"&amp;B49&amp;"_"&amp;C49&amp;"_"&amp;E49</f>
        <v>2050_TM151_PPA_RT_02_21021_El_Camino_Real_BRT_test_00</v>
      </c>
      <c r="G49" s="84">
        <f t="shared" ref="G49:G69" si="13">_xlfn.NUMBERVALUE(LEFT(C49,4))</f>
        <v>2102</v>
      </c>
      <c r="H49" s="23" t="str">
        <f t="shared" si="9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0"/>
        <v>RTFF</v>
      </c>
      <c r="N49" s="23" t="str">
        <f t="shared" si="11"/>
        <v>2050_TM151_PPA_RT_02</v>
      </c>
      <c r="O49" s="23" t="str">
        <f>VLOOKUP($G49,'PPA IDs'!$A$2:$M$95,12,0)</f>
        <v>scenario-baseline</v>
      </c>
    </row>
    <row r="50" spans="1:15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2"/>
        <v>2050_TM151_PPA_CG_02_21021_El_Camino_Real_BRT_test_00</v>
      </c>
      <c r="G50" s="84">
        <f t="shared" si="13"/>
        <v>2102</v>
      </c>
      <c r="H50" s="23" t="str">
        <f t="shared" ref="H50:H82" si="14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0"/>
        <v>CAG</v>
      </c>
      <c r="N50" s="23" t="str">
        <f t="shared" si="11"/>
        <v>2050_TM151_PPA_CG_02</v>
      </c>
      <c r="O50" s="23" t="str">
        <f>VLOOKUP($G50,'PPA IDs'!$A$2:$M$95,12,0)</f>
        <v>scenario-baseline</v>
      </c>
    </row>
    <row r="51" spans="1:15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2"/>
        <v>2050_TM151_PPA_BF_02_21021_El_Camino_Real_BRT_test_00</v>
      </c>
      <c r="G51" s="84">
        <f t="shared" si="13"/>
        <v>2102</v>
      </c>
      <c r="H51" s="23" t="str">
        <f t="shared" si="14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0"/>
        <v>BTTF</v>
      </c>
      <c r="N51" s="23" t="str">
        <f t="shared" si="11"/>
        <v>2050_TM151_PPA_BF_02</v>
      </c>
      <c r="O51" s="23" t="str">
        <f>VLOOKUP($G51,'PPA IDs'!$A$2:$M$95,12,0)</f>
        <v>scenario-baseline</v>
      </c>
    </row>
    <row r="52" spans="1:15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2"/>
        <v>2050_TM151_PPA_RT_01_2303_Caltrain_16tph_00</v>
      </c>
      <c r="G52" s="84">
        <f t="shared" si="13"/>
        <v>2303</v>
      </c>
      <c r="H52" s="23" t="str">
        <f t="shared" si="14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0"/>
        <v>RTFF</v>
      </c>
      <c r="N52" s="23" t="str">
        <f t="shared" si="11"/>
        <v>2050_TM151_PPA_RT_01</v>
      </c>
      <c r="O52" s="23" t="str">
        <f>VLOOKUP($G52,'PPA IDs'!$A$2:$M$95,12,0)</f>
        <v>scenario-baseline</v>
      </c>
    </row>
    <row r="53" spans="1:15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2"/>
        <v>2050_TM151_PPA_CG_01_2303_Caltrain_16tph_00</v>
      </c>
      <c r="G53" s="84">
        <f t="shared" si="13"/>
        <v>2303</v>
      </c>
      <c r="H53" s="23" t="str">
        <f t="shared" si="14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0"/>
        <v>CAG</v>
      </c>
      <c r="N53" s="23" t="str">
        <f t="shared" si="11"/>
        <v>2050_TM151_PPA_CG_01</v>
      </c>
      <c r="O53" s="23" t="str">
        <f>VLOOKUP($G53,'PPA IDs'!$A$2:$M$95,12,0)</f>
        <v>scenario-baseline</v>
      </c>
    </row>
    <row r="54" spans="1:15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2"/>
        <v>2050_TM151_PPA_BF_01_2303_Caltrain_16tph_00</v>
      </c>
      <c r="G54" s="84">
        <f t="shared" si="13"/>
        <v>2303</v>
      </c>
      <c r="H54" s="23" t="str">
        <f t="shared" si="14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0"/>
        <v>BTTF</v>
      </c>
      <c r="N54" s="23" t="str">
        <f t="shared" si="11"/>
        <v>2050_TM151_PPA_BF_01</v>
      </c>
      <c r="O54" s="23" t="str">
        <f>VLOOKUP($G54,'PPA IDs'!$A$2:$M$95,12,0)</f>
        <v>scenario-baseline</v>
      </c>
    </row>
    <row r="55" spans="1:15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2"/>
        <v>2050_TM151_PPA_RT_02_2201_BART_CoreCap_TEST_00</v>
      </c>
      <c r="G55" s="84">
        <f t="shared" si="13"/>
        <v>2201</v>
      </c>
      <c r="H55" s="23" t="str">
        <f t="shared" si="14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0"/>
        <v>RTFF</v>
      </c>
      <c r="N55" s="23" t="str">
        <f t="shared" si="11"/>
        <v>2050_TM151_PPA_RT_02</v>
      </c>
      <c r="O55" s="23" t="str">
        <f>VLOOKUP($G55,'PPA IDs'!$A$2:$M$95,12,0)</f>
        <v>scenario-baseline</v>
      </c>
    </row>
    <row r="56" spans="1:15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2"/>
        <v>2050_TM151_PPA_CG_02_2201_BART_CoreCap_TEST_00</v>
      </c>
      <c r="G56" s="84">
        <f t="shared" si="13"/>
        <v>2201</v>
      </c>
      <c r="H56" s="23" t="str">
        <f t="shared" si="14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0"/>
        <v>CAG</v>
      </c>
      <c r="N56" s="23" t="str">
        <f t="shared" si="11"/>
        <v>2050_TM151_PPA_CG_02</v>
      </c>
      <c r="O56" s="23" t="str">
        <f>VLOOKUP($G56,'PPA IDs'!$A$2:$M$95,12,0)</f>
        <v>scenario-baseline</v>
      </c>
    </row>
    <row r="57" spans="1:15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2"/>
        <v>2050_TM151_PPA_BF_02_2201_BART_CoreCap_TEST_00</v>
      </c>
      <c r="G57" s="84">
        <f t="shared" si="13"/>
        <v>2201</v>
      </c>
      <c r="H57" s="23" t="str">
        <f t="shared" si="14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0"/>
        <v>BTTF</v>
      </c>
      <c r="N57" s="23" t="str">
        <f t="shared" si="11"/>
        <v>2050_TM151_PPA_BF_02</v>
      </c>
      <c r="O57" s="23" t="str">
        <f>VLOOKUP($G57,'PPA IDs'!$A$2:$M$95,12,0)</f>
        <v>scenario-baseline</v>
      </c>
    </row>
    <row r="58" spans="1:15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2"/>
        <v>2050_TM151_PPA_RT_04_2301_Caltrain_10tph_00</v>
      </c>
      <c r="G58" s="84">
        <f t="shared" si="13"/>
        <v>2301</v>
      </c>
      <c r="H58" s="23" t="str">
        <f t="shared" si="14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0"/>
        <v>RTFF</v>
      </c>
      <c r="N58" s="23" t="str">
        <f t="shared" si="11"/>
        <v>2050_TM151_PPA_RT_04</v>
      </c>
      <c r="O58" s="23" t="str">
        <f>VLOOKUP($G58,'PPA IDs'!$A$2:$M$95,12,0)</f>
        <v>scenario-baseline</v>
      </c>
    </row>
    <row r="59" spans="1:15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2"/>
        <v>2050_TM151_PPA_CG_04_2301_Caltrain_10tph_00</v>
      </c>
      <c r="G59" s="84">
        <f t="shared" si="13"/>
        <v>2301</v>
      </c>
      <c r="H59" s="23" t="str">
        <f t="shared" si="14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0"/>
        <v>CAG</v>
      </c>
      <c r="N59" s="23" t="str">
        <f t="shared" si="11"/>
        <v>2050_TM151_PPA_CG_04</v>
      </c>
      <c r="O59" s="23" t="str">
        <f>VLOOKUP($G59,'PPA IDs'!$A$2:$M$95,12,0)</f>
        <v>scenario-baseline</v>
      </c>
    </row>
    <row r="60" spans="1:15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2"/>
        <v>2050_TM151_PPA_BF_04_2301_Caltrain_10tph_00</v>
      </c>
      <c r="G60" s="84">
        <f t="shared" si="13"/>
        <v>2301</v>
      </c>
      <c r="H60" s="23" t="str">
        <f t="shared" si="14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0"/>
        <v>BTTF</v>
      </c>
      <c r="N60" s="23" t="str">
        <f t="shared" si="11"/>
        <v>2050_TM151_PPA_BF_04</v>
      </c>
      <c r="O60" s="23" t="str">
        <f>VLOOKUP($G60,'PPA IDs'!$A$2:$M$95,12,0)</f>
        <v>scenario-baseline</v>
      </c>
    </row>
    <row r="61" spans="1:15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2"/>
        <v>2050_TM151_PPA_RT_04_2302_Caltrain_12tph_00</v>
      </c>
      <c r="G61" s="84">
        <f t="shared" si="13"/>
        <v>2302</v>
      </c>
      <c r="H61" s="23" t="str">
        <f t="shared" si="14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0"/>
        <v>RTFF</v>
      </c>
      <c r="N61" s="23" t="str">
        <f t="shared" si="11"/>
        <v>2050_TM151_PPA_RT_04</v>
      </c>
      <c r="O61" s="23" t="str">
        <f>VLOOKUP($G61,'PPA IDs'!$A$2:$M$95,12,0)</f>
        <v>scenario-baseline</v>
      </c>
    </row>
    <row r="62" spans="1:15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2"/>
        <v>2050_TM151_PPA_CG_04_2302_Caltrain_12tph_00</v>
      </c>
      <c r="G62" s="84">
        <f t="shared" si="13"/>
        <v>2302</v>
      </c>
      <c r="H62" s="23" t="str">
        <f t="shared" si="14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0"/>
        <v>CAG</v>
      </c>
      <c r="N62" s="23" t="str">
        <f t="shared" si="11"/>
        <v>2050_TM151_PPA_CG_04</v>
      </c>
      <c r="O62" s="23" t="str">
        <f>VLOOKUP($G62,'PPA IDs'!$A$2:$M$95,12,0)</f>
        <v>scenario-baseline</v>
      </c>
    </row>
    <row r="63" spans="1:15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2"/>
        <v>2050_TM151_PPA_BF_04_2302_Caltrain_12tph_00</v>
      </c>
      <c r="G63" s="84">
        <f t="shared" si="13"/>
        <v>2302</v>
      </c>
      <c r="H63" s="23" t="str">
        <f t="shared" si="14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0"/>
        <v>BTTF</v>
      </c>
      <c r="N63" s="23" t="str">
        <f t="shared" si="11"/>
        <v>2050_TM151_PPA_BF_04</v>
      </c>
      <c r="O63" s="23" t="str">
        <f>VLOOKUP($G63,'PPA IDs'!$A$2:$M$95,12,0)</f>
        <v>scenario-baseline</v>
      </c>
    </row>
    <row r="64" spans="1:15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2"/>
        <v>2050_TM151_PPA_RT_04_2303_Caltrain_16tph_00</v>
      </c>
      <c r="G64" s="84">
        <f t="shared" si="13"/>
        <v>2303</v>
      </c>
      <c r="H64" s="23" t="str">
        <f t="shared" si="14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0"/>
        <v>RTFF</v>
      </c>
      <c r="N64" s="23" t="str">
        <f t="shared" si="11"/>
        <v>2050_TM151_PPA_RT_04</v>
      </c>
      <c r="O64" s="23" t="str">
        <f>VLOOKUP($G64,'PPA IDs'!$A$2:$M$95,12,0)</f>
        <v>scenario-baseline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2"/>
        <v>2050_TM151_PPA_CG_04_2303_Caltrain_16tph_00</v>
      </c>
      <c r="G65" s="84">
        <f t="shared" si="13"/>
        <v>2303</v>
      </c>
      <c r="H65" s="23" t="str">
        <f t="shared" si="14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0"/>
        <v>CAG</v>
      </c>
      <c r="N65" s="23" t="str">
        <f t="shared" si="11"/>
        <v>2050_TM151_PPA_CG_04</v>
      </c>
      <c r="O65" s="23" t="str">
        <f>VLOOKUP($G65,'PPA IDs'!$A$2:$M$95,12,0)</f>
        <v>scenario-baseline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2"/>
        <v>2050_TM151_PPA_BF_04_2303_Caltrain_16tph_00</v>
      </c>
      <c r="G66" s="84">
        <f t="shared" si="13"/>
        <v>2303</v>
      </c>
      <c r="H66" s="23" t="str">
        <f t="shared" si="14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0"/>
        <v>BTTF</v>
      </c>
      <c r="N66" s="23" t="str">
        <f t="shared" si="11"/>
        <v>2050_TM151_PPA_BF_04</v>
      </c>
      <c r="O66" s="23" t="str">
        <f>VLOOKUP($G66,'PPA IDs'!$A$2:$M$95,12,0)</f>
        <v>scenario-baseline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2"/>
        <v>2050_TM151_PPA_RT_04_2601_WETA_NetExpansion_00</v>
      </c>
      <c r="G67" s="84">
        <f t="shared" si="13"/>
        <v>2601</v>
      </c>
      <c r="H67" s="23" t="str">
        <f t="shared" si="14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0"/>
        <v>RTFF</v>
      </c>
      <c r="N67" s="23" t="str">
        <f t="shared" si="11"/>
        <v>2050_TM151_PPA_RT_04</v>
      </c>
      <c r="O67" s="23" t="str">
        <f>VLOOKUP($G67,'PPA IDs'!$A$2:$M$95,12,0)</f>
        <v>scenario-baseline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2"/>
        <v>2050_TM151_PPA_CG_04_2601_WETA_NetExpansion_00</v>
      </c>
      <c r="G68" s="84">
        <f t="shared" si="13"/>
        <v>2601</v>
      </c>
      <c r="H68" s="23" t="str">
        <f t="shared" si="14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0"/>
        <v>CAG</v>
      </c>
      <c r="N68" s="23" t="str">
        <f t="shared" si="11"/>
        <v>2050_TM151_PPA_CG_04</v>
      </c>
      <c r="O68" s="23" t="str">
        <f>VLOOKUP($G68,'PPA IDs'!$A$2:$M$95,12,0)</f>
        <v>scenario-baseline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2"/>
        <v>2050_TM151_PPA_BF_04_2601_WETA_NetExpansion_00</v>
      </c>
      <c r="G69" s="91">
        <f t="shared" si="13"/>
        <v>2601</v>
      </c>
      <c r="H69" s="90" t="str">
        <f t="shared" si="14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0"/>
        <v>BTTF</v>
      </c>
      <c r="N69" s="90" t="str">
        <f t="shared" si="11"/>
        <v>2050_TM151_PPA_BF_04</v>
      </c>
      <c r="O69" s="90" t="str">
        <f>VLOOKUP($G69,'PPA IDs'!$A$2:$M$95,12,0)</f>
        <v>scenario-baseline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2"/>
        <v>2050_TM151_PPA_RT_05_2205_BARTtoSV_Phase2_00</v>
      </c>
      <c r="G70" s="84">
        <f t="shared" ref="G70:G72" si="15">_xlfn.NUMBERVALUE(LEFT(C70,4))</f>
        <v>2205</v>
      </c>
      <c r="H70" s="23" t="str">
        <f t="shared" si="14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0"/>
        <v>RTFF</v>
      </c>
      <c r="N70" s="23" t="str">
        <f t="shared" si="11"/>
        <v>2050_TM151_PPA_RT_05</v>
      </c>
      <c r="O70" s="23" t="str">
        <f>VLOOKUP($G70,'PPA IDs'!$A$2:$M$95,12,0)</f>
        <v>scenario-baseline</v>
      </c>
      <c r="P70" t="str">
        <f>C70&amp;"\"&amp;F70</f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2"/>
        <v>2050_TM151_PPA_CG_05_2205_BARTtoSV_Phase2_00</v>
      </c>
      <c r="G71" s="84">
        <f t="shared" si="15"/>
        <v>2205</v>
      </c>
      <c r="H71" s="23" t="str">
        <f t="shared" si="14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0"/>
        <v>CAG</v>
      </c>
      <c r="N71" s="23" t="str">
        <f t="shared" si="11"/>
        <v>2050_TM151_PPA_CG_05</v>
      </c>
      <c r="O71" s="23" t="str">
        <f>VLOOKUP($G71,'PPA IDs'!$A$2:$M$95,12,0)</f>
        <v>scenario-baseline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2"/>
        <v>2050_TM151_PPA_BF_05_2205_BARTtoSV_Phase2_00</v>
      </c>
      <c r="G72" s="84">
        <f t="shared" si="15"/>
        <v>2205</v>
      </c>
      <c r="H72" s="23" t="str">
        <f t="shared" si="14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0"/>
        <v>BTTF</v>
      </c>
      <c r="N72" s="23" t="str">
        <f t="shared" si="11"/>
        <v>2050_TM151_PPA_BF_05</v>
      </c>
      <c r="O72" s="23" t="str">
        <f>VLOOKUP($G72,'PPA IDs'!$A$2:$M$95,12,0)</f>
        <v>scenario-baseline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2"/>
        <v>2050_TM151_PPA_CG_04_3103_SR4_Widen_00</v>
      </c>
      <c r="G73" s="84">
        <f t="shared" ref="G73:G80" si="16">_xlfn.NUMBERVALUE(LEFT(C73,4))</f>
        <v>3103</v>
      </c>
      <c r="H73" s="23" t="str">
        <f t="shared" si="14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0"/>
        <v>CAG</v>
      </c>
      <c r="N73" s="23" t="str">
        <f t="shared" si="11"/>
        <v>2050_TM151_PPA_CG_04</v>
      </c>
      <c r="O73" s="23" t="str">
        <f>VLOOKUP($G73,'PPA IDs'!$A$2:$M$95,12,0)</f>
        <v>scenario-baseline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2"/>
        <v>2050_TM151_PPA_CG_04_3102_SR4_Op_00</v>
      </c>
      <c r="G74" s="84">
        <f t="shared" si="16"/>
        <v>3102</v>
      </c>
      <c r="H74" s="23" t="str">
        <f t="shared" si="14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0"/>
        <v>CAG</v>
      </c>
      <c r="N74" s="23" t="str">
        <f t="shared" si="11"/>
        <v>2050_TM151_PPA_CG_04</v>
      </c>
      <c r="O74" s="23" t="str">
        <f>VLOOKUP($G74,'PPA IDs'!$A$2:$M$95,12,0)</f>
        <v>scenario-baseline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2"/>
        <v>2050_TM151_PPA_BF_04_3102_SR4_Op_00</v>
      </c>
      <c r="G75" s="84">
        <f t="shared" si="16"/>
        <v>3102</v>
      </c>
      <c r="H75" s="23" t="str">
        <f t="shared" si="14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0"/>
        <v>BTTF</v>
      </c>
      <c r="N75" s="23" t="str">
        <f t="shared" si="11"/>
        <v>2050_TM151_PPA_BF_04</v>
      </c>
      <c r="O75" s="23" t="str">
        <f>VLOOKUP($G75,'PPA IDs'!$A$2:$M$95,12,0)</f>
        <v>scenario-baseline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2"/>
        <v>2050_TM151_PPA_CG_04_2202_BART_DMU_Brentwood_00</v>
      </c>
      <c r="G76" s="84">
        <f t="shared" si="16"/>
        <v>2202</v>
      </c>
      <c r="H76" s="23" t="str">
        <f t="shared" si="14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0"/>
        <v>CAG</v>
      </c>
      <c r="N76" s="23" t="str">
        <f t="shared" si="11"/>
        <v>2050_TM151_PPA_CG_04</v>
      </c>
      <c r="O76" s="23" t="str">
        <f>VLOOKUP($G76,'PPA IDs'!$A$2:$M$95,12,0)</f>
        <v>scenario-baseline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2"/>
        <v>2050_TM151_PPA_BF_04_2202_BART_DMU_Brentwood_00</v>
      </c>
      <c r="G77" s="84">
        <f t="shared" si="16"/>
        <v>2202</v>
      </c>
      <c r="H77" s="23" t="str">
        <f t="shared" si="14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0"/>
        <v>BTTF</v>
      </c>
      <c r="N77" s="23" t="str">
        <f t="shared" si="11"/>
        <v>2050_TM151_PPA_BF_04</v>
      </c>
      <c r="O77" s="23" t="str">
        <f>VLOOKUP($G77,'PPA IDs'!$A$2:$M$95,12,0)</f>
        <v>scenario-baseline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2"/>
        <v>2050_TM151_PPA_RT_04_2201_BART_CoreCap_TEST_00</v>
      </c>
      <c r="G78" s="84">
        <f t="shared" si="16"/>
        <v>2201</v>
      </c>
      <c r="H78" s="23" t="str">
        <f t="shared" si="14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0"/>
        <v>RTFF</v>
      </c>
      <c r="N78" s="23" t="str">
        <f t="shared" si="11"/>
        <v>2050_TM151_PPA_RT_04</v>
      </c>
      <c r="O78" s="23" t="str">
        <f>VLOOKUP($G78,'PPA IDs'!$A$2:$M$95,12,0)</f>
        <v>scenario-baseline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2"/>
        <v>2050_TM151_PPA_RT_04_2201_BART_CoreCap_TEST_00</v>
      </c>
      <c r="G79" s="84">
        <f t="shared" si="16"/>
        <v>2201</v>
      </c>
      <c r="H79" s="23" t="str">
        <f t="shared" si="14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0"/>
        <v>RTFF</v>
      </c>
      <c r="N79" s="23" t="str">
        <f t="shared" si="11"/>
        <v>2050_TM151_PPA_RT_04</v>
      </c>
      <c r="O79" s="23" t="str">
        <f>VLOOKUP($G79,'PPA IDs'!$A$2:$M$95,12,0)</f>
        <v>scenario-baseline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2"/>
        <v>2050_TM151_PPA_RT_05_2201_BART_CoreCap_TEST_00</v>
      </c>
      <c r="G80" s="84">
        <f t="shared" si="16"/>
        <v>2201</v>
      </c>
      <c r="H80" s="23" t="str">
        <f t="shared" si="14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0"/>
        <v>RTFF</v>
      </c>
      <c r="N80" s="23" t="str">
        <f t="shared" si="11"/>
        <v>2050_TM151_PPA_RT_05</v>
      </c>
      <c r="O80" s="23" t="str">
        <f>VLOOKUP($G80,'PPA IDs'!$A$2:$M$95,12,0)</f>
        <v>scenario-baseline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2"/>
        <v>2050_TM151_PPA_CG_05_2201_BART_CoreCap_TEST_00</v>
      </c>
      <c r="G81" s="84">
        <f t="shared" ref="G81:G82" si="17">_xlfn.NUMBERVALUE(LEFT(C81,4))</f>
        <v>2201</v>
      </c>
      <c r="H81" s="23" t="str">
        <f t="shared" si="14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0"/>
        <v>CAG</v>
      </c>
      <c r="N81" s="23" t="str">
        <f t="shared" si="11"/>
        <v>2050_TM151_PPA_CG_05</v>
      </c>
      <c r="O81" s="23" t="str">
        <f>VLOOKUP($G81,'PPA IDs'!$A$2:$M$95,12,0)</f>
        <v>scenario-baseline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2"/>
        <v>2050_TM151_PPA_BF_05_2201_BART_CoreCap_TEST_00</v>
      </c>
      <c r="G82" s="84">
        <f t="shared" si="17"/>
        <v>2201</v>
      </c>
      <c r="H82" s="23" t="str">
        <f t="shared" si="14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0"/>
        <v>BTTF</v>
      </c>
      <c r="N82" s="23" t="str">
        <f t="shared" si="11"/>
        <v>2050_TM151_PPA_BF_05</v>
      </c>
      <c r="O82" s="23" t="str">
        <f>VLOOKUP($G82,'PPA IDs'!$A$2:$M$95,12,0)</f>
        <v>scenario-baseline</v>
      </c>
      <c r="P82" t="str">
        <f>C82&amp;"\"&amp;F82</f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18">A83&amp;"_"&amp;D83&amp;"_"&amp;B83&amp;"_"&amp;C83&amp;"_"&amp;E83</f>
        <v>2050_TM151_PPA_RT_05_2101_Geary_BRT_Phase2_00</v>
      </c>
      <c r="G83" s="84">
        <f t="shared" ref="G83:G86" si="19">_xlfn.NUMBERVALUE(LEFT(C83,4))</f>
        <v>2101</v>
      </c>
      <c r="H83" s="23" t="str">
        <f t="shared" ref="H83:H86" si="20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1">IF(D83="RT","RTFF",IF(D83="CG","CAG","BTTF"))</f>
        <v>RTFF</v>
      </c>
      <c r="N83" s="23" t="str">
        <f t="shared" ref="N83:N86" si="22">A83&amp;"_"&amp;D83&amp;"_"&amp;B83</f>
        <v>2050_TM151_PPA_RT_05</v>
      </c>
      <c r="O83" s="23" t="str">
        <f>VLOOKUP($G83,'PPA IDs'!$A$2:$M$95,12,0)</f>
        <v>scenario-baseline</v>
      </c>
      <c r="P83" t="str">
        <f>C83&amp;"\"&amp;F83</f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18"/>
        <v>2050_TM151_PPA_RT_05_2102_ElCaminoReal_BRT_00</v>
      </c>
      <c r="G84" s="84">
        <f t="shared" si="19"/>
        <v>2102</v>
      </c>
      <c r="H84" s="23" t="str">
        <f t="shared" si="20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1"/>
        <v>RTFF</v>
      </c>
      <c r="N84" s="23" t="str">
        <f t="shared" si="22"/>
        <v>2050_TM151_PPA_RT_05</v>
      </c>
      <c r="O84" s="23" t="str">
        <f>VLOOKUP($G84,'PPA IDs'!$A$2:$M$95,12,0)</f>
        <v>scenario-baseline</v>
      </c>
      <c r="P84" t="str">
        <f t="shared" ref="P84:P86" si="23">C84&amp;"\"&amp;F84</f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619</v>
      </c>
      <c r="F85" s="23" t="str">
        <f t="shared" si="18"/>
        <v>2050_TM151_PPA_RT_05_2402_SJC_People_Mover_01</v>
      </c>
      <c r="G85" s="84">
        <f t="shared" si="19"/>
        <v>2402</v>
      </c>
      <c r="H85" s="23" t="str">
        <f t="shared" si="20"/>
        <v>2402_01_RT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1"/>
        <v>RTFF</v>
      </c>
      <c r="N85" s="23" t="str">
        <f t="shared" si="22"/>
        <v>2050_TM151_PPA_RT_05</v>
      </c>
      <c r="O85" s="23" t="str">
        <f>VLOOKUP($G85,'PPA IDs'!$A$2:$M$95,12,0)</f>
        <v>scenario-baseline</v>
      </c>
      <c r="P85" t="str">
        <f t="shared" si="23"/>
        <v>2402_SJC_People_Mover\2050_TM151_PPA_RT_05_2402_SJC_People_Mover_01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18"/>
        <v>2050_TM151_PPA_RT_05_2403_Vasona_LRT_Phase2_00</v>
      </c>
      <c r="G86" s="84">
        <f t="shared" si="19"/>
        <v>2403</v>
      </c>
      <c r="H86" s="23" t="str">
        <f t="shared" si="20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1"/>
        <v>RTFF</v>
      </c>
      <c r="N86" s="23" t="str">
        <f t="shared" si="22"/>
        <v>2050_TM151_PPA_RT_05</v>
      </c>
      <c r="O86" s="23" t="str">
        <f>VLOOKUP($G86,'PPA IDs'!$A$2:$M$95,12,0)</f>
        <v>scenario-baseline</v>
      </c>
      <c r="P86" t="str">
        <f t="shared" si="23"/>
        <v>2403_Vasona_LRT_Phase2\2050_TM151_PPA_RT_05_2403_Vasona_LRT_Phase2_00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2" activePane="bottomRight" state="frozen"/>
      <selection pane="topRight"/>
      <selection pane="bottomLeft"/>
      <selection pane="bottomRight" activeCell="F38" sqref="F38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e">
        <f>VLOOKUP(B2,'PPA IDs'!$A$2:$B$117,2,0)</f>
        <v>#N/A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e">
        <f>VLOOKUP(B3,'PPA IDs'!$A$2:$B$117,2,0)</f>
        <v>#N/A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e">
        <f>VLOOKUP(B4,'PPA IDs'!$A$2:$B$117,2,0)</f>
        <v>#N/A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e">
        <f>VLOOKUP(B5,'PPA IDs'!$A$2:$B$117,2,0)</f>
        <v>#N/A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e">
        <f>VLOOKUP(B6,'PPA IDs'!$A$2:$B$117,2,0)</f>
        <v>#N/A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e">
        <f>VLOOKUP(B7,'PPA IDs'!$A$2:$B$117,2,0)</f>
        <v>#N/A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e">
        <f>VLOOKUP(B8,'PPA IDs'!$A$2:$B$117,2,0)</f>
        <v>#N/A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e">
        <f>VLOOKUP(B9,'PPA IDs'!$A$2:$B$117,2,0)</f>
        <v>#N/A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0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B31" s="49"/>
      <c r="C31" s="46"/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t="s">
        <v>209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2019-06-11T19:41:11Z</dcterms:modified>
</cp:coreProperties>
</file>