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pplication\Model One\RTP2021\ProjectPerformanceAssessment\Projects\"/>
    </mc:Choice>
  </mc:AlternateContent>
  <bookViews>
    <workbookView xWindow="0" yWindow="0" windowWidth="15000" windowHeight="10935" tabRatio="926" activeTab="3"/>
  </bookViews>
  <sheets>
    <sheet name="read by cobra--&gt;" sheetId="19" r:id="rId1"/>
    <sheet name="configs_base" sheetId="21" r:id="rId2"/>
    <sheet name="configs_projects" sheetId="20" r:id="rId3"/>
    <sheet name="project_costs" sheetId="7" r:id="rId4"/>
    <sheet name="asset_life" sheetId="8" r:id="rId5"/>
    <sheet name="valuations" sheetId="12" r:id="rId6"/>
    <sheet name="stream_proxies" sheetId="16" r:id="rId7"/>
    <sheet name="proxies" sheetId="2" state="hidden" r:id="rId8"/>
    <sheet name="natural_land" sheetId="17" r:id="rId9"/>
    <sheet name="collisions_switrs" sheetId="9" r:id="rId10"/>
    <sheet name="not read by cobra--&gt;" sheetId="18" r:id="rId11"/>
    <sheet name="valuations-input" sheetId="3" r:id="rId12"/>
    <sheet name="Project costs" sheetId="26" r:id="rId13"/>
    <sheet name="crfs-input" sheetId="10" r:id="rId14"/>
    <sheet name="Paste from cobra outputs" sheetId="23" r:id="rId15"/>
    <sheet name="Proxy inputs" sheetId="24" r:id="rId16"/>
    <sheet name="Proxy inputs - accessibility" sheetId="27" r:id="rId17"/>
  </sheets>
  <definedNames>
    <definedName name="_xlnm._FilterDatabase" localSheetId="6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C9" i="7" l="1"/>
  <c r="C16" i="7" l="1"/>
  <c r="C15" i="7"/>
  <c r="C14" i="7"/>
  <c r="C13" i="7"/>
  <c r="C12" i="7" l="1"/>
  <c r="C11" i="7" l="1"/>
  <c r="E8" i="7" l="1"/>
  <c r="O8" i="7"/>
  <c r="C10" i="7"/>
  <c r="X241" i="16" l="1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C8" i="7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C6" i="7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C3" i="7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C5" i="7"/>
  <c r="C7" i="7"/>
  <c r="C2" i="7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<sst xmlns="http://schemas.openxmlformats.org/spreadsheetml/2006/main" count="3488" uniqueCount="350">
  <si>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</si>
  <si>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</si>
  <si>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</si>
  <si>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</si>
  <si>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</si>
  <si>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</si>
  <si>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</si>
  <si>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</si>
  <si>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</si>
  <si>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</si>
  <si>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</si>
  <si>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</si>
  <si>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</si>
  <si>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</si>
  <si>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</si>
  <si>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</si>
  <si>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</si>
  <si>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</si>
  <si>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</si>
  <si>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</si>
  <si>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</si>
  <si>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</si>
  <si>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</si>
  <si>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</si>
  <si>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</si>
  <si>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</si>
  <si>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</si>
  <si>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</si>
  <si>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</si>
  <si>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</si>
  <si>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</si>
  <si>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</si>
  <si>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</si>
  <si>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</si>
  <si>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</si>
  <si>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</si>
  <si>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</si>
  <si>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</si>
  <si>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</si>
  <si>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</si>
  <si>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</si>
  <si>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</si>
  <si>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</si>
  <si>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</si>
  <si>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</si>
  <si>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</si>
  <si>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</si>
  <si>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</si>
  <si>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</si>
  <si>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</si>
  <si>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</si>
  <si>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</si>
  <si>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</si>
  <si>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</si>
  <si>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</si>
  <si>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</si>
  <si>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</si>
  <si>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</si>
  <si>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</si>
  <si>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</si>
  <si>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</si>
  <si>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</si>
  <si>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</si>
  <si>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</si>
  <si>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</si>
  <si>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</si>
  <si>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</si>
  <si>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</si>
  <si>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</si>
  <si>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</si>
  <si>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</si>
  <si>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</si>
  <si>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</si>
  <si>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</si>
  <si>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</si>
  <si>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</si>
  <si>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</si>
  <si>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</si>
  <si>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</si>
  <si>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</si>
  <si>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</si>
  <si>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</si>
  <si>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</si>
  <si>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</si>
  <si>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</si>
  <si>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</si>
  <si>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</si>
  <si>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</si>
  <si>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</si>
  <si>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</si>
  <si>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</si>
  <si>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</si>
  <si>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</si>
  <si>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</si>
  <si>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</si>
  <si>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</si>
  <si>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</si>
  <si>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</si>
  <si>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Track Infra (underground)</t>
  </si>
  <si>
    <t>Station (at-grade, aerial)</t>
  </si>
  <si>
    <t>Station (underground)</t>
  </si>
  <si>
    <t>Track Infra (at-grade/aerial)</t>
  </si>
  <si>
    <t>Parking (multi-story)</t>
  </si>
  <si>
    <t>Maintenance Facility</t>
  </si>
  <si>
    <t>Roadway Tech</t>
  </si>
  <si>
    <t>Systems Tech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</si>
  <si>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</si>
  <si>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</si>
  <si>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</si>
  <si>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</si>
  <si>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</si>
  <si>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</si>
  <si>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</si>
  <si>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</si>
  <si>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</si>
  <si>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</si>
  <si>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</si>
  <si>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</si>
  <si>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</si>
  <si>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</si>
  <si>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</si>
  <si>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</si>
  <si>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</si>
  <si>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</si>
  <si>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</si>
  <si>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</si>
  <si>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</si>
  <si>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</si>
  <si>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</si>
  <si>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</si>
  <si>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</si>
  <si>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</si>
  <si>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</si>
  <si>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</si>
  <si>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</si>
  <si>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</si>
  <si>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</si>
  <si>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</si>
  <si>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</si>
  <si>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</si>
  <si>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</si>
  <si>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</si>
  <si>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</si>
  <si>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</si>
  <si>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</si>
  <si>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</si>
  <si>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</si>
  <si>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</si>
  <si>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</si>
  <si>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</si>
  <si>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</si>
  <si>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</si>
  <si>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</si>
  <si>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</si>
  <si>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Inflation rate 2000 - 2018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</si>
  <si>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</si>
  <si>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</si>
  <si>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</si>
  <si>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</si>
  <si>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</si>
  <si>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</si>
  <si>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</si>
  <si>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Soft Costs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</si>
  <si>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</si>
  <si>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</si>
  <si>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</si>
  <si>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</si>
  <si>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</si>
  <si>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</si>
  <si>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</si>
  <si>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</si>
  <si>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</si>
  <si>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</si>
  <si>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</si>
  <si>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</si>
  <si>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</si>
  <si>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</si>
  <si>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</si>
  <si>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</si>
  <si>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</si>
  <si>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</si>
  <si>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</si>
  <si>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</si>
  <si>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</si>
  <si>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</si>
  <si>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</si>
  <si>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</si>
  <si>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</si>
  <si>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</si>
  <si>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</si>
  <si>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</si>
  <si>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</si>
  <si>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</si>
  <si>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</si>
  <si>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</si>
  <si>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</si>
  <si>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</si>
  <si>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</si>
  <si>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</si>
  <si>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</si>
  <si>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</si>
  <si>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</si>
  <si>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</si>
  <si>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</si>
  <si>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</si>
  <si>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</si>
  <si>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</si>
  <si>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</si>
  <si>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</si>
  <si>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</si>
  <si>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</si>
  <si>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</si>
  <si>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</si>
  <si>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</si>
  <si>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</si>
  <si>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</si>
  <si>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</si>
  <si>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</si>
  <si>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</si>
  <si>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</si>
  <si>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</si>
  <si>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</si>
  <si>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</si>
  <si>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</si>
  <si>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</si>
  <si>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</si>
  <si>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</si>
  <si>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</si>
  <si>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</si>
  <si>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</si>
  <si>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</si>
  <si>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</si>
  <si>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</si>
  <si>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</si>
  <si>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</si>
  <si>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</si>
  <si>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</si>
  <si>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</si>
  <si>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</si>
  <si>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</si>
  <si>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</si>
  <si>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</si>
  <si>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</si>
  <si>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</si>
  <si>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</si>
  <si>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</si>
  <si>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</si>
  <si>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</si>
  <si>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</si>
  <si>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</si>
  <si>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</si>
  <si>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</si>
  <si>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</si>
  <si>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</si>
  <si>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</si>
  <si>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</si>
  <si>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</si>
  <si>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</si>
  <si>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</si>
  <si>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</si>
  <si>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</si>
  <si>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</si>
  <si>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</si>
  <si>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</si>
  <si>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</si>
  <si>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</si>
  <si>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</si>
  <si>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</si>
  <si>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</si>
  <si>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No-Project Baseline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</si>
  <si>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</si>
  <si>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</si>
  <si>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</si>
  <si>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</si>
  <si>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</si>
  <si>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</si>
  <si>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</si>
  <si>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</si>
  <si>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</si>
  <si>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</si>
  <si>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</si>
  <si>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1002_CAG</t>
  </si>
  <si>
    <t>1002_BTTF</t>
  </si>
  <si>
    <t>1003_RTFF</t>
  </si>
  <si>
    <t>1003_CAG</t>
  </si>
  <si>
    <t>1003_BTTF</t>
  </si>
  <si>
    <t>1004_RTFF</t>
  </si>
  <si>
    <t>1004_CAG</t>
  </si>
  <si>
    <t>1004_BTTF</t>
  </si>
  <si>
    <t>1005_RTFF</t>
  </si>
  <si>
    <t>1005_CAG</t>
  </si>
  <si>
    <t>1005_BTTF</t>
  </si>
  <si>
    <t>1006_RTFF</t>
  </si>
  <si>
    <t>1006_CAG</t>
  </si>
  <si>
    <t>1006_BTTF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</si>
  <si>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</si>
  <si>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</si>
  <si>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</si>
  <si>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</si>
  <si>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</si>
  <si>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</si>
  <si>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</si>
  <si>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</si>
  <si>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</si>
  <si>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</si>
  <si>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2050_TM151_PPA_CG_00_1_Crossings2</t>
  </si>
  <si>
    <t>2050_TM151_PPA_BF_00_1_Crossings2</t>
  </si>
  <si>
    <t>2050_TM151_PPA_RT_00_1_Crossings3</t>
  </si>
  <si>
    <t>2050_TM151_PPA_CG_00_1_Crossings3</t>
  </si>
  <si>
    <t>2050_TM151_PPA_BF_00_1_Crossings3</t>
  </si>
  <si>
    <t>2050_TM151_PPA_RT_00_1_Crossings4</t>
  </si>
  <si>
    <t>2050_TM151_PPA_CG_00_1_Crossings4</t>
  </si>
  <si>
    <t>2050_TM151_PPA_BF_00_1_Crossings4</t>
  </si>
  <si>
    <t>2050_TM151_PPA_RT_00_1_Crossings5</t>
  </si>
  <si>
    <t>2050_TM151_PPA_CG_00_1_Crossings5</t>
  </si>
  <si>
    <t>2050_TM151_PPA_BF_00_1_Crossings5</t>
  </si>
  <si>
    <t>2050_TM151_PPA_RT_00_1_Crossings6</t>
  </si>
  <si>
    <t>2050_TM151_PPA_CG_00_1_Crossings6</t>
  </si>
  <si>
    <t>2050_TM151_PPA_BF_00_1_Crossings6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</si>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</sst>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69"/>
  <sheetViews>
    <sheetView workbookViewId="0">
      <pane ySplit="2" topLeftCell="A3" activePane="bottomLeft" state="frozen"/>
      <selection pane="bottomLeft" activeCell="C31" sqref="C31"/>
    </sheetView>
  </sheetViews>
  <sheetFormatPr defaultRowHeight="15" x14ac:dyDescent="0.25"/>
  <cols>
    <col min="1" max="1" width="11.42578125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156</v>
      </c>
      <c r="B1" s="34"/>
      <c r="C1" s="34"/>
      <c r="D1" s="34"/>
      <c r="E1" s="30" t="s">
        <v>157</v>
      </c>
      <c r="F1" s="33"/>
    </row>
    <row r="2" spans="1:6" x14ac:dyDescent="0.25">
      <c r="A2" s="23" t="s">
        <v>88</v>
      </c>
      <c r="B2" s="23" t="s">
        <v>109</v>
      </c>
      <c r="C2" s="23" t="s">
        <v>110</v>
      </c>
      <c r="D2" s="23" t="s">
        <v>111</v>
      </c>
      <c r="E2" s="32" t="s">
        <v>117</v>
      </c>
      <c r="F2" s="32" t="s">
        <v>118</v>
      </c>
    </row>
    <row r="3" spans="1:6" x14ac:dyDescent="0.25">
      <c r="A3" s="50">
        <v>0</v>
      </c>
      <c r="B3" s="48" t="s">
        <v>215</v>
      </c>
      <c r="C3">
        <v>0</v>
      </c>
      <c r="D3">
        <v>0</v>
      </c>
      <c r="E3" s="31">
        <f>IFERROR(C3*VLOOKUP($B3,'crfs-input'!$A$2:$B$18,2,0),0)</f>
        <v>0</v>
      </c>
      <c r="F3" s="31">
        <f>IFERROR(D3*VLOOKUP($B3,'crfs-input'!$A$2:$B$18,2,0),0)</f>
        <v>0</v>
      </c>
    </row>
    <row r="4" spans="1:6" x14ac:dyDescent="0.25">
      <c r="A4" s="50">
        <v>1101</v>
      </c>
      <c r="B4" s="48"/>
      <c r="D4">
        <v>0</v>
      </c>
      <c r="E4" s="31">
        <f>IFERROR(C4*VLOOKUP($B4,'crfs-input'!$A$2:$B$18,2,0),0)</f>
        <v>0</v>
      </c>
      <c r="F4" s="31">
        <f>IFERROR(D4*VLOOKUP($B4,'crfs-input'!$A$2:$B$18,2,0),0)</f>
        <v>0</v>
      </c>
    </row>
    <row r="5" spans="1:6" x14ac:dyDescent="0.25">
      <c r="A5" s="47"/>
      <c r="B5" s="47"/>
    </row>
    <row r="6" spans="1:6" x14ac:dyDescent="0.25">
      <c r="A6" s="47"/>
      <c r="B6" s="47"/>
    </row>
    <row r="7" spans="1:6" x14ac:dyDescent="0.25">
      <c r="A7" s="47"/>
      <c r="B7" s="47"/>
    </row>
    <row r="8" spans="1:6" x14ac:dyDescent="0.25">
      <c r="A8" s="47"/>
      <c r="B8" s="47"/>
    </row>
    <row r="9" spans="1:6" x14ac:dyDescent="0.25">
      <c r="A9" s="47"/>
      <c r="B9" s="47"/>
    </row>
    <row r="10" spans="1:6" x14ac:dyDescent="0.25">
      <c r="A10" s="47"/>
      <c r="B10" s="47"/>
    </row>
    <row r="11" spans="1:6" x14ac:dyDescent="0.25">
      <c r="A11" s="47"/>
      <c r="B11" s="47"/>
    </row>
    <row r="12" spans="1:6" x14ac:dyDescent="0.25">
      <c r="A12" s="47"/>
      <c r="B12" s="47"/>
    </row>
    <row r="13" spans="1:6" x14ac:dyDescent="0.25">
      <c r="A13" s="47"/>
      <c r="B13" s="47"/>
    </row>
    <row r="14" spans="1:6" x14ac:dyDescent="0.25">
      <c r="A14" s="47"/>
      <c r="B14" s="47"/>
    </row>
    <row r="15" spans="1:6" x14ac:dyDescent="0.25">
      <c r="A15" s="47"/>
      <c r="B15" s="47"/>
    </row>
    <row r="16" spans="1:6" x14ac:dyDescent="0.25">
      <c r="A16" s="47"/>
      <c r="B16" s="47"/>
    </row>
    <row r="17" spans="1:2" x14ac:dyDescent="0.25">
      <c r="A17" s="47"/>
      <c r="B17" s="47"/>
    </row>
    <row r="18" spans="1:2" x14ac:dyDescent="0.25">
      <c r="A18" s="47"/>
      <c r="B18" s="47"/>
    </row>
    <row r="19" spans="1:2" x14ac:dyDescent="0.25">
      <c r="A19" s="47"/>
      <c r="B19" s="47"/>
    </row>
    <row r="20" spans="1:2" x14ac:dyDescent="0.25">
      <c r="A20" s="47"/>
      <c r="B20" s="47"/>
    </row>
    <row r="21" spans="1:2" x14ac:dyDescent="0.25">
      <c r="A21" s="47"/>
      <c r="B21" s="47"/>
    </row>
    <row r="22" spans="1:2" x14ac:dyDescent="0.25">
      <c r="A22" s="47"/>
      <c r="B22" s="47"/>
    </row>
    <row r="23" spans="1:2" x14ac:dyDescent="0.25">
      <c r="A23" s="47"/>
      <c r="B23" s="47"/>
    </row>
    <row r="24" spans="1:2" x14ac:dyDescent="0.25">
      <c r="A24" s="47"/>
      <c r="B24" s="47"/>
    </row>
    <row r="25" spans="1:2" x14ac:dyDescent="0.25">
      <c r="A25" s="47"/>
      <c r="B25" s="47"/>
    </row>
    <row r="26" spans="1:2" x14ac:dyDescent="0.25">
      <c r="A26" s="47"/>
      <c r="B26" s="47"/>
    </row>
    <row r="27" spans="1:2" x14ac:dyDescent="0.25">
      <c r="A27" s="47"/>
      <c r="B27" s="47"/>
    </row>
    <row r="28" spans="1:2" x14ac:dyDescent="0.25">
      <c r="A28" s="47"/>
      <c r="B28" s="47"/>
    </row>
    <row r="29" spans="1:2" x14ac:dyDescent="0.25">
      <c r="A29" s="47"/>
      <c r="B29" s="47"/>
    </row>
    <row r="30" spans="1:2" x14ac:dyDescent="0.25">
      <c r="A30" s="47"/>
      <c r="B30" s="47"/>
    </row>
    <row r="31" spans="1:2" x14ac:dyDescent="0.25">
      <c r="A31" s="47"/>
      <c r="B31" s="47"/>
    </row>
    <row r="32" spans="1:2" x14ac:dyDescent="0.25">
      <c r="A32" s="47"/>
      <c r="B32" s="47"/>
    </row>
    <row r="33" spans="1:2" x14ac:dyDescent="0.25">
      <c r="A33" s="47"/>
      <c r="B33" s="47"/>
    </row>
    <row r="34" spans="1:2" x14ac:dyDescent="0.25">
      <c r="A34" s="47"/>
      <c r="B34" s="47"/>
    </row>
    <row r="35" spans="1:2" x14ac:dyDescent="0.25">
      <c r="A35" s="47"/>
      <c r="B35" s="47"/>
    </row>
    <row r="36" spans="1:2" x14ac:dyDescent="0.25">
      <c r="A36" s="47"/>
      <c r="B36" s="47"/>
    </row>
    <row r="37" spans="1:2" x14ac:dyDescent="0.25">
      <c r="A37" s="47"/>
      <c r="B37" s="47"/>
    </row>
    <row r="38" spans="1:2" x14ac:dyDescent="0.25">
      <c r="A38" s="47"/>
      <c r="B38" s="47"/>
    </row>
    <row r="39" spans="1:2" x14ac:dyDescent="0.25">
      <c r="A39" s="47"/>
      <c r="B39" s="47"/>
    </row>
    <row r="40" spans="1:2" x14ac:dyDescent="0.25">
      <c r="A40" s="47"/>
      <c r="B40" s="47"/>
    </row>
    <row r="41" spans="1:2" x14ac:dyDescent="0.25">
      <c r="A41" s="47"/>
      <c r="B41" s="47"/>
    </row>
    <row r="42" spans="1:2" x14ac:dyDescent="0.25">
      <c r="A42" s="47"/>
      <c r="B42" s="47"/>
    </row>
    <row r="43" spans="1:2" x14ac:dyDescent="0.25">
      <c r="A43" s="47"/>
      <c r="B43" s="47"/>
    </row>
    <row r="44" spans="1:2" x14ac:dyDescent="0.25">
      <c r="A44" s="47"/>
      <c r="B44" s="47"/>
    </row>
    <row r="45" spans="1:2" x14ac:dyDescent="0.25">
      <c r="A45" s="47"/>
      <c r="B45" s="47"/>
    </row>
    <row r="46" spans="1:2" x14ac:dyDescent="0.25">
      <c r="A46" s="47"/>
      <c r="B46" s="47"/>
    </row>
    <row r="47" spans="1:2" x14ac:dyDescent="0.25">
      <c r="A47" s="47"/>
      <c r="B47" s="47"/>
    </row>
    <row r="48" spans="1:2" x14ac:dyDescent="0.25">
      <c r="A48" s="47"/>
      <c r="B48" s="47"/>
    </row>
    <row r="49" spans="1:2" x14ac:dyDescent="0.25">
      <c r="A49" s="47"/>
      <c r="B49" s="47"/>
    </row>
    <row r="50" spans="1:2" x14ac:dyDescent="0.25">
      <c r="A50" s="47"/>
      <c r="B50" s="47"/>
    </row>
    <row r="51" spans="1:2" x14ac:dyDescent="0.25">
      <c r="A51" s="47"/>
      <c r="B51" s="47"/>
    </row>
    <row r="52" spans="1:2" x14ac:dyDescent="0.25">
      <c r="A52" s="47"/>
      <c r="B52" s="47"/>
    </row>
    <row r="53" spans="1:2" x14ac:dyDescent="0.25">
      <c r="A53" s="47"/>
      <c r="B53" s="47"/>
    </row>
    <row r="54" spans="1:2" x14ac:dyDescent="0.25">
      <c r="A54" s="47"/>
      <c r="B54" s="47"/>
    </row>
    <row r="55" spans="1:2" x14ac:dyDescent="0.25">
      <c r="A55" s="47"/>
      <c r="B55" s="47"/>
    </row>
    <row r="56" spans="1:2" x14ac:dyDescent="0.25">
      <c r="A56" s="47"/>
      <c r="B56" s="47"/>
    </row>
    <row r="57" spans="1:2" x14ac:dyDescent="0.25">
      <c r="A57" s="47"/>
      <c r="B57" s="47"/>
    </row>
    <row r="58" spans="1:2" x14ac:dyDescent="0.25">
      <c r="A58" s="47"/>
      <c r="B58" s="47"/>
    </row>
    <row r="59" spans="1:2" x14ac:dyDescent="0.25">
      <c r="A59" s="47"/>
      <c r="B59" s="47"/>
    </row>
    <row r="60" spans="1:2" x14ac:dyDescent="0.25">
      <c r="A60" s="47"/>
      <c r="B60" s="47"/>
    </row>
    <row r="61" spans="1:2" x14ac:dyDescent="0.25">
      <c r="A61" s="47"/>
      <c r="B61" s="47"/>
    </row>
    <row r="62" spans="1:2" x14ac:dyDescent="0.25">
      <c r="A62" s="47"/>
      <c r="B62" s="47"/>
    </row>
    <row r="63" spans="1:2" x14ac:dyDescent="0.25">
      <c r="A63" s="47"/>
      <c r="B63" s="47"/>
    </row>
    <row r="64" spans="1:2" x14ac:dyDescent="0.25">
      <c r="A64" s="47"/>
      <c r="B64" s="47"/>
    </row>
    <row r="65" spans="1:2" x14ac:dyDescent="0.25">
      <c r="A65" s="47"/>
      <c r="B65" s="47"/>
    </row>
    <row r="66" spans="1:2" x14ac:dyDescent="0.25">
      <c r="A66" s="47"/>
      <c r="B66" s="47"/>
    </row>
    <row r="67" spans="1:2" x14ac:dyDescent="0.25">
      <c r="A67" s="47"/>
      <c r="B67" s="47"/>
    </row>
    <row r="68" spans="1:2" x14ac:dyDescent="0.25">
      <c r="A68" s="47"/>
      <c r="B68" s="47"/>
    </row>
    <row r="69" spans="1:2" x14ac:dyDescent="0.25">
      <c r="A69" s="47"/>
      <c r="B69" s="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32" sqref="F3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155</v>
      </c>
    </row>
    <row r="3" spans="1:6" x14ac:dyDescent="0.25">
      <c r="A3" t="s">
        <v>242</v>
      </c>
    </row>
    <row r="4" spans="1:6" x14ac:dyDescent="0.25">
      <c r="A4" t="s">
        <v>243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2018</v>
      </c>
      <c r="C6">
        <v>285.55</v>
      </c>
    </row>
    <row r="7" spans="1:6" x14ac:dyDescent="0.25">
      <c r="B7" s="4" t="s">
        <v>154</v>
      </c>
      <c r="C7" s="12">
        <f>C6/C5</f>
        <v>1.5846281908990012</v>
      </c>
    </row>
    <row r="9" spans="1:6" x14ac:dyDescent="0.25">
      <c r="A9" s="23" t="s">
        <v>123</v>
      </c>
      <c r="C9" s="23" t="s">
        <v>153</v>
      </c>
      <c r="D9" s="23" t="s">
        <v>142</v>
      </c>
      <c r="E9" s="23" t="s">
        <v>141</v>
      </c>
      <c r="F9" s="23" t="s">
        <v>143</v>
      </c>
    </row>
    <row r="10" spans="1:6" x14ac:dyDescent="0.25">
      <c r="A10" s="2" t="s">
        <v>5</v>
      </c>
      <c r="B10" s="4" t="s">
        <v>51</v>
      </c>
      <c r="C10">
        <v>12.71</v>
      </c>
      <c r="D10">
        <v>17.899999999999999</v>
      </c>
      <c r="E10">
        <v>12.1</v>
      </c>
      <c r="F10">
        <v>17.5</v>
      </c>
    </row>
    <row r="11" spans="1:6" x14ac:dyDescent="0.25">
      <c r="A11" s="2" t="s">
        <v>11</v>
      </c>
      <c r="B11" s="4" t="s">
        <v>52</v>
      </c>
      <c r="C11">
        <v>31.18</v>
      </c>
      <c r="D11">
        <v>43.8</v>
      </c>
      <c r="E11">
        <v>29.6</v>
      </c>
      <c r="F11">
        <v>43</v>
      </c>
    </row>
    <row r="12" spans="1:6" x14ac:dyDescent="0.25">
      <c r="A12" s="2" t="s">
        <v>133</v>
      </c>
      <c r="B12" s="4" t="s">
        <v>53</v>
      </c>
      <c r="C12">
        <v>10.17</v>
      </c>
      <c r="D12">
        <v>14.3</v>
      </c>
      <c r="E12">
        <v>9.6999999999999993</v>
      </c>
      <c r="F12">
        <v>14</v>
      </c>
    </row>
    <row r="13" spans="1:6" x14ac:dyDescent="0.25">
      <c r="A13" s="2" t="s">
        <v>133</v>
      </c>
      <c r="B13" s="4" t="s">
        <v>54</v>
      </c>
      <c r="C13">
        <v>46.77</v>
      </c>
      <c r="D13">
        <v>65.7</v>
      </c>
      <c r="E13">
        <v>44.5</v>
      </c>
      <c r="F13">
        <v>64.5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126</v>
      </c>
    </row>
    <row r="20" spans="1:3" x14ac:dyDescent="0.25">
      <c r="A20" s="2" t="s">
        <v>134</v>
      </c>
      <c r="B20" s="4" t="s">
        <v>125</v>
      </c>
      <c r="C20" s="22">
        <v>36615</v>
      </c>
    </row>
    <row r="21" spans="1:3" x14ac:dyDescent="0.25">
      <c r="A21" s="2" t="s">
        <v>134</v>
      </c>
      <c r="B21" s="4" t="s">
        <v>126</v>
      </c>
      <c r="C21" s="22">
        <v>5716</v>
      </c>
    </row>
    <row r="22" spans="1:3" x14ac:dyDescent="0.25">
      <c r="A22" s="2" t="s">
        <v>134</v>
      </c>
      <c r="B22" s="4" t="s">
        <v>127</v>
      </c>
      <c r="C22" s="22">
        <v>5112</v>
      </c>
    </row>
    <row r="23" spans="1:3" x14ac:dyDescent="0.25">
      <c r="A23" s="2" t="s">
        <v>134</v>
      </c>
      <c r="B23" s="4" t="s">
        <v>128</v>
      </c>
      <c r="C23" s="22">
        <v>1572</v>
      </c>
    </row>
    <row r="24" spans="1:3" x14ac:dyDescent="0.25">
      <c r="A24" s="2" t="s">
        <v>23</v>
      </c>
      <c r="B24" s="4" t="s">
        <v>78</v>
      </c>
      <c r="C24" s="22">
        <v>684864.31377195392</v>
      </c>
    </row>
    <row r="25" spans="1:3" x14ac:dyDescent="0.25">
      <c r="A25" s="2" t="s">
        <v>23</v>
      </c>
      <c r="B25" s="4" t="s">
        <v>79</v>
      </c>
      <c r="C25" s="22">
        <v>679751.56916149845</v>
      </c>
    </row>
    <row r="26" spans="1:3" x14ac:dyDescent="0.25">
      <c r="A26" s="2" t="s">
        <v>135</v>
      </c>
      <c r="B26" s="4" t="s">
        <v>80</v>
      </c>
      <c r="C26" s="22">
        <v>7303.9208720791385</v>
      </c>
    </row>
    <row r="27" spans="1:3" x14ac:dyDescent="0.25">
      <c r="A27" s="2" t="s">
        <v>135</v>
      </c>
      <c r="B27" s="4" t="s">
        <v>73</v>
      </c>
      <c r="C27" s="22">
        <v>4869.2805813860923</v>
      </c>
    </row>
    <row r="28" spans="1:3" x14ac:dyDescent="0.25">
      <c r="A28" s="2" t="s">
        <v>135</v>
      </c>
      <c r="B28" s="4" t="s">
        <v>74</v>
      </c>
      <c r="C28" s="22">
        <v>15338.233831366189</v>
      </c>
    </row>
    <row r="29" spans="1:3" x14ac:dyDescent="0.25">
      <c r="A29" s="2" t="s">
        <v>135</v>
      </c>
      <c r="B29" s="4" t="s">
        <v>75</v>
      </c>
      <c r="C29" s="22">
        <v>43458.329188870877</v>
      </c>
    </row>
    <row r="30" spans="1:3" x14ac:dyDescent="0.25">
      <c r="A30" s="2" t="s">
        <v>135</v>
      </c>
      <c r="B30" s="4" t="s">
        <v>76</v>
      </c>
      <c r="C30" s="22">
        <v>5721.4046831286587</v>
      </c>
    </row>
    <row r="31" spans="1:3" x14ac:dyDescent="0.25">
      <c r="A31" s="2" t="s">
        <v>135</v>
      </c>
      <c r="B31" s="4" t="s">
        <v>77</v>
      </c>
      <c r="C31" s="22">
        <v>4138.888494178178</v>
      </c>
    </row>
    <row r="32" spans="1:3" x14ac:dyDescent="0.25">
      <c r="A32" s="2" t="s">
        <v>135</v>
      </c>
      <c r="B32" s="4" t="s">
        <v>81</v>
      </c>
      <c r="C32" s="22">
        <v>22763.886717979982</v>
      </c>
    </row>
    <row r="33" spans="1:3" x14ac:dyDescent="0.25">
      <c r="A33" s="2" t="s">
        <v>38</v>
      </c>
      <c r="B33" s="4" t="s">
        <v>82</v>
      </c>
      <c r="C33" s="22">
        <v>10292253.626888536</v>
      </c>
    </row>
    <row r="34" spans="1:3" x14ac:dyDescent="0.25">
      <c r="A34" s="2" t="s">
        <v>40</v>
      </c>
      <c r="B34" s="4" t="s">
        <v>83</v>
      </c>
      <c r="C34" s="22">
        <v>111498.50286123272</v>
      </c>
    </row>
    <row r="35" spans="1:3" x14ac:dyDescent="0.25">
      <c r="A35" s="2" t="s">
        <v>41</v>
      </c>
      <c r="B35" s="4" t="s">
        <v>84</v>
      </c>
      <c r="C35" s="22">
        <v>3431</v>
      </c>
    </row>
    <row r="36" spans="1:3" x14ac:dyDescent="0.25">
      <c r="A36" s="2" t="s">
        <v>46</v>
      </c>
      <c r="B36" s="4" t="s">
        <v>85</v>
      </c>
      <c r="C36" s="22">
        <v>1393</v>
      </c>
    </row>
    <row r="37" spans="1:3" x14ac:dyDescent="0.25">
      <c r="A37" s="2" t="s">
        <v>48</v>
      </c>
      <c r="B37" s="4" t="s">
        <v>86</v>
      </c>
      <c r="C37" s="22">
        <v>1.6999999999999999E-3</v>
      </c>
    </row>
    <row r="38" spans="1:3" x14ac:dyDescent="0.25">
      <c r="A38" s="2" t="s">
        <v>48</v>
      </c>
      <c r="B38" s="4" t="s">
        <v>87</v>
      </c>
      <c r="C38" s="22">
        <v>3.9E-2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18" sqref="E18"/>
    </sheetView>
  </sheetViews>
  <sheetFormatPr defaultRowHeight="15" x14ac:dyDescent="0.25"/>
  <sheetData>
    <row r="13" spans="5:7" x14ac:dyDescent="0.25">
      <c r="E13" t="s">
        <v>236</v>
      </c>
    </row>
    <row r="15" spans="5:7" x14ac:dyDescent="0.25">
      <c r="E15" t="s">
        <v>237</v>
      </c>
      <c r="F15" t="s">
        <v>238</v>
      </c>
      <c r="G15">
        <v>12.1</v>
      </c>
    </row>
    <row r="16" spans="5:7" x14ac:dyDescent="0.25">
      <c r="E16" t="s">
        <v>239</v>
      </c>
      <c r="F16" t="s">
        <v>240</v>
      </c>
      <c r="G16">
        <v>10.199999999999999</v>
      </c>
    </row>
    <row r="17" spans="5:7" x14ac:dyDescent="0.25">
      <c r="E17" t="s">
        <v>239</v>
      </c>
      <c r="F17" t="s">
        <v>238</v>
      </c>
      <c r="G17">
        <v>6</v>
      </c>
    </row>
    <row r="18" spans="5:7" x14ac:dyDescent="0.25">
      <c r="E18" t="s">
        <v>241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0" bestFit="1" customWidth="1"/>
  </cols>
  <sheetData>
    <row r="1" spans="1:2" x14ac:dyDescent="0.25">
      <c r="A1" s="4" t="s">
        <v>109</v>
      </c>
      <c r="B1" s="4" t="s">
        <v>113</v>
      </c>
    </row>
    <row r="2" spans="1:2" x14ac:dyDescent="0.25">
      <c r="A2" t="s">
        <v>112</v>
      </c>
      <c r="B2">
        <v>0.2</v>
      </c>
    </row>
    <row r="3" spans="1:2" x14ac:dyDescent="0.25">
      <c r="A3" t="s">
        <v>114</v>
      </c>
      <c r="B3">
        <v>0.1</v>
      </c>
    </row>
    <row r="4" spans="1:2" x14ac:dyDescent="0.25">
      <c r="A4" t="s">
        <v>115</v>
      </c>
      <c r="B4">
        <v>0.1</v>
      </c>
    </row>
    <row r="5" spans="1:2" x14ac:dyDescent="0.25">
      <c r="A5" t="s">
        <v>116</v>
      </c>
      <c r="B5">
        <v>0.2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182</v>
      </c>
      <c r="D2" s="40" t="s">
        <v>192</v>
      </c>
      <c r="E2" s="40" t="s">
        <v>181</v>
      </c>
      <c r="F2" s="40" t="s">
        <v>193</v>
      </c>
      <c r="G2" s="39" t="s">
        <v>189</v>
      </c>
      <c r="H2" s="39" t="s">
        <v>177</v>
      </c>
      <c r="I2" s="39" t="s">
        <v>178</v>
      </c>
    </row>
    <row r="3" spans="2:9" ht="34.5" customHeight="1" x14ac:dyDescent="0.25">
      <c r="B3" s="1" t="s">
        <v>131</v>
      </c>
      <c r="C3" s="1" t="s">
        <v>186</v>
      </c>
      <c r="D3" s="1" t="s">
        <v>198</v>
      </c>
      <c r="E3" s="1" t="s">
        <v>197</v>
      </c>
      <c r="F3" s="1" t="s">
        <v>196</v>
      </c>
      <c r="G3" s="1" t="s">
        <v>191</v>
      </c>
      <c r="H3" s="1" t="s">
        <v>187</v>
      </c>
      <c r="I3" s="1" t="s">
        <v>188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132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136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133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206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207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147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146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148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235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137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138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139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135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184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185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208</v>
      </c>
      <c r="I2" s="4" t="s">
        <v>199</v>
      </c>
    </row>
    <row r="3" spans="1:11" x14ac:dyDescent="0.25">
      <c r="E3" s="1" t="s">
        <v>131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142</v>
      </c>
      <c r="B4" s="1" t="s">
        <v>131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142</v>
      </c>
      <c r="B5" s="1" t="s">
        <v>131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142</v>
      </c>
      <c r="B6" s="1" t="s">
        <v>131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142</v>
      </c>
      <c r="B7" s="1" t="s">
        <v>131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142</v>
      </c>
      <c r="B8" s="1" t="s">
        <v>131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142</v>
      </c>
      <c r="B9" s="1" t="s">
        <v>131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142</v>
      </c>
      <c r="B10" s="1" t="s">
        <v>131</v>
      </c>
      <c r="C10" s="2" t="s">
        <v>132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142</v>
      </c>
      <c r="B11" s="1" t="s">
        <v>131</v>
      </c>
      <c r="C11" s="2" t="s">
        <v>132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142</v>
      </c>
      <c r="B12" s="1" t="s">
        <v>131</v>
      </c>
      <c r="C12" s="2" t="s">
        <v>132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142</v>
      </c>
      <c r="B13" s="1" t="s">
        <v>136</v>
      </c>
      <c r="C13" s="2" t="s">
        <v>133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142</v>
      </c>
      <c r="B14" s="1" t="s">
        <v>136</v>
      </c>
      <c r="C14" s="2" t="s">
        <v>133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142</v>
      </c>
      <c r="B15" s="1" t="s">
        <v>136</v>
      </c>
      <c r="C15" s="2" t="s">
        <v>145</v>
      </c>
      <c r="D15" s="2"/>
      <c r="E15" s="3" t="s">
        <v>207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142</v>
      </c>
      <c r="B16" s="1" t="s">
        <v>136</v>
      </c>
      <c r="C16" s="2" t="s">
        <v>145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142</v>
      </c>
      <c r="B17" s="1" t="s">
        <v>136</v>
      </c>
      <c r="C17" s="2" t="s">
        <v>145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142</v>
      </c>
      <c r="B18" s="1" t="s">
        <v>136</v>
      </c>
      <c r="C18" s="2" t="s">
        <v>145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142</v>
      </c>
      <c r="B19" s="1" t="s">
        <v>136</v>
      </c>
      <c r="C19" s="2" t="s">
        <v>145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142</v>
      </c>
      <c r="B20" s="1" t="s">
        <v>136</v>
      </c>
      <c r="C20" s="2" t="s">
        <v>145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142</v>
      </c>
      <c r="B21" s="1" t="s">
        <v>136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142</v>
      </c>
      <c r="B22" s="1" t="s">
        <v>137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142</v>
      </c>
      <c r="B23" s="1" t="s">
        <v>137</v>
      </c>
      <c r="C23" s="2" t="s">
        <v>134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142</v>
      </c>
      <c r="B24" s="1" t="s">
        <v>137</v>
      </c>
      <c r="C24" s="2" t="s">
        <v>134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142</v>
      </c>
      <c r="B25" s="1" t="s">
        <v>137</v>
      </c>
      <c r="C25" s="2" t="s">
        <v>134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142</v>
      </c>
      <c r="B26" s="1" t="s">
        <v>137</v>
      </c>
      <c r="C26" s="2" t="s">
        <v>134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142</v>
      </c>
      <c r="B27" s="1" t="s">
        <v>138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142</v>
      </c>
      <c r="B28" s="1" t="s">
        <v>138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142</v>
      </c>
      <c r="B29" s="1" t="s">
        <v>138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142</v>
      </c>
      <c r="B30" s="1" t="s">
        <v>138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142</v>
      </c>
      <c r="B31" s="1" t="s">
        <v>138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142</v>
      </c>
      <c r="B32" s="1" t="s">
        <v>138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142</v>
      </c>
      <c r="B33" s="1" t="s">
        <v>138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142</v>
      </c>
      <c r="B34" s="1" t="s">
        <v>138</v>
      </c>
      <c r="C34" s="2" t="s">
        <v>119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142</v>
      </c>
      <c r="B35" s="1" t="s">
        <v>138</v>
      </c>
      <c r="C35" s="2" t="s">
        <v>119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142</v>
      </c>
      <c r="B36" s="1" t="s">
        <v>139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142</v>
      </c>
      <c r="B37" s="1" t="s">
        <v>139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142</v>
      </c>
      <c r="B38" s="1" t="s">
        <v>139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142</v>
      </c>
      <c r="B39" s="1" t="s">
        <v>139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142</v>
      </c>
      <c r="B40" s="1" t="s">
        <v>139</v>
      </c>
      <c r="C40" s="2" t="s">
        <v>135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142</v>
      </c>
      <c r="B41" s="1" t="s">
        <v>139</v>
      </c>
      <c r="C41" s="2" t="s">
        <v>135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142</v>
      </c>
      <c r="B42" s="1" t="s">
        <v>139</v>
      </c>
      <c r="C42" s="2" t="s">
        <v>135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142</v>
      </c>
      <c r="B43" s="1" t="s">
        <v>139</v>
      </c>
      <c r="C43" s="2" t="s">
        <v>135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142</v>
      </c>
      <c r="B44" s="1" t="s">
        <v>139</v>
      </c>
      <c r="C44" s="2" t="s">
        <v>135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142</v>
      </c>
      <c r="B45" s="1" t="s">
        <v>139</v>
      </c>
      <c r="C45" s="2" t="s">
        <v>135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142</v>
      </c>
      <c r="B46" s="1" t="s">
        <v>139</v>
      </c>
      <c r="C46" s="2" t="s">
        <v>135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142</v>
      </c>
      <c r="B47" s="1" t="s">
        <v>139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142</v>
      </c>
      <c r="B48" s="1" t="s">
        <v>139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142</v>
      </c>
      <c r="B49" s="1" t="s">
        <v>139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142</v>
      </c>
      <c r="B50" s="1" t="s">
        <v>139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142</v>
      </c>
      <c r="B51" s="1" t="s">
        <v>139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142</v>
      </c>
      <c r="B52" s="1" t="s">
        <v>139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141</v>
      </c>
      <c r="B53" s="1" t="s">
        <v>131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141</v>
      </c>
      <c r="B54" s="1" t="s">
        <v>131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141</v>
      </c>
      <c r="B55" s="1" t="s">
        <v>131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141</v>
      </c>
      <c r="B56" s="1" t="s">
        <v>131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141</v>
      </c>
      <c r="B57" s="1" t="s">
        <v>131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141</v>
      </c>
      <c r="B58" s="1" t="s">
        <v>131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141</v>
      </c>
      <c r="B59" s="1" t="s">
        <v>131</v>
      </c>
      <c r="C59" s="2" t="s">
        <v>132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141</v>
      </c>
      <c r="B60" s="1" t="s">
        <v>131</v>
      </c>
      <c r="C60" s="2" t="s">
        <v>132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141</v>
      </c>
      <c r="B61" s="1" t="s">
        <v>131</v>
      </c>
      <c r="C61" s="2" t="s">
        <v>132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141</v>
      </c>
      <c r="B62" s="1" t="s">
        <v>136</v>
      </c>
      <c r="C62" s="2" t="s">
        <v>133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141</v>
      </c>
      <c r="B63" s="1" t="s">
        <v>136</v>
      </c>
      <c r="C63" s="2" t="s">
        <v>133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141</v>
      </c>
      <c r="B64" s="1" t="s">
        <v>136</v>
      </c>
      <c r="C64" s="2" t="s">
        <v>145</v>
      </c>
      <c r="D64" s="2"/>
      <c r="E64" s="3" t="s">
        <v>207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141</v>
      </c>
      <c r="B65" s="1" t="s">
        <v>136</v>
      </c>
      <c r="C65" s="2" t="s">
        <v>145</v>
      </c>
      <c r="D65" s="2"/>
      <c r="E65" s="3" t="s">
        <v>147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141</v>
      </c>
      <c r="B66" s="1" t="s">
        <v>136</v>
      </c>
      <c r="C66" s="2" t="s">
        <v>145</v>
      </c>
      <c r="D66" s="2"/>
      <c r="E66" s="3" t="s">
        <v>146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141</v>
      </c>
      <c r="B67" s="1" t="s">
        <v>136</v>
      </c>
      <c r="C67" s="2" t="s">
        <v>145</v>
      </c>
      <c r="D67" s="2"/>
      <c r="E67" s="3" t="s">
        <v>148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141</v>
      </c>
      <c r="B68" s="1" t="s">
        <v>136</v>
      </c>
      <c r="C68" s="2" t="s">
        <v>145</v>
      </c>
      <c r="D68" s="2"/>
      <c r="E68" s="3" t="s">
        <v>235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141</v>
      </c>
      <c r="B69" s="1" t="s">
        <v>136</v>
      </c>
      <c r="C69" s="2" t="s">
        <v>145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141</v>
      </c>
      <c r="B70" s="1" t="s">
        <v>136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141</v>
      </c>
      <c r="B71" s="1" t="s">
        <v>137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141</v>
      </c>
      <c r="B72" s="1" t="s">
        <v>137</v>
      </c>
      <c r="C72" s="2" t="s">
        <v>134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141</v>
      </c>
      <c r="B73" s="1" t="s">
        <v>137</v>
      </c>
      <c r="C73" s="2" t="s">
        <v>134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141</v>
      </c>
      <c r="B74" s="1" t="s">
        <v>137</v>
      </c>
      <c r="C74" s="2" t="s">
        <v>134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141</v>
      </c>
      <c r="B75" s="1" t="s">
        <v>137</v>
      </c>
      <c r="C75" s="2" t="s">
        <v>134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141</v>
      </c>
      <c r="B76" s="1" t="s">
        <v>138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141</v>
      </c>
      <c r="B77" s="1" t="s">
        <v>138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141</v>
      </c>
      <c r="B78" s="1" t="s">
        <v>138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141</v>
      </c>
      <c r="B79" s="1" t="s">
        <v>138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141</v>
      </c>
      <c r="B80" s="1" t="s">
        <v>138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141</v>
      </c>
      <c r="B81" s="1" t="s">
        <v>138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141</v>
      </c>
      <c r="B82" s="1" t="s">
        <v>138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141</v>
      </c>
      <c r="B83" s="1" t="s">
        <v>138</v>
      </c>
      <c r="C83" s="2" t="s">
        <v>119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141</v>
      </c>
      <c r="B84" s="1" t="s">
        <v>138</v>
      </c>
      <c r="C84" s="2" t="s">
        <v>119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141</v>
      </c>
      <c r="B85" s="1" t="s">
        <v>139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141</v>
      </c>
      <c r="B86" s="1" t="s">
        <v>139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141</v>
      </c>
      <c r="B87" s="1" t="s">
        <v>139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141</v>
      </c>
      <c r="B88" s="1" t="s">
        <v>139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141</v>
      </c>
      <c r="B89" s="1" t="s">
        <v>139</v>
      </c>
      <c r="C89" s="2" t="s">
        <v>135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141</v>
      </c>
      <c r="B90" s="1" t="s">
        <v>139</v>
      </c>
      <c r="C90" s="2" t="s">
        <v>135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141</v>
      </c>
      <c r="B91" s="1" t="s">
        <v>139</v>
      </c>
      <c r="C91" s="2" t="s">
        <v>135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141</v>
      </c>
      <c r="B92" s="1" t="s">
        <v>139</v>
      </c>
      <c r="C92" s="2" t="s">
        <v>135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141</v>
      </c>
      <c r="B93" s="1" t="s">
        <v>139</v>
      </c>
      <c r="C93" s="2" t="s">
        <v>135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141</v>
      </c>
      <c r="B94" s="1" t="s">
        <v>139</v>
      </c>
      <c r="C94" s="2" t="s">
        <v>135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141</v>
      </c>
      <c r="B95" s="1" t="s">
        <v>139</v>
      </c>
      <c r="C95" s="2" t="s">
        <v>135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141</v>
      </c>
      <c r="B96" s="1" t="s">
        <v>139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141</v>
      </c>
      <c r="B97" s="1" t="s">
        <v>139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141</v>
      </c>
      <c r="B98" s="1" t="s">
        <v>139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141</v>
      </c>
      <c r="B99" s="1" t="s">
        <v>139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141</v>
      </c>
      <c r="B100" s="1" t="s">
        <v>139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141</v>
      </c>
      <c r="B101" s="1" t="s">
        <v>139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143</v>
      </c>
      <c r="B102" s="1" t="s">
        <v>131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143</v>
      </c>
      <c r="B103" s="1" t="s">
        <v>131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143</v>
      </c>
      <c r="B104" s="1" t="s">
        <v>131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143</v>
      </c>
      <c r="B105" s="1" t="s">
        <v>131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143</v>
      </c>
      <c r="B106" s="1" t="s">
        <v>131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143</v>
      </c>
      <c r="B107" s="1" t="s">
        <v>131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143</v>
      </c>
      <c r="B108" s="1" t="s">
        <v>131</v>
      </c>
      <c r="C108" s="2" t="s">
        <v>132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143</v>
      </c>
      <c r="B109" s="1" t="s">
        <v>131</v>
      </c>
      <c r="C109" s="2" t="s">
        <v>132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143</v>
      </c>
      <c r="B110" s="1" t="s">
        <v>131</v>
      </c>
      <c r="C110" s="2" t="s">
        <v>132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143</v>
      </c>
      <c r="B111" s="1" t="s">
        <v>136</v>
      </c>
      <c r="C111" s="2" t="s">
        <v>133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143</v>
      </c>
      <c r="B112" s="1" t="s">
        <v>136</v>
      </c>
      <c r="C112" s="2" t="s">
        <v>133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143</v>
      </c>
      <c r="B113" s="1" t="s">
        <v>136</v>
      </c>
      <c r="C113" s="2" t="s">
        <v>145</v>
      </c>
      <c r="D113" s="2"/>
      <c r="E113" s="3" t="s">
        <v>207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143</v>
      </c>
      <c r="B114" s="1" t="s">
        <v>136</v>
      </c>
      <c r="C114" s="2" t="s">
        <v>145</v>
      </c>
      <c r="D114" s="2"/>
      <c r="E114" s="3" t="s">
        <v>147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143</v>
      </c>
      <c r="B115" s="1" t="s">
        <v>136</v>
      </c>
      <c r="C115" s="2" t="s">
        <v>145</v>
      </c>
      <c r="D115" s="2"/>
      <c r="E115" s="3" t="s">
        <v>146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143</v>
      </c>
      <c r="B116" s="1" t="s">
        <v>136</v>
      </c>
      <c r="C116" s="2" t="s">
        <v>145</v>
      </c>
      <c r="D116" s="2"/>
      <c r="E116" s="3" t="s">
        <v>148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143</v>
      </c>
      <c r="B117" s="1" t="s">
        <v>136</v>
      </c>
      <c r="C117" s="2" t="s">
        <v>145</v>
      </c>
      <c r="D117" s="2"/>
      <c r="E117" s="3" t="s">
        <v>235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143</v>
      </c>
      <c r="B118" s="1" t="s">
        <v>136</v>
      </c>
      <c r="C118" s="2" t="s">
        <v>145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143</v>
      </c>
      <c r="B119" s="1" t="s">
        <v>136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143</v>
      </c>
      <c r="B120" s="1" t="s">
        <v>137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143</v>
      </c>
      <c r="B121" s="1" t="s">
        <v>137</v>
      </c>
      <c r="C121" s="2" t="s">
        <v>134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143</v>
      </c>
      <c r="B122" s="1" t="s">
        <v>137</v>
      </c>
      <c r="C122" s="2" t="s">
        <v>134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143</v>
      </c>
      <c r="B123" s="1" t="s">
        <v>137</v>
      </c>
      <c r="C123" s="2" t="s">
        <v>134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143</v>
      </c>
      <c r="B124" s="1" t="s">
        <v>137</v>
      </c>
      <c r="C124" s="2" t="s">
        <v>134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143</v>
      </c>
      <c r="B125" s="1" t="s">
        <v>138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143</v>
      </c>
      <c r="B126" s="1" t="s">
        <v>138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143</v>
      </c>
      <c r="B127" s="1" t="s">
        <v>138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143</v>
      </c>
      <c r="B128" s="1" t="s">
        <v>138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143</v>
      </c>
      <c r="B129" s="1" t="s">
        <v>138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143</v>
      </c>
      <c r="B130" s="1" t="s">
        <v>138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143</v>
      </c>
      <c r="B131" s="1" t="s">
        <v>138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143</v>
      </c>
      <c r="B132" s="1" t="s">
        <v>138</v>
      </c>
      <c r="C132" s="2" t="s">
        <v>119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143</v>
      </c>
      <c r="B133" s="1" t="s">
        <v>138</v>
      </c>
      <c r="C133" s="2" t="s">
        <v>119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143</v>
      </c>
      <c r="B134" s="1" t="s">
        <v>139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143</v>
      </c>
      <c r="B135" s="1" t="s">
        <v>139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143</v>
      </c>
      <c r="B136" s="1" t="s">
        <v>139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143</v>
      </c>
      <c r="B137" s="1" t="s">
        <v>139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143</v>
      </c>
      <c r="B138" s="1" t="s">
        <v>139</v>
      </c>
      <c r="C138" s="2" t="s">
        <v>135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143</v>
      </c>
      <c r="B139" s="1" t="s">
        <v>139</v>
      </c>
      <c r="C139" s="2" t="s">
        <v>135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143</v>
      </c>
      <c r="B140" s="1" t="s">
        <v>139</v>
      </c>
      <c r="C140" s="2" t="s">
        <v>135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143</v>
      </c>
      <c r="B141" s="1" t="s">
        <v>139</v>
      </c>
      <c r="C141" s="2" t="s">
        <v>135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143</v>
      </c>
      <c r="B142" s="1" t="s">
        <v>139</v>
      </c>
      <c r="C142" s="2" t="s">
        <v>135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143</v>
      </c>
      <c r="B143" s="1" t="s">
        <v>139</v>
      </c>
      <c r="C143" s="2" t="s">
        <v>135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143</v>
      </c>
      <c r="B144" s="1" t="s">
        <v>139</v>
      </c>
      <c r="C144" s="2" t="s">
        <v>135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143</v>
      </c>
      <c r="B145" s="1" t="s">
        <v>139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143</v>
      </c>
      <c r="B146" s="1" t="s">
        <v>139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143</v>
      </c>
      <c r="B147" s="1" t="s">
        <v>139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143</v>
      </c>
      <c r="B148" s="1" t="s">
        <v>139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143</v>
      </c>
      <c r="B149" s="1" t="s">
        <v>139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143</v>
      </c>
      <c r="B150" s="1" t="s">
        <v>139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257</v>
      </c>
    </row>
    <row r="9" spans="3:9" x14ac:dyDescent="0.25">
      <c r="F9" t="s">
        <v>258</v>
      </c>
    </row>
    <row r="10" spans="3:9" x14ac:dyDescent="0.25">
      <c r="F10" t="s">
        <v>259</v>
      </c>
    </row>
    <row r="11" spans="3:9" x14ac:dyDescent="0.25">
      <c r="C11" s="25" t="s">
        <v>60</v>
      </c>
      <c r="F11" t="s">
        <v>257</v>
      </c>
    </row>
    <row r="12" spans="3:9" x14ac:dyDescent="0.25">
      <c r="F12" t="s">
        <v>258</v>
      </c>
    </row>
    <row r="13" spans="3:9" x14ac:dyDescent="0.25">
      <c r="F13" t="s">
        <v>259</v>
      </c>
    </row>
    <row r="14" spans="3:9" x14ac:dyDescent="0.25">
      <c r="C14" s="24" t="s">
        <v>91</v>
      </c>
      <c r="E14" t="s">
        <v>260</v>
      </c>
      <c r="F14" t="s">
        <v>257</v>
      </c>
    </row>
    <row r="15" spans="3:9" x14ac:dyDescent="0.25">
      <c r="F15" t="s">
        <v>258</v>
      </c>
    </row>
    <row r="16" spans="3:9" x14ac:dyDescent="0.25">
      <c r="F16" t="s">
        <v>259</v>
      </c>
    </row>
    <row r="17" spans="3:6" x14ac:dyDescent="0.25">
      <c r="C17" s="25" t="s">
        <v>61</v>
      </c>
      <c r="F17" t="s">
        <v>257</v>
      </c>
    </row>
    <row r="18" spans="3:6" x14ac:dyDescent="0.25">
      <c r="F18" t="s">
        <v>258</v>
      </c>
    </row>
    <row r="19" spans="3:6" x14ac:dyDescent="0.25">
      <c r="F19" t="s">
        <v>259</v>
      </c>
    </row>
    <row r="20" spans="3:6" x14ac:dyDescent="0.25">
      <c r="C20" s="24" t="s">
        <v>62</v>
      </c>
      <c r="F20" t="s">
        <v>257</v>
      </c>
    </row>
    <row r="21" spans="3:6" x14ac:dyDescent="0.25">
      <c r="F21" t="s">
        <v>258</v>
      </c>
    </row>
    <row r="22" spans="3:6" x14ac:dyDescent="0.25">
      <c r="F22" t="s"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21"/>
  <sheetViews>
    <sheetView workbookViewId="0">
      <selection activeCell="A12" sqref="A7:A12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173</v>
      </c>
      <c r="B1" s="23" t="s">
        <v>163</v>
      </c>
      <c r="C1" s="23" t="s">
        <v>164</v>
      </c>
      <c r="D1" s="23" t="s">
        <v>166</v>
      </c>
      <c r="E1" s="23" t="s">
        <v>140</v>
      </c>
      <c r="F1" s="23" t="s">
        <v>168</v>
      </c>
      <c r="G1" s="23" t="s">
        <v>72</v>
      </c>
      <c r="H1" s="23" t="s">
        <v>171</v>
      </c>
    </row>
    <row r="2" spans="1:8" x14ac:dyDescent="0.25">
      <c r="A2" t="s">
        <v>182</v>
      </c>
      <c r="B2" t="s">
        <v>183</v>
      </c>
      <c r="C2" t="s">
        <v>175</v>
      </c>
      <c r="D2" t="s">
        <v>167</v>
      </c>
      <c r="E2" t="s">
        <v>175</v>
      </c>
      <c r="F2" t="s">
        <v>176</v>
      </c>
      <c r="G2" t="s">
        <v>153</v>
      </c>
      <c r="H2" t="s">
        <v>175</v>
      </c>
    </row>
    <row r="3" spans="1:8" x14ac:dyDescent="0.25">
      <c r="A3" t="s">
        <v>205</v>
      </c>
      <c r="B3" t="s">
        <v>204</v>
      </c>
      <c r="C3" t="s">
        <v>175</v>
      </c>
      <c r="D3" t="s">
        <v>167</v>
      </c>
      <c r="E3" t="s">
        <v>175</v>
      </c>
      <c r="F3" t="s">
        <v>176</v>
      </c>
      <c r="G3" t="s">
        <v>153</v>
      </c>
      <c r="H3" t="s">
        <v>175</v>
      </c>
    </row>
    <row r="4" spans="1:8" x14ac:dyDescent="0.25">
      <c r="A4" t="s">
        <v>181</v>
      </c>
      <c r="B4" t="s">
        <v>180</v>
      </c>
      <c r="C4" t="s">
        <v>175</v>
      </c>
      <c r="D4" t="s">
        <v>167</v>
      </c>
      <c r="E4" t="s">
        <v>175</v>
      </c>
      <c r="F4" t="s">
        <v>176</v>
      </c>
      <c r="G4" t="s">
        <v>142</v>
      </c>
      <c r="H4" t="s">
        <v>175</v>
      </c>
    </row>
    <row r="5" spans="1:8" x14ac:dyDescent="0.25">
      <c r="A5" t="s">
        <v>192</v>
      </c>
      <c r="B5" t="s">
        <v>194</v>
      </c>
      <c r="C5" t="s">
        <v>175</v>
      </c>
      <c r="D5" t="s">
        <v>167</v>
      </c>
      <c r="E5" t="s">
        <v>175</v>
      </c>
      <c r="F5" t="s">
        <v>176</v>
      </c>
      <c r="G5" t="s">
        <v>141</v>
      </c>
      <c r="H5" t="s">
        <v>175</v>
      </c>
    </row>
    <row r="6" spans="1:8" x14ac:dyDescent="0.25">
      <c r="A6" t="s">
        <v>193</v>
      </c>
      <c r="B6" t="s">
        <v>195</v>
      </c>
      <c r="C6" t="s">
        <v>175</v>
      </c>
      <c r="D6" t="s">
        <v>167</v>
      </c>
      <c r="E6" t="s">
        <v>175</v>
      </c>
      <c r="F6" t="s">
        <v>176</v>
      </c>
      <c r="G6" t="s">
        <v>143</v>
      </c>
      <c r="H6" t="s">
        <v>175</v>
      </c>
    </row>
    <row r="7" spans="1:8" x14ac:dyDescent="0.25">
      <c r="A7" t="s">
        <v>177</v>
      </c>
      <c r="B7" t="s">
        <v>226</v>
      </c>
      <c r="C7" t="s">
        <v>174</v>
      </c>
      <c r="D7" t="s">
        <v>167</v>
      </c>
      <c r="E7" t="s">
        <v>175</v>
      </c>
      <c r="F7" t="s">
        <v>176</v>
      </c>
      <c r="G7" t="s">
        <v>142</v>
      </c>
      <c r="H7" t="s">
        <v>175</v>
      </c>
    </row>
    <row r="8" spans="1:8" x14ac:dyDescent="0.25">
      <c r="A8" t="s">
        <v>178</v>
      </c>
      <c r="B8" t="s">
        <v>225</v>
      </c>
      <c r="C8" t="s">
        <v>179</v>
      </c>
      <c r="D8" t="s">
        <v>167</v>
      </c>
      <c r="E8" t="s">
        <v>175</v>
      </c>
      <c r="F8" t="s">
        <v>176</v>
      </c>
      <c r="G8" t="s">
        <v>143</v>
      </c>
      <c r="H8" t="s">
        <v>175</v>
      </c>
    </row>
    <row r="9" spans="1:8" x14ac:dyDescent="0.25">
      <c r="A9" t="s">
        <v>189</v>
      </c>
      <c r="B9" t="s">
        <v>224</v>
      </c>
      <c r="C9" t="s">
        <v>190</v>
      </c>
      <c r="D9" t="s">
        <v>167</v>
      </c>
      <c r="E9" t="s">
        <v>175</v>
      </c>
      <c r="F9" t="s">
        <v>176</v>
      </c>
      <c r="G9" t="s">
        <v>141</v>
      </c>
      <c r="H9" t="s">
        <v>175</v>
      </c>
    </row>
    <row r="10" spans="1:8" x14ac:dyDescent="0.25">
      <c r="A10" t="s">
        <v>218</v>
      </c>
      <c r="B10" t="s">
        <v>221</v>
      </c>
      <c r="C10" t="s">
        <v>227</v>
      </c>
      <c r="D10" t="s">
        <v>167</v>
      </c>
      <c r="E10" t="s">
        <v>175</v>
      </c>
      <c r="F10" t="s">
        <v>176</v>
      </c>
      <c r="G10" t="s">
        <v>142</v>
      </c>
      <c r="H10" t="s">
        <v>175</v>
      </c>
    </row>
    <row r="11" spans="1:8" x14ac:dyDescent="0.25">
      <c r="A11" t="s">
        <v>219</v>
      </c>
      <c r="B11" t="s">
        <v>222</v>
      </c>
      <c r="C11" t="s">
        <v>228</v>
      </c>
      <c r="D11" t="s">
        <v>167</v>
      </c>
      <c r="E11" t="s">
        <v>175</v>
      </c>
      <c r="F11" t="s">
        <v>176</v>
      </c>
      <c r="G11" t="s">
        <v>143</v>
      </c>
      <c r="H11" t="s">
        <v>175</v>
      </c>
    </row>
    <row r="12" spans="1:8" x14ac:dyDescent="0.25">
      <c r="A12" t="s">
        <v>220</v>
      </c>
      <c r="B12" t="s">
        <v>223</v>
      </c>
      <c r="C12" t="s">
        <v>229</v>
      </c>
      <c r="D12" t="s">
        <v>167</v>
      </c>
      <c r="E12" t="s">
        <v>175</v>
      </c>
      <c r="F12" t="s">
        <v>176</v>
      </c>
      <c r="G12" t="s">
        <v>141</v>
      </c>
      <c r="H12" t="s">
        <v>175</v>
      </c>
    </row>
    <row r="13" spans="1:8" x14ac:dyDescent="0.25">
      <c r="A13" t="s">
        <v>247</v>
      </c>
      <c r="B13" t="s">
        <v>224</v>
      </c>
      <c r="C13" t="s">
        <v>190</v>
      </c>
      <c r="D13" t="s">
        <v>167</v>
      </c>
      <c r="E13" t="s">
        <v>175</v>
      </c>
      <c r="F13" t="s">
        <v>176</v>
      </c>
      <c r="G13" t="s">
        <v>141</v>
      </c>
      <c r="H13" t="s">
        <v>175</v>
      </c>
    </row>
    <row r="14" spans="1:8" x14ac:dyDescent="0.25">
      <c r="A14" t="s">
        <v>245</v>
      </c>
      <c r="B14" t="s">
        <v>226</v>
      </c>
      <c r="C14" t="s">
        <v>174</v>
      </c>
      <c r="D14" t="s">
        <v>167</v>
      </c>
      <c r="E14" t="s">
        <v>175</v>
      </c>
      <c r="F14" t="s">
        <v>176</v>
      </c>
      <c r="G14" t="s">
        <v>142</v>
      </c>
      <c r="H14" t="s">
        <v>175</v>
      </c>
    </row>
    <row r="15" spans="1:8" x14ac:dyDescent="0.25">
      <c r="A15" t="s">
        <v>246</v>
      </c>
      <c r="B15" t="s">
        <v>225</v>
      </c>
      <c r="C15" t="s">
        <v>179</v>
      </c>
      <c r="D15" t="s">
        <v>167</v>
      </c>
      <c r="E15" t="s">
        <v>175</v>
      </c>
      <c r="F15" t="s">
        <v>176</v>
      </c>
      <c r="G15" t="s">
        <v>143</v>
      </c>
      <c r="H15" t="s">
        <v>175</v>
      </c>
    </row>
    <row r="16" spans="1:8" x14ac:dyDescent="0.25">
      <c r="A16" t="s">
        <v>249</v>
      </c>
      <c r="B16" t="s">
        <v>251</v>
      </c>
      <c r="C16" t="s">
        <v>254</v>
      </c>
      <c r="D16" t="s">
        <v>167</v>
      </c>
      <c r="E16" t="s">
        <v>175</v>
      </c>
      <c r="F16" t="s">
        <v>176</v>
      </c>
      <c r="G16" t="s">
        <v>141</v>
      </c>
      <c r="H16" t="s">
        <v>175</v>
      </c>
    </row>
    <row r="17" spans="1:8" x14ac:dyDescent="0.25">
      <c r="A17" t="s">
        <v>248</v>
      </c>
      <c r="B17" t="s">
        <v>252</v>
      </c>
      <c r="C17" t="s">
        <v>256</v>
      </c>
      <c r="D17" t="s">
        <v>167</v>
      </c>
      <c r="E17" t="s">
        <v>175</v>
      </c>
      <c r="F17" t="s">
        <v>176</v>
      </c>
      <c r="G17" t="s">
        <v>141</v>
      </c>
      <c r="H17" t="s">
        <v>175</v>
      </c>
    </row>
    <row r="18" spans="1:8" x14ac:dyDescent="0.25">
      <c r="A18" t="s">
        <v>250</v>
      </c>
      <c r="B18" t="s">
        <v>253</v>
      </c>
      <c r="C18" t="s">
        <v>255</v>
      </c>
      <c r="D18" t="s">
        <v>167</v>
      </c>
      <c r="E18" t="s">
        <v>175</v>
      </c>
      <c r="F18" t="s">
        <v>176</v>
      </c>
      <c r="G18" t="s">
        <v>141</v>
      </c>
      <c r="H18" t="s">
        <v>175</v>
      </c>
    </row>
    <row r="19" spans="1:8" x14ac:dyDescent="0.25">
      <c r="A19" t="s">
        <v>263</v>
      </c>
      <c r="B19" t="s">
        <v>266</v>
      </c>
      <c r="C19" t="s">
        <v>269</v>
      </c>
      <c r="D19" t="s">
        <v>167</v>
      </c>
      <c r="E19" t="s">
        <v>175</v>
      </c>
      <c r="F19" t="s">
        <v>176</v>
      </c>
      <c r="G19" t="s">
        <v>141</v>
      </c>
      <c r="H19" t="s">
        <v>175</v>
      </c>
    </row>
    <row r="20" spans="1:8" x14ac:dyDescent="0.25">
      <c r="A20" t="s">
        <v>264</v>
      </c>
      <c r="B20" t="s">
        <v>267</v>
      </c>
      <c r="C20" t="s">
        <v>269</v>
      </c>
      <c r="D20" t="s">
        <v>167</v>
      </c>
      <c r="E20" t="s">
        <v>175</v>
      </c>
      <c r="F20" t="s">
        <v>176</v>
      </c>
      <c r="G20" t="s">
        <v>142</v>
      </c>
      <c r="H20" t="s">
        <v>175</v>
      </c>
    </row>
    <row r="21" spans="1:8" x14ac:dyDescent="0.25">
      <c r="A21" t="s">
        <v>265</v>
      </c>
      <c r="B21" t="s">
        <v>268</v>
      </c>
      <c r="C21" t="s">
        <v>269</v>
      </c>
      <c r="D21" t="s">
        <v>167</v>
      </c>
      <c r="E21" t="s">
        <v>175</v>
      </c>
      <c r="F21" t="s">
        <v>176</v>
      </c>
      <c r="G21" t="s">
        <v>143</v>
      </c>
      <c r="H21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J35"/>
  <sheetViews>
    <sheetView zoomScale="80" zoomScaleNormal="80" workbookViewId="0">
      <selection activeCell="C24" sqref="C24"/>
    </sheetView>
  </sheetViews>
  <sheetFormatPr defaultRowHeight="15" x14ac:dyDescent="0.25"/>
  <cols>
    <col min="1" max="1" width="19.28515625" customWidth="1"/>
    <col min="2" max="2" width="38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342</v>
      </c>
      <c r="B1" s="23" t="s">
        <v>343</v>
      </c>
      <c r="C1" s="23" t="s">
        <v>163</v>
      </c>
      <c r="D1" s="23" t="s">
        <v>164</v>
      </c>
      <c r="E1" s="23" t="s">
        <v>166</v>
      </c>
      <c r="F1" s="23" t="s">
        <v>140</v>
      </c>
      <c r="G1" s="23" t="s">
        <v>168</v>
      </c>
      <c r="H1" s="23" t="s">
        <v>72</v>
      </c>
      <c r="I1" s="23" t="s">
        <v>170</v>
      </c>
      <c r="J1" s="23" t="s">
        <v>171</v>
      </c>
    </row>
    <row r="2" spans="1:10" x14ac:dyDescent="0.25">
      <c r="A2" t="s">
        <v>322</v>
      </c>
      <c r="B2" t="s">
        <v>323</v>
      </c>
      <c r="C2" t="s">
        <v>348</v>
      </c>
      <c r="D2" t="s">
        <v>165</v>
      </c>
      <c r="E2" t="s">
        <v>167</v>
      </c>
      <c r="F2" t="s">
        <v>91</v>
      </c>
      <c r="G2" t="s">
        <v>169</v>
      </c>
      <c r="H2" t="s">
        <v>141</v>
      </c>
      <c r="I2" t="s">
        <v>189</v>
      </c>
      <c r="J2" t="s">
        <v>172</v>
      </c>
    </row>
    <row r="3" spans="1:10" x14ac:dyDescent="0.25">
      <c r="A3" t="s">
        <v>322</v>
      </c>
      <c r="B3" t="s">
        <v>324</v>
      </c>
      <c r="C3" t="s">
        <v>347</v>
      </c>
      <c r="D3" t="s">
        <v>165</v>
      </c>
      <c r="E3" t="s">
        <v>167</v>
      </c>
      <c r="F3" t="s">
        <v>91</v>
      </c>
      <c r="G3" t="s">
        <v>169</v>
      </c>
      <c r="H3" t="s">
        <v>142</v>
      </c>
      <c r="I3" t="s">
        <v>177</v>
      </c>
      <c r="J3" t="s">
        <v>172</v>
      </c>
    </row>
    <row r="4" spans="1:10" x14ac:dyDescent="0.25">
      <c r="A4" t="s">
        <v>322</v>
      </c>
      <c r="B4" t="s">
        <v>325</v>
      </c>
      <c r="C4" t="s">
        <v>349</v>
      </c>
      <c r="D4" t="s">
        <v>165</v>
      </c>
      <c r="E4" t="s">
        <v>167</v>
      </c>
      <c r="F4" t="s">
        <v>91</v>
      </c>
      <c r="G4" t="s">
        <v>169</v>
      </c>
      <c r="H4" t="s">
        <v>143</v>
      </c>
      <c r="I4" t="s">
        <v>178</v>
      </c>
      <c r="J4" t="s">
        <v>172</v>
      </c>
    </row>
    <row r="5" spans="1:10" x14ac:dyDescent="0.25">
      <c r="A5" t="s">
        <v>326</v>
      </c>
      <c r="B5" t="s">
        <v>327</v>
      </c>
      <c r="C5" t="s">
        <v>211</v>
      </c>
      <c r="D5" t="s">
        <v>212</v>
      </c>
      <c r="E5" t="s">
        <v>213</v>
      </c>
      <c r="F5" t="s">
        <v>91</v>
      </c>
      <c r="G5" t="s">
        <v>214</v>
      </c>
      <c r="H5" t="s">
        <v>141</v>
      </c>
      <c r="I5" t="s">
        <v>220</v>
      </c>
      <c r="J5" t="s">
        <v>172</v>
      </c>
    </row>
    <row r="6" spans="1:10" x14ac:dyDescent="0.25">
      <c r="A6" t="s">
        <v>326</v>
      </c>
      <c r="B6" t="s">
        <v>328</v>
      </c>
      <c r="C6" t="s">
        <v>209</v>
      </c>
      <c r="D6" t="s">
        <v>212</v>
      </c>
      <c r="E6" t="s">
        <v>213</v>
      </c>
      <c r="F6" t="s">
        <v>91</v>
      </c>
      <c r="G6" t="s">
        <v>214</v>
      </c>
      <c r="H6" t="s">
        <v>142</v>
      </c>
      <c r="I6" t="s">
        <v>218</v>
      </c>
      <c r="J6" t="s">
        <v>172</v>
      </c>
    </row>
    <row r="7" spans="1:10" x14ac:dyDescent="0.25">
      <c r="A7" t="s">
        <v>326</v>
      </c>
      <c r="B7" t="s">
        <v>329</v>
      </c>
      <c r="C7" t="s">
        <v>210</v>
      </c>
      <c r="D7" t="s">
        <v>212</v>
      </c>
      <c r="E7" t="s">
        <v>213</v>
      </c>
      <c r="F7" t="s">
        <v>91</v>
      </c>
      <c r="G7" t="s">
        <v>214</v>
      </c>
      <c r="H7" t="s">
        <v>143</v>
      </c>
      <c r="I7" t="s">
        <v>219</v>
      </c>
      <c r="J7" t="s">
        <v>172</v>
      </c>
    </row>
    <row r="8" spans="1:10" x14ac:dyDescent="0.25">
      <c r="A8" t="s">
        <v>330</v>
      </c>
      <c r="B8" t="s">
        <v>331</v>
      </c>
      <c r="C8" t="s">
        <v>232</v>
      </c>
      <c r="D8" t="s">
        <v>234</v>
      </c>
      <c r="E8" t="s">
        <v>213</v>
      </c>
      <c r="F8" t="s">
        <v>233</v>
      </c>
      <c r="G8" t="s">
        <v>176</v>
      </c>
      <c r="H8" t="s">
        <v>141</v>
      </c>
      <c r="I8" t="s">
        <v>220</v>
      </c>
      <c r="J8" t="s">
        <v>172</v>
      </c>
    </row>
    <row r="9" spans="1:10" x14ac:dyDescent="0.25">
      <c r="A9" t="s">
        <v>330</v>
      </c>
      <c r="B9" t="s">
        <v>332</v>
      </c>
      <c r="C9" t="s">
        <v>230</v>
      </c>
      <c r="D9" t="s">
        <v>234</v>
      </c>
      <c r="E9" t="s">
        <v>213</v>
      </c>
      <c r="F9" t="s">
        <v>233</v>
      </c>
      <c r="G9" t="s">
        <v>176</v>
      </c>
      <c r="H9" t="s">
        <v>142</v>
      </c>
      <c r="I9" t="s">
        <v>218</v>
      </c>
      <c r="J9" t="s">
        <v>172</v>
      </c>
    </row>
    <row r="10" spans="1:10" x14ac:dyDescent="0.25">
      <c r="A10" t="s">
        <v>330</v>
      </c>
      <c r="B10" t="s">
        <v>333</v>
      </c>
      <c r="C10" t="s">
        <v>231</v>
      </c>
      <c r="D10" t="s">
        <v>234</v>
      </c>
      <c r="E10" t="s">
        <v>213</v>
      </c>
      <c r="F10" t="s">
        <v>233</v>
      </c>
      <c r="G10" t="s">
        <v>176</v>
      </c>
      <c r="H10" t="s">
        <v>143</v>
      </c>
      <c r="I10" t="s">
        <v>219</v>
      </c>
      <c r="J10" t="s">
        <v>172</v>
      </c>
    </row>
    <row r="11" spans="1:10" x14ac:dyDescent="0.25">
      <c r="A11" t="s">
        <v>322</v>
      </c>
      <c r="B11" t="s">
        <v>334</v>
      </c>
      <c r="C11" t="s">
        <v>203</v>
      </c>
      <c r="D11" t="s">
        <v>165</v>
      </c>
      <c r="E11" t="s">
        <v>167</v>
      </c>
      <c r="F11" t="s">
        <v>91</v>
      </c>
      <c r="G11" t="s">
        <v>169</v>
      </c>
      <c r="H11" t="s">
        <v>141</v>
      </c>
      <c r="I11" t="s">
        <v>189</v>
      </c>
      <c r="J11" t="s">
        <v>172</v>
      </c>
    </row>
    <row r="12" spans="1:10" x14ac:dyDescent="0.25">
      <c r="A12" t="s">
        <v>335</v>
      </c>
      <c r="B12" t="s">
        <v>298</v>
      </c>
      <c r="C12" t="s">
        <v>344</v>
      </c>
      <c r="D12" t="s">
        <v>261</v>
      </c>
      <c r="E12" t="s">
        <v>167</v>
      </c>
      <c r="F12" t="s">
        <v>176</v>
      </c>
      <c r="G12" t="s">
        <v>176</v>
      </c>
      <c r="H12" t="s">
        <v>141</v>
      </c>
      <c r="I12" t="s">
        <v>247</v>
      </c>
      <c r="J12" t="s">
        <v>172</v>
      </c>
    </row>
    <row r="13" spans="1:10" x14ac:dyDescent="0.25">
      <c r="A13" t="s">
        <v>335</v>
      </c>
      <c r="B13" t="s">
        <v>299</v>
      </c>
      <c r="C13" t="s">
        <v>345</v>
      </c>
      <c r="D13" t="s">
        <v>261</v>
      </c>
      <c r="E13" t="s">
        <v>167</v>
      </c>
      <c r="F13" t="s">
        <v>176</v>
      </c>
      <c r="G13" t="s">
        <v>176</v>
      </c>
      <c r="H13" t="s">
        <v>142</v>
      </c>
      <c r="I13" t="s">
        <v>245</v>
      </c>
      <c r="J13" t="s">
        <v>172</v>
      </c>
    </row>
    <row r="14" spans="1:10" x14ac:dyDescent="0.25">
      <c r="A14" t="s">
        <v>335</v>
      </c>
      <c r="B14" t="s">
        <v>300</v>
      </c>
      <c r="C14" t="s">
        <v>346</v>
      </c>
      <c r="D14" t="s">
        <v>261</v>
      </c>
      <c r="E14" t="s">
        <v>167</v>
      </c>
      <c r="F14" t="s">
        <v>176</v>
      </c>
      <c r="G14" t="s">
        <v>176</v>
      </c>
      <c r="H14" t="s">
        <v>143</v>
      </c>
      <c r="I14" t="s">
        <v>246</v>
      </c>
      <c r="J14" t="s">
        <v>172</v>
      </c>
    </row>
    <row r="15" spans="1:10" x14ac:dyDescent="0.25">
      <c r="A15" t="s">
        <v>336</v>
      </c>
      <c r="B15" t="s">
        <v>301</v>
      </c>
      <c r="C15" t="s">
        <v>277</v>
      </c>
      <c r="D15" t="s">
        <v>275</v>
      </c>
      <c r="E15" t="s">
        <v>167</v>
      </c>
      <c r="F15" t="s">
        <v>91</v>
      </c>
      <c r="G15" t="s">
        <v>176</v>
      </c>
      <c r="H15" t="s">
        <v>141</v>
      </c>
      <c r="I15" t="s">
        <v>263</v>
      </c>
      <c r="J15" t="s">
        <v>172</v>
      </c>
    </row>
    <row r="16" spans="1:10" x14ac:dyDescent="0.25">
      <c r="A16" t="s">
        <v>336</v>
      </c>
      <c r="B16" t="s">
        <v>302</v>
      </c>
      <c r="C16" t="s">
        <v>278</v>
      </c>
      <c r="D16" t="s">
        <v>275</v>
      </c>
      <c r="E16" t="s">
        <v>167</v>
      </c>
      <c r="F16" t="s">
        <v>91</v>
      </c>
      <c r="G16" t="s">
        <v>176</v>
      </c>
      <c r="H16" t="s">
        <v>142</v>
      </c>
      <c r="I16" t="s">
        <v>264</v>
      </c>
      <c r="J16" t="s">
        <v>172</v>
      </c>
    </row>
    <row r="17" spans="1:10" x14ac:dyDescent="0.25">
      <c r="A17" t="s">
        <v>336</v>
      </c>
      <c r="B17" t="s">
        <v>303</v>
      </c>
      <c r="C17" t="s">
        <v>279</v>
      </c>
      <c r="D17" t="s">
        <v>275</v>
      </c>
      <c r="E17" t="s">
        <v>167</v>
      </c>
      <c r="F17" t="s">
        <v>91</v>
      </c>
      <c r="G17" t="s">
        <v>176</v>
      </c>
      <c r="H17" t="s">
        <v>143</v>
      </c>
      <c r="I17" t="s">
        <v>265</v>
      </c>
      <c r="J17" t="s">
        <v>172</v>
      </c>
    </row>
    <row r="18" spans="1:10" x14ac:dyDescent="0.25">
      <c r="A18" t="s">
        <v>337</v>
      </c>
      <c r="B18" t="s">
        <v>304</v>
      </c>
      <c r="C18" t="s">
        <v>280</v>
      </c>
      <c r="D18" t="s">
        <v>273</v>
      </c>
      <c r="E18" t="s">
        <v>167</v>
      </c>
      <c r="F18" t="s">
        <v>91</v>
      </c>
      <c r="G18" t="s">
        <v>271</v>
      </c>
      <c r="H18" t="s">
        <v>141</v>
      </c>
      <c r="I18" t="s">
        <v>263</v>
      </c>
      <c r="J18" t="s">
        <v>172</v>
      </c>
    </row>
    <row r="19" spans="1:10" x14ac:dyDescent="0.25">
      <c r="A19" t="s">
        <v>337</v>
      </c>
      <c r="B19" t="s">
        <v>305</v>
      </c>
      <c r="C19" t="s">
        <v>281</v>
      </c>
      <c r="D19" t="s">
        <v>273</v>
      </c>
      <c r="E19" t="s">
        <v>167</v>
      </c>
      <c r="F19" t="s">
        <v>91</v>
      </c>
      <c r="G19" t="s">
        <v>271</v>
      </c>
      <c r="H19" t="s">
        <v>142</v>
      </c>
      <c r="I19" t="s">
        <v>264</v>
      </c>
      <c r="J19" t="s">
        <v>172</v>
      </c>
    </row>
    <row r="20" spans="1:10" x14ac:dyDescent="0.25">
      <c r="A20" t="s">
        <v>337</v>
      </c>
      <c r="B20" t="s">
        <v>306</v>
      </c>
      <c r="C20" t="s">
        <v>282</v>
      </c>
      <c r="D20" t="s">
        <v>273</v>
      </c>
      <c r="E20" t="s">
        <v>167</v>
      </c>
      <c r="F20" t="s">
        <v>91</v>
      </c>
      <c r="G20" t="s">
        <v>271</v>
      </c>
      <c r="H20" t="s">
        <v>143</v>
      </c>
      <c r="I20" t="s">
        <v>265</v>
      </c>
      <c r="J20" t="s">
        <v>172</v>
      </c>
    </row>
    <row r="21" spans="1:10" x14ac:dyDescent="0.25">
      <c r="A21" t="s">
        <v>338</v>
      </c>
      <c r="B21" t="s">
        <v>307</v>
      </c>
      <c r="C21" t="s">
        <v>283</v>
      </c>
      <c r="D21" t="s">
        <v>270</v>
      </c>
      <c r="E21" t="s">
        <v>167</v>
      </c>
      <c r="F21" t="s">
        <v>91</v>
      </c>
      <c r="G21" t="s">
        <v>271</v>
      </c>
      <c r="H21" t="s">
        <v>141</v>
      </c>
      <c r="I21" t="s">
        <v>263</v>
      </c>
      <c r="J21" t="s">
        <v>172</v>
      </c>
    </row>
    <row r="22" spans="1:10" x14ac:dyDescent="0.25">
      <c r="A22" t="s">
        <v>338</v>
      </c>
      <c r="B22" t="s">
        <v>308</v>
      </c>
      <c r="C22" t="s">
        <v>284</v>
      </c>
      <c r="D22" t="s">
        <v>270</v>
      </c>
      <c r="E22" t="s">
        <v>167</v>
      </c>
      <c r="F22" t="s">
        <v>91</v>
      </c>
      <c r="G22" t="s">
        <v>271</v>
      </c>
      <c r="H22" t="s">
        <v>142</v>
      </c>
      <c r="I22" t="s">
        <v>264</v>
      </c>
      <c r="J22" t="s">
        <v>172</v>
      </c>
    </row>
    <row r="23" spans="1:10" x14ac:dyDescent="0.25">
      <c r="A23" t="s">
        <v>338</v>
      </c>
      <c r="B23" t="s">
        <v>309</v>
      </c>
      <c r="C23" t="s">
        <v>285</v>
      </c>
      <c r="D23" t="s">
        <v>270</v>
      </c>
      <c r="E23" t="s">
        <v>167</v>
      </c>
      <c r="F23" t="s">
        <v>91</v>
      </c>
      <c r="G23" t="s">
        <v>271</v>
      </c>
      <c r="H23" t="s">
        <v>143</v>
      </c>
      <c r="I23" t="s">
        <v>265</v>
      </c>
      <c r="J23" t="s">
        <v>172</v>
      </c>
    </row>
    <row r="24" spans="1:10" x14ac:dyDescent="0.25">
      <c r="A24" t="s">
        <v>339</v>
      </c>
      <c r="B24" t="s">
        <v>310</v>
      </c>
      <c r="C24" t="s">
        <v>286</v>
      </c>
      <c r="D24" t="s">
        <v>274</v>
      </c>
      <c r="E24" t="s">
        <v>167</v>
      </c>
      <c r="F24" t="s">
        <v>176</v>
      </c>
      <c r="G24" t="s">
        <v>169</v>
      </c>
      <c r="H24" t="s">
        <v>141</v>
      </c>
      <c r="I24" t="s">
        <v>263</v>
      </c>
      <c r="J24" t="s">
        <v>172</v>
      </c>
    </row>
    <row r="25" spans="1:10" x14ac:dyDescent="0.25">
      <c r="A25" t="s">
        <v>339</v>
      </c>
      <c r="B25" t="s">
        <v>311</v>
      </c>
      <c r="C25" t="s">
        <v>287</v>
      </c>
      <c r="D25" t="s">
        <v>274</v>
      </c>
      <c r="E25" t="s">
        <v>167</v>
      </c>
      <c r="F25" t="s">
        <v>176</v>
      </c>
      <c r="G25" t="s">
        <v>169</v>
      </c>
      <c r="H25" t="s">
        <v>142</v>
      </c>
      <c r="I25" t="s">
        <v>264</v>
      </c>
      <c r="J25" t="s">
        <v>172</v>
      </c>
    </row>
    <row r="26" spans="1:10" x14ac:dyDescent="0.25">
      <c r="A26" t="s">
        <v>339</v>
      </c>
      <c r="B26" t="s">
        <v>312</v>
      </c>
      <c r="C26" t="s">
        <v>288</v>
      </c>
      <c r="D26" t="s">
        <v>274</v>
      </c>
      <c r="E26" t="s">
        <v>167</v>
      </c>
      <c r="F26" t="s">
        <v>176</v>
      </c>
      <c r="G26" t="s">
        <v>169</v>
      </c>
      <c r="H26" t="s">
        <v>143</v>
      </c>
      <c r="I26" t="s">
        <v>265</v>
      </c>
      <c r="J26" t="s">
        <v>172</v>
      </c>
    </row>
    <row r="27" spans="1:10" x14ac:dyDescent="0.25">
      <c r="A27" t="s">
        <v>335</v>
      </c>
      <c r="B27" t="s">
        <v>313</v>
      </c>
      <c r="C27" t="s">
        <v>289</v>
      </c>
      <c r="D27" t="s">
        <v>261</v>
      </c>
      <c r="E27" t="s">
        <v>167</v>
      </c>
      <c r="F27" t="s">
        <v>176</v>
      </c>
      <c r="G27" t="s">
        <v>176</v>
      </c>
      <c r="H27" t="s">
        <v>141</v>
      </c>
      <c r="I27" t="s">
        <v>263</v>
      </c>
      <c r="J27" t="s">
        <v>172</v>
      </c>
    </row>
    <row r="28" spans="1:10" x14ac:dyDescent="0.25">
      <c r="A28" t="s">
        <v>335</v>
      </c>
      <c r="B28" t="s">
        <v>314</v>
      </c>
      <c r="C28" t="s">
        <v>290</v>
      </c>
      <c r="D28" t="s">
        <v>261</v>
      </c>
      <c r="E28" t="s">
        <v>167</v>
      </c>
      <c r="F28" t="s">
        <v>176</v>
      </c>
      <c r="G28" t="s">
        <v>176</v>
      </c>
      <c r="H28" t="s">
        <v>142</v>
      </c>
      <c r="I28" t="s">
        <v>264</v>
      </c>
      <c r="J28" t="s">
        <v>172</v>
      </c>
    </row>
    <row r="29" spans="1:10" x14ac:dyDescent="0.25">
      <c r="A29" t="s">
        <v>335</v>
      </c>
      <c r="B29" t="s">
        <v>315</v>
      </c>
      <c r="C29" t="s">
        <v>291</v>
      </c>
      <c r="D29" t="s">
        <v>261</v>
      </c>
      <c r="E29" t="s">
        <v>167</v>
      </c>
      <c r="F29" t="s">
        <v>176</v>
      </c>
      <c r="G29" t="s">
        <v>176</v>
      </c>
      <c r="H29" t="s">
        <v>143</v>
      </c>
      <c r="I29" t="s">
        <v>265</v>
      </c>
      <c r="J29" t="s">
        <v>172</v>
      </c>
    </row>
    <row r="30" spans="1:10" x14ac:dyDescent="0.25">
      <c r="A30" t="s">
        <v>340</v>
      </c>
      <c r="B30" t="s">
        <v>316</v>
      </c>
      <c r="C30" t="s">
        <v>292</v>
      </c>
      <c r="D30" t="s">
        <v>272</v>
      </c>
      <c r="E30" t="s">
        <v>167</v>
      </c>
      <c r="F30" t="s">
        <v>176</v>
      </c>
      <c r="G30" t="s">
        <v>176</v>
      </c>
      <c r="H30" t="s">
        <v>141</v>
      </c>
      <c r="I30" t="s">
        <v>263</v>
      </c>
      <c r="J30" t="s">
        <v>172</v>
      </c>
    </row>
    <row r="31" spans="1:10" x14ac:dyDescent="0.25">
      <c r="A31" t="s">
        <v>340</v>
      </c>
      <c r="B31" t="s">
        <v>317</v>
      </c>
      <c r="C31" t="s">
        <v>293</v>
      </c>
      <c r="D31" t="s">
        <v>272</v>
      </c>
      <c r="E31" t="s">
        <v>167</v>
      </c>
      <c r="F31" t="s">
        <v>176</v>
      </c>
      <c r="G31" t="s">
        <v>176</v>
      </c>
      <c r="H31" t="s">
        <v>142</v>
      </c>
      <c r="I31" t="s">
        <v>264</v>
      </c>
      <c r="J31" t="s">
        <v>172</v>
      </c>
    </row>
    <row r="32" spans="1:10" x14ac:dyDescent="0.25">
      <c r="A32" t="s">
        <v>340</v>
      </c>
      <c r="B32" t="s">
        <v>318</v>
      </c>
      <c r="C32" t="s">
        <v>294</v>
      </c>
      <c r="D32" t="s">
        <v>272</v>
      </c>
      <c r="E32" t="s">
        <v>167</v>
      </c>
      <c r="F32" t="s">
        <v>176</v>
      </c>
      <c r="G32" t="s">
        <v>176</v>
      </c>
      <c r="H32" t="s">
        <v>143</v>
      </c>
      <c r="I32" t="s">
        <v>265</v>
      </c>
      <c r="J32" t="s">
        <v>172</v>
      </c>
    </row>
    <row r="33" spans="1:10" x14ac:dyDescent="0.25">
      <c r="A33" t="s">
        <v>341</v>
      </c>
      <c r="B33" t="s">
        <v>319</v>
      </c>
      <c r="C33" t="s">
        <v>295</v>
      </c>
      <c r="D33" t="s">
        <v>276</v>
      </c>
      <c r="E33" t="s">
        <v>167</v>
      </c>
      <c r="F33" t="s">
        <v>176</v>
      </c>
      <c r="G33" t="s">
        <v>169</v>
      </c>
      <c r="H33" t="s">
        <v>141</v>
      </c>
      <c r="I33" t="s">
        <v>263</v>
      </c>
      <c r="J33" t="s">
        <v>172</v>
      </c>
    </row>
    <row r="34" spans="1:10" x14ac:dyDescent="0.25">
      <c r="A34" t="s">
        <v>341</v>
      </c>
      <c r="B34" t="s">
        <v>320</v>
      </c>
      <c r="C34" t="s">
        <v>296</v>
      </c>
      <c r="D34" t="s">
        <v>276</v>
      </c>
      <c r="E34" t="s">
        <v>167</v>
      </c>
      <c r="F34" t="s">
        <v>176</v>
      </c>
      <c r="G34" t="s">
        <v>169</v>
      </c>
      <c r="H34" t="s">
        <v>142</v>
      </c>
      <c r="I34" t="s">
        <v>264</v>
      </c>
      <c r="J34" t="s">
        <v>172</v>
      </c>
    </row>
    <row r="35" spans="1:10" x14ac:dyDescent="0.25">
      <c r="A35" t="s">
        <v>341</v>
      </c>
      <c r="B35" t="s">
        <v>321</v>
      </c>
      <c r="C35" t="s">
        <v>297</v>
      </c>
      <c r="D35" t="s">
        <v>276</v>
      </c>
      <c r="E35" t="s">
        <v>167</v>
      </c>
      <c r="F35" t="s">
        <v>176</v>
      </c>
      <c r="G35" t="s">
        <v>169</v>
      </c>
      <c r="H35" t="s">
        <v>143</v>
      </c>
      <c r="I35" t="s">
        <v>265</v>
      </c>
      <c r="J35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U1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15" sqref="M15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1" s="20" customFormat="1" ht="55.5" customHeight="1" x14ac:dyDescent="0.25">
      <c r="A1" s="23" t="s">
        <v>88</v>
      </c>
      <c r="B1" s="23" t="s">
        <v>159</v>
      </c>
      <c r="C1" s="23" t="s">
        <v>93</v>
      </c>
      <c r="D1" s="23" t="s">
        <v>97</v>
      </c>
      <c r="E1" s="23" t="s">
        <v>96</v>
      </c>
      <c r="F1" s="23" t="s">
        <v>95</v>
      </c>
      <c r="G1" s="23" t="s">
        <v>101</v>
      </c>
      <c r="H1" s="23" t="s">
        <v>98</v>
      </c>
      <c r="I1" s="23" t="s">
        <v>99</v>
      </c>
      <c r="J1" s="23" t="s">
        <v>100</v>
      </c>
      <c r="K1" s="23" t="s">
        <v>102</v>
      </c>
      <c r="L1" s="23" t="s">
        <v>103</v>
      </c>
      <c r="M1" s="23" t="s">
        <v>105</v>
      </c>
      <c r="N1" s="23" t="s">
        <v>104</v>
      </c>
      <c r="O1" s="23" t="s">
        <v>162</v>
      </c>
      <c r="P1" s="23" t="s">
        <v>108</v>
      </c>
      <c r="Q1" s="23" t="s">
        <v>107</v>
      </c>
      <c r="R1" s="23" t="s">
        <v>106</v>
      </c>
      <c r="S1" s="23" t="s">
        <v>89</v>
      </c>
      <c r="T1" s="23" t="s">
        <v>90</v>
      </c>
      <c r="U1" s="23" t="s">
        <v>94</v>
      </c>
    </row>
    <row r="2" spans="1:21" x14ac:dyDescent="0.25">
      <c r="A2" s="52">
        <v>207</v>
      </c>
      <c r="B2" s="46">
        <v>4</v>
      </c>
      <c r="C2" s="49">
        <f>SUM(D2:T2)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49">
        <v>0</v>
      </c>
    </row>
    <row r="3" spans="1:21" x14ac:dyDescent="0.25">
      <c r="A3" s="52">
        <v>1101</v>
      </c>
      <c r="B3" s="46">
        <v>4</v>
      </c>
      <c r="C3" s="49">
        <f>SUM(D3:T3)</f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U3" s="49">
        <v>15000000</v>
      </c>
    </row>
    <row r="4" spans="1:21" x14ac:dyDescent="0.25">
      <c r="A4" s="52">
        <v>11011</v>
      </c>
      <c r="B4" s="46">
        <v>4</v>
      </c>
      <c r="C4" s="49">
        <f>SUM(D4:T4)</f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U4" s="49">
        <v>15000000</v>
      </c>
    </row>
    <row r="5" spans="1:21" x14ac:dyDescent="0.25">
      <c r="A5" s="52">
        <v>1102</v>
      </c>
      <c r="B5" s="46">
        <v>4</v>
      </c>
      <c r="C5" s="49">
        <f t="shared" ref="C5:C8" si="0">SUM(D5:T5)</f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49">
        <v>1000000</v>
      </c>
    </row>
    <row r="6" spans="1:21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49">
        <v>6000000</v>
      </c>
    </row>
    <row r="7" spans="1:21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U7" s="49">
        <v>200000</v>
      </c>
    </row>
    <row r="8" spans="1:21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49">
        <v>41044180</v>
      </c>
    </row>
    <row r="9" spans="1:21" x14ac:dyDescent="0.25">
      <c r="A9" s="50">
        <v>1105</v>
      </c>
      <c r="B9" s="47">
        <v>10</v>
      </c>
      <c r="C9" s="49">
        <f t="shared" ref="C9" si="1">SUM(D9:T9)</f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49">
        <v>41044200</v>
      </c>
    </row>
    <row r="10" spans="1:21" x14ac:dyDescent="0.25">
      <c r="A10" s="50">
        <v>1001</v>
      </c>
      <c r="B10" s="47">
        <v>10</v>
      </c>
      <c r="C10" s="49">
        <f t="shared" ref="C10:C11" si="2">SUM(D10:T10)</f>
        <v>46104644600</v>
      </c>
      <c r="D10" s="22">
        <v>0</v>
      </c>
      <c r="E10" s="22">
        <v>3944304800</v>
      </c>
      <c r="F10" s="22">
        <v>0</v>
      </c>
      <c r="G10" s="22">
        <v>0</v>
      </c>
      <c r="H10" s="22">
        <v>0</v>
      </c>
      <c r="I10" s="22">
        <v>791465300</v>
      </c>
      <c r="J10" s="22">
        <v>34950634500</v>
      </c>
      <c r="K10" s="22">
        <v>0</v>
      </c>
      <c r="L10" s="22">
        <v>503440000</v>
      </c>
      <c r="M10" s="22">
        <v>0</v>
      </c>
      <c r="N10" s="22">
        <v>0</v>
      </c>
      <c r="O10" s="22">
        <v>0</v>
      </c>
      <c r="P10" s="22">
        <v>0</v>
      </c>
      <c r="Q10" s="22">
        <v>5914800000</v>
      </c>
      <c r="R10" s="22">
        <v>0</v>
      </c>
      <c r="S10" s="22">
        <v>0</v>
      </c>
      <c r="T10" s="22">
        <v>0</v>
      </c>
      <c r="U10" s="49">
        <v>299633700</v>
      </c>
    </row>
    <row r="11" spans="1:21" x14ac:dyDescent="0.25">
      <c r="A11" s="50">
        <v>1002</v>
      </c>
      <c r="B11" s="47">
        <v>10</v>
      </c>
      <c r="C11" s="49">
        <f t="shared" si="2"/>
        <v>36119311200</v>
      </c>
      <c r="D11" s="22">
        <v>0</v>
      </c>
      <c r="E11" s="22">
        <v>338346400</v>
      </c>
      <c r="F11" s="22">
        <v>0</v>
      </c>
      <c r="G11" s="22">
        <v>0</v>
      </c>
      <c r="H11" s="22">
        <v>0</v>
      </c>
      <c r="I11" s="22">
        <v>791465300</v>
      </c>
      <c r="J11" s="22">
        <v>28762059500</v>
      </c>
      <c r="K11" s="22">
        <v>0</v>
      </c>
      <c r="L11" s="22">
        <v>503440000</v>
      </c>
      <c r="M11" s="22">
        <v>0</v>
      </c>
      <c r="N11" s="22">
        <v>0</v>
      </c>
      <c r="O11" s="22">
        <v>0</v>
      </c>
      <c r="P11" s="22">
        <v>0</v>
      </c>
      <c r="Q11" s="22">
        <v>5724000000</v>
      </c>
      <c r="R11" s="22">
        <v>0</v>
      </c>
      <c r="S11" s="22">
        <v>0</v>
      </c>
      <c r="T11" s="22">
        <v>0</v>
      </c>
      <c r="U11" s="49">
        <v>258330300</v>
      </c>
    </row>
    <row r="12" spans="1:21" x14ac:dyDescent="0.25">
      <c r="A12" s="50">
        <v>1003</v>
      </c>
      <c r="B12" s="47">
        <v>10</v>
      </c>
      <c r="C12" s="49">
        <f t="shared" ref="C12" si="3">SUM(D12:T12)</f>
        <v>37408522100</v>
      </c>
      <c r="D12" s="22">
        <v>0</v>
      </c>
      <c r="E12" s="22">
        <v>338346400</v>
      </c>
      <c r="F12" s="22">
        <v>0</v>
      </c>
      <c r="G12" s="22">
        <v>0</v>
      </c>
      <c r="H12" s="22">
        <v>0</v>
      </c>
      <c r="I12" s="22">
        <v>791465300</v>
      </c>
      <c r="J12" s="22">
        <v>29987670400</v>
      </c>
      <c r="K12" s="22">
        <v>0</v>
      </c>
      <c r="L12" s="22">
        <v>503440000</v>
      </c>
      <c r="M12" s="22">
        <v>0</v>
      </c>
      <c r="N12" s="22">
        <v>0</v>
      </c>
      <c r="O12" s="22">
        <v>0</v>
      </c>
      <c r="P12" s="22">
        <v>0</v>
      </c>
      <c r="Q12" s="22">
        <v>5787600000</v>
      </c>
      <c r="R12" s="22">
        <v>0</v>
      </c>
      <c r="S12" s="22">
        <v>0</v>
      </c>
      <c r="T12" s="22">
        <v>0</v>
      </c>
      <c r="U12" s="49">
        <v>267999600</v>
      </c>
    </row>
    <row r="13" spans="1:21" x14ac:dyDescent="0.25">
      <c r="A13" s="50">
        <v>1004</v>
      </c>
      <c r="B13" s="47">
        <v>10</v>
      </c>
      <c r="C13" s="49">
        <f t="shared" ref="C13:C16" si="4">SUM(D13:T13)</f>
        <v>10510963500</v>
      </c>
      <c r="D13" s="22">
        <v>0</v>
      </c>
      <c r="E13" s="22">
        <v>65620800</v>
      </c>
      <c r="F13" s="22">
        <v>0</v>
      </c>
      <c r="G13" s="22">
        <v>256650200</v>
      </c>
      <c r="H13" s="22">
        <v>0</v>
      </c>
      <c r="I13" s="22">
        <v>0</v>
      </c>
      <c r="J13" s="22">
        <v>10188692500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49">
        <v>172659600</v>
      </c>
    </row>
    <row r="14" spans="1:21" x14ac:dyDescent="0.25">
      <c r="A14" s="50">
        <v>1005</v>
      </c>
      <c r="B14" s="47">
        <v>10</v>
      </c>
      <c r="C14" s="49">
        <f t="shared" si="4"/>
        <v>15890441300</v>
      </c>
      <c r="D14" s="22">
        <v>0</v>
      </c>
      <c r="E14" s="22">
        <v>15800290800</v>
      </c>
      <c r="F14" s="22">
        <v>0</v>
      </c>
      <c r="G14" s="22">
        <v>0</v>
      </c>
      <c r="H14" s="22">
        <v>0</v>
      </c>
      <c r="I14" s="22">
        <v>89577600</v>
      </c>
      <c r="J14" s="22">
        <v>572900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49">
        <v>41044200</v>
      </c>
    </row>
    <row r="15" spans="1:21" x14ac:dyDescent="0.25">
      <c r="A15" s="50">
        <v>1006</v>
      </c>
      <c r="B15" s="47">
        <v>10</v>
      </c>
      <c r="C15" s="49">
        <f t="shared" si="4"/>
        <v>13396739800</v>
      </c>
      <c r="D15" s="22">
        <v>4374700</v>
      </c>
      <c r="E15" s="22">
        <v>13392365100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49">
        <v>34603200</v>
      </c>
    </row>
    <row r="16" spans="1:21" x14ac:dyDescent="0.25">
      <c r="A16" s="50">
        <v>1007</v>
      </c>
      <c r="B16" s="47">
        <v>10</v>
      </c>
      <c r="C16" s="49">
        <f t="shared" si="4"/>
        <v>47919485600</v>
      </c>
      <c r="D16" s="22">
        <v>0</v>
      </c>
      <c r="E16" s="22">
        <v>403967200</v>
      </c>
      <c r="F16" s="22">
        <v>0</v>
      </c>
      <c r="G16" s="22">
        <v>256650200</v>
      </c>
      <c r="H16" s="22">
        <v>0</v>
      </c>
      <c r="I16" s="22">
        <v>791465300</v>
      </c>
      <c r="J16" s="22">
        <v>40176362900</v>
      </c>
      <c r="K16" s="22">
        <v>0</v>
      </c>
      <c r="L16" s="22">
        <v>503440000</v>
      </c>
      <c r="M16" s="22">
        <v>0</v>
      </c>
      <c r="N16" s="22">
        <v>0</v>
      </c>
      <c r="O16" s="22">
        <v>0</v>
      </c>
      <c r="P16" s="22">
        <v>0</v>
      </c>
      <c r="Q16" s="22">
        <v>5787600000</v>
      </c>
      <c r="R16" s="22">
        <v>0</v>
      </c>
      <c r="S16" s="22">
        <v>0</v>
      </c>
      <c r="T16" s="22">
        <v>0</v>
      </c>
      <c r="U16" s="49">
        <v>440659200</v>
      </c>
    </row>
    <row r="17" spans="1:14" x14ac:dyDescent="0.25">
      <c r="A17" s="50"/>
      <c r="B17" s="47"/>
    </row>
    <row r="18" spans="1:14" x14ac:dyDescent="0.25">
      <c r="A18" s="50"/>
      <c r="B18" s="47"/>
    </row>
    <row r="19" spans="1:14" x14ac:dyDescent="0.25">
      <c r="A19" s="50"/>
      <c r="B19" s="47"/>
    </row>
    <row r="20" spans="1:14" x14ac:dyDescent="0.25">
      <c r="A20" s="50"/>
      <c r="B20" s="47"/>
    </row>
    <row r="21" spans="1:14" x14ac:dyDescent="0.25">
      <c r="A21" s="50"/>
      <c r="B21" s="47"/>
    </row>
    <row r="22" spans="1:14" x14ac:dyDescent="0.25">
      <c r="A22" s="50"/>
      <c r="B22" s="47"/>
    </row>
    <row r="23" spans="1:14" x14ac:dyDescent="0.25">
      <c r="A23" s="50"/>
      <c r="B23" s="47"/>
    </row>
    <row r="24" spans="1:14" x14ac:dyDescent="0.25">
      <c r="A24" s="50"/>
      <c r="B24" s="47"/>
    </row>
    <row r="25" spans="1:14" x14ac:dyDescent="0.25">
      <c r="A25" s="50"/>
      <c r="B25" s="47"/>
    </row>
    <row r="26" spans="1:14" x14ac:dyDescent="0.25">
      <c r="A26" s="50"/>
      <c r="B26" s="47"/>
    </row>
    <row r="27" spans="1:14" x14ac:dyDescent="0.25">
      <c r="A27" s="50"/>
      <c r="B27" s="47"/>
      <c r="D27" s="19"/>
      <c r="E27" s="19"/>
      <c r="L27" s="19"/>
      <c r="M27" s="19"/>
      <c r="N27" s="19"/>
    </row>
    <row r="28" spans="1:14" x14ac:dyDescent="0.25">
      <c r="A28" s="50"/>
      <c r="B28" s="47"/>
    </row>
    <row r="29" spans="1:14" x14ac:dyDescent="0.25">
      <c r="A29" s="50"/>
      <c r="B29" s="47"/>
    </row>
    <row r="30" spans="1:14" x14ac:dyDescent="0.25">
      <c r="A30" s="50"/>
      <c r="B30" s="47"/>
    </row>
    <row r="31" spans="1:14" x14ac:dyDescent="0.25">
      <c r="A31" s="50"/>
      <c r="B31" s="47"/>
    </row>
    <row r="32" spans="1:1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 C5 C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18"/>
  <sheetViews>
    <sheetView workbookViewId="0">
      <pane ySplit="1" topLeftCell="A2" activePane="bottomLeft" state="frozen"/>
      <selection pane="bottomLeft" activeCell="A2" sqref="A2:A18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160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C2" s="21"/>
      <c r="D2" s="21"/>
      <c r="E2" s="21"/>
      <c r="F2" s="21"/>
    </row>
    <row r="3" spans="1:6" x14ac:dyDescent="0.25">
      <c r="A3" s="21" t="s">
        <v>96</v>
      </c>
      <c r="B3" s="21">
        <v>80</v>
      </c>
      <c r="C3" s="21"/>
      <c r="D3" s="21"/>
      <c r="E3" s="21"/>
      <c r="F3" s="21"/>
    </row>
    <row r="4" spans="1:6" x14ac:dyDescent="0.25">
      <c r="A4" s="21" t="s">
        <v>95</v>
      </c>
      <c r="B4" s="21">
        <v>20</v>
      </c>
      <c r="C4" s="21"/>
      <c r="D4" s="21"/>
      <c r="E4" s="21"/>
      <c r="F4" s="21"/>
    </row>
    <row r="5" spans="1:6" x14ac:dyDescent="0.25">
      <c r="A5" s="21" t="s">
        <v>101</v>
      </c>
      <c r="B5" s="21">
        <v>80</v>
      </c>
      <c r="C5" s="21"/>
      <c r="D5" s="21"/>
      <c r="E5" s="21"/>
      <c r="F5" s="21"/>
    </row>
    <row r="6" spans="1:6" x14ac:dyDescent="0.25">
      <c r="A6" s="21" t="s">
        <v>98</v>
      </c>
      <c r="B6" s="21">
        <v>125</v>
      </c>
      <c r="C6" s="21"/>
      <c r="D6" s="21"/>
      <c r="E6" s="21"/>
      <c r="F6" s="21"/>
    </row>
    <row r="7" spans="1:6" x14ac:dyDescent="0.25">
      <c r="A7" s="21" t="s">
        <v>99</v>
      </c>
      <c r="B7" s="21">
        <v>70</v>
      </c>
      <c r="C7" s="21"/>
      <c r="D7" s="21"/>
      <c r="E7" s="21"/>
      <c r="F7" s="21"/>
    </row>
    <row r="8" spans="1:6" x14ac:dyDescent="0.25">
      <c r="A8" s="21" t="s">
        <v>100</v>
      </c>
      <c r="B8" s="21">
        <v>125</v>
      </c>
      <c r="C8" s="21"/>
      <c r="D8" s="21"/>
      <c r="E8" s="21"/>
      <c r="F8" s="21"/>
    </row>
    <row r="9" spans="1:6" x14ac:dyDescent="0.25">
      <c r="A9" s="21" t="s">
        <v>102</v>
      </c>
      <c r="B9" s="21">
        <v>70</v>
      </c>
      <c r="C9" s="21"/>
      <c r="D9" s="21"/>
      <c r="E9" s="21"/>
      <c r="F9" s="21"/>
    </row>
    <row r="10" spans="1:6" x14ac:dyDescent="0.25">
      <c r="A10" t="s">
        <v>103</v>
      </c>
      <c r="B10">
        <v>70</v>
      </c>
    </row>
    <row r="11" spans="1:6" x14ac:dyDescent="0.25">
      <c r="A11" t="s">
        <v>105</v>
      </c>
      <c r="B11">
        <v>20</v>
      </c>
    </row>
    <row r="12" spans="1:6" x14ac:dyDescent="0.25">
      <c r="A12" t="s">
        <v>104</v>
      </c>
      <c r="B12">
        <v>20</v>
      </c>
    </row>
    <row r="13" spans="1:6" x14ac:dyDescent="0.25">
      <c r="A13" t="s">
        <v>162</v>
      </c>
      <c r="B13">
        <v>0</v>
      </c>
    </row>
    <row r="14" spans="1:6" x14ac:dyDescent="0.25">
      <c r="A14" t="s">
        <v>108</v>
      </c>
      <c r="B14">
        <v>25</v>
      </c>
    </row>
    <row r="15" spans="1:6" x14ac:dyDescent="0.25">
      <c r="A15" t="s">
        <v>107</v>
      </c>
      <c r="B15">
        <v>40</v>
      </c>
    </row>
    <row r="16" spans="1:6" x14ac:dyDescent="0.25">
      <c r="A16" t="s">
        <v>106</v>
      </c>
      <c r="B16">
        <v>25</v>
      </c>
    </row>
    <row r="17" spans="1:2" x14ac:dyDescent="0.25">
      <c r="A17" t="s">
        <v>89</v>
      </c>
      <c r="B17">
        <v>14</v>
      </c>
    </row>
    <row r="18" spans="1:2" x14ac:dyDescent="0.25">
      <c r="A18" t="s">
        <v>90</v>
      </c>
      <c r="B18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18" activePane="bottomLeft" state="frozen"/>
      <selection activeCell="A3" sqref="A3"/>
      <selection pane="bottomLeft" activeCell="D60" sqref="D60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122</v>
      </c>
      <c r="B1" s="23" t="s">
        <v>123</v>
      </c>
      <c r="C1" s="23" t="s">
        <v>124</v>
      </c>
      <c r="D1" s="23" t="s">
        <v>153</v>
      </c>
      <c r="E1" s="23" t="s">
        <v>142</v>
      </c>
      <c r="F1" s="23" t="s">
        <v>141</v>
      </c>
      <c r="G1" s="23" t="s">
        <v>143</v>
      </c>
    </row>
    <row r="2" spans="1:7" x14ac:dyDescent="0.25">
      <c r="A2" s="1" t="s">
        <v>129</v>
      </c>
      <c r="B2" s="2" t="s">
        <v>0</v>
      </c>
      <c r="C2" s="3"/>
      <c r="D2" s="12">
        <f>'valuations-input'!C$10</f>
        <v>12.71</v>
      </c>
      <c r="E2" s="12">
        <f>'valuations-input'!D$10</f>
        <v>17.899999999999999</v>
      </c>
      <c r="F2" s="12">
        <f>'valuations-input'!E$10</f>
        <v>12.1</v>
      </c>
      <c r="G2" s="12">
        <f>'valuations-input'!F$10</f>
        <v>17.5</v>
      </c>
    </row>
    <row r="3" spans="1:7" x14ac:dyDescent="0.25">
      <c r="A3" s="1" t="s">
        <v>129</v>
      </c>
      <c r="B3" s="2" t="s">
        <v>5</v>
      </c>
      <c r="C3" s="3"/>
      <c r="D3" s="12">
        <f>'valuations-input'!C$10</f>
        <v>12.71</v>
      </c>
      <c r="E3" s="12">
        <f>'valuations-input'!D$10</f>
        <v>17.899999999999999</v>
      </c>
      <c r="F3" s="12">
        <f>'valuations-input'!E$10</f>
        <v>12.1</v>
      </c>
      <c r="G3" s="12">
        <f>'valuations-input'!F$10</f>
        <v>17.5</v>
      </c>
    </row>
    <row r="4" spans="1:7" x14ac:dyDescent="0.25">
      <c r="A4" s="1" t="s">
        <v>130</v>
      </c>
      <c r="B4" s="2" t="s">
        <v>0</v>
      </c>
      <c r="D4" s="12">
        <f>'valuations-input'!C$10</f>
        <v>12.71</v>
      </c>
      <c r="E4" s="12">
        <f>'valuations-input'!D$10</f>
        <v>17.899999999999999</v>
      </c>
      <c r="F4" s="12">
        <f>'valuations-input'!E$10</f>
        <v>12.1</v>
      </c>
      <c r="G4" s="12">
        <f>'valuations-input'!F$10</f>
        <v>17.5</v>
      </c>
    </row>
    <row r="5" spans="1:7" x14ac:dyDescent="0.25">
      <c r="A5" s="1" t="s">
        <v>130</v>
      </c>
      <c r="B5" s="2" t="s">
        <v>5</v>
      </c>
      <c r="C5" s="3"/>
      <c r="D5" s="12">
        <f>'valuations-input'!C$10</f>
        <v>12.71</v>
      </c>
      <c r="E5" s="12">
        <f>'valuations-input'!D$10</f>
        <v>17.899999999999999</v>
      </c>
      <c r="F5" s="12">
        <f>'valuations-input'!E$10</f>
        <v>12.1</v>
      </c>
      <c r="G5" s="12">
        <f>'valuations-input'!F$10</f>
        <v>17.5</v>
      </c>
    </row>
    <row r="6" spans="1:7" x14ac:dyDescent="0.25">
      <c r="A6" s="1" t="s">
        <v>131</v>
      </c>
      <c r="B6" s="2" t="s">
        <v>11</v>
      </c>
      <c r="C6" s="3" t="s">
        <v>12</v>
      </c>
      <c r="D6" s="12">
        <f>-'valuations-input'!C$11</f>
        <v>-31.18</v>
      </c>
      <c r="E6" s="12">
        <f>-'valuations-input'!D$11</f>
        <v>-43.8</v>
      </c>
      <c r="F6" s="12">
        <f>-'valuations-input'!E$11</f>
        <v>-29.6</v>
      </c>
      <c r="G6" s="12">
        <f>-'valuations-input'!F$11</f>
        <v>-43</v>
      </c>
    </row>
    <row r="7" spans="1:7" x14ac:dyDescent="0.25">
      <c r="A7" s="1" t="s">
        <v>131</v>
      </c>
      <c r="B7" s="2" t="s">
        <v>11</v>
      </c>
      <c r="C7" s="3" t="s">
        <v>13</v>
      </c>
      <c r="D7" s="12">
        <f>-'valuations-input'!$C$7</f>
        <v>-1.5846281908990012</v>
      </c>
      <c r="E7" s="12">
        <f>-'valuations-input'!$C$7</f>
        <v>-1.5846281908990012</v>
      </c>
      <c r="F7" s="12">
        <f>-'valuations-input'!$C$7</f>
        <v>-1.5846281908990012</v>
      </c>
      <c r="G7" s="12">
        <f>-'valuations-input'!$C$7</f>
        <v>-1.5846281908990012</v>
      </c>
    </row>
    <row r="8" spans="1:7" x14ac:dyDescent="0.25">
      <c r="A8" s="1" t="s">
        <v>131</v>
      </c>
      <c r="B8" s="2" t="s">
        <v>11</v>
      </c>
      <c r="C8" s="3" t="s">
        <v>14</v>
      </c>
      <c r="D8" s="12">
        <f>-'valuations-input'!$C$7</f>
        <v>-1.5846281908990012</v>
      </c>
      <c r="E8" s="12">
        <f>-'valuations-input'!$C$7</f>
        <v>-1.5846281908990012</v>
      </c>
      <c r="F8" s="12">
        <f>-'valuations-input'!$C$7</f>
        <v>-1.5846281908990012</v>
      </c>
      <c r="G8" s="12">
        <f>-'valuations-input'!$C$7</f>
        <v>-1.5846281908990012</v>
      </c>
    </row>
    <row r="9" spans="1:7" x14ac:dyDescent="0.25">
      <c r="A9" s="1" t="s">
        <v>131</v>
      </c>
      <c r="B9" s="2" t="s">
        <v>11</v>
      </c>
      <c r="C9" s="3" t="s">
        <v>15</v>
      </c>
      <c r="D9" s="12">
        <f>-'valuations-input'!$C$7</f>
        <v>-1.5846281908990012</v>
      </c>
      <c r="E9" s="12">
        <f>-'valuations-input'!$C$7</f>
        <v>-1.5846281908990012</v>
      </c>
      <c r="F9" s="12">
        <f>-'valuations-input'!$C$7</f>
        <v>-1.5846281908990012</v>
      </c>
      <c r="G9" s="12">
        <f>-'valuations-input'!$C$7</f>
        <v>-1.5846281908990012</v>
      </c>
    </row>
    <row r="10" spans="1:7" x14ac:dyDescent="0.25">
      <c r="A10" s="1" t="s">
        <v>131</v>
      </c>
      <c r="B10" s="2" t="s">
        <v>11</v>
      </c>
      <c r="C10" s="3" t="s">
        <v>16</v>
      </c>
      <c r="D10" s="12">
        <f>-'valuations-input'!C$10</f>
        <v>-12.71</v>
      </c>
      <c r="E10" s="12">
        <f>-'valuations-input'!D$10</f>
        <v>-17.899999999999999</v>
      </c>
      <c r="F10" s="12">
        <f>-'valuations-input'!E$10</f>
        <v>-12.1</v>
      </c>
      <c r="G10" s="12">
        <f>-'valuations-input'!F$10</f>
        <v>-17.5</v>
      </c>
    </row>
    <row r="11" spans="1:7" x14ac:dyDescent="0.25">
      <c r="A11" s="1" t="s">
        <v>131</v>
      </c>
      <c r="B11" s="2" t="s">
        <v>11</v>
      </c>
      <c r="C11" s="3" t="s">
        <v>17</v>
      </c>
      <c r="D11" s="12">
        <f>-'valuations-input'!C$10</f>
        <v>-12.71</v>
      </c>
      <c r="E11" s="12">
        <f>-'valuations-input'!D$10</f>
        <v>-17.899999999999999</v>
      </c>
      <c r="F11" s="12">
        <f>-'valuations-input'!E$10</f>
        <v>-12.1</v>
      </c>
      <c r="G11" s="12">
        <f>-'valuations-input'!F$10</f>
        <v>-17.5</v>
      </c>
    </row>
    <row r="12" spans="1:7" x14ac:dyDescent="0.25">
      <c r="A12" s="1" t="s">
        <v>131</v>
      </c>
      <c r="B12" s="2" t="s">
        <v>132</v>
      </c>
      <c r="C12" s="3" t="s">
        <v>6</v>
      </c>
      <c r="D12" s="12">
        <f>'valuations-input'!$C$7</f>
        <v>1.5846281908990012</v>
      </c>
      <c r="E12" s="12">
        <f>'valuations-input'!$C$7</f>
        <v>1.5846281908990012</v>
      </c>
      <c r="F12" s="12">
        <f>'valuations-input'!$C$7</f>
        <v>1.5846281908990012</v>
      </c>
      <c r="G12" s="12">
        <f>'valuations-input'!$C$7</f>
        <v>1.5846281908990012</v>
      </c>
    </row>
    <row r="13" spans="1:7" x14ac:dyDescent="0.25">
      <c r="A13" s="1" t="s">
        <v>131</v>
      </c>
      <c r="B13" s="2" t="s">
        <v>132</v>
      </c>
      <c r="C13" s="3" t="s">
        <v>7</v>
      </c>
      <c r="D13" s="12">
        <f>'valuations-input'!$C$7</f>
        <v>1.5846281908990012</v>
      </c>
      <c r="E13" s="12">
        <f>'valuations-input'!$C$7</f>
        <v>1.5846281908990012</v>
      </c>
      <c r="F13" s="12">
        <f>'valuations-input'!$C$7</f>
        <v>1.5846281908990012</v>
      </c>
      <c r="G13" s="12">
        <f>'valuations-input'!$C$7</f>
        <v>1.5846281908990012</v>
      </c>
    </row>
    <row r="14" spans="1:7" x14ac:dyDescent="0.25">
      <c r="A14" s="1" t="s">
        <v>131</v>
      </c>
      <c r="B14" s="2" t="s">
        <v>132</v>
      </c>
      <c r="C14" s="3" t="s">
        <v>8</v>
      </c>
      <c r="D14" s="12">
        <f>'valuations-input'!$C$7</f>
        <v>1.5846281908990012</v>
      </c>
      <c r="E14" s="12">
        <f>'valuations-input'!$C$7</f>
        <v>1.5846281908990012</v>
      </c>
      <c r="F14" s="12">
        <f>'valuations-input'!$C$7</f>
        <v>1.5846281908990012</v>
      </c>
      <c r="G14" s="12">
        <f>'valuations-input'!$C$7</f>
        <v>1.5846281908990012</v>
      </c>
    </row>
    <row r="15" spans="1:7" x14ac:dyDescent="0.25">
      <c r="A15" s="1" t="s">
        <v>136</v>
      </c>
      <c r="B15" s="2" t="s">
        <v>133</v>
      </c>
      <c r="C15" s="3" t="s">
        <v>9</v>
      </c>
      <c r="D15" s="12">
        <f>-'valuations-input'!C$12</f>
        <v>-10.17</v>
      </c>
      <c r="E15" s="12">
        <f>-'valuations-input'!D$12</f>
        <v>-14.3</v>
      </c>
      <c r="F15" s="12">
        <f>-'valuations-input'!E$12</f>
        <v>-9.6999999999999993</v>
      </c>
      <c r="G15" s="12">
        <f>-'valuations-input'!F$12</f>
        <v>-14</v>
      </c>
    </row>
    <row r="16" spans="1:7" x14ac:dyDescent="0.25">
      <c r="A16" s="1" t="s">
        <v>136</v>
      </c>
      <c r="B16" s="2" t="s">
        <v>133</v>
      </c>
      <c r="C16" s="3" t="s">
        <v>10</v>
      </c>
      <c r="D16" s="12">
        <f>-'valuations-input'!C$13</f>
        <v>-46.77</v>
      </c>
      <c r="E16" s="12">
        <f>-'valuations-input'!D$13</f>
        <v>-65.7</v>
      </c>
      <c r="F16" s="12">
        <f>-'valuations-input'!E$13</f>
        <v>-44.5</v>
      </c>
      <c r="G16" s="12">
        <f>-'valuations-input'!F$13</f>
        <v>-64.5</v>
      </c>
    </row>
    <row r="17" spans="1:7" x14ac:dyDescent="0.25">
      <c r="A17" s="1" t="s">
        <v>136</v>
      </c>
      <c r="B17" s="2" t="s">
        <v>206</v>
      </c>
      <c r="C17" s="3"/>
      <c r="D17" s="12">
        <f>-'valuations-input'!C$10</f>
        <v>-12.71</v>
      </c>
      <c r="E17" s="12">
        <f>-'valuations-input'!D$10</f>
        <v>-17.899999999999999</v>
      </c>
      <c r="F17" s="12">
        <f>-'valuations-input'!E$10</f>
        <v>-12.1</v>
      </c>
      <c r="G17" s="12">
        <f>-'valuations-input'!F$10</f>
        <v>-17.5</v>
      </c>
    </row>
    <row r="18" spans="1:7" x14ac:dyDescent="0.25">
      <c r="A18" s="1" t="s">
        <v>136</v>
      </c>
      <c r="B18" s="2" t="s">
        <v>244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137</v>
      </c>
      <c r="B19" s="2" t="s">
        <v>28</v>
      </c>
      <c r="C19" s="3"/>
      <c r="D19" s="12">
        <f>-'valuations-input'!$C$19</f>
        <v>-126</v>
      </c>
      <c r="E19" s="12">
        <f>-'valuations-input'!$C$19</f>
        <v>-126</v>
      </c>
      <c r="F19" s="12">
        <f>-'valuations-input'!$C$19</f>
        <v>-126</v>
      </c>
      <c r="G19" s="12">
        <f>-'valuations-input'!$C$19</f>
        <v>-126</v>
      </c>
    </row>
    <row r="20" spans="1:7" x14ac:dyDescent="0.25">
      <c r="A20" s="1" t="s">
        <v>137</v>
      </c>
      <c r="B20" s="2" t="s">
        <v>161</v>
      </c>
      <c r="C20" s="3" t="s">
        <v>125</v>
      </c>
      <c r="D20">
        <f>-'valuations-input'!$C$20</f>
        <v>-36615</v>
      </c>
      <c r="E20">
        <f>-'valuations-input'!$C$20</f>
        <v>-36615</v>
      </c>
      <c r="F20">
        <f>-'valuations-input'!$C$20</f>
        <v>-36615</v>
      </c>
      <c r="G20">
        <f>-'valuations-input'!$C$20</f>
        <v>-36615</v>
      </c>
    </row>
    <row r="21" spans="1:7" x14ac:dyDescent="0.25">
      <c r="A21" s="1" t="s">
        <v>137</v>
      </c>
      <c r="B21" s="2" t="s">
        <v>161</v>
      </c>
      <c r="C21" s="3" t="s">
        <v>126</v>
      </c>
      <c r="D21">
        <f>-'valuations-input'!$C$21</f>
        <v>-5716</v>
      </c>
      <c r="E21">
        <f>-'valuations-input'!$C$21</f>
        <v>-5716</v>
      </c>
      <c r="F21">
        <f>-'valuations-input'!$C$21</f>
        <v>-5716</v>
      </c>
      <c r="G21">
        <f>-'valuations-input'!$C$21</f>
        <v>-5716</v>
      </c>
    </row>
    <row r="22" spans="1:7" x14ac:dyDescent="0.25">
      <c r="A22" s="1" t="s">
        <v>137</v>
      </c>
      <c r="B22" s="2" t="s">
        <v>161</v>
      </c>
      <c r="C22" s="3" t="s">
        <v>152</v>
      </c>
      <c r="D22">
        <f>-'valuations-input'!$C$22</f>
        <v>-5112</v>
      </c>
      <c r="E22">
        <f>-'valuations-input'!$C$22</f>
        <v>-5112</v>
      </c>
      <c r="F22">
        <f>-'valuations-input'!$C$22</f>
        <v>-5112</v>
      </c>
      <c r="G22">
        <f>-'valuations-input'!$C$22</f>
        <v>-5112</v>
      </c>
    </row>
    <row r="23" spans="1:7" x14ac:dyDescent="0.25">
      <c r="A23" s="1" t="s">
        <v>137</v>
      </c>
      <c r="B23" s="2" t="s">
        <v>161</v>
      </c>
      <c r="C23" s="3" t="s">
        <v>128</v>
      </c>
      <c r="D23">
        <f>-'valuations-input'!$C$23</f>
        <v>-1572</v>
      </c>
      <c r="E23">
        <f>-'valuations-input'!$C$23</f>
        <v>-1572</v>
      </c>
      <c r="F23">
        <f>-'valuations-input'!$C$23</f>
        <v>-1572</v>
      </c>
      <c r="G23">
        <f>-'valuations-input'!$C$23</f>
        <v>-1572</v>
      </c>
    </row>
    <row r="24" spans="1:7" x14ac:dyDescent="0.25">
      <c r="A24" s="1" t="s">
        <v>138</v>
      </c>
      <c r="B24" s="2" t="s">
        <v>38</v>
      </c>
      <c r="C24" s="3"/>
      <c r="D24" s="12">
        <f>-'valuations-input'!$C$33</f>
        <v>-10292253.626888536</v>
      </c>
      <c r="E24" s="12">
        <f>-'valuations-input'!$C$33</f>
        <v>-10292253.626888536</v>
      </c>
      <c r="F24" s="12">
        <f>-'valuations-input'!$C$33</f>
        <v>-10292253.626888536</v>
      </c>
      <c r="G24" s="12">
        <f>-'valuations-input'!$C$33</f>
        <v>-10292253.626888536</v>
      </c>
    </row>
    <row r="25" spans="1:7" x14ac:dyDescent="0.25">
      <c r="A25" s="1" t="s">
        <v>138</v>
      </c>
      <c r="B25" s="2" t="s">
        <v>40</v>
      </c>
      <c r="C25" s="3"/>
      <c r="D25" s="12">
        <f>-'valuations-input'!$C$34</f>
        <v>-111498.50286123272</v>
      </c>
      <c r="E25" s="12">
        <f>-'valuations-input'!$C$34</f>
        <v>-111498.50286123272</v>
      </c>
      <c r="F25" s="12">
        <f>-'valuations-input'!$C$34</f>
        <v>-111498.50286123272</v>
      </c>
      <c r="G25" s="12">
        <f>-'valuations-input'!$C$34</f>
        <v>-111498.50286123272</v>
      </c>
    </row>
    <row r="26" spans="1:7" x14ac:dyDescent="0.25">
      <c r="A26" s="1" t="s">
        <v>138</v>
      </c>
      <c r="B26" s="2" t="s">
        <v>41</v>
      </c>
      <c r="C26" s="3"/>
      <c r="D26" s="12">
        <f>-'valuations-input'!$C$35</f>
        <v>-3431</v>
      </c>
      <c r="E26" s="12">
        <f>-'valuations-input'!$C$35</f>
        <v>-3431</v>
      </c>
      <c r="F26" s="12">
        <f>-'valuations-input'!$C$35</f>
        <v>-3431</v>
      </c>
      <c r="G26" s="12">
        <f>-'valuations-input'!$C$35</f>
        <v>-3431</v>
      </c>
    </row>
    <row r="27" spans="1:7" x14ac:dyDescent="0.25">
      <c r="A27" s="1" t="s">
        <v>138</v>
      </c>
      <c r="B27" s="2" t="s">
        <v>119</v>
      </c>
      <c r="C27" s="3" t="s">
        <v>120</v>
      </c>
      <c r="D27" s="12">
        <f>-'valuations-input'!$C$33</f>
        <v>-10292253.626888536</v>
      </c>
      <c r="E27" s="12">
        <f>-'valuations-input'!$C$33</f>
        <v>-10292253.626888536</v>
      </c>
      <c r="F27" s="12">
        <f>-'valuations-input'!$C$33</f>
        <v>-10292253.626888536</v>
      </c>
      <c r="G27" s="12">
        <f>-'valuations-input'!$C$33</f>
        <v>-10292253.626888536</v>
      </c>
    </row>
    <row r="28" spans="1:7" x14ac:dyDescent="0.25">
      <c r="A28" s="1" t="s">
        <v>138</v>
      </c>
      <c r="B28" s="2" t="s">
        <v>119</v>
      </c>
      <c r="C28" s="3" t="s">
        <v>121</v>
      </c>
      <c r="D28" s="12">
        <f>-'valuations-input'!$C$34</f>
        <v>-111498.50286123272</v>
      </c>
      <c r="E28" s="12">
        <f>-'valuations-input'!$C$34</f>
        <v>-111498.50286123272</v>
      </c>
      <c r="F28" s="12">
        <f>-'valuations-input'!$C$34</f>
        <v>-111498.50286123272</v>
      </c>
      <c r="G28" s="12">
        <f>-'valuations-input'!$C$34</f>
        <v>-111498.50286123272</v>
      </c>
    </row>
    <row r="29" spans="1:7" x14ac:dyDescent="0.25">
      <c r="A29" s="1" t="s">
        <v>139</v>
      </c>
      <c r="B29" s="2" t="s">
        <v>23</v>
      </c>
      <c r="C29" s="3" t="s">
        <v>24</v>
      </c>
      <c r="D29" s="12">
        <f>-'valuations-input'!$C$25</f>
        <v>-679751.56916149845</v>
      </c>
      <c r="E29" s="12">
        <f>-'valuations-input'!$C$25</f>
        <v>-679751.56916149845</v>
      </c>
      <c r="F29" s="12">
        <f>-'valuations-input'!$C$25</f>
        <v>-679751.56916149845</v>
      </c>
      <c r="G29" s="12">
        <f>-'valuations-input'!$C$25</f>
        <v>-679751.56916149845</v>
      </c>
    </row>
    <row r="30" spans="1:7" x14ac:dyDescent="0.25">
      <c r="A30" s="1" t="s">
        <v>139</v>
      </c>
      <c r="B30" s="2" t="s">
        <v>23</v>
      </c>
      <c r="C30" s="3" t="s">
        <v>25</v>
      </c>
      <c r="D30" s="12">
        <f>-'valuations-input'!$C$24</f>
        <v>-684864.31377195392</v>
      </c>
      <c r="E30" s="12">
        <f>-'valuations-input'!$C$24</f>
        <v>-684864.31377195392</v>
      </c>
      <c r="F30" s="12">
        <f>-'valuations-input'!$C$24</f>
        <v>-684864.31377195392</v>
      </c>
      <c r="G30" s="12">
        <f>-'valuations-input'!$C$24</f>
        <v>-684864.31377195392</v>
      </c>
    </row>
    <row r="31" spans="1:7" x14ac:dyDescent="0.25">
      <c r="A31" s="1" t="s">
        <v>139</v>
      </c>
      <c r="B31" s="2" t="s">
        <v>23</v>
      </c>
      <c r="C31" s="3" t="s">
        <v>26</v>
      </c>
      <c r="D31" s="12">
        <f>-'valuations-input'!$C$25</f>
        <v>-679751.56916149845</v>
      </c>
      <c r="E31" s="12">
        <f>-'valuations-input'!$C$25</f>
        <v>-679751.56916149845</v>
      </c>
      <c r="F31" s="12">
        <f>-'valuations-input'!$C$25</f>
        <v>-679751.56916149845</v>
      </c>
      <c r="G31" s="12">
        <f>-'valuations-input'!$C$25</f>
        <v>-679751.56916149845</v>
      </c>
    </row>
    <row r="32" spans="1:7" x14ac:dyDescent="0.25">
      <c r="A32" s="1" t="s">
        <v>139</v>
      </c>
      <c r="B32" s="2" t="s">
        <v>23</v>
      </c>
      <c r="C32" s="3" t="s">
        <v>27</v>
      </c>
      <c r="D32" s="12">
        <f>-'valuations-input'!$C$25</f>
        <v>-679751.56916149845</v>
      </c>
      <c r="E32" s="12">
        <f>-'valuations-input'!$C$25</f>
        <v>-679751.56916149845</v>
      </c>
      <c r="F32" s="12">
        <f>-'valuations-input'!$C$25</f>
        <v>-679751.56916149845</v>
      </c>
      <c r="G32" s="12">
        <f>-'valuations-input'!$C$25</f>
        <v>-679751.56916149845</v>
      </c>
    </row>
    <row r="33" spans="1:7" x14ac:dyDescent="0.25">
      <c r="A33" s="1" t="s">
        <v>139</v>
      </c>
      <c r="B33" s="2" t="s">
        <v>135</v>
      </c>
      <c r="C33" s="3" t="s">
        <v>31</v>
      </c>
      <c r="D33" s="12">
        <f>-'valuations-input'!$C$26</f>
        <v>-7303.9208720791385</v>
      </c>
      <c r="E33" s="12">
        <f>-'valuations-input'!$C$26</f>
        <v>-7303.9208720791385</v>
      </c>
      <c r="F33" s="12">
        <f>-'valuations-input'!$C$26</f>
        <v>-7303.9208720791385</v>
      </c>
      <c r="G33" s="12">
        <f>-'valuations-input'!$C$26</f>
        <v>-7303.9208720791385</v>
      </c>
    </row>
    <row r="34" spans="1:7" x14ac:dyDescent="0.25">
      <c r="A34" s="1" t="s">
        <v>139</v>
      </c>
      <c r="B34" s="2" t="s">
        <v>135</v>
      </c>
      <c r="C34" s="3" t="s">
        <v>32</v>
      </c>
      <c r="D34" s="12">
        <f>-'valuations-input'!$C$27</f>
        <v>-4869.2805813860923</v>
      </c>
      <c r="E34" s="12">
        <f>-'valuations-input'!$C$27</f>
        <v>-4869.2805813860923</v>
      </c>
      <c r="F34" s="12">
        <f>-'valuations-input'!$C$27</f>
        <v>-4869.2805813860923</v>
      </c>
      <c r="G34" s="12">
        <f>-'valuations-input'!$C$27</f>
        <v>-4869.2805813860923</v>
      </c>
    </row>
    <row r="35" spans="1:7" x14ac:dyDescent="0.25">
      <c r="A35" s="1" t="s">
        <v>139</v>
      </c>
      <c r="B35" s="2" t="s">
        <v>135</v>
      </c>
      <c r="C35" s="3" t="s">
        <v>33</v>
      </c>
      <c r="D35" s="12">
        <f>-'valuations-input'!$C$28</f>
        <v>-15338.233831366189</v>
      </c>
      <c r="E35" s="12">
        <f>-'valuations-input'!$C$28</f>
        <v>-15338.233831366189</v>
      </c>
      <c r="F35" s="12">
        <f>-'valuations-input'!$C$28</f>
        <v>-15338.233831366189</v>
      </c>
      <c r="G35" s="12">
        <f>-'valuations-input'!$C$28</f>
        <v>-15338.233831366189</v>
      </c>
    </row>
    <row r="36" spans="1:7" x14ac:dyDescent="0.25">
      <c r="A36" s="1" t="s">
        <v>139</v>
      </c>
      <c r="B36" s="2" t="s">
        <v>135</v>
      </c>
      <c r="C36" s="3" t="s">
        <v>34</v>
      </c>
      <c r="D36" s="12">
        <f>-'valuations-input'!$C$29</f>
        <v>-43458.329188870877</v>
      </c>
      <c r="E36" s="12">
        <f>-'valuations-input'!$C$29</f>
        <v>-43458.329188870877</v>
      </c>
      <c r="F36" s="12">
        <f>-'valuations-input'!$C$29</f>
        <v>-43458.329188870877</v>
      </c>
      <c r="G36" s="12">
        <f>-'valuations-input'!$C$29</f>
        <v>-43458.329188870877</v>
      </c>
    </row>
    <row r="37" spans="1:7" x14ac:dyDescent="0.25">
      <c r="A37" s="1" t="s">
        <v>139</v>
      </c>
      <c r="B37" s="2" t="s">
        <v>135</v>
      </c>
      <c r="C37" s="3" t="s">
        <v>35</v>
      </c>
      <c r="D37" s="12">
        <f>-'valuations-input'!$C$30</f>
        <v>-5721.4046831286587</v>
      </c>
      <c r="E37" s="12">
        <f>-'valuations-input'!$C$30</f>
        <v>-5721.4046831286587</v>
      </c>
      <c r="F37" s="12">
        <f>-'valuations-input'!$C$30</f>
        <v>-5721.4046831286587</v>
      </c>
      <c r="G37" s="12">
        <f>-'valuations-input'!$C$30</f>
        <v>-5721.4046831286587</v>
      </c>
    </row>
    <row r="38" spans="1:7" x14ac:dyDescent="0.25">
      <c r="A38" s="1" t="s">
        <v>139</v>
      </c>
      <c r="B38" s="2" t="s">
        <v>135</v>
      </c>
      <c r="C38" s="3" t="s">
        <v>36</v>
      </c>
      <c r="D38" s="12">
        <f>-'valuations-input'!$C$31</f>
        <v>-4138.888494178178</v>
      </c>
      <c r="E38" s="12">
        <f>-'valuations-input'!$C$31</f>
        <v>-4138.888494178178</v>
      </c>
      <c r="F38" s="12">
        <f>-'valuations-input'!$C$31</f>
        <v>-4138.888494178178</v>
      </c>
      <c r="G38" s="12">
        <f>-'valuations-input'!$C$31</f>
        <v>-4138.888494178178</v>
      </c>
    </row>
    <row r="39" spans="1:7" x14ac:dyDescent="0.25">
      <c r="A39" s="1" t="s">
        <v>139</v>
      </c>
      <c r="B39" s="2" t="s">
        <v>135</v>
      </c>
      <c r="C39" s="3" t="s">
        <v>37</v>
      </c>
      <c r="D39" s="12">
        <f>-'valuations-input'!$C$32</f>
        <v>-22763.886717979982</v>
      </c>
      <c r="E39" s="12">
        <f>-'valuations-input'!$C$32</f>
        <v>-22763.886717979982</v>
      </c>
      <c r="F39" s="12">
        <f>-'valuations-input'!$C$32</f>
        <v>-22763.886717979982</v>
      </c>
      <c r="G39" s="12">
        <f>-'valuations-input'!$C$32</f>
        <v>-22763.886717979982</v>
      </c>
    </row>
    <row r="40" spans="1:7" x14ac:dyDescent="0.25">
      <c r="A40" s="1" t="s">
        <v>139</v>
      </c>
      <c r="B40" s="2" t="s">
        <v>46</v>
      </c>
      <c r="D40" s="12">
        <f>'valuations-input'!$C$36</f>
        <v>1393</v>
      </c>
      <c r="E40" s="12">
        <f>'valuations-input'!$C$36</f>
        <v>1393</v>
      </c>
      <c r="F40" s="12">
        <f>'valuations-input'!$C$36</f>
        <v>1393</v>
      </c>
      <c r="G40" s="12">
        <f>'valuations-input'!$C$36</f>
        <v>1393</v>
      </c>
    </row>
    <row r="41" spans="1:7" x14ac:dyDescent="0.25">
      <c r="A41" s="1" t="s">
        <v>139</v>
      </c>
      <c r="B41" s="2" t="s">
        <v>47</v>
      </c>
      <c r="D41" s="12">
        <f>'valuations-input'!$C$33</f>
        <v>10292253.626888536</v>
      </c>
      <c r="E41" s="12">
        <f>'valuations-input'!$C$33</f>
        <v>10292253.626888536</v>
      </c>
      <c r="F41" s="12">
        <f>'valuations-input'!$C$33</f>
        <v>10292253.626888536</v>
      </c>
      <c r="G41" s="12">
        <f>'valuations-input'!$C$33</f>
        <v>10292253.626888536</v>
      </c>
    </row>
    <row r="42" spans="1:7" x14ac:dyDescent="0.25">
      <c r="A42" s="1" t="s">
        <v>139</v>
      </c>
      <c r="B42" s="2" t="s">
        <v>48</v>
      </c>
      <c r="C42" s="3" t="s">
        <v>49</v>
      </c>
      <c r="D42" s="12">
        <f>-'valuations-input'!$C$37</f>
        <v>-1.6999999999999999E-3</v>
      </c>
      <c r="E42" s="12">
        <f>-'valuations-input'!$C$37</f>
        <v>-1.6999999999999999E-3</v>
      </c>
      <c r="F42" s="12">
        <f>-'valuations-input'!$C$37</f>
        <v>-1.6999999999999999E-3</v>
      </c>
      <c r="G42" s="12">
        <f>-'valuations-input'!$C$37</f>
        <v>-1.6999999999999999E-3</v>
      </c>
    </row>
    <row r="43" spans="1:7" x14ac:dyDescent="0.25">
      <c r="A43" s="1" t="s">
        <v>139</v>
      </c>
      <c r="B43" s="2" t="s">
        <v>48</v>
      </c>
      <c r="C43" s="3" t="s">
        <v>50</v>
      </c>
      <c r="D43" s="12">
        <f>-'valuations-input'!$C$38</f>
        <v>-3.9E-2</v>
      </c>
      <c r="E43" s="12">
        <f>-'valuations-input'!$C$38</f>
        <v>-3.9E-2</v>
      </c>
      <c r="F43" s="12">
        <f>-'valuations-input'!$C$38</f>
        <v>-3.9E-2</v>
      </c>
      <c r="G43" s="12">
        <f>-'valuations-input'!$C$38</f>
        <v>-3.9E-2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191" activePane="bottomRight" state="frozen"/>
      <selection activeCell="A3" sqref="A3"/>
      <selection pane="topRight" activeCell="A3" sqref="A3"/>
      <selection pane="bottomLeft" activeCell="A3" sqref="A3"/>
      <selection pane="bottomRight" activeCell="F208" sqref="F208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140</v>
      </c>
      <c r="C1" s="23" t="s">
        <v>122</v>
      </c>
      <c r="D1" s="23" t="s">
        <v>123</v>
      </c>
      <c r="E1" s="23" t="s">
        <v>124</v>
      </c>
      <c r="F1" s="23" t="s">
        <v>200</v>
      </c>
      <c r="G1" s="23" t="s">
        <v>201</v>
      </c>
      <c r="H1" s="23" t="s">
        <v>202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142</v>
      </c>
      <c r="B2" s="24" t="s">
        <v>176</v>
      </c>
      <c r="C2" s="1" t="s">
        <v>129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142</v>
      </c>
      <c r="B3" s="24" t="s">
        <v>176</v>
      </c>
      <c r="C3" s="1" t="s">
        <v>129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142</v>
      </c>
      <c r="B4" s="24" t="s">
        <v>176</v>
      </c>
      <c r="C4" s="1" t="s">
        <v>129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142</v>
      </c>
      <c r="B5" s="24" t="s">
        <v>176</v>
      </c>
      <c r="C5" s="1" t="s">
        <v>129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142</v>
      </c>
      <c r="B6" s="24" t="s">
        <v>176</v>
      </c>
      <c r="C6" s="1" t="s">
        <v>129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142</v>
      </c>
      <c r="B7" s="24" t="s">
        <v>176</v>
      </c>
      <c r="C7" s="1" t="s">
        <v>129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142</v>
      </c>
      <c r="B8" s="24" t="s">
        <v>176</v>
      </c>
      <c r="C8" s="1" t="s">
        <v>129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142</v>
      </c>
      <c r="B9" s="24" t="s">
        <v>176</v>
      </c>
      <c r="C9" s="1" t="s">
        <v>129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142</v>
      </c>
      <c r="B10" s="24" t="s">
        <v>176</v>
      </c>
      <c r="C10" s="1" t="s">
        <v>130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142</v>
      </c>
      <c r="B11" s="24" t="s">
        <v>176</v>
      </c>
      <c r="C11" s="1" t="s">
        <v>130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142</v>
      </c>
      <c r="B12" s="24" t="s">
        <v>176</v>
      </c>
      <c r="C12" s="1" t="s">
        <v>130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142</v>
      </c>
      <c r="B13" s="24" t="s">
        <v>176</v>
      </c>
      <c r="C13" s="1" t="s">
        <v>130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142</v>
      </c>
      <c r="B14" s="24" t="s">
        <v>176</v>
      </c>
      <c r="C14" s="1" t="s">
        <v>130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142</v>
      </c>
      <c r="B15" s="24" t="s">
        <v>176</v>
      </c>
      <c r="C15" s="1" t="s">
        <v>130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142</v>
      </c>
      <c r="B16" s="24" t="s">
        <v>176</v>
      </c>
      <c r="C16" s="1" t="s">
        <v>130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142</v>
      </c>
      <c r="B17" s="24" t="s">
        <v>176</v>
      </c>
      <c r="C17" s="1" t="s">
        <v>130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142</v>
      </c>
      <c r="B18" s="25" t="s">
        <v>262</v>
      </c>
      <c r="C18" s="1" t="s">
        <v>129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142</v>
      </c>
      <c r="B19" s="25" t="s">
        <v>262</v>
      </c>
      <c r="C19" s="1" t="s">
        <v>129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142</v>
      </c>
      <c r="B20" s="25" t="s">
        <v>262</v>
      </c>
      <c r="C20" s="1" t="s">
        <v>129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142</v>
      </c>
      <c r="B21" s="25" t="s">
        <v>262</v>
      </c>
      <c r="C21" s="1" t="s">
        <v>129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142</v>
      </c>
      <c r="B22" s="25" t="s">
        <v>262</v>
      </c>
      <c r="C22" s="1" t="s">
        <v>129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142</v>
      </c>
      <c r="B23" s="25" t="s">
        <v>262</v>
      </c>
      <c r="C23" s="1" t="s">
        <v>129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142</v>
      </c>
      <c r="B24" s="25" t="s">
        <v>262</v>
      </c>
      <c r="C24" s="1" t="s">
        <v>129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142</v>
      </c>
      <c r="B25" s="25" t="s">
        <v>262</v>
      </c>
      <c r="C25" s="1" t="s">
        <v>129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142</v>
      </c>
      <c r="B26" s="25" t="s">
        <v>262</v>
      </c>
      <c r="C26" s="1" t="s">
        <v>130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142</v>
      </c>
      <c r="B27" s="25" t="s">
        <v>262</v>
      </c>
      <c r="C27" s="1" t="s">
        <v>130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142</v>
      </c>
      <c r="B28" s="25" t="s">
        <v>262</v>
      </c>
      <c r="C28" s="1" t="s">
        <v>130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142</v>
      </c>
      <c r="B29" s="25" t="s">
        <v>262</v>
      </c>
      <c r="C29" s="1" t="s">
        <v>130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142</v>
      </c>
      <c r="B30" s="25" t="s">
        <v>262</v>
      </c>
      <c r="C30" s="1" t="s">
        <v>130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142</v>
      </c>
      <c r="B31" s="25" t="s">
        <v>262</v>
      </c>
      <c r="C31" s="1" t="s">
        <v>130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142</v>
      </c>
      <c r="B32" s="25" t="s">
        <v>262</v>
      </c>
      <c r="C32" s="1" t="s">
        <v>130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142</v>
      </c>
      <c r="B33" s="25" t="s">
        <v>262</v>
      </c>
      <c r="C33" s="1" t="s">
        <v>130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142</v>
      </c>
      <c r="B34" s="24" t="s">
        <v>91</v>
      </c>
      <c r="C34" s="1" t="s">
        <v>129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142</v>
      </c>
      <c r="B35" s="24" t="s">
        <v>91</v>
      </c>
      <c r="C35" s="1" t="s">
        <v>129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142</v>
      </c>
      <c r="B36" s="24" t="s">
        <v>91</v>
      </c>
      <c r="C36" s="1" t="s">
        <v>129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142</v>
      </c>
      <c r="B37" s="24" t="s">
        <v>91</v>
      </c>
      <c r="C37" s="1" t="s">
        <v>129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142</v>
      </c>
      <c r="B38" s="24" t="s">
        <v>91</v>
      </c>
      <c r="C38" s="1" t="s">
        <v>129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142</v>
      </c>
      <c r="B39" s="24" t="s">
        <v>91</v>
      </c>
      <c r="C39" s="1" t="s">
        <v>129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142</v>
      </c>
      <c r="B40" s="24" t="s">
        <v>91</v>
      </c>
      <c r="C40" s="1" t="s">
        <v>129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142</v>
      </c>
      <c r="B41" s="24" t="s">
        <v>91</v>
      </c>
      <c r="C41" s="1" t="s">
        <v>129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142</v>
      </c>
      <c r="B42" s="24" t="s">
        <v>91</v>
      </c>
      <c r="C42" s="1" t="s">
        <v>130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142</v>
      </c>
      <c r="B43" s="24" t="s">
        <v>91</v>
      </c>
      <c r="C43" s="1" t="s">
        <v>130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142</v>
      </c>
      <c r="B44" s="24" t="s">
        <v>91</v>
      </c>
      <c r="C44" s="1" t="s">
        <v>130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142</v>
      </c>
      <c r="B45" s="24" t="s">
        <v>91</v>
      </c>
      <c r="C45" s="1" t="s">
        <v>130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142</v>
      </c>
      <c r="B46" s="24" t="s">
        <v>91</v>
      </c>
      <c r="C46" s="1" t="s">
        <v>130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142</v>
      </c>
      <c r="B47" s="24" t="s">
        <v>91</v>
      </c>
      <c r="C47" s="1" t="s">
        <v>130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142</v>
      </c>
      <c r="B48" s="24" t="s">
        <v>91</v>
      </c>
      <c r="C48" s="1" t="s">
        <v>130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142</v>
      </c>
      <c r="B49" s="24" t="s">
        <v>91</v>
      </c>
      <c r="C49" s="1" t="s">
        <v>130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142</v>
      </c>
      <c r="B50" s="25" t="s">
        <v>61</v>
      </c>
      <c r="C50" s="1" t="s">
        <v>129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142</v>
      </c>
      <c r="B51" s="25" t="s">
        <v>61</v>
      </c>
      <c r="C51" s="1" t="s">
        <v>129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142</v>
      </c>
      <c r="B52" s="25" t="s">
        <v>61</v>
      </c>
      <c r="C52" s="1" t="s">
        <v>129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142</v>
      </c>
      <c r="B53" s="25" t="s">
        <v>61</v>
      </c>
      <c r="C53" s="1" t="s">
        <v>129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142</v>
      </c>
      <c r="B54" s="25" t="s">
        <v>61</v>
      </c>
      <c r="C54" s="1" t="s">
        <v>129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142</v>
      </c>
      <c r="B55" s="25" t="s">
        <v>61</v>
      </c>
      <c r="C55" s="1" t="s">
        <v>129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142</v>
      </c>
      <c r="B56" s="25" t="s">
        <v>61</v>
      </c>
      <c r="C56" s="1" t="s">
        <v>129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142</v>
      </c>
      <c r="B57" s="25" t="s">
        <v>61</v>
      </c>
      <c r="C57" s="1" t="s">
        <v>129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142</v>
      </c>
      <c r="B58" s="25" t="s">
        <v>61</v>
      </c>
      <c r="C58" s="1" t="s">
        <v>130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142</v>
      </c>
      <c r="B59" s="25" t="s">
        <v>61</v>
      </c>
      <c r="C59" s="1" t="s">
        <v>130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142</v>
      </c>
      <c r="B60" s="25" t="s">
        <v>61</v>
      </c>
      <c r="C60" s="1" t="s">
        <v>130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142</v>
      </c>
      <c r="B61" s="25" t="s">
        <v>61</v>
      </c>
      <c r="C61" s="1" t="s">
        <v>130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142</v>
      </c>
      <c r="B62" s="25" t="s">
        <v>61</v>
      </c>
      <c r="C62" s="1" t="s">
        <v>130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142</v>
      </c>
      <c r="B63" s="25" t="s">
        <v>61</v>
      </c>
      <c r="C63" s="1" t="s">
        <v>130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142</v>
      </c>
      <c r="B64" s="25" t="s">
        <v>61</v>
      </c>
      <c r="C64" s="1" t="s">
        <v>130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142</v>
      </c>
      <c r="B65" s="25" t="s">
        <v>61</v>
      </c>
      <c r="C65" s="1" t="s">
        <v>130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142</v>
      </c>
      <c r="B66" s="24" t="s">
        <v>62</v>
      </c>
      <c r="C66" s="1" t="s">
        <v>129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142</v>
      </c>
      <c r="B67" s="24" t="s">
        <v>62</v>
      </c>
      <c r="C67" s="1" t="s">
        <v>129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142</v>
      </c>
      <c r="B68" s="24" t="s">
        <v>62</v>
      </c>
      <c r="C68" s="1" t="s">
        <v>129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142</v>
      </c>
      <c r="B69" s="24" t="s">
        <v>62</v>
      </c>
      <c r="C69" s="1" t="s">
        <v>129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142</v>
      </c>
      <c r="B70" s="24" t="s">
        <v>62</v>
      </c>
      <c r="C70" s="1" t="s">
        <v>129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142</v>
      </c>
      <c r="B71" s="24" t="s">
        <v>62</v>
      </c>
      <c r="C71" s="1" t="s">
        <v>129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142</v>
      </c>
      <c r="B72" s="24" t="s">
        <v>62</v>
      </c>
      <c r="C72" s="1" t="s">
        <v>129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142</v>
      </c>
      <c r="B73" s="24" t="s">
        <v>62</v>
      </c>
      <c r="C73" s="1" t="s">
        <v>129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142</v>
      </c>
      <c r="B74" s="24" t="s">
        <v>62</v>
      </c>
      <c r="C74" s="1" t="s">
        <v>130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142</v>
      </c>
      <c r="B75" s="24" t="s">
        <v>62</v>
      </c>
      <c r="C75" s="1" t="s">
        <v>130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142</v>
      </c>
      <c r="B76" s="24" t="s">
        <v>62</v>
      </c>
      <c r="C76" s="1" t="s">
        <v>130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142</v>
      </c>
      <c r="B77" s="24" t="s">
        <v>62</v>
      </c>
      <c r="C77" s="1" t="s">
        <v>130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142</v>
      </c>
      <c r="B78" s="24" t="s">
        <v>62</v>
      </c>
      <c r="C78" s="1" t="s">
        <v>130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142</v>
      </c>
      <c r="B79" s="24" t="s">
        <v>62</v>
      </c>
      <c r="C79" s="1" t="s">
        <v>130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142</v>
      </c>
      <c r="B80" s="24" t="s">
        <v>62</v>
      </c>
      <c r="C80" s="1" t="s">
        <v>130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142</v>
      </c>
      <c r="B81" s="24" t="s">
        <v>62</v>
      </c>
      <c r="C81" s="1" t="s">
        <v>130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141</v>
      </c>
      <c r="B82" s="24" t="s">
        <v>176</v>
      </c>
      <c r="C82" s="1" t="s">
        <v>129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141</v>
      </c>
      <c r="B83" s="24" t="s">
        <v>176</v>
      </c>
      <c r="C83" s="1" t="s">
        <v>129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141</v>
      </c>
      <c r="B84" s="24" t="s">
        <v>176</v>
      </c>
      <c r="C84" s="1" t="s">
        <v>129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141</v>
      </c>
      <c r="B85" s="24" t="s">
        <v>176</v>
      </c>
      <c r="C85" s="1" t="s">
        <v>129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141</v>
      </c>
      <c r="B86" s="24" t="s">
        <v>176</v>
      </c>
      <c r="C86" s="1" t="s">
        <v>129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141</v>
      </c>
      <c r="B87" s="24" t="s">
        <v>176</v>
      </c>
      <c r="C87" s="1" t="s">
        <v>129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141</v>
      </c>
      <c r="B88" s="24" t="s">
        <v>176</v>
      </c>
      <c r="C88" s="1" t="s">
        <v>129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141</v>
      </c>
      <c r="B89" s="24" t="s">
        <v>176</v>
      </c>
      <c r="C89" s="1" t="s">
        <v>129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141</v>
      </c>
      <c r="B90" s="24" t="s">
        <v>176</v>
      </c>
      <c r="C90" s="1" t="s">
        <v>130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141</v>
      </c>
      <c r="B91" s="24" t="s">
        <v>176</v>
      </c>
      <c r="C91" s="1" t="s">
        <v>130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141</v>
      </c>
      <c r="B92" s="24" t="s">
        <v>176</v>
      </c>
      <c r="C92" s="1" t="s">
        <v>130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141</v>
      </c>
      <c r="B93" s="24" t="s">
        <v>176</v>
      </c>
      <c r="C93" s="1" t="s">
        <v>130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141</v>
      </c>
      <c r="B94" s="24" t="s">
        <v>176</v>
      </c>
      <c r="C94" s="1" t="s">
        <v>130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141</v>
      </c>
      <c r="B95" s="24" t="s">
        <v>176</v>
      </c>
      <c r="C95" s="1" t="s">
        <v>130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141</v>
      </c>
      <c r="B96" s="24" t="s">
        <v>176</v>
      </c>
      <c r="C96" s="1" t="s">
        <v>130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141</v>
      </c>
      <c r="B97" s="24" t="s">
        <v>176</v>
      </c>
      <c r="C97" s="1" t="s">
        <v>130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141</v>
      </c>
      <c r="B98" s="25" t="s">
        <v>262</v>
      </c>
      <c r="C98" s="1" t="s">
        <v>129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141</v>
      </c>
      <c r="B99" s="25" t="s">
        <v>262</v>
      </c>
      <c r="C99" s="1" t="s">
        <v>129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141</v>
      </c>
      <c r="B100" s="25" t="s">
        <v>262</v>
      </c>
      <c r="C100" s="1" t="s">
        <v>129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141</v>
      </c>
      <c r="B101" s="25" t="s">
        <v>262</v>
      </c>
      <c r="C101" s="1" t="s">
        <v>129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141</v>
      </c>
      <c r="B102" s="25" t="s">
        <v>262</v>
      </c>
      <c r="C102" s="1" t="s">
        <v>129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141</v>
      </c>
      <c r="B103" s="25" t="s">
        <v>262</v>
      </c>
      <c r="C103" s="1" t="s">
        <v>129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141</v>
      </c>
      <c r="B104" s="25" t="s">
        <v>262</v>
      </c>
      <c r="C104" s="1" t="s">
        <v>129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141</v>
      </c>
      <c r="B105" s="25" t="s">
        <v>262</v>
      </c>
      <c r="C105" s="1" t="s">
        <v>129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141</v>
      </c>
      <c r="B106" s="25" t="s">
        <v>262</v>
      </c>
      <c r="C106" s="1" t="s">
        <v>130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141</v>
      </c>
      <c r="B107" s="25" t="s">
        <v>262</v>
      </c>
      <c r="C107" s="1" t="s">
        <v>130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141</v>
      </c>
      <c r="B108" s="25" t="s">
        <v>262</v>
      </c>
      <c r="C108" s="1" t="s">
        <v>130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141</v>
      </c>
      <c r="B109" s="25" t="s">
        <v>262</v>
      </c>
      <c r="C109" s="1" t="s">
        <v>130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141</v>
      </c>
      <c r="B110" s="25" t="s">
        <v>262</v>
      </c>
      <c r="C110" s="1" t="s">
        <v>130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141</v>
      </c>
      <c r="B111" s="25" t="s">
        <v>262</v>
      </c>
      <c r="C111" s="1" t="s">
        <v>130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141</v>
      </c>
      <c r="B112" s="25" t="s">
        <v>262</v>
      </c>
      <c r="C112" s="1" t="s">
        <v>130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141</v>
      </c>
      <c r="B113" s="25" t="s">
        <v>262</v>
      </c>
      <c r="C113" s="1" t="s">
        <v>130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141</v>
      </c>
      <c r="B114" s="24" t="s">
        <v>91</v>
      </c>
      <c r="C114" s="1" t="s">
        <v>129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141</v>
      </c>
      <c r="B115" s="24" t="s">
        <v>91</v>
      </c>
      <c r="C115" s="1" t="s">
        <v>129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141</v>
      </c>
      <c r="B116" s="24" t="s">
        <v>91</v>
      </c>
      <c r="C116" s="1" t="s">
        <v>129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141</v>
      </c>
      <c r="B117" s="24" t="s">
        <v>91</v>
      </c>
      <c r="C117" s="1" t="s">
        <v>129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141</v>
      </c>
      <c r="B118" s="24" t="s">
        <v>91</v>
      </c>
      <c r="C118" s="1" t="s">
        <v>129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141</v>
      </c>
      <c r="B119" s="24" t="s">
        <v>91</v>
      </c>
      <c r="C119" s="1" t="s">
        <v>129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141</v>
      </c>
      <c r="B120" s="24" t="s">
        <v>91</v>
      </c>
      <c r="C120" s="1" t="s">
        <v>129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141</v>
      </c>
      <c r="B121" s="24" t="s">
        <v>91</v>
      </c>
      <c r="C121" s="1" t="s">
        <v>129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141</v>
      </c>
      <c r="B122" s="24" t="s">
        <v>91</v>
      </c>
      <c r="C122" s="1" t="s">
        <v>130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141</v>
      </c>
      <c r="B123" s="24" t="s">
        <v>91</v>
      </c>
      <c r="C123" s="1" t="s">
        <v>130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141</v>
      </c>
      <c r="B124" s="24" t="s">
        <v>91</v>
      </c>
      <c r="C124" s="1" t="s">
        <v>130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141</v>
      </c>
      <c r="B125" s="24" t="s">
        <v>91</v>
      </c>
      <c r="C125" s="1" t="s">
        <v>130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141</v>
      </c>
      <c r="B126" s="24" t="s">
        <v>91</v>
      </c>
      <c r="C126" s="1" t="s">
        <v>130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141</v>
      </c>
      <c r="B127" s="24" t="s">
        <v>91</v>
      </c>
      <c r="C127" s="1" t="s">
        <v>130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141</v>
      </c>
      <c r="B128" s="24" t="s">
        <v>91</v>
      </c>
      <c r="C128" s="1" t="s">
        <v>130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141</v>
      </c>
      <c r="B129" s="24" t="s">
        <v>91</v>
      </c>
      <c r="C129" s="1" t="s">
        <v>130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141</v>
      </c>
      <c r="B130" s="25" t="s">
        <v>61</v>
      </c>
      <c r="C130" s="1" t="s">
        <v>129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141</v>
      </c>
      <c r="B131" s="25" t="s">
        <v>61</v>
      </c>
      <c r="C131" s="1" t="s">
        <v>129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141</v>
      </c>
      <c r="B132" s="25" t="s">
        <v>61</v>
      </c>
      <c r="C132" s="1" t="s">
        <v>129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141</v>
      </c>
      <c r="B133" s="25" t="s">
        <v>61</v>
      </c>
      <c r="C133" s="1" t="s">
        <v>129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141</v>
      </c>
      <c r="B134" s="25" t="s">
        <v>61</v>
      </c>
      <c r="C134" s="1" t="s">
        <v>129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141</v>
      </c>
      <c r="B135" s="25" t="s">
        <v>61</v>
      </c>
      <c r="C135" s="1" t="s">
        <v>129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141</v>
      </c>
      <c r="B136" s="25" t="s">
        <v>61</v>
      </c>
      <c r="C136" s="1" t="s">
        <v>129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141</v>
      </c>
      <c r="B137" s="25" t="s">
        <v>61</v>
      </c>
      <c r="C137" s="1" t="s">
        <v>129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141</v>
      </c>
      <c r="B138" s="25" t="s">
        <v>61</v>
      </c>
      <c r="C138" s="1" t="s">
        <v>130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141</v>
      </c>
      <c r="B139" s="25" t="s">
        <v>61</v>
      </c>
      <c r="C139" s="1" t="s">
        <v>130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141</v>
      </c>
      <c r="B140" s="25" t="s">
        <v>61</v>
      </c>
      <c r="C140" s="1" t="s">
        <v>130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141</v>
      </c>
      <c r="B141" s="25" t="s">
        <v>61</v>
      </c>
      <c r="C141" s="1" t="s">
        <v>130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141</v>
      </c>
      <c r="B142" s="25" t="s">
        <v>61</v>
      </c>
      <c r="C142" s="1" t="s">
        <v>130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141</v>
      </c>
      <c r="B143" s="25" t="s">
        <v>61</v>
      </c>
      <c r="C143" s="1" t="s">
        <v>130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141</v>
      </c>
      <c r="B144" s="25" t="s">
        <v>61</v>
      </c>
      <c r="C144" s="1" t="s">
        <v>130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141</v>
      </c>
      <c r="B145" s="25" t="s">
        <v>61</v>
      </c>
      <c r="C145" s="1" t="s">
        <v>130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141</v>
      </c>
      <c r="B146" s="24" t="s">
        <v>62</v>
      </c>
      <c r="C146" s="1" t="s">
        <v>129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141</v>
      </c>
      <c r="B147" s="24" t="s">
        <v>62</v>
      </c>
      <c r="C147" s="1" t="s">
        <v>129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141</v>
      </c>
      <c r="B148" s="24" t="s">
        <v>62</v>
      </c>
      <c r="C148" s="1" t="s">
        <v>129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141</v>
      </c>
      <c r="B149" s="24" t="s">
        <v>62</v>
      </c>
      <c r="C149" s="1" t="s">
        <v>129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141</v>
      </c>
      <c r="B150" s="24" t="s">
        <v>62</v>
      </c>
      <c r="C150" s="1" t="s">
        <v>129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141</v>
      </c>
      <c r="B151" s="24" t="s">
        <v>62</v>
      </c>
      <c r="C151" s="1" t="s">
        <v>129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141</v>
      </c>
      <c r="B152" s="24" t="s">
        <v>62</v>
      </c>
      <c r="C152" s="1" t="s">
        <v>129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141</v>
      </c>
      <c r="B153" s="24" t="s">
        <v>62</v>
      </c>
      <c r="C153" s="1" t="s">
        <v>129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141</v>
      </c>
      <c r="B154" s="24" t="s">
        <v>62</v>
      </c>
      <c r="C154" s="1" t="s">
        <v>130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141</v>
      </c>
      <c r="B155" s="24" t="s">
        <v>62</v>
      </c>
      <c r="C155" s="1" t="s">
        <v>130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141</v>
      </c>
      <c r="B156" s="24" t="s">
        <v>62</v>
      </c>
      <c r="C156" s="1" t="s">
        <v>130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141</v>
      </c>
      <c r="B157" s="24" t="s">
        <v>62</v>
      </c>
      <c r="C157" s="1" t="s">
        <v>130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141</v>
      </c>
      <c r="B158" s="24" t="s">
        <v>62</v>
      </c>
      <c r="C158" s="1" t="s">
        <v>130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141</v>
      </c>
      <c r="B159" s="24" t="s">
        <v>62</v>
      </c>
      <c r="C159" s="1" t="s">
        <v>130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141</v>
      </c>
      <c r="B160" s="24" t="s">
        <v>62</v>
      </c>
      <c r="C160" s="1" t="s">
        <v>130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141</v>
      </c>
      <c r="B161" s="24" t="s">
        <v>62</v>
      </c>
      <c r="C161" s="1" t="s">
        <v>130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143</v>
      </c>
      <c r="B162" s="24" t="s">
        <v>176</v>
      </c>
      <c r="C162" s="1" t="s">
        <v>129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143</v>
      </c>
      <c r="B163" s="24" t="s">
        <v>176</v>
      </c>
      <c r="C163" s="1" t="s">
        <v>129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143</v>
      </c>
      <c r="B164" s="24" t="s">
        <v>176</v>
      </c>
      <c r="C164" s="1" t="s">
        <v>129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143</v>
      </c>
      <c r="B165" s="24" t="s">
        <v>176</v>
      </c>
      <c r="C165" s="1" t="s">
        <v>129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143</v>
      </c>
      <c r="B166" s="24" t="s">
        <v>176</v>
      </c>
      <c r="C166" s="1" t="s">
        <v>129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143</v>
      </c>
      <c r="B167" s="24" t="s">
        <v>176</v>
      </c>
      <c r="C167" s="1" t="s">
        <v>129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143</v>
      </c>
      <c r="B168" s="24" t="s">
        <v>176</v>
      </c>
      <c r="C168" s="1" t="s">
        <v>129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143</v>
      </c>
      <c r="B169" s="24" t="s">
        <v>176</v>
      </c>
      <c r="C169" s="1" t="s">
        <v>129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143</v>
      </c>
      <c r="B170" s="24" t="s">
        <v>176</v>
      </c>
      <c r="C170" s="1" t="s">
        <v>130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143</v>
      </c>
      <c r="B171" s="24" t="s">
        <v>176</v>
      </c>
      <c r="C171" s="1" t="s">
        <v>130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143</v>
      </c>
      <c r="B172" s="24" t="s">
        <v>176</v>
      </c>
      <c r="C172" s="1" t="s">
        <v>130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143</v>
      </c>
      <c r="B173" s="24" t="s">
        <v>176</v>
      </c>
      <c r="C173" s="1" t="s">
        <v>130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143</v>
      </c>
      <c r="B174" s="24" t="s">
        <v>176</v>
      </c>
      <c r="C174" s="1" t="s">
        <v>130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143</v>
      </c>
      <c r="B175" s="24" t="s">
        <v>176</v>
      </c>
      <c r="C175" s="1" t="s">
        <v>130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143</v>
      </c>
      <c r="B176" s="24" t="s">
        <v>176</v>
      </c>
      <c r="C176" s="1" t="s">
        <v>130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143</v>
      </c>
      <c r="B177" s="24" t="s">
        <v>176</v>
      </c>
      <c r="C177" s="1" t="s">
        <v>130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143</v>
      </c>
      <c r="B178" s="25" t="s">
        <v>262</v>
      </c>
      <c r="C178" s="1" t="s">
        <v>129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143</v>
      </c>
      <c r="B179" s="25" t="s">
        <v>262</v>
      </c>
      <c r="C179" s="1" t="s">
        <v>129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143</v>
      </c>
      <c r="B180" s="25" t="s">
        <v>262</v>
      </c>
      <c r="C180" s="1" t="s">
        <v>129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143</v>
      </c>
      <c r="B181" s="25" t="s">
        <v>262</v>
      </c>
      <c r="C181" s="1" t="s">
        <v>129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143</v>
      </c>
      <c r="B182" s="25" t="s">
        <v>262</v>
      </c>
      <c r="C182" s="1" t="s">
        <v>129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143</v>
      </c>
      <c r="B183" s="25" t="s">
        <v>262</v>
      </c>
      <c r="C183" s="1" t="s">
        <v>129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143</v>
      </c>
      <c r="B184" s="25" t="s">
        <v>262</v>
      </c>
      <c r="C184" s="1" t="s">
        <v>129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143</v>
      </c>
      <c r="B185" s="25" t="s">
        <v>262</v>
      </c>
      <c r="C185" s="1" t="s">
        <v>129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143</v>
      </c>
      <c r="B186" s="25" t="s">
        <v>262</v>
      </c>
      <c r="C186" s="1" t="s">
        <v>130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143</v>
      </c>
      <c r="B187" s="25" t="s">
        <v>262</v>
      </c>
      <c r="C187" s="1" t="s">
        <v>130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143</v>
      </c>
      <c r="B188" s="25" t="s">
        <v>262</v>
      </c>
      <c r="C188" s="1" t="s">
        <v>130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143</v>
      </c>
      <c r="B189" s="25" t="s">
        <v>262</v>
      </c>
      <c r="C189" s="1" t="s">
        <v>130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143</v>
      </c>
      <c r="B190" s="25" t="s">
        <v>262</v>
      </c>
      <c r="C190" s="1" t="s">
        <v>130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143</v>
      </c>
      <c r="B191" s="25" t="s">
        <v>262</v>
      </c>
      <c r="C191" s="1" t="s">
        <v>130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143</v>
      </c>
      <c r="B192" s="25" t="s">
        <v>262</v>
      </c>
      <c r="C192" s="1" t="s">
        <v>130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143</v>
      </c>
      <c r="B193" s="25" t="s">
        <v>262</v>
      </c>
      <c r="C193" s="1" t="s">
        <v>130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143</v>
      </c>
      <c r="B194" s="24" t="s">
        <v>91</v>
      </c>
      <c r="C194" s="1" t="s">
        <v>129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143</v>
      </c>
      <c r="B195" s="24" t="s">
        <v>91</v>
      </c>
      <c r="C195" s="1" t="s">
        <v>129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143</v>
      </c>
      <c r="B196" s="24" t="s">
        <v>91</v>
      </c>
      <c r="C196" s="1" t="s">
        <v>129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143</v>
      </c>
      <c r="B197" s="24" t="s">
        <v>91</v>
      </c>
      <c r="C197" s="1" t="s">
        <v>129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143</v>
      </c>
      <c r="B198" s="24" t="s">
        <v>91</v>
      </c>
      <c r="C198" s="1" t="s">
        <v>129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143</v>
      </c>
      <c r="B199" s="24" t="s">
        <v>91</v>
      </c>
      <c r="C199" s="1" t="s">
        <v>129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143</v>
      </c>
      <c r="B200" s="24" t="s">
        <v>91</v>
      </c>
      <c r="C200" s="1" t="s">
        <v>129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143</v>
      </c>
      <c r="B201" s="24" t="s">
        <v>91</v>
      </c>
      <c r="C201" s="1" t="s">
        <v>129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143</v>
      </c>
      <c r="B202" s="24" t="s">
        <v>91</v>
      </c>
      <c r="C202" s="1" t="s">
        <v>130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143</v>
      </c>
      <c r="B203" s="24" t="s">
        <v>91</v>
      </c>
      <c r="C203" s="1" t="s">
        <v>130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143</v>
      </c>
      <c r="B204" s="24" t="s">
        <v>91</v>
      </c>
      <c r="C204" s="1" t="s">
        <v>130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143</v>
      </c>
      <c r="B205" s="24" t="s">
        <v>91</v>
      </c>
      <c r="C205" s="1" t="s">
        <v>130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143</v>
      </c>
      <c r="B206" s="24" t="s">
        <v>91</v>
      </c>
      <c r="C206" s="1" t="s">
        <v>130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143</v>
      </c>
      <c r="B207" s="24" t="s">
        <v>91</v>
      </c>
      <c r="C207" s="1" t="s">
        <v>130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143</v>
      </c>
      <c r="B208" s="24" t="s">
        <v>91</v>
      </c>
      <c r="C208" s="1" t="s">
        <v>130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143</v>
      </c>
      <c r="B209" s="24" t="s">
        <v>91</v>
      </c>
      <c r="C209" s="1" t="s">
        <v>130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143</v>
      </c>
      <c r="B210" s="25" t="s">
        <v>61</v>
      </c>
      <c r="C210" s="1" t="s">
        <v>129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143</v>
      </c>
      <c r="B211" s="25" t="s">
        <v>61</v>
      </c>
      <c r="C211" s="1" t="s">
        <v>129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143</v>
      </c>
      <c r="B212" s="25" t="s">
        <v>61</v>
      </c>
      <c r="C212" s="1" t="s">
        <v>129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143</v>
      </c>
      <c r="B213" s="25" t="s">
        <v>61</v>
      </c>
      <c r="C213" s="1" t="s">
        <v>129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143</v>
      </c>
      <c r="B214" s="25" t="s">
        <v>61</v>
      </c>
      <c r="C214" s="1" t="s">
        <v>129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143</v>
      </c>
      <c r="B215" s="25" t="s">
        <v>61</v>
      </c>
      <c r="C215" s="1" t="s">
        <v>129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143</v>
      </c>
      <c r="B216" s="25" t="s">
        <v>61</v>
      </c>
      <c r="C216" s="1" t="s">
        <v>129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143</v>
      </c>
      <c r="B217" s="25" t="s">
        <v>61</v>
      </c>
      <c r="C217" s="1" t="s">
        <v>129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143</v>
      </c>
      <c r="B218" s="25" t="s">
        <v>61</v>
      </c>
      <c r="C218" s="1" t="s">
        <v>130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143</v>
      </c>
      <c r="B219" s="25" t="s">
        <v>61</v>
      </c>
      <c r="C219" s="1" t="s">
        <v>130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143</v>
      </c>
      <c r="B220" s="25" t="s">
        <v>61</v>
      </c>
      <c r="C220" s="1" t="s">
        <v>130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143</v>
      </c>
      <c r="B221" s="25" t="s">
        <v>61</v>
      </c>
      <c r="C221" s="1" t="s">
        <v>130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143</v>
      </c>
      <c r="B222" s="25" t="s">
        <v>61</v>
      </c>
      <c r="C222" s="1" t="s">
        <v>130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143</v>
      </c>
      <c r="B223" s="25" t="s">
        <v>61</v>
      </c>
      <c r="C223" s="1" t="s">
        <v>130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143</v>
      </c>
      <c r="B224" s="25" t="s">
        <v>61</v>
      </c>
      <c r="C224" s="1" t="s">
        <v>130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143</v>
      </c>
      <c r="B225" s="25" t="s">
        <v>61</v>
      </c>
      <c r="C225" s="1" t="s">
        <v>130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143</v>
      </c>
      <c r="B226" s="24" t="s">
        <v>62</v>
      </c>
      <c r="C226" s="1" t="s">
        <v>129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143</v>
      </c>
      <c r="B227" s="24" t="s">
        <v>62</v>
      </c>
      <c r="C227" s="1" t="s">
        <v>129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143</v>
      </c>
      <c r="B228" s="24" t="s">
        <v>62</v>
      </c>
      <c r="C228" s="1" t="s">
        <v>129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143</v>
      </c>
      <c r="B229" s="24" t="s">
        <v>62</v>
      </c>
      <c r="C229" s="1" t="s">
        <v>129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143</v>
      </c>
      <c r="B230" s="24" t="s">
        <v>62</v>
      </c>
      <c r="C230" s="1" t="s">
        <v>129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143</v>
      </c>
      <c r="B231" s="24" t="s">
        <v>62</v>
      </c>
      <c r="C231" s="1" t="s">
        <v>129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143</v>
      </c>
      <c r="B232" s="24" t="s">
        <v>62</v>
      </c>
      <c r="C232" s="1" t="s">
        <v>129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143</v>
      </c>
      <c r="B233" s="24" t="s">
        <v>62</v>
      </c>
      <c r="C233" s="1" t="s">
        <v>129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143</v>
      </c>
      <c r="B234" s="24" t="s">
        <v>62</v>
      </c>
      <c r="C234" s="1" t="s">
        <v>130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143</v>
      </c>
      <c r="B235" s="24" t="s">
        <v>62</v>
      </c>
      <c r="C235" s="1" t="s">
        <v>130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143</v>
      </c>
      <c r="B236" s="24" t="s">
        <v>62</v>
      </c>
      <c r="C236" s="1" t="s">
        <v>130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143</v>
      </c>
      <c r="B237" s="24" t="s">
        <v>62</v>
      </c>
      <c r="C237" s="1" t="s">
        <v>130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143</v>
      </c>
      <c r="B238" s="24" t="s">
        <v>62</v>
      </c>
      <c r="C238" s="1" t="s">
        <v>130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143</v>
      </c>
      <c r="B239" s="24" t="s">
        <v>62</v>
      </c>
      <c r="C239" s="1" t="s">
        <v>130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143</v>
      </c>
      <c r="B240" s="24" t="s">
        <v>62</v>
      </c>
      <c r="C240" s="1" t="s">
        <v>130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143</v>
      </c>
      <c r="B241" s="24" t="s">
        <v>62</v>
      </c>
      <c r="C241" s="1" t="s">
        <v>130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142</v>
      </c>
      <c r="B242" s="26" t="s">
        <v>64</v>
      </c>
      <c r="C242" s="1" t="s">
        <v>131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142</v>
      </c>
      <c r="B243" s="26" t="s">
        <v>64</v>
      </c>
      <c r="C243" s="1" t="s">
        <v>131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142</v>
      </c>
      <c r="B244" s="26" t="s">
        <v>64</v>
      </c>
      <c r="C244" s="1" t="s">
        <v>131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142</v>
      </c>
      <c r="B245" s="26" t="s">
        <v>64</v>
      </c>
      <c r="C245" s="1" t="s">
        <v>131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142</v>
      </c>
      <c r="B246" s="26" t="s">
        <v>64</v>
      </c>
      <c r="C246" s="1" t="s">
        <v>131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142</v>
      </c>
      <c r="B247" s="26" t="s">
        <v>64</v>
      </c>
      <c r="C247" s="1" t="s">
        <v>131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142</v>
      </c>
      <c r="B248" s="26" t="s">
        <v>64</v>
      </c>
      <c r="C248" s="1" t="s">
        <v>131</v>
      </c>
      <c r="D248" s="2" t="s">
        <v>132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142</v>
      </c>
      <c r="B249" s="26" t="s">
        <v>64</v>
      </c>
      <c r="C249" s="1" t="s">
        <v>131</v>
      </c>
      <c r="D249" s="2" t="s">
        <v>132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142</v>
      </c>
      <c r="B250" s="26" t="s">
        <v>64</v>
      </c>
      <c r="C250" s="1" t="s">
        <v>131</v>
      </c>
      <c r="D250" s="2" t="s">
        <v>132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142</v>
      </c>
      <c r="B251" s="26" t="s">
        <v>64</v>
      </c>
      <c r="C251" s="1" t="s">
        <v>136</v>
      </c>
      <c r="D251" s="2" t="s">
        <v>133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142</v>
      </c>
      <c r="B252" s="26" t="s">
        <v>64</v>
      </c>
      <c r="C252" s="1" t="s">
        <v>136</v>
      </c>
      <c r="D252" s="2" t="s">
        <v>133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142</v>
      </c>
      <c r="B253" s="26" t="s">
        <v>64</v>
      </c>
      <c r="C253" s="1" t="s">
        <v>136</v>
      </c>
      <c r="D253" s="2" t="s">
        <v>206</v>
      </c>
      <c r="E253" s="3" t="s">
        <v>207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142</v>
      </c>
      <c r="B254" s="26" t="s">
        <v>64</v>
      </c>
      <c r="C254" s="1" t="s">
        <v>136</v>
      </c>
      <c r="D254" s="2" t="s">
        <v>206</v>
      </c>
      <c r="E254" s="3" t="s">
        <v>147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142</v>
      </c>
      <c r="B255" s="26" t="s">
        <v>64</v>
      </c>
      <c r="C255" s="1" t="s">
        <v>136</v>
      </c>
      <c r="D255" s="2" t="s">
        <v>206</v>
      </c>
      <c r="E255" s="3" t="s">
        <v>146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142</v>
      </c>
      <c r="B256" s="26" t="s">
        <v>64</v>
      </c>
      <c r="C256" s="1" t="s">
        <v>136</v>
      </c>
      <c r="D256" s="2" t="s">
        <v>206</v>
      </c>
      <c r="E256" s="3" t="s">
        <v>148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142</v>
      </c>
      <c r="B257" s="26" t="s">
        <v>64</v>
      </c>
      <c r="C257" s="1" t="s">
        <v>136</v>
      </c>
      <c r="D257" s="2" t="s">
        <v>206</v>
      </c>
      <c r="E257" s="3" t="s">
        <v>235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142</v>
      </c>
      <c r="B258" s="26" t="s">
        <v>64</v>
      </c>
      <c r="C258" s="1" t="s">
        <v>136</v>
      </c>
      <c r="D258" s="2" t="s">
        <v>206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142</v>
      </c>
      <c r="B259" s="26" t="s">
        <v>64</v>
      </c>
      <c r="C259" s="1" t="s">
        <v>136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142</v>
      </c>
      <c r="B260" s="26" t="s">
        <v>64</v>
      </c>
      <c r="C260" s="1" t="s">
        <v>137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142</v>
      </c>
      <c r="B261" s="26" t="s">
        <v>64</v>
      </c>
      <c r="C261" s="1" t="s">
        <v>137</v>
      </c>
      <c r="D261" s="2" t="s">
        <v>134</v>
      </c>
      <c r="E261" s="3" t="s">
        <v>125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142</v>
      </c>
      <c r="B262" s="26" t="s">
        <v>64</v>
      </c>
      <c r="C262" s="1" t="s">
        <v>137</v>
      </c>
      <c r="D262" s="2" t="s">
        <v>134</v>
      </c>
      <c r="E262" s="3" t="s">
        <v>126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142</v>
      </c>
      <c r="B263" s="26" t="s">
        <v>64</v>
      </c>
      <c r="C263" s="1" t="s">
        <v>137</v>
      </c>
      <c r="D263" s="2" t="s">
        <v>134</v>
      </c>
      <c r="E263" s="3" t="s">
        <v>152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142</v>
      </c>
      <c r="B264" s="26" t="s">
        <v>64</v>
      </c>
      <c r="C264" s="1" t="s">
        <v>137</v>
      </c>
      <c r="D264" s="2" t="s">
        <v>134</v>
      </c>
      <c r="E264" s="3" t="s">
        <v>128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142</v>
      </c>
      <c r="B265" s="26" t="s">
        <v>64</v>
      </c>
      <c r="C265" s="1" t="s">
        <v>138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142</v>
      </c>
      <c r="B266" s="26" t="s">
        <v>64</v>
      </c>
      <c r="C266" s="1" t="s">
        <v>138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142</v>
      </c>
      <c r="B267" s="26" t="s">
        <v>64</v>
      </c>
      <c r="C267" s="1" t="s">
        <v>138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142</v>
      </c>
      <c r="B268" s="26" t="s">
        <v>64</v>
      </c>
      <c r="C268" s="1" t="s">
        <v>138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142</v>
      </c>
      <c r="B269" s="26" t="s">
        <v>64</v>
      </c>
      <c r="C269" s="1" t="s">
        <v>138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142</v>
      </c>
      <c r="B270" s="26" t="s">
        <v>64</v>
      </c>
      <c r="C270" s="1" t="s">
        <v>138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142</v>
      </c>
      <c r="B271" s="26" t="s">
        <v>64</v>
      </c>
      <c r="C271" s="1" t="s">
        <v>138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142</v>
      </c>
      <c r="B272" s="26" t="s">
        <v>64</v>
      </c>
      <c r="C272" s="1" t="s">
        <v>138</v>
      </c>
      <c r="D272" s="2" t="s">
        <v>119</v>
      </c>
      <c r="E272" s="3" t="s">
        <v>120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142</v>
      </c>
      <c r="B273" s="26" t="s">
        <v>64</v>
      </c>
      <c r="C273" s="1" t="s">
        <v>138</v>
      </c>
      <c r="D273" s="2" t="s">
        <v>119</v>
      </c>
      <c r="E273" s="3" t="s">
        <v>121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142</v>
      </c>
      <c r="B274" s="26" t="s">
        <v>64</v>
      </c>
      <c r="C274" s="1" t="s">
        <v>139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142</v>
      </c>
      <c r="B275" s="26" t="s">
        <v>64</v>
      </c>
      <c r="C275" s="1" t="s">
        <v>139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142</v>
      </c>
      <c r="B276" s="26" t="s">
        <v>64</v>
      </c>
      <c r="C276" s="1" t="s">
        <v>139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142</v>
      </c>
      <c r="B277" s="26" t="s">
        <v>64</v>
      </c>
      <c r="C277" s="1" t="s">
        <v>139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142</v>
      </c>
      <c r="B278" s="26" t="s">
        <v>64</v>
      </c>
      <c r="C278" s="1" t="s">
        <v>139</v>
      </c>
      <c r="D278" s="2" t="s">
        <v>135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142</v>
      </c>
      <c r="B279" s="26" t="s">
        <v>64</v>
      </c>
      <c r="C279" s="1" t="s">
        <v>139</v>
      </c>
      <c r="D279" s="2" t="s">
        <v>135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142</v>
      </c>
      <c r="B280" s="26" t="s">
        <v>64</v>
      </c>
      <c r="C280" s="1" t="s">
        <v>139</v>
      </c>
      <c r="D280" s="2" t="s">
        <v>135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142</v>
      </c>
      <c r="B281" s="26" t="s">
        <v>64</v>
      </c>
      <c r="C281" s="1" t="s">
        <v>139</v>
      </c>
      <c r="D281" s="2" t="s">
        <v>135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142</v>
      </c>
      <c r="B282" s="26" t="s">
        <v>64</v>
      </c>
      <c r="C282" s="1" t="s">
        <v>139</v>
      </c>
      <c r="D282" s="2" t="s">
        <v>135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142</v>
      </c>
      <c r="B283" s="26" t="s">
        <v>64</v>
      </c>
      <c r="C283" s="1" t="s">
        <v>139</v>
      </c>
      <c r="D283" s="2" t="s">
        <v>135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142</v>
      </c>
      <c r="B284" s="26" t="s">
        <v>64</v>
      </c>
      <c r="C284" s="1" t="s">
        <v>139</v>
      </c>
      <c r="D284" s="2" t="s">
        <v>135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142</v>
      </c>
      <c r="B285" s="26" t="s">
        <v>64</v>
      </c>
      <c r="C285" s="1" t="s">
        <v>139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142</v>
      </c>
      <c r="B286" s="26" t="s">
        <v>64</v>
      </c>
      <c r="C286" s="1" t="s">
        <v>139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142</v>
      </c>
      <c r="B287" s="26" t="s">
        <v>64</v>
      </c>
      <c r="C287" s="1" t="s">
        <v>139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142</v>
      </c>
      <c r="B288" s="26" t="s">
        <v>64</v>
      </c>
      <c r="C288" s="1" t="s">
        <v>139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142</v>
      </c>
      <c r="B289" s="26" t="s">
        <v>64</v>
      </c>
      <c r="C289" s="1" t="s">
        <v>139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142</v>
      </c>
      <c r="B290" s="26" t="s">
        <v>64</v>
      </c>
      <c r="C290" s="1" t="s">
        <v>139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141</v>
      </c>
      <c r="B291" s="26" t="s">
        <v>64</v>
      </c>
      <c r="C291" s="1" t="s">
        <v>131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141</v>
      </c>
      <c r="B292" s="26" t="s">
        <v>64</v>
      </c>
      <c r="C292" s="1" t="s">
        <v>131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141</v>
      </c>
      <c r="B293" s="26" t="s">
        <v>64</v>
      </c>
      <c r="C293" s="1" t="s">
        <v>131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141</v>
      </c>
      <c r="B294" s="26" t="s">
        <v>64</v>
      </c>
      <c r="C294" s="1" t="s">
        <v>131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141</v>
      </c>
      <c r="B295" s="26" t="s">
        <v>64</v>
      </c>
      <c r="C295" s="1" t="s">
        <v>131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141</v>
      </c>
      <c r="B296" s="26" t="s">
        <v>64</v>
      </c>
      <c r="C296" s="1" t="s">
        <v>131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141</v>
      </c>
      <c r="B297" s="26" t="s">
        <v>64</v>
      </c>
      <c r="C297" s="1" t="s">
        <v>131</v>
      </c>
      <c r="D297" s="2" t="s">
        <v>132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141</v>
      </c>
      <c r="B298" s="26" t="s">
        <v>64</v>
      </c>
      <c r="C298" s="1" t="s">
        <v>131</v>
      </c>
      <c r="D298" s="2" t="s">
        <v>132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141</v>
      </c>
      <c r="B299" s="26" t="s">
        <v>64</v>
      </c>
      <c r="C299" s="1" t="s">
        <v>131</v>
      </c>
      <c r="D299" s="2" t="s">
        <v>132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141</v>
      </c>
      <c r="B300" s="26" t="s">
        <v>64</v>
      </c>
      <c r="C300" s="1" t="s">
        <v>136</v>
      </c>
      <c r="D300" s="2" t="s">
        <v>133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141</v>
      </c>
      <c r="B301" s="26" t="s">
        <v>64</v>
      </c>
      <c r="C301" s="1" t="s">
        <v>136</v>
      </c>
      <c r="D301" s="2" t="s">
        <v>133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141</v>
      </c>
      <c r="B302" s="26" t="s">
        <v>64</v>
      </c>
      <c r="C302" s="1" t="s">
        <v>136</v>
      </c>
      <c r="D302" s="2" t="s">
        <v>206</v>
      </c>
      <c r="E302" s="3" t="s">
        <v>207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141</v>
      </c>
      <c r="B303" s="26" t="s">
        <v>64</v>
      </c>
      <c r="C303" s="1" t="s">
        <v>136</v>
      </c>
      <c r="D303" s="2" t="s">
        <v>206</v>
      </c>
      <c r="E303" s="3" t="s">
        <v>147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141</v>
      </c>
      <c r="B304" s="26" t="s">
        <v>64</v>
      </c>
      <c r="C304" s="1" t="s">
        <v>136</v>
      </c>
      <c r="D304" s="2" t="s">
        <v>206</v>
      </c>
      <c r="E304" s="3" t="s">
        <v>146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141</v>
      </c>
      <c r="B305" s="26" t="s">
        <v>64</v>
      </c>
      <c r="C305" s="1" t="s">
        <v>136</v>
      </c>
      <c r="D305" s="2" t="s">
        <v>206</v>
      </c>
      <c r="E305" s="3" t="s">
        <v>148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141</v>
      </c>
      <c r="B306" s="26" t="s">
        <v>64</v>
      </c>
      <c r="C306" s="1" t="s">
        <v>136</v>
      </c>
      <c r="D306" s="2" t="s">
        <v>206</v>
      </c>
      <c r="E306" s="3" t="s">
        <v>235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141</v>
      </c>
      <c r="B307" s="26" t="s">
        <v>64</v>
      </c>
      <c r="C307" s="1" t="s">
        <v>136</v>
      </c>
      <c r="D307" s="2" t="s">
        <v>206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141</v>
      </c>
      <c r="B308" s="26" t="s">
        <v>64</v>
      </c>
      <c r="C308" s="1" t="s">
        <v>136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141</v>
      </c>
      <c r="B309" s="26" t="s">
        <v>64</v>
      </c>
      <c r="C309" s="1" t="s">
        <v>137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141</v>
      </c>
      <c r="B310" s="26" t="s">
        <v>64</v>
      </c>
      <c r="C310" s="1" t="s">
        <v>137</v>
      </c>
      <c r="D310" s="2" t="s">
        <v>134</v>
      </c>
      <c r="E310" s="3" t="s">
        <v>125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141</v>
      </c>
      <c r="B311" s="26" t="s">
        <v>64</v>
      </c>
      <c r="C311" s="1" t="s">
        <v>137</v>
      </c>
      <c r="D311" s="2" t="s">
        <v>134</v>
      </c>
      <c r="E311" s="3" t="s">
        <v>126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141</v>
      </c>
      <c r="B312" s="26" t="s">
        <v>64</v>
      </c>
      <c r="C312" s="1" t="s">
        <v>137</v>
      </c>
      <c r="D312" s="2" t="s">
        <v>134</v>
      </c>
      <c r="E312" s="3" t="s">
        <v>152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141</v>
      </c>
      <c r="B313" s="26" t="s">
        <v>64</v>
      </c>
      <c r="C313" s="1" t="s">
        <v>137</v>
      </c>
      <c r="D313" s="2" t="s">
        <v>134</v>
      </c>
      <c r="E313" s="3" t="s">
        <v>128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141</v>
      </c>
      <c r="B314" s="26" t="s">
        <v>64</v>
      </c>
      <c r="C314" s="1" t="s">
        <v>138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141</v>
      </c>
      <c r="B315" s="26" t="s">
        <v>64</v>
      </c>
      <c r="C315" s="1" t="s">
        <v>138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141</v>
      </c>
      <c r="B316" s="26" t="s">
        <v>64</v>
      </c>
      <c r="C316" s="1" t="s">
        <v>138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141</v>
      </c>
      <c r="B317" s="26" t="s">
        <v>64</v>
      </c>
      <c r="C317" s="1" t="s">
        <v>138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141</v>
      </c>
      <c r="B318" s="26" t="s">
        <v>64</v>
      </c>
      <c r="C318" s="1" t="s">
        <v>138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141</v>
      </c>
      <c r="B319" s="26" t="s">
        <v>64</v>
      </c>
      <c r="C319" s="1" t="s">
        <v>138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141</v>
      </c>
      <c r="B320" s="26" t="s">
        <v>64</v>
      </c>
      <c r="C320" s="1" t="s">
        <v>138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141</v>
      </c>
      <c r="B321" s="26" t="s">
        <v>64</v>
      </c>
      <c r="C321" s="1" t="s">
        <v>138</v>
      </c>
      <c r="D321" s="2" t="s">
        <v>119</v>
      </c>
      <c r="E321" s="3" t="s">
        <v>120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141</v>
      </c>
      <c r="B322" s="26" t="s">
        <v>64</v>
      </c>
      <c r="C322" s="1" t="s">
        <v>138</v>
      </c>
      <c r="D322" s="2" t="s">
        <v>119</v>
      </c>
      <c r="E322" s="3" t="s">
        <v>121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141</v>
      </c>
      <c r="B323" s="26" t="s">
        <v>64</v>
      </c>
      <c r="C323" s="1" t="s">
        <v>139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141</v>
      </c>
      <c r="B324" s="26" t="s">
        <v>64</v>
      </c>
      <c r="C324" s="1" t="s">
        <v>139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141</v>
      </c>
      <c r="B325" s="26" t="s">
        <v>64</v>
      </c>
      <c r="C325" s="1" t="s">
        <v>139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141</v>
      </c>
      <c r="B326" s="26" t="s">
        <v>64</v>
      </c>
      <c r="C326" s="1" t="s">
        <v>139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141</v>
      </c>
      <c r="B327" s="26" t="s">
        <v>64</v>
      </c>
      <c r="C327" s="1" t="s">
        <v>139</v>
      </c>
      <c r="D327" s="2" t="s">
        <v>135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141</v>
      </c>
      <c r="B328" s="26" t="s">
        <v>64</v>
      </c>
      <c r="C328" s="1" t="s">
        <v>139</v>
      </c>
      <c r="D328" s="2" t="s">
        <v>135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141</v>
      </c>
      <c r="B329" s="26" t="s">
        <v>64</v>
      </c>
      <c r="C329" s="1" t="s">
        <v>139</v>
      </c>
      <c r="D329" s="2" t="s">
        <v>135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141</v>
      </c>
      <c r="B330" s="26" t="s">
        <v>64</v>
      </c>
      <c r="C330" s="1" t="s">
        <v>139</v>
      </c>
      <c r="D330" s="2" t="s">
        <v>135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141</v>
      </c>
      <c r="B331" s="26" t="s">
        <v>64</v>
      </c>
      <c r="C331" s="1" t="s">
        <v>139</v>
      </c>
      <c r="D331" s="2" t="s">
        <v>135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141</v>
      </c>
      <c r="B332" s="26" t="s">
        <v>64</v>
      </c>
      <c r="C332" s="1" t="s">
        <v>139</v>
      </c>
      <c r="D332" s="2" t="s">
        <v>135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141</v>
      </c>
      <c r="B333" s="26" t="s">
        <v>64</v>
      </c>
      <c r="C333" s="1" t="s">
        <v>139</v>
      </c>
      <c r="D333" s="2" t="s">
        <v>135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141</v>
      </c>
      <c r="B334" s="26" t="s">
        <v>64</v>
      </c>
      <c r="C334" s="1" t="s">
        <v>139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141</v>
      </c>
      <c r="B335" s="26" t="s">
        <v>64</v>
      </c>
      <c r="C335" s="1" t="s">
        <v>139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141</v>
      </c>
      <c r="B336" s="26" t="s">
        <v>64</v>
      </c>
      <c r="C336" s="1" t="s">
        <v>139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141</v>
      </c>
      <c r="B337" s="26" t="s">
        <v>64</v>
      </c>
      <c r="C337" s="1" t="s">
        <v>139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141</v>
      </c>
      <c r="B338" s="26" t="s">
        <v>64</v>
      </c>
      <c r="C338" s="1" t="s">
        <v>139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141</v>
      </c>
      <c r="B339" s="26" t="s">
        <v>64</v>
      </c>
      <c r="C339" s="1" t="s">
        <v>139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143</v>
      </c>
      <c r="B340" s="26" t="s">
        <v>64</v>
      </c>
      <c r="C340" s="1" t="s">
        <v>131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143</v>
      </c>
      <c r="B341" s="26" t="s">
        <v>64</v>
      </c>
      <c r="C341" s="1" t="s">
        <v>131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143</v>
      </c>
      <c r="B342" s="26" t="s">
        <v>64</v>
      </c>
      <c r="C342" s="1" t="s">
        <v>131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143</v>
      </c>
      <c r="B343" s="26" t="s">
        <v>64</v>
      </c>
      <c r="C343" s="1" t="s">
        <v>131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143</v>
      </c>
      <c r="B344" s="26" t="s">
        <v>64</v>
      </c>
      <c r="C344" s="1" t="s">
        <v>131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143</v>
      </c>
      <c r="B345" s="26" t="s">
        <v>64</v>
      </c>
      <c r="C345" s="1" t="s">
        <v>131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143</v>
      </c>
      <c r="B346" s="26" t="s">
        <v>64</v>
      </c>
      <c r="C346" s="1" t="s">
        <v>131</v>
      </c>
      <c r="D346" s="2" t="s">
        <v>132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143</v>
      </c>
      <c r="B347" s="26" t="s">
        <v>64</v>
      </c>
      <c r="C347" s="1" t="s">
        <v>131</v>
      </c>
      <c r="D347" s="2" t="s">
        <v>132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143</v>
      </c>
      <c r="B348" s="26" t="s">
        <v>64</v>
      </c>
      <c r="C348" s="1" t="s">
        <v>131</v>
      </c>
      <c r="D348" s="2" t="s">
        <v>132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143</v>
      </c>
      <c r="B349" s="26" t="s">
        <v>64</v>
      </c>
      <c r="C349" s="1" t="s">
        <v>136</v>
      </c>
      <c r="D349" s="2" t="s">
        <v>133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143</v>
      </c>
      <c r="B350" s="26" t="s">
        <v>64</v>
      </c>
      <c r="C350" s="1" t="s">
        <v>136</v>
      </c>
      <c r="D350" s="2" t="s">
        <v>133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143</v>
      </c>
      <c r="B351" s="26" t="s">
        <v>64</v>
      </c>
      <c r="C351" s="1" t="s">
        <v>136</v>
      </c>
      <c r="D351" s="2" t="s">
        <v>206</v>
      </c>
      <c r="E351" s="3" t="s">
        <v>207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143</v>
      </c>
      <c r="B352" s="26" t="s">
        <v>64</v>
      </c>
      <c r="C352" s="1" t="s">
        <v>136</v>
      </c>
      <c r="D352" s="2" t="s">
        <v>206</v>
      </c>
      <c r="E352" s="3" t="s">
        <v>147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143</v>
      </c>
      <c r="B353" s="26" t="s">
        <v>64</v>
      </c>
      <c r="C353" s="1" t="s">
        <v>136</v>
      </c>
      <c r="D353" s="2" t="s">
        <v>206</v>
      </c>
      <c r="E353" s="3" t="s">
        <v>146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143</v>
      </c>
      <c r="B354" s="26" t="s">
        <v>64</v>
      </c>
      <c r="C354" s="1" t="s">
        <v>136</v>
      </c>
      <c r="D354" s="2" t="s">
        <v>206</v>
      </c>
      <c r="E354" s="3" t="s">
        <v>148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143</v>
      </c>
      <c r="B355" s="26" t="s">
        <v>64</v>
      </c>
      <c r="C355" s="1" t="s">
        <v>136</v>
      </c>
      <c r="D355" s="2" t="s">
        <v>206</v>
      </c>
      <c r="E355" s="3" t="s">
        <v>235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143</v>
      </c>
      <c r="B356" s="26" t="s">
        <v>64</v>
      </c>
      <c r="C356" s="1" t="s">
        <v>136</v>
      </c>
      <c r="D356" s="2" t="s">
        <v>206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143</v>
      </c>
      <c r="B357" s="26" t="s">
        <v>64</v>
      </c>
      <c r="C357" s="1" t="s">
        <v>136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143</v>
      </c>
      <c r="B358" s="26" t="s">
        <v>64</v>
      </c>
      <c r="C358" s="1" t="s">
        <v>137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143</v>
      </c>
      <c r="B359" s="26" t="s">
        <v>64</v>
      </c>
      <c r="C359" s="1" t="s">
        <v>137</v>
      </c>
      <c r="D359" s="2" t="s">
        <v>134</v>
      </c>
      <c r="E359" s="3" t="s">
        <v>125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143</v>
      </c>
      <c r="B360" s="26" t="s">
        <v>64</v>
      </c>
      <c r="C360" s="1" t="s">
        <v>137</v>
      </c>
      <c r="D360" s="2" t="s">
        <v>134</v>
      </c>
      <c r="E360" s="3" t="s">
        <v>126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143</v>
      </c>
      <c r="B361" s="26" t="s">
        <v>64</v>
      </c>
      <c r="C361" s="1" t="s">
        <v>137</v>
      </c>
      <c r="D361" s="2" t="s">
        <v>134</v>
      </c>
      <c r="E361" s="3" t="s">
        <v>152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143</v>
      </c>
      <c r="B362" s="26" t="s">
        <v>64</v>
      </c>
      <c r="C362" s="1" t="s">
        <v>137</v>
      </c>
      <c r="D362" s="2" t="s">
        <v>134</v>
      </c>
      <c r="E362" s="3" t="s">
        <v>128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143</v>
      </c>
      <c r="B363" s="26" t="s">
        <v>64</v>
      </c>
      <c r="C363" s="1" t="s">
        <v>138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143</v>
      </c>
      <c r="B364" s="26" t="s">
        <v>64</v>
      </c>
      <c r="C364" s="1" t="s">
        <v>138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143</v>
      </c>
      <c r="B365" s="26" t="s">
        <v>64</v>
      </c>
      <c r="C365" s="1" t="s">
        <v>138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143</v>
      </c>
      <c r="B366" s="26" t="s">
        <v>64</v>
      </c>
      <c r="C366" s="1" t="s">
        <v>138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143</v>
      </c>
      <c r="B367" s="26" t="s">
        <v>64</v>
      </c>
      <c r="C367" s="1" t="s">
        <v>138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143</v>
      </c>
      <c r="B368" s="26" t="s">
        <v>64</v>
      </c>
      <c r="C368" s="1" t="s">
        <v>138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143</v>
      </c>
      <c r="B369" s="26" t="s">
        <v>64</v>
      </c>
      <c r="C369" s="1" t="s">
        <v>138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143</v>
      </c>
      <c r="B370" s="26" t="s">
        <v>64</v>
      </c>
      <c r="C370" s="1" t="s">
        <v>138</v>
      </c>
      <c r="D370" s="2" t="s">
        <v>119</v>
      </c>
      <c r="E370" s="3" t="s">
        <v>120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143</v>
      </c>
      <c r="B371" s="26" t="s">
        <v>64</v>
      </c>
      <c r="C371" s="1" t="s">
        <v>138</v>
      </c>
      <c r="D371" s="2" t="s">
        <v>119</v>
      </c>
      <c r="E371" s="3" t="s">
        <v>121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143</v>
      </c>
      <c r="B372" s="26" t="s">
        <v>64</v>
      </c>
      <c r="C372" s="1" t="s">
        <v>139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143</v>
      </c>
      <c r="B373" s="26" t="s">
        <v>64</v>
      </c>
      <c r="C373" s="1" t="s">
        <v>139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143</v>
      </c>
      <c r="B374" s="26" t="s">
        <v>64</v>
      </c>
      <c r="C374" s="1" t="s">
        <v>139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143</v>
      </c>
      <c r="B375" s="26" t="s">
        <v>64</v>
      </c>
      <c r="C375" s="1" t="s">
        <v>139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143</v>
      </c>
      <c r="B376" s="26" t="s">
        <v>64</v>
      </c>
      <c r="C376" s="1" t="s">
        <v>139</v>
      </c>
      <c r="D376" s="2" t="s">
        <v>135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143</v>
      </c>
      <c r="B377" s="26" t="s">
        <v>64</v>
      </c>
      <c r="C377" s="1" t="s">
        <v>139</v>
      </c>
      <c r="D377" s="2" t="s">
        <v>135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143</v>
      </c>
      <c r="B378" s="26" t="s">
        <v>64</v>
      </c>
      <c r="C378" s="1" t="s">
        <v>139</v>
      </c>
      <c r="D378" s="2" t="s">
        <v>135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143</v>
      </c>
      <c r="B379" s="26" t="s">
        <v>64</v>
      </c>
      <c r="C379" s="1" t="s">
        <v>139</v>
      </c>
      <c r="D379" s="2" t="s">
        <v>135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143</v>
      </c>
      <c r="B380" s="26" t="s">
        <v>64</v>
      </c>
      <c r="C380" s="1" t="s">
        <v>139</v>
      </c>
      <c r="D380" s="2" t="s">
        <v>135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143</v>
      </c>
      <c r="B381" s="26" t="s">
        <v>64</v>
      </c>
      <c r="C381" s="1" t="s">
        <v>139</v>
      </c>
      <c r="D381" s="2" t="s">
        <v>135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143</v>
      </c>
      <c r="B382" s="26" t="s">
        <v>64</v>
      </c>
      <c r="C382" s="1" t="s">
        <v>139</v>
      </c>
      <c r="D382" s="2" t="s">
        <v>135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143</v>
      </c>
      <c r="B383" s="26" t="s">
        <v>64</v>
      </c>
      <c r="C383" s="1" t="s">
        <v>139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143</v>
      </c>
      <c r="B384" s="26" t="s">
        <v>64</v>
      </c>
      <c r="C384" s="1" t="s">
        <v>139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143</v>
      </c>
      <c r="B385" s="26" t="s">
        <v>64</v>
      </c>
      <c r="C385" s="1" t="s">
        <v>139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143</v>
      </c>
      <c r="B386" s="26" t="s">
        <v>64</v>
      </c>
      <c r="C386" s="1" t="s">
        <v>139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143</v>
      </c>
      <c r="B387" s="26" t="s">
        <v>64</v>
      </c>
      <c r="C387" s="1" t="s">
        <v>139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143</v>
      </c>
      <c r="B388" s="26" t="s">
        <v>64</v>
      </c>
      <c r="C388" s="1" t="s">
        <v>139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140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144</v>
      </c>
      <c r="B2" s="9" t="s">
        <v>59</v>
      </c>
      <c r="C2" s="14" t="s">
        <v>141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144</v>
      </c>
      <c r="B3" s="9" t="s">
        <v>60</v>
      </c>
      <c r="C3" s="14" t="s">
        <v>141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144</v>
      </c>
      <c r="B4" s="9" t="s">
        <v>91</v>
      </c>
      <c r="C4" s="14" t="s">
        <v>141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144</v>
      </c>
      <c r="B5" s="9" t="s">
        <v>61</v>
      </c>
      <c r="C5" s="14" t="s">
        <v>141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144</v>
      </c>
      <c r="B6" s="9" t="s">
        <v>62</v>
      </c>
      <c r="C6" s="14" t="s">
        <v>141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131</v>
      </c>
      <c r="B7" s="9" t="s">
        <v>64</v>
      </c>
      <c r="C7" s="14" t="s">
        <v>141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131</v>
      </c>
      <c r="B8" s="9" t="s">
        <v>64</v>
      </c>
      <c r="C8" s="14" t="s">
        <v>141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131</v>
      </c>
      <c r="B9" s="9" t="s">
        <v>64</v>
      </c>
      <c r="C9" s="14" t="s">
        <v>141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141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141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141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141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141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141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141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142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142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142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142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142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142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142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142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142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142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142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142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142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142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142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143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143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143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143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143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143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143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143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143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143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143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143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143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143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143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43"/>
  <sheetViews>
    <sheetView workbookViewId="0">
      <pane ySplit="1" topLeftCell="A2" activePane="bottomLeft" state="frozen"/>
      <selection pane="bottomLeft" activeCell="K40" sqref="K40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217</v>
      </c>
      <c r="C1" s="23" t="s">
        <v>151</v>
      </c>
      <c r="D1" s="23" t="s">
        <v>149</v>
      </c>
      <c r="E1" s="23" t="s">
        <v>150</v>
      </c>
      <c r="F1" s="23" t="s">
        <v>158</v>
      </c>
    </row>
    <row r="2" spans="1:6" x14ac:dyDescent="0.25">
      <c r="A2" s="50">
        <v>0</v>
      </c>
      <c r="B2" s="50" t="s">
        <v>215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216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 by cobra--&gt;</vt:lpstr>
      <vt:lpstr>configs_base</vt:lpstr>
      <vt:lpstr>configs_projects</vt:lpstr>
      <vt:lpstr>project_costs</vt:lpstr>
      <vt:lpstr>asset_life</vt:lpstr>
      <vt:lpstr>valuations</vt:lpstr>
      <vt:lpstr>stream_proxies</vt:lpstr>
      <vt:lpstr>proxies</vt:lpstr>
      <vt:lpstr>natural_land</vt:lpstr>
      <vt:lpstr>collisions_switrs</vt:lpstr>
      <vt:lpstr>not read by cobra--&gt;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2019-04-01T23:35:46Z</dcterms:modified>
</cp:coreProperties>
</file>