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wsponlinenam.sharepoint.com/sites/US-MTCTM17/Shared Documents/travel-model-one/utilities/trucks/trucks_2026_update/models/evaluation/20260826_211006_sensitivity_test/"/>
    </mc:Choice>
  </mc:AlternateContent>
  <xr:revisionPtr revIDLastSave="30" documentId="11_B0F57D645D11F84CF754E4517D65B63E95470E82" xr6:coauthVersionLast="47" xr6:coauthVersionMax="47" xr10:uidLastSave="{EB3BC52B-35DE-44FE-9CBC-543EADD09766}"/>
  <bookViews>
    <workbookView xWindow="1785" yWindow="1050" windowWidth="25680" windowHeight="12360" activeTab="2" xr2:uid="{00000000-000D-0000-FFFF-FFFF00000000}"/>
  </bookViews>
  <sheets>
    <sheet name="Context" sheetId="1" r:id="rId1"/>
    <sheet name="Trip Ends - IX flows" sheetId="2" r:id="rId2"/>
    <sheet name="Internal Trip ends differences" sheetId="9" r:id="rId3"/>
    <sheet name="Trip ends - Time of Day" sheetId="3" r:id="rId4"/>
    <sheet name="Trip Dist - Mean Travel Length" sheetId="4" r:id="rId5"/>
    <sheet name="Trip Dist - Coincidence Ratio" sheetId="5" r:id="rId6"/>
    <sheet name="Total Truck VMT" sheetId="6" r:id="rId7"/>
    <sheet name="Trip Distributions Plots" sheetId="7" r:id="rId8"/>
    <sheet name="Scatter Plot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K3" i="2"/>
  <c r="L3" i="2"/>
  <c r="J4" i="2"/>
  <c r="K4" i="2"/>
  <c r="L4" i="2"/>
  <c r="J5" i="2"/>
  <c r="K5" i="2"/>
  <c r="L5" i="2"/>
  <c r="J6" i="2"/>
  <c r="K6" i="2"/>
  <c r="L6" i="2"/>
  <c r="J7" i="2"/>
  <c r="K7" i="2"/>
  <c r="L7" i="2"/>
  <c r="J8" i="2"/>
  <c r="K8" i="2"/>
  <c r="L8" i="2"/>
  <c r="J9" i="2"/>
  <c r="K9" i="2"/>
  <c r="L9" i="2"/>
  <c r="J10" i="2"/>
  <c r="K10" i="2"/>
  <c r="L10" i="2"/>
  <c r="J11" i="2"/>
  <c r="K11" i="2"/>
  <c r="L11" i="2"/>
  <c r="J12" i="2"/>
  <c r="K12" i="2"/>
  <c r="L12" i="2"/>
  <c r="J13" i="2"/>
  <c r="K13" i="2"/>
  <c r="L13" i="2"/>
  <c r="J14" i="2"/>
  <c r="K14" i="2"/>
  <c r="L14" i="2"/>
  <c r="J15" i="2"/>
  <c r="K15" i="2"/>
  <c r="L15" i="2"/>
  <c r="J16" i="2"/>
  <c r="K16" i="2"/>
  <c r="L16" i="2"/>
  <c r="J17" i="2"/>
  <c r="K17" i="2"/>
  <c r="L17" i="2"/>
  <c r="J18" i="2"/>
  <c r="K18" i="2"/>
  <c r="L18" i="2"/>
  <c r="K2" i="2"/>
  <c r="L2" i="2"/>
  <c r="J2" i="2"/>
  <c r="D4" i="9"/>
  <c r="E4" i="9"/>
  <c r="C4" i="9"/>
  <c r="C5" i="9"/>
  <c r="E5" i="9"/>
  <c r="D5" i="9"/>
  <c r="C7" i="9"/>
  <c r="E7" i="9"/>
  <c r="D7" i="9"/>
  <c r="D6" i="9"/>
  <c r="E6" i="9"/>
  <c r="C6" i="9"/>
  <c r="D8" i="9"/>
  <c r="E8" i="9"/>
  <c r="C8" i="9"/>
</calcChain>
</file>

<file path=xl/sharedStrings.xml><?xml version="1.0" encoding="utf-8"?>
<sst xmlns="http://schemas.openxmlformats.org/spreadsheetml/2006/main" count="174" uniqueCount="51">
  <si>
    <t>Field</t>
  </si>
  <si>
    <t>Value</t>
  </si>
  <si>
    <t>Generated on</t>
  </si>
  <si>
    <t>2026-08-27 02:35</t>
  </si>
  <si>
    <t>Config file</t>
  </si>
  <si>
    <t>configs/travel_model_scenarios.yaml</t>
  </si>
  <si>
    <t>Observed data</t>
  </si>
  <si>
    <t>data/interim/observed_data/observed_dataset_merged.csv</t>
  </si>
  <si>
    <t>Output folder</t>
  </si>
  <si>
    <t>Scenarios run</t>
  </si>
  <si>
    <t>TM-1.7_FINAL</t>
  </si>
  <si>
    <t>C:\temp\mtc_cube_runs\TM-1.7_FINAL</t>
  </si>
  <si>
    <t>TM-1.7_BridgeheadIndustrial</t>
  </si>
  <si>
    <t>C:\temp\mtc_cube_runs\TM-1.7_BridgeheadIndustrial</t>
  </si>
  <si>
    <t>TM-1.7_GiovannoniLogisticCenter</t>
  </si>
  <si>
    <t>C:\temp\mtc_cube_runs\TM-1.7_GiovannoniLogisticCenter</t>
  </si>
  <si>
    <t>TM-1.7_SuisunLogistics</t>
  </si>
  <si>
    <t>C:\temp\mtc_cube_runs\TM-1.7_SuisunLogistics</t>
  </si>
  <si>
    <t>truck_type</t>
  </si>
  <si>
    <t>flow_type</t>
  </si>
  <si>
    <t>% diff vs TM-1.7_FINAL</t>
  </si>
  <si>
    <t>ctruck</t>
  </si>
  <si>
    <t>external-external</t>
  </si>
  <si>
    <t>external-internal</t>
  </si>
  <si>
    <t>internal-external</t>
  </si>
  <si>
    <t>internal-internal</t>
  </si>
  <si>
    <t>mtruck</t>
  </si>
  <si>
    <t>struck</t>
  </si>
  <si>
    <t>vstruck</t>
  </si>
  <si>
    <t>Total Truck Trips</t>
  </si>
  <si>
    <t>tod</t>
  </si>
  <si>
    <t>AM</t>
  </si>
  <si>
    <t>EA</t>
  </si>
  <si>
    <t>EV</t>
  </si>
  <si>
    <t>MD</t>
  </si>
  <si>
    <t>PM</t>
  </si>
  <si>
    <t>Truck Type</t>
  </si>
  <si>
    <t>Observed</t>
  </si>
  <si>
    <t>Very Small</t>
  </si>
  <si>
    <t>Small</t>
  </si>
  <si>
    <t>Medium</t>
  </si>
  <si>
    <t>Large</t>
  </si>
  <si>
    <t>Category</t>
  </si>
  <si>
    <t>HV</t>
  </si>
  <si>
    <t>SM</t>
  </si>
  <si>
    <t>Total</t>
  </si>
  <si>
    <t>Plot Type</t>
  </si>
  <si>
    <t xml:space="preserve">Medium </t>
  </si>
  <si>
    <t xml:space="preserve">Small </t>
  </si>
  <si>
    <t xml:space="preserve">Total </t>
  </si>
  <si>
    <t xml:space="preserve">Additional Truck Trips by sensitivity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</si>
</sst>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%;\-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F2F2F2"/>
        <bgColor rgb="FFF2F2F2"/>
      </patternFill>
    </fill>
    <fill>
      <patternFill patternType="solid">
        <fgColor rgb="FF4E79A7"/>
        <bgColor rgb="FF4E79A7"/>
      </patternFill>
    </fill>
    <fill>
      <patternFill patternType="solid">
        <fgColor rgb="FFF28E2B"/>
        <bgColor rgb="FFF28E2B"/>
      </patternFill>
    </fill>
    <fill>
      <patternFill patternType="solid">
        <fgColor rgb="FF59A14F"/>
        <bgColor rgb="FF59A14F"/>
      </patternFill>
    </fill>
    <fill>
      <patternFill patternType="solid">
        <fgColor rgb="FFE15759"/>
        <bgColor rgb="FFE15759"/>
      </patternFill>
    </fill>
    <fill>
      <patternFill patternType="solid">
        <fgColor rgb="FFFCE8D5"/>
        <bgColor rgb="FFFCE8D5"/>
      </patternFill>
    </fill>
    <fill>
      <patternFill patternType="solid">
        <fgColor rgb="FFDEECDC"/>
        <bgColor rgb="FFDEECDC"/>
      </patternFill>
    </fill>
    <fill>
      <patternFill patternType="solid">
        <fgColor rgb="FFF9DDDE"/>
        <bgColor rgb="FFF9DDDE"/>
      </patternFill>
    </fill>
    <fill>
      <patternFill patternType="solid">
        <fgColor rgb="FFAAAAAA"/>
        <bgColor rgb="FFAAAAA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3" fontId="2" fillId="0" borderId="0" xfId="0" applyNumberFormat="1" applyFont="1"/>
    <xf numFmtId="164" fontId="2" fillId="8" borderId="0" xfId="0" applyNumberFormat="1" applyFont="1" applyFill="1"/>
    <xf numFmtId="164" fontId="2" fillId="9" borderId="0" xfId="0" applyNumberFormat="1" applyFont="1" applyFill="1"/>
    <xf numFmtId="164" fontId="2" fillId="10" borderId="0" xfId="0" applyNumberFormat="1" applyFont="1" applyFill="1"/>
    <xf numFmtId="3" fontId="3" fillId="0" borderId="0" xfId="0" applyNumberFormat="1" applyFont="1"/>
    <xf numFmtId="0" fontId="1" fillId="11" borderId="0" xfId="0" applyFont="1" applyFill="1" applyAlignment="1">
      <alignment horizontal="center" vertical="center"/>
    </xf>
    <xf numFmtId="4" fontId="2" fillId="0" borderId="0" xfId="0" applyNumberFormat="1" applyFont="1"/>
    <xf numFmtId="0" fontId="4" fillId="0" borderId="0" xfId="0" applyFont="1" applyAlignment="1">
      <alignment vertical="top" wrapText="1"/>
    </xf>
    <xf numFmtId="3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000500" cy="304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4000500" cy="3048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</xdr:row>
      <xdr:rowOff>0</xdr:rowOff>
    </xdr:from>
    <xdr:ext cx="4000500" cy="3048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4000500" cy="3048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4000500" cy="3048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4000500" cy="3048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4000500" cy="3048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4000500" cy="3048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4000500" cy="3048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4000500" cy="3048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4000500" cy="3048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4000500" cy="3048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4000500" cy="3048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4000500" cy="3048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61</xdr:row>
      <xdr:rowOff>0</xdr:rowOff>
    </xdr:from>
    <xdr:ext cx="4000500" cy="3048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4000500" cy="3048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000500" cy="304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4000500" cy="3048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</xdr:row>
      <xdr:rowOff>0</xdr:rowOff>
    </xdr:from>
    <xdr:ext cx="4000500" cy="3048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4000500" cy="3048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4000500" cy="3048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4000500" cy="3048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4000500" cy="3048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4000500" cy="3048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33" customWidth="1"/>
    <col min="2" max="2" width="5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3" t="s">
        <v>8</v>
      </c>
      <c r="B5" s="3"/>
    </row>
    <row r="6" spans="1:2" x14ac:dyDescent="0.25">
      <c r="A6" s="2" t="s">
        <v>9</v>
      </c>
      <c r="B6" s="2"/>
    </row>
    <row r="7" spans="1:2" x14ac:dyDescent="0.25">
      <c r="A7" s="3" t="s">
        <v>10</v>
      </c>
      <c r="B7" s="3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s="2" t="s">
        <v>16</v>
      </c>
      <c r="B10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showGridLines="0" workbookViewId="0">
      <pane ySplit="1" topLeftCell="A2" activePane="bottomLeft" state="frozen"/>
      <selection pane="bottomLeft" activeCell="I25" sqref="I25"/>
    </sheetView>
  </sheetViews>
  <sheetFormatPr defaultRowHeight="15" x14ac:dyDescent="0.25"/>
  <cols>
    <col min="1" max="2" width="19" customWidth="1"/>
    <col min="3" max="3" width="20" customWidth="1"/>
    <col min="4" max="4" width="29" customWidth="1"/>
    <col min="5" max="5" width="33" customWidth="1"/>
    <col min="6" max="9" width="24" customWidth="1"/>
    <col min="10" max="10" width="27.28515625" bestFit="1" customWidth="1"/>
    <col min="11" max="11" width="31.7109375" bestFit="1" customWidth="1"/>
    <col min="12" max="12" width="21.85546875" bestFit="1" customWidth="1"/>
  </cols>
  <sheetData>
    <row r="1" spans="1:12" x14ac:dyDescent="0.25">
      <c r="A1" s="4" t="s">
        <v>18</v>
      </c>
      <c r="B1" s="4" t="s">
        <v>19</v>
      </c>
      <c r="C1" s="5" t="s">
        <v>10</v>
      </c>
      <c r="D1" s="6" t="s">
        <v>12</v>
      </c>
      <c r="E1" s="7" t="s">
        <v>14</v>
      </c>
      <c r="F1" s="8" t="s">
        <v>16</v>
      </c>
      <c r="G1" s="9" t="s">
        <v>20</v>
      </c>
      <c r="H1" s="10" t="s">
        <v>20</v>
      </c>
      <c r="I1" s="11" t="s">
        <v>20</v>
      </c>
      <c r="J1" s="6" t="s">
        <v>12</v>
      </c>
      <c r="K1" s="7" t="s">
        <v>14</v>
      </c>
      <c r="L1" s="8" t="s">
        <v>16</v>
      </c>
    </row>
    <row r="2" spans="1:12" x14ac:dyDescent="0.25">
      <c r="A2" s="4" t="s">
        <v>21</v>
      </c>
      <c r="B2" s="4" t="s">
        <v>22</v>
      </c>
      <c r="C2" s="12">
        <v>1204.7599945068359</v>
      </c>
      <c r="D2" s="12">
        <v>1204.7599945068359</v>
      </c>
      <c r="E2" s="12">
        <v>1204.7599945068359</v>
      </c>
      <c r="F2" s="12">
        <v>1204.7599945068359</v>
      </c>
      <c r="G2" s="13">
        <v>0</v>
      </c>
      <c r="H2" s="14">
        <v>0</v>
      </c>
      <c r="I2" s="15">
        <v>0</v>
      </c>
      <c r="J2" s="20">
        <f>D2-$C2</f>
        <v>0</v>
      </c>
      <c r="K2" s="20">
        <f t="shared" ref="K2:L2" si="0">E2-$C2</f>
        <v>0</v>
      </c>
      <c r="L2" s="20">
        <f t="shared" si="0"/>
        <v>0</v>
      </c>
    </row>
    <row r="3" spans="1:12" x14ac:dyDescent="0.25">
      <c r="A3" s="4" t="s">
        <v>21</v>
      </c>
      <c r="B3" s="4" t="s">
        <v>23</v>
      </c>
      <c r="C3" s="12">
        <v>16199.970009162151</v>
      </c>
      <c r="D3" s="12">
        <v>16199.970009162151</v>
      </c>
      <c r="E3" s="12">
        <v>16199.970009162151</v>
      </c>
      <c r="F3" s="12">
        <v>16199.970009162151</v>
      </c>
      <c r="G3" s="13">
        <v>0</v>
      </c>
      <c r="H3" s="14">
        <v>0</v>
      </c>
      <c r="I3" s="15">
        <v>0</v>
      </c>
      <c r="J3" s="20">
        <f t="shared" ref="J3:J18" si="1">D3-$C3</f>
        <v>0</v>
      </c>
      <c r="K3" s="20">
        <f t="shared" ref="K3:K18" si="2">E3-$C3</f>
        <v>0</v>
      </c>
      <c r="L3" s="20">
        <f t="shared" ref="L3:L18" si="3">F3-$C3</f>
        <v>0</v>
      </c>
    </row>
    <row r="4" spans="1:12" x14ac:dyDescent="0.25">
      <c r="A4" s="4" t="s">
        <v>21</v>
      </c>
      <c r="B4" s="4" t="s">
        <v>24</v>
      </c>
      <c r="C4" s="12">
        <v>16199.970009162151</v>
      </c>
      <c r="D4" s="12">
        <v>16199.970009162151</v>
      </c>
      <c r="E4" s="12">
        <v>16199.970009162151</v>
      </c>
      <c r="F4" s="12">
        <v>16199.970009162151</v>
      </c>
      <c r="G4" s="13">
        <v>0</v>
      </c>
      <c r="H4" s="14">
        <v>0</v>
      </c>
      <c r="I4" s="15">
        <v>0</v>
      </c>
      <c r="J4" s="20">
        <f t="shared" si="1"/>
        <v>0</v>
      </c>
      <c r="K4" s="20">
        <f t="shared" si="2"/>
        <v>0</v>
      </c>
      <c r="L4" s="20">
        <f t="shared" si="3"/>
        <v>0</v>
      </c>
    </row>
    <row r="5" spans="1:12" x14ac:dyDescent="0.25">
      <c r="A5" s="4" t="s">
        <v>21</v>
      </c>
      <c r="B5" s="4" t="s">
        <v>25</v>
      </c>
      <c r="C5" s="12">
        <v>36764.00004360103</v>
      </c>
      <c r="D5" s="12">
        <v>36827.00007948454</v>
      </c>
      <c r="E5" s="12">
        <v>36818.000008934992</v>
      </c>
      <c r="F5" s="12">
        <v>36793.000041831052</v>
      </c>
      <c r="G5" s="13">
        <v>1.713633875769594E-3</v>
      </c>
      <c r="H5" s="14">
        <v>1.468827256825141E-3</v>
      </c>
      <c r="I5" s="15">
        <v>7.8881509617093613E-4</v>
      </c>
      <c r="J5" s="20">
        <f t="shared" si="1"/>
        <v>63.000035883509554</v>
      </c>
      <c r="K5" s="20">
        <f t="shared" si="2"/>
        <v>53.999965333961882</v>
      </c>
      <c r="L5" s="20">
        <f t="shared" si="3"/>
        <v>28.999998230021447</v>
      </c>
    </row>
    <row r="6" spans="1:12" x14ac:dyDescent="0.25">
      <c r="A6" s="4" t="s">
        <v>26</v>
      </c>
      <c r="B6" s="4" t="s">
        <v>22</v>
      </c>
      <c r="C6" s="12">
        <v>685.05999374389648</v>
      </c>
      <c r="D6" s="12">
        <v>685.05999374389648</v>
      </c>
      <c r="E6" s="12">
        <v>685.05999374389648</v>
      </c>
      <c r="F6" s="12">
        <v>685.05999374389648</v>
      </c>
      <c r="G6" s="13">
        <v>0</v>
      </c>
      <c r="H6" s="14">
        <v>0</v>
      </c>
      <c r="I6" s="15">
        <v>0</v>
      </c>
      <c r="J6" s="20">
        <f t="shared" si="1"/>
        <v>0</v>
      </c>
      <c r="K6" s="20">
        <f t="shared" si="2"/>
        <v>0</v>
      </c>
      <c r="L6" s="20">
        <f t="shared" si="3"/>
        <v>0</v>
      </c>
    </row>
    <row r="7" spans="1:12" x14ac:dyDescent="0.25">
      <c r="A7" s="4" t="s">
        <v>26</v>
      </c>
      <c r="B7" s="4" t="s">
        <v>23</v>
      </c>
      <c r="C7" s="12">
        <v>9212.1799888850655</v>
      </c>
      <c r="D7" s="12">
        <v>9212.1799888850655</v>
      </c>
      <c r="E7" s="12">
        <v>9212.1799888850655</v>
      </c>
      <c r="F7" s="12">
        <v>9212.1799888850655</v>
      </c>
      <c r="G7" s="13">
        <v>0</v>
      </c>
      <c r="H7" s="14">
        <v>0</v>
      </c>
      <c r="I7" s="15">
        <v>0</v>
      </c>
      <c r="J7" s="20">
        <f t="shared" si="1"/>
        <v>0</v>
      </c>
      <c r="K7" s="20">
        <f t="shared" si="2"/>
        <v>0</v>
      </c>
      <c r="L7" s="20">
        <f t="shared" si="3"/>
        <v>0</v>
      </c>
    </row>
    <row r="8" spans="1:12" x14ac:dyDescent="0.25">
      <c r="A8" s="4" t="s">
        <v>26</v>
      </c>
      <c r="B8" s="4" t="s">
        <v>24</v>
      </c>
      <c r="C8" s="12">
        <v>9212.1799888850655</v>
      </c>
      <c r="D8" s="12">
        <v>9212.1799888850655</v>
      </c>
      <c r="E8" s="12">
        <v>9212.1799888850655</v>
      </c>
      <c r="F8" s="12">
        <v>9212.1799888850655</v>
      </c>
      <c r="G8" s="13">
        <v>0</v>
      </c>
      <c r="H8" s="14">
        <v>0</v>
      </c>
      <c r="I8" s="15">
        <v>0</v>
      </c>
      <c r="J8" s="20">
        <f t="shared" si="1"/>
        <v>0</v>
      </c>
      <c r="K8" s="20">
        <f t="shared" si="2"/>
        <v>0</v>
      </c>
      <c r="L8" s="20">
        <f t="shared" si="3"/>
        <v>0</v>
      </c>
    </row>
    <row r="9" spans="1:12" x14ac:dyDescent="0.25">
      <c r="A9" s="4" t="s">
        <v>26</v>
      </c>
      <c r="B9" s="4" t="s">
        <v>25</v>
      </c>
      <c r="C9" s="12">
        <v>112293.99987993549</v>
      </c>
      <c r="D9" s="12">
        <v>112355.99987289681</v>
      </c>
      <c r="E9" s="12">
        <v>112349.99987151931</v>
      </c>
      <c r="F9" s="12">
        <v>112321.99988308499</v>
      </c>
      <c r="G9" s="13">
        <v>5.5212204594713037E-4</v>
      </c>
      <c r="H9" s="14">
        <v>4.9869086187712044E-4</v>
      </c>
      <c r="I9" s="15">
        <v>2.4934549645962958E-4</v>
      </c>
      <c r="J9" s="20">
        <f t="shared" si="1"/>
        <v>61.999992961311364</v>
      </c>
      <c r="K9" s="20">
        <f t="shared" si="2"/>
        <v>55.999991583812516</v>
      </c>
      <c r="L9" s="20">
        <f t="shared" si="3"/>
        <v>28.000003149500117</v>
      </c>
    </row>
    <row r="10" spans="1:12" x14ac:dyDescent="0.25">
      <c r="A10" s="4" t="s">
        <v>27</v>
      </c>
      <c r="B10" s="4" t="s">
        <v>22</v>
      </c>
      <c r="C10" s="12">
        <v>1063.0200042724609</v>
      </c>
      <c r="D10" s="12">
        <v>1063.0200042724609</v>
      </c>
      <c r="E10" s="12">
        <v>1063.0200042724609</v>
      </c>
      <c r="F10" s="12">
        <v>1063.0200042724609</v>
      </c>
      <c r="G10" s="13">
        <v>0</v>
      </c>
      <c r="H10" s="14">
        <v>0</v>
      </c>
      <c r="I10" s="15">
        <v>0</v>
      </c>
      <c r="J10" s="20">
        <f t="shared" si="1"/>
        <v>0</v>
      </c>
      <c r="K10" s="20">
        <f t="shared" si="2"/>
        <v>0</v>
      </c>
      <c r="L10" s="20">
        <f t="shared" si="3"/>
        <v>0</v>
      </c>
    </row>
    <row r="11" spans="1:12" x14ac:dyDescent="0.25">
      <c r="A11" s="4" t="s">
        <v>27</v>
      </c>
      <c r="B11" s="4" t="s">
        <v>23</v>
      </c>
      <c r="C11" s="12">
        <v>14293.889989339281</v>
      </c>
      <c r="D11" s="12">
        <v>14293.889989339281</v>
      </c>
      <c r="E11" s="12">
        <v>14293.889989339281</v>
      </c>
      <c r="F11" s="12">
        <v>14293.889989339281</v>
      </c>
      <c r="G11" s="13">
        <v>0</v>
      </c>
      <c r="H11" s="14">
        <v>0</v>
      </c>
      <c r="I11" s="15">
        <v>0</v>
      </c>
      <c r="J11" s="20">
        <f t="shared" si="1"/>
        <v>0</v>
      </c>
      <c r="K11" s="20">
        <f t="shared" si="2"/>
        <v>0</v>
      </c>
      <c r="L11" s="20">
        <f t="shared" si="3"/>
        <v>0</v>
      </c>
    </row>
    <row r="12" spans="1:12" x14ac:dyDescent="0.25">
      <c r="A12" s="4" t="s">
        <v>27</v>
      </c>
      <c r="B12" s="4" t="s">
        <v>24</v>
      </c>
      <c r="C12" s="12">
        <v>14293.889989339281</v>
      </c>
      <c r="D12" s="12">
        <v>14293.889989339281</v>
      </c>
      <c r="E12" s="12">
        <v>14293.889989339281</v>
      </c>
      <c r="F12" s="12">
        <v>14293.889989339281</v>
      </c>
      <c r="G12" s="13">
        <v>0</v>
      </c>
      <c r="H12" s="14">
        <v>0</v>
      </c>
      <c r="I12" s="15">
        <v>0</v>
      </c>
      <c r="J12" s="20">
        <f t="shared" si="1"/>
        <v>0</v>
      </c>
      <c r="K12" s="20">
        <f t="shared" si="2"/>
        <v>0</v>
      </c>
      <c r="L12" s="20">
        <f t="shared" si="3"/>
        <v>0</v>
      </c>
    </row>
    <row r="13" spans="1:12" x14ac:dyDescent="0.25">
      <c r="A13" s="4" t="s">
        <v>27</v>
      </c>
      <c r="B13" s="4" t="s">
        <v>25</v>
      </c>
      <c r="C13" s="12">
        <v>398302.99952911813</v>
      </c>
      <c r="D13" s="12">
        <v>398351.99952863553</v>
      </c>
      <c r="E13" s="12">
        <v>398328.99953485047</v>
      </c>
      <c r="F13" s="12">
        <v>398349.99955032772</v>
      </c>
      <c r="G13" s="13">
        <v>1.2302191943165699E-4</v>
      </c>
      <c r="H13" s="14">
        <v>6.5276951876196262E-5</v>
      </c>
      <c r="I13" s="15">
        <v>1.1800067100964711E-4</v>
      </c>
      <c r="J13" s="20">
        <f t="shared" si="1"/>
        <v>48.999999517400283</v>
      </c>
      <c r="K13" s="20">
        <f t="shared" si="2"/>
        <v>26.000005732348654</v>
      </c>
      <c r="L13" s="20">
        <f t="shared" si="3"/>
        <v>47.000021209591068</v>
      </c>
    </row>
    <row r="14" spans="1:12" x14ac:dyDescent="0.25">
      <c r="A14" s="4" t="s">
        <v>28</v>
      </c>
      <c r="B14" s="4" t="s">
        <v>22</v>
      </c>
      <c r="C14" s="12">
        <v>3826.8599548339839</v>
      </c>
      <c r="D14" s="12">
        <v>3826.8599548339839</v>
      </c>
      <c r="E14" s="12">
        <v>3826.8599548339839</v>
      </c>
      <c r="F14" s="12">
        <v>3826.8599548339839</v>
      </c>
      <c r="G14" s="13">
        <v>0</v>
      </c>
      <c r="H14" s="14">
        <v>0</v>
      </c>
      <c r="I14" s="15">
        <v>0</v>
      </c>
      <c r="J14" s="20">
        <f t="shared" si="1"/>
        <v>0</v>
      </c>
      <c r="K14" s="20">
        <f t="shared" si="2"/>
        <v>0</v>
      </c>
      <c r="L14" s="20">
        <f t="shared" si="3"/>
        <v>0</v>
      </c>
    </row>
    <row r="15" spans="1:12" x14ac:dyDescent="0.25">
      <c r="A15" s="4" t="s">
        <v>28</v>
      </c>
      <c r="B15" s="4" t="s">
        <v>23</v>
      </c>
      <c r="C15" s="12">
        <v>51458.899970854167</v>
      </c>
      <c r="D15" s="12">
        <v>51458.899970854167</v>
      </c>
      <c r="E15" s="12">
        <v>51458.899970854167</v>
      </c>
      <c r="F15" s="12">
        <v>51458.899970854167</v>
      </c>
      <c r="G15" s="13">
        <v>0</v>
      </c>
      <c r="H15" s="14">
        <v>0</v>
      </c>
      <c r="I15" s="15">
        <v>0</v>
      </c>
      <c r="J15" s="20">
        <f t="shared" si="1"/>
        <v>0</v>
      </c>
      <c r="K15" s="20">
        <f t="shared" si="2"/>
        <v>0</v>
      </c>
      <c r="L15" s="20">
        <f t="shared" si="3"/>
        <v>0</v>
      </c>
    </row>
    <row r="16" spans="1:12" x14ac:dyDescent="0.25">
      <c r="A16" s="4" t="s">
        <v>28</v>
      </c>
      <c r="B16" s="4" t="s">
        <v>24</v>
      </c>
      <c r="C16" s="12">
        <v>51458.899970854167</v>
      </c>
      <c r="D16" s="12">
        <v>51458.899970854167</v>
      </c>
      <c r="E16" s="12">
        <v>51458.899970854167</v>
      </c>
      <c r="F16" s="12">
        <v>51458.899970854167</v>
      </c>
      <c r="G16" s="13">
        <v>0</v>
      </c>
      <c r="H16" s="14">
        <v>0</v>
      </c>
      <c r="I16" s="15">
        <v>0</v>
      </c>
      <c r="J16" s="20">
        <f t="shared" si="1"/>
        <v>0</v>
      </c>
      <c r="K16" s="20">
        <f t="shared" si="2"/>
        <v>0</v>
      </c>
      <c r="L16" s="20">
        <f t="shared" si="3"/>
        <v>0</v>
      </c>
    </row>
    <row r="17" spans="1:12" x14ac:dyDescent="0.25">
      <c r="A17" s="4" t="s">
        <v>28</v>
      </c>
      <c r="B17" s="4" t="s">
        <v>25</v>
      </c>
      <c r="C17" s="12">
        <v>1217028.9997286799</v>
      </c>
      <c r="D17" s="12">
        <v>1218134.999387973</v>
      </c>
      <c r="E17" s="12">
        <v>1218165.999597376</v>
      </c>
      <c r="F17" s="12">
        <v>1217762.999534294</v>
      </c>
      <c r="G17" s="13">
        <v>9.0877017683180369E-4</v>
      </c>
      <c r="H17" s="14">
        <v>9.3424221522193452E-4</v>
      </c>
      <c r="I17" s="15">
        <v>6.0310790110777073E-4</v>
      </c>
      <c r="J17" s="20">
        <f t="shared" si="1"/>
        <v>1105.9996592930984</v>
      </c>
      <c r="K17" s="20">
        <f t="shared" si="2"/>
        <v>1136.9998686960898</v>
      </c>
      <c r="L17" s="20">
        <f t="shared" si="3"/>
        <v>733.9998056141194</v>
      </c>
    </row>
    <row r="18" spans="1:12" x14ac:dyDescent="0.25">
      <c r="A18" s="4" t="s">
        <v>29</v>
      </c>
      <c r="C18" s="16">
        <v>1953499.579045173</v>
      </c>
      <c r="D18" s="16">
        <v>1954779.5787328279</v>
      </c>
      <c r="E18" s="16">
        <v>1954772.5788765191</v>
      </c>
      <c r="F18" s="16">
        <v>1954337.5788733759</v>
      </c>
      <c r="J18" s="20">
        <f t="shared" si="1"/>
        <v>1279.9996876548976</v>
      </c>
      <c r="K18" s="20">
        <f t="shared" si="2"/>
        <v>1272.9998313460965</v>
      </c>
      <c r="L18" s="20">
        <f t="shared" si="3"/>
        <v>837.99982820288278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C034-0E01-455C-866A-05B034D649FA}">
  <dimension ref="B2:E8"/>
  <sheetViews>
    <sheetView showGridLines="0" tabSelected="1" workbookViewId="0">
      <selection activeCell="D22" sqref="D22"/>
    </sheetView>
  </sheetViews>
  <sheetFormatPr defaultRowHeight="15" x14ac:dyDescent="0.25"/>
  <cols>
    <col min="2" max="2" width="10.42578125" bestFit="1" customWidth="1"/>
    <col min="3" max="3" width="27.28515625" bestFit="1" customWidth="1"/>
    <col min="4" max="4" width="31.7109375" bestFit="1" customWidth="1"/>
    <col min="5" max="5" width="21.85546875" bestFit="1" customWidth="1"/>
  </cols>
  <sheetData>
    <row r="2" spans="2:5" x14ac:dyDescent="0.25">
      <c r="B2" s="21" t="s">
        <v>50</v>
      </c>
      <c r="C2" s="21"/>
      <c r="D2" s="21"/>
      <c r="E2" s="21"/>
    </row>
    <row r="3" spans="2:5" x14ac:dyDescent="0.25">
      <c r="B3" s="22"/>
      <c r="C3" s="23" t="s">
        <v>12</v>
      </c>
      <c r="D3" s="24" t="s">
        <v>14</v>
      </c>
      <c r="E3" s="25" t="s">
        <v>16</v>
      </c>
    </row>
    <row r="4" spans="2:5" x14ac:dyDescent="0.25">
      <c r="B4" s="22" t="s">
        <v>41</v>
      </c>
      <c r="C4" s="26">
        <f t="shared" ref="C4" ca="1" si="0">#REF!-$E4</f>
        <v>63.000035883509554</v>
      </c>
      <c r="D4" s="26">
        <f t="shared" ref="D4" ca="1" si="1">#REF!-$E4</f>
        <v>53.999965333961882</v>
      </c>
      <c r="E4" s="26">
        <f t="shared" ref="E4" ca="1" si="2">#REF!-$E4</f>
        <v>28.999998230021447</v>
      </c>
    </row>
    <row r="5" spans="2:5" x14ac:dyDescent="0.25">
      <c r="B5" s="22" t="s">
        <v>47</v>
      </c>
      <c r="C5" s="26">
        <f t="shared" ref="C5" ca="1" si="3">#REF!-$E5</f>
        <v>61.999992961311364</v>
      </c>
      <c r="D5" s="26">
        <f t="shared" ref="D5" ca="1" si="4">#REF!-$E5</f>
        <v>55.999991583812516</v>
      </c>
      <c r="E5" s="26">
        <f t="shared" ref="E5" ca="1" si="5">#REF!-$E5</f>
        <v>28.000003149500117</v>
      </c>
    </row>
    <row r="6" spans="2:5" x14ac:dyDescent="0.25">
      <c r="B6" s="22" t="s">
        <v>48</v>
      </c>
      <c r="C6" s="26">
        <f t="shared" ref="C6" ca="1" si="6">#REF!-$E6</f>
        <v>48.999999517400283</v>
      </c>
      <c r="D6" s="26">
        <f t="shared" ref="D6" ca="1" si="7">#REF!-$E6</f>
        <v>26.000005732348654</v>
      </c>
      <c r="E6" s="26">
        <f t="shared" ref="E6" ca="1" si="8">#REF!-$E6</f>
        <v>47.000021209591068</v>
      </c>
    </row>
    <row r="7" spans="2:5" x14ac:dyDescent="0.25">
      <c r="B7" s="22" t="s">
        <v>38</v>
      </c>
      <c r="C7" s="26">
        <f t="shared" ref="C7:C8" ca="1" si="9">#REF!-$E7</f>
        <v>1105.9996592930984</v>
      </c>
      <c r="D7" s="26">
        <f t="shared" ref="D7:D8" ca="1" si="10">#REF!-$E7</f>
        <v>1136.9998686960898</v>
      </c>
      <c r="E7" s="26">
        <f t="shared" ref="E7:E8" ca="1" si="11">#REF!-$E7</f>
        <v>733.9998056141194</v>
      </c>
    </row>
    <row r="8" spans="2:5" x14ac:dyDescent="0.25">
      <c r="B8" s="22" t="s">
        <v>49</v>
      </c>
      <c r="C8" s="26">
        <f t="shared" ref="C8" ca="1" si="12">#REF!-$E8</f>
        <v>1279.9996876548976</v>
      </c>
      <c r="D8" s="26">
        <f t="shared" ref="D8" ca="1" si="13">#REF!-$E8</f>
        <v>1272.9998313460965</v>
      </c>
      <c r="E8" s="26">
        <f t="shared" ref="E8" ca="1" si="14">#REF!-$E8</f>
        <v>837.99982820288278</v>
      </c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10" customWidth="1"/>
    <col min="3" max="3" width="20" customWidth="1"/>
    <col min="4" max="4" width="29" customWidth="1"/>
    <col min="5" max="5" width="33" customWidth="1"/>
    <col min="6" max="9" width="24" customWidth="1"/>
  </cols>
  <sheetData>
    <row r="1" spans="1:9" x14ac:dyDescent="0.25">
      <c r="A1" s="4" t="s">
        <v>18</v>
      </c>
      <c r="B1" s="4" t="s">
        <v>30</v>
      </c>
      <c r="C1" s="5" t="s">
        <v>10</v>
      </c>
      <c r="D1" s="6" t="s">
        <v>12</v>
      </c>
      <c r="E1" s="7" t="s">
        <v>14</v>
      </c>
      <c r="F1" s="8" t="s">
        <v>16</v>
      </c>
      <c r="G1" s="9" t="s">
        <v>20</v>
      </c>
      <c r="H1" s="10" t="s">
        <v>20</v>
      </c>
      <c r="I1" s="11" t="s">
        <v>20</v>
      </c>
    </row>
    <row r="2" spans="1:9" x14ac:dyDescent="0.25">
      <c r="A2" s="4" t="s">
        <v>21</v>
      </c>
      <c r="B2" s="4" t="s">
        <v>31</v>
      </c>
      <c r="C2" s="12">
        <v>17732.91251092916</v>
      </c>
      <c r="D2" s="12">
        <v>17748.788440178148</v>
      </c>
      <c r="E2" s="12">
        <v>17746.520475819711</v>
      </c>
      <c r="F2" s="12">
        <v>17740.220471984241</v>
      </c>
      <c r="G2" s="13">
        <v>8.9528041370531982E-4</v>
      </c>
      <c r="H2" s="14">
        <v>7.6738465168406486E-4</v>
      </c>
      <c r="I2" s="15">
        <v>4.1211284669529408E-4</v>
      </c>
    </row>
    <row r="3" spans="1:9" x14ac:dyDescent="0.25">
      <c r="A3" s="4" t="s">
        <v>21</v>
      </c>
      <c r="B3" s="4" t="s">
        <v>32</v>
      </c>
      <c r="C3" s="12">
        <v>9429.4057270307094</v>
      </c>
      <c r="D3" s="12">
        <v>9437.8477205187082</v>
      </c>
      <c r="E3" s="12">
        <v>9436.6416957173496</v>
      </c>
      <c r="F3" s="12">
        <v>9433.2916890569031</v>
      </c>
      <c r="G3" s="13">
        <v>8.9528372544185782E-4</v>
      </c>
      <c r="H3" s="14">
        <v>7.6738332150639644E-4</v>
      </c>
      <c r="I3" s="15">
        <v>4.1211102148824548E-4</v>
      </c>
    </row>
    <row r="4" spans="1:9" x14ac:dyDescent="0.25">
      <c r="A4" s="4" t="s">
        <v>21</v>
      </c>
      <c r="B4" s="4" t="s">
        <v>33</v>
      </c>
      <c r="C4" s="12">
        <v>11512.319334533409</v>
      </c>
      <c r="D4" s="12">
        <v>11522.626178100711</v>
      </c>
      <c r="E4" s="12">
        <v>11521.153733202489</v>
      </c>
      <c r="F4" s="12">
        <v>11517.063767921059</v>
      </c>
      <c r="G4" s="13">
        <v>8.9528819239516615E-4</v>
      </c>
      <c r="H4" s="14">
        <v>7.6738651981046182E-4</v>
      </c>
      <c r="I4" s="15">
        <v>4.1211794511436761E-4</v>
      </c>
    </row>
    <row r="5" spans="1:9" x14ac:dyDescent="0.25">
      <c r="A5" s="4" t="s">
        <v>21</v>
      </c>
      <c r="B5" s="4" t="s">
        <v>34</v>
      </c>
      <c r="C5" s="12">
        <v>23510.18268322619</v>
      </c>
      <c r="D5" s="12">
        <v>23531.231065608561</v>
      </c>
      <c r="E5" s="12">
        <v>23528.22412652057</v>
      </c>
      <c r="F5" s="12">
        <v>23519.871625336349</v>
      </c>
      <c r="G5" s="13">
        <v>8.9528791273032723E-4</v>
      </c>
      <c r="H5" s="14">
        <v>7.6738847747243966E-4</v>
      </c>
      <c r="I5" s="15">
        <v>4.1211683638165542E-4</v>
      </c>
    </row>
    <row r="6" spans="1:9" x14ac:dyDescent="0.25">
      <c r="A6" s="4" t="s">
        <v>21</v>
      </c>
      <c r="B6" s="4" t="s">
        <v>35</v>
      </c>
      <c r="C6" s="12">
        <v>8183.8798007126898</v>
      </c>
      <c r="D6" s="12">
        <v>8191.206687909551</v>
      </c>
      <c r="E6" s="12">
        <v>8190.1599905060139</v>
      </c>
      <c r="F6" s="12">
        <v>8187.2525003636256</v>
      </c>
      <c r="G6" s="13">
        <v>8.9528284570151539E-4</v>
      </c>
      <c r="H6" s="14">
        <v>7.6738539009055219E-4</v>
      </c>
      <c r="I6" s="15">
        <v>4.1211500328268728E-4</v>
      </c>
    </row>
    <row r="7" spans="1:9" x14ac:dyDescent="0.25">
      <c r="A7" s="4" t="s">
        <v>26</v>
      </c>
      <c r="B7" s="4" t="s">
        <v>31</v>
      </c>
      <c r="C7" s="12">
        <v>42732.392074101597</v>
      </c>
      <c r="D7" s="12">
        <v>42752.554462783039</v>
      </c>
      <c r="E7" s="12">
        <v>42750.603259329218</v>
      </c>
      <c r="F7" s="12">
        <v>42741.497660798952</v>
      </c>
      <c r="G7" s="13">
        <v>4.7182916056912511E-4</v>
      </c>
      <c r="H7" s="14">
        <v>4.2616816760536491E-4</v>
      </c>
      <c r="I7" s="15">
        <v>2.130839453489428E-4</v>
      </c>
    </row>
    <row r="8" spans="1:9" x14ac:dyDescent="0.25">
      <c r="A8" s="4" t="s">
        <v>26</v>
      </c>
      <c r="B8" s="4" t="s">
        <v>32</v>
      </c>
      <c r="C8" s="12">
        <v>12522.745926740699</v>
      </c>
      <c r="D8" s="12">
        <v>12528.65452848631</v>
      </c>
      <c r="E8" s="12">
        <v>12528.082728298559</v>
      </c>
      <c r="F8" s="12">
        <v>12525.414332077369</v>
      </c>
      <c r="G8" s="13">
        <v>4.7182956359409961E-4</v>
      </c>
      <c r="H8" s="14">
        <v>4.2616863658183991E-4</v>
      </c>
      <c r="I8" s="15">
        <v>2.130846822484088E-4</v>
      </c>
    </row>
    <row r="9" spans="1:9" x14ac:dyDescent="0.25">
      <c r="A9" s="4" t="s">
        <v>26</v>
      </c>
      <c r="B9" s="4" t="s">
        <v>33</v>
      </c>
      <c r="C9" s="12">
        <v>10985.325995174349</v>
      </c>
      <c r="D9" s="12">
        <v>10990.50919289165</v>
      </c>
      <c r="E9" s="12">
        <v>10990.007592863351</v>
      </c>
      <c r="F9" s="12">
        <v>10987.66679360345</v>
      </c>
      <c r="G9" s="13">
        <v>4.7182921285864748E-4</v>
      </c>
      <c r="H9" s="14">
        <v>4.2616829860566541E-4</v>
      </c>
      <c r="I9" s="15">
        <v>2.130841114888459E-4</v>
      </c>
    </row>
    <row r="10" spans="1:9" x14ac:dyDescent="0.25">
      <c r="A10" s="4" t="s">
        <v>26</v>
      </c>
      <c r="B10" s="4" t="s">
        <v>34</v>
      </c>
      <c r="C10" s="12">
        <v>45452.442898659043</v>
      </c>
      <c r="D10" s="12">
        <v>45473.888698745519</v>
      </c>
      <c r="E10" s="12">
        <v>45471.813300679438</v>
      </c>
      <c r="F10" s="12">
        <v>45462.128102123737</v>
      </c>
      <c r="G10" s="13">
        <v>4.7182942695289253E-4</v>
      </c>
      <c r="H10" s="14">
        <v>4.2616855739944679E-4</v>
      </c>
      <c r="I10" s="15">
        <v>2.1308433270123551E-4</v>
      </c>
    </row>
    <row r="11" spans="1:9" x14ac:dyDescent="0.25">
      <c r="A11" s="4" t="s">
        <v>26</v>
      </c>
      <c r="B11" s="4" t="s">
        <v>35</v>
      </c>
      <c r="C11" s="12">
        <v>19710.512956773859</v>
      </c>
      <c r="D11" s="12">
        <v>19719.812961504329</v>
      </c>
      <c r="E11" s="12">
        <v>19718.912961862748</v>
      </c>
      <c r="F11" s="12">
        <v>19714.712965995539</v>
      </c>
      <c r="G11" s="13">
        <v>4.7182966525843991E-4</v>
      </c>
      <c r="H11" s="14">
        <v>4.2616877132055749E-4</v>
      </c>
      <c r="I11" s="15">
        <v>2.1308472442536461E-4</v>
      </c>
    </row>
    <row r="12" spans="1:9" x14ac:dyDescent="0.25">
      <c r="A12" s="4" t="s">
        <v>27</v>
      </c>
      <c r="B12" s="4" t="s">
        <v>31</v>
      </c>
      <c r="C12" s="12">
        <v>116103.8658307758</v>
      </c>
      <c r="D12" s="12">
        <v>116117.159536167</v>
      </c>
      <c r="E12" s="12">
        <v>116110.91963710821</v>
      </c>
      <c r="F12" s="12">
        <v>116116.61694477309</v>
      </c>
      <c r="G12" s="13">
        <v>1.1449838725101379E-4</v>
      </c>
      <c r="H12" s="14">
        <v>6.0754276198578522E-5</v>
      </c>
      <c r="I12" s="15">
        <v>1.098250597089655E-4</v>
      </c>
    </row>
    <row r="13" spans="1:9" x14ac:dyDescent="0.25">
      <c r="A13" s="4" t="s">
        <v>27</v>
      </c>
      <c r="B13" s="4" t="s">
        <v>32</v>
      </c>
      <c r="C13" s="12">
        <v>41383.132447807468</v>
      </c>
      <c r="D13" s="12">
        <v>41387.870747209992</v>
      </c>
      <c r="E13" s="12">
        <v>41385.646645339897</v>
      </c>
      <c r="F13" s="12">
        <v>41387.677347824683</v>
      </c>
      <c r="G13" s="13">
        <v>1.144983263048218E-4</v>
      </c>
      <c r="H13" s="14">
        <v>6.0754161991186241E-5</v>
      </c>
      <c r="I13" s="15">
        <v>1.0982493949534779E-4</v>
      </c>
    </row>
    <row r="14" spans="1:9" x14ac:dyDescent="0.25">
      <c r="A14" s="4" t="s">
        <v>27</v>
      </c>
      <c r="B14" s="4" t="s">
        <v>33</v>
      </c>
      <c r="C14" s="12">
        <v>40484.42950674193</v>
      </c>
      <c r="D14" s="12">
        <v>40489.064905741478</v>
      </c>
      <c r="E14" s="12">
        <v>40486.889108779142</v>
      </c>
      <c r="F14" s="12">
        <v>40488.875708685962</v>
      </c>
      <c r="G14" s="13">
        <v>1.1449831592126291E-4</v>
      </c>
      <c r="H14" s="14">
        <v>6.0754271881298943E-5</v>
      </c>
      <c r="I14" s="15">
        <v>1.098249869936984E-4</v>
      </c>
    </row>
    <row r="15" spans="1:9" x14ac:dyDescent="0.25">
      <c r="A15" s="4" t="s">
        <v>27</v>
      </c>
      <c r="B15" s="4" t="s">
        <v>34</v>
      </c>
      <c r="C15" s="12">
        <v>147301.69765924031</v>
      </c>
      <c r="D15" s="12">
        <v>147318.56345098751</v>
      </c>
      <c r="E15" s="12">
        <v>147310.64684999129</v>
      </c>
      <c r="F15" s="12">
        <v>147317.87505771639</v>
      </c>
      <c r="G15" s="13">
        <v>1.1449828491542629E-4</v>
      </c>
      <c r="H15" s="14">
        <v>6.0754158934770152E-5</v>
      </c>
      <c r="I15" s="15">
        <v>1.0982492892563309E-4</v>
      </c>
    </row>
    <row r="16" spans="1:9" x14ac:dyDescent="0.25">
      <c r="A16" s="4" t="s">
        <v>27</v>
      </c>
      <c r="B16" s="4" t="s">
        <v>35</v>
      </c>
      <c r="C16" s="12">
        <v>82680.67406750354</v>
      </c>
      <c r="D16" s="12">
        <v>82690.140871480573</v>
      </c>
      <c r="E16" s="12">
        <v>82685.697276582941</v>
      </c>
      <c r="F16" s="12">
        <v>82689.754474278539</v>
      </c>
      <c r="G16" s="13">
        <v>1.144983889379527E-4</v>
      </c>
      <c r="H16" s="14">
        <v>6.0754331481386273E-5</v>
      </c>
      <c r="I16" s="15">
        <v>1.098250211117775E-4</v>
      </c>
    </row>
    <row r="17" spans="1:9" x14ac:dyDescent="0.25">
      <c r="A17" s="4" t="s">
        <v>28</v>
      </c>
      <c r="B17" s="4" t="s">
        <v>31</v>
      </c>
      <c r="C17" s="12">
        <v>314925.75332137238</v>
      </c>
      <c r="D17" s="12">
        <v>315188.87060829159</v>
      </c>
      <c r="E17" s="12">
        <v>315196.2455163761</v>
      </c>
      <c r="F17" s="12">
        <v>315100.37186457432</v>
      </c>
      <c r="G17" s="13">
        <v>8.3548990244264678E-4</v>
      </c>
      <c r="H17" s="14">
        <v>8.5890782875300991E-4</v>
      </c>
      <c r="I17" s="15">
        <v>5.5447527348972177E-4</v>
      </c>
    </row>
    <row r="18" spans="1:9" x14ac:dyDescent="0.25">
      <c r="A18" s="4" t="s">
        <v>28</v>
      </c>
      <c r="B18" s="4" t="s">
        <v>32</v>
      </c>
      <c r="C18" s="12">
        <v>121257.66721340219</v>
      </c>
      <c r="D18" s="12">
        <v>121358.97684087091</v>
      </c>
      <c r="E18" s="12">
        <v>121361.8164493809</v>
      </c>
      <c r="F18" s="12">
        <v>121324.90163664571</v>
      </c>
      <c r="G18" s="13">
        <v>8.3549048729761723E-4</v>
      </c>
      <c r="H18" s="14">
        <v>8.5890845809716591E-4</v>
      </c>
      <c r="I18" s="15">
        <v>5.5447564503376394E-4</v>
      </c>
    </row>
    <row r="19" spans="1:9" x14ac:dyDescent="0.25">
      <c r="A19" s="4" t="s">
        <v>28</v>
      </c>
      <c r="B19" s="4" t="s">
        <v>33</v>
      </c>
      <c r="C19" s="12">
        <v>171163.9342517711</v>
      </c>
      <c r="D19" s="12">
        <v>171306.94002263181</v>
      </c>
      <c r="E19" s="12">
        <v>171310.94831821599</v>
      </c>
      <c r="F19" s="12">
        <v>171258.84039803091</v>
      </c>
      <c r="G19" s="13">
        <v>8.3549009016323076E-4</v>
      </c>
      <c r="H19" s="14">
        <v>8.5890796497289283E-4</v>
      </c>
      <c r="I19" s="15">
        <v>5.5447513913919032E-4</v>
      </c>
    </row>
    <row r="20" spans="1:9" x14ac:dyDescent="0.25">
      <c r="A20" s="4" t="s">
        <v>28</v>
      </c>
      <c r="B20" s="4" t="s">
        <v>34</v>
      </c>
      <c r="C20" s="12">
        <v>400176.7775487313</v>
      </c>
      <c r="D20" s="12">
        <v>400511.12125806703</v>
      </c>
      <c r="E20" s="12">
        <v>400520.49268872762</v>
      </c>
      <c r="F20" s="12">
        <v>400398.6657219422</v>
      </c>
      <c r="G20" s="13">
        <v>8.3549003363881584E-4</v>
      </c>
      <c r="H20" s="14">
        <v>8.5890826074835056E-4</v>
      </c>
      <c r="I20" s="15">
        <v>5.5447538602831589E-4</v>
      </c>
    </row>
    <row r="21" spans="1:9" x14ac:dyDescent="0.25">
      <c r="A21" s="4" t="s">
        <v>28</v>
      </c>
      <c r="B21" s="4" t="s">
        <v>35</v>
      </c>
      <c r="C21" s="12">
        <v>316249.52728994522</v>
      </c>
      <c r="D21" s="12">
        <v>316513.75055465382</v>
      </c>
      <c r="E21" s="12">
        <v>316521.15652121737</v>
      </c>
      <c r="F21" s="12">
        <v>316424.87980964291</v>
      </c>
      <c r="G21" s="13">
        <v>8.3548983289515922E-4</v>
      </c>
      <c r="H21" s="14">
        <v>8.5890794398952284E-4</v>
      </c>
      <c r="I21" s="15">
        <v>5.54475199379429E-4</v>
      </c>
    </row>
    <row r="22" spans="1:9" x14ac:dyDescent="0.25">
      <c r="A22" s="4" t="s">
        <v>29</v>
      </c>
      <c r="C22" s="16">
        <v>1953499.579045173</v>
      </c>
      <c r="D22" s="16">
        <v>1954779.5787328279</v>
      </c>
      <c r="E22" s="16">
        <v>1954772.5788765191</v>
      </c>
      <c r="F22" s="16">
        <v>1954337.5788733759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29" customWidth="1"/>
    <col min="4" max="4" width="33" customWidth="1"/>
    <col min="5" max="5" width="24" customWidth="1"/>
    <col min="6" max="6" width="20" customWidth="1"/>
    <col min="7" max="7" width="25" customWidth="1"/>
    <col min="8" max="9" width="24" customWidth="1"/>
  </cols>
  <sheetData>
    <row r="1" spans="1:9" x14ac:dyDescent="0.25">
      <c r="A1" s="4" t="s">
        <v>36</v>
      </c>
      <c r="B1" s="5" t="s">
        <v>10</v>
      </c>
      <c r="C1" s="6" t="s">
        <v>12</v>
      </c>
      <c r="D1" s="7" t="s">
        <v>14</v>
      </c>
      <c r="E1" s="8" t="s">
        <v>16</v>
      </c>
      <c r="F1" s="17" t="s">
        <v>37</v>
      </c>
      <c r="G1" s="9" t="s">
        <v>20</v>
      </c>
      <c r="H1" s="10" t="s">
        <v>20</v>
      </c>
      <c r="I1" s="11" t="s">
        <v>20</v>
      </c>
    </row>
    <row r="2" spans="1:9" x14ac:dyDescent="0.25">
      <c r="A2" s="4" t="s">
        <v>38</v>
      </c>
      <c r="B2" s="18">
        <v>9.9412789259746468</v>
      </c>
      <c r="C2" s="18">
        <v>9.9406741863586543</v>
      </c>
      <c r="D2" s="18">
        <v>9.9424318196370614</v>
      </c>
      <c r="E2" s="18">
        <v>9.9412822117275681</v>
      </c>
      <c r="F2" s="18">
        <v>8.6544189962458908</v>
      </c>
      <c r="G2" s="13">
        <v>-6.0831168755604672E-5</v>
      </c>
      <c r="H2" s="14">
        <v>1.1597035663110371E-4</v>
      </c>
      <c r="I2" s="15">
        <v>3.3051611827481881E-7</v>
      </c>
    </row>
    <row r="3" spans="1:9" x14ac:dyDescent="0.25">
      <c r="A3" s="4" t="s">
        <v>39</v>
      </c>
      <c r="B3" s="18">
        <v>16.547788116082479</v>
      </c>
      <c r="C3" s="18">
        <v>16.54796775213881</v>
      </c>
      <c r="D3" s="18">
        <v>16.547965249831169</v>
      </c>
      <c r="E3" s="18">
        <v>16.5481317936488</v>
      </c>
      <c r="F3" s="18">
        <v>16.264729388665739</v>
      </c>
      <c r="G3" s="13">
        <v>1.085559321102489E-5</v>
      </c>
      <c r="H3" s="14">
        <v>1.0704376164762219E-5</v>
      </c>
      <c r="I3" s="15">
        <v>2.076879181129667E-5</v>
      </c>
    </row>
    <row r="4" spans="1:9" x14ac:dyDescent="0.25">
      <c r="A4" s="4" t="s">
        <v>40</v>
      </c>
      <c r="B4" s="18">
        <v>21.026086799570429</v>
      </c>
      <c r="C4" s="18">
        <v>21.03065249352829</v>
      </c>
      <c r="D4" s="18">
        <v>21.027793813875029</v>
      </c>
      <c r="E4" s="18">
        <v>21.027546601223449</v>
      </c>
      <c r="F4" s="18">
        <v>20.5198417558159</v>
      </c>
      <c r="G4" s="13">
        <v>2.1714425519990749E-4</v>
      </c>
      <c r="H4" s="14">
        <v>8.1185544456224384E-5</v>
      </c>
      <c r="I4" s="15">
        <v>6.9428118838234921E-5</v>
      </c>
    </row>
    <row r="5" spans="1:9" x14ac:dyDescent="0.25">
      <c r="A5" s="4" t="s">
        <v>41</v>
      </c>
      <c r="B5" s="18">
        <v>40.306739702307617</v>
      </c>
      <c r="C5" s="18">
        <v>40.345323717096512</v>
      </c>
      <c r="D5" s="18">
        <v>40.318756233792143</v>
      </c>
      <c r="E5" s="18">
        <v>40.333115414046652</v>
      </c>
      <c r="F5" s="18">
        <v>33.772166652000067</v>
      </c>
      <c r="G5" s="13">
        <v>9.5725963136350186E-4</v>
      </c>
      <c r="H5" s="14">
        <v>2.9812710165271861E-4</v>
      </c>
      <c r="I5" s="15">
        <v>6.5437472576144573E-4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29" customWidth="1"/>
    <col min="4" max="4" width="33" customWidth="1"/>
    <col min="5" max="5" width="24" customWidth="1"/>
    <col min="6" max="7" width="25" customWidth="1"/>
    <col min="8" max="8" width="24" customWidth="1"/>
  </cols>
  <sheetData>
    <row r="1" spans="1:8" x14ac:dyDescent="0.25">
      <c r="A1" s="4" t="s">
        <v>36</v>
      </c>
      <c r="B1" s="5" t="s">
        <v>10</v>
      </c>
      <c r="C1" s="6" t="s">
        <v>12</v>
      </c>
      <c r="D1" s="7" t="s">
        <v>14</v>
      </c>
      <c r="E1" s="8" t="s">
        <v>16</v>
      </c>
      <c r="F1" s="9" t="s">
        <v>20</v>
      </c>
      <c r="G1" s="10" t="s">
        <v>20</v>
      </c>
      <c r="H1" s="11" t="s">
        <v>20</v>
      </c>
    </row>
    <row r="2" spans="1:8" x14ac:dyDescent="0.25">
      <c r="A2" s="4" t="s">
        <v>38</v>
      </c>
      <c r="B2" s="18">
        <v>0.78911766527834526</v>
      </c>
      <c r="C2" s="18">
        <v>0.78886949746438351</v>
      </c>
      <c r="D2" s="18">
        <v>0.78886048985733281</v>
      </c>
      <c r="E2" s="18">
        <v>0.7893503256724097</v>
      </c>
      <c r="F2" s="13">
        <v>-3.1448771822161208E-4</v>
      </c>
      <c r="G2" s="14">
        <v>-3.2590250139911909E-4</v>
      </c>
      <c r="H2" s="15">
        <v>2.9483612432168422E-4</v>
      </c>
    </row>
    <row r="3" spans="1:8" x14ac:dyDescent="0.25">
      <c r="A3" s="4" t="s">
        <v>39</v>
      </c>
      <c r="B3" s="18">
        <v>0.96375910933470377</v>
      </c>
      <c r="C3" s="18">
        <v>0.96373651085870637</v>
      </c>
      <c r="D3" s="18">
        <v>0.96374779029432378</v>
      </c>
      <c r="E3" s="18">
        <v>0.96378656044728783</v>
      </c>
      <c r="F3" s="13">
        <v>-2.344826189294646E-5</v>
      </c>
      <c r="G3" s="14">
        <v>-1.174467797020405E-5</v>
      </c>
      <c r="H3" s="15">
        <v>2.8483375480637202E-5</v>
      </c>
    </row>
    <row r="4" spans="1:8" x14ac:dyDescent="0.25">
      <c r="A4" s="4" t="s">
        <v>40</v>
      </c>
      <c r="B4" s="18">
        <v>0.95365852690715258</v>
      </c>
      <c r="C4" s="18">
        <v>0.95364991424708301</v>
      </c>
      <c r="D4" s="18">
        <v>0.95361314572658062</v>
      </c>
      <c r="E4" s="18">
        <v>0.95365037989491019</v>
      </c>
      <c r="F4" s="13">
        <v>-9.0311781697224098E-6</v>
      </c>
      <c r="G4" s="14">
        <v>-4.7586404663244368E-5</v>
      </c>
      <c r="H4" s="15">
        <v>-8.5429029495594919E-6</v>
      </c>
    </row>
    <row r="5" spans="1:8" x14ac:dyDescent="0.25">
      <c r="A5" s="4" t="s">
        <v>41</v>
      </c>
      <c r="B5" s="18">
        <v>0.80769683127559599</v>
      </c>
      <c r="C5" s="18">
        <v>0.80575768259529335</v>
      </c>
      <c r="D5" s="18">
        <v>0.80720465818113896</v>
      </c>
      <c r="E5" s="18">
        <v>0.8067171604365152</v>
      </c>
      <c r="F5" s="13">
        <v>-2.4008373008473369E-3</v>
      </c>
      <c r="G5" s="14">
        <v>-6.0935375180282527E-4</v>
      </c>
      <c r="H5" s="15">
        <v>-1.21291900765984E-3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3" width="29" customWidth="1"/>
    <col min="4" max="4" width="33" customWidth="1"/>
    <col min="5" max="8" width="24" customWidth="1"/>
  </cols>
  <sheetData>
    <row r="1" spans="1:8" x14ac:dyDescent="0.25">
      <c r="A1" s="4" t="s">
        <v>42</v>
      </c>
      <c r="B1" s="5" t="s">
        <v>10</v>
      </c>
      <c r="C1" s="6" t="s">
        <v>12</v>
      </c>
      <c r="D1" s="7" t="s">
        <v>14</v>
      </c>
      <c r="E1" s="8" t="s">
        <v>16</v>
      </c>
      <c r="F1" s="9" t="s">
        <v>20</v>
      </c>
      <c r="G1" s="10" t="s">
        <v>20</v>
      </c>
      <c r="H1" s="11" t="s">
        <v>20</v>
      </c>
    </row>
    <row r="2" spans="1:8" x14ac:dyDescent="0.25">
      <c r="A2" s="4" t="s">
        <v>43</v>
      </c>
      <c r="B2" s="12">
        <v>2109729.035882453</v>
      </c>
      <c r="C2" s="12">
        <v>2113094.5235052682</v>
      </c>
      <c r="D2" s="12">
        <v>2111536.9103791779</v>
      </c>
      <c r="E2" s="12">
        <v>2111330.2149358359</v>
      </c>
      <c r="F2" s="13">
        <v>1.5952226876408051E-3</v>
      </c>
      <c r="G2" s="14">
        <v>8.5692260284423794E-4</v>
      </c>
      <c r="H2" s="15">
        <v>7.5895009555727617E-4</v>
      </c>
    </row>
    <row r="3" spans="1:8" x14ac:dyDescent="0.25">
      <c r="A3" s="4" t="s">
        <v>44</v>
      </c>
      <c r="B3" s="12">
        <v>25708465.56082844</v>
      </c>
      <c r="C3" s="12">
        <v>25721195.128839921</v>
      </c>
      <c r="D3" s="12">
        <v>25721460.780428179</v>
      </c>
      <c r="E3" s="12">
        <v>25716688.385113459</v>
      </c>
      <c r="F3" s="13">
        <v>4.951508280942842E-4</v>
      </c>
      <c r="G3" s="14">
        <v>5.0548406201041585E-4</v>
      </c>
      <c r="H3" s="15">
        <v>3.198488943480331E-4</v>
      </c>
    </row>
    <row r="4" spans="1:8" x14ac:dyDescent="0.25">
      <c r="A4" s="4" t="s">
        <v>45</v>
      </c>
      <c r="B4" s="16">
        <v>27818194.596710891</v>
      </c>
      <c r="C4" s="16">
        <v>27834289.652345181</v>
      </c>
      <c r="D4" s="16">
        <v>27832997.690807361</v>
      </c>
      <c r="E4" s="16">
        <v>27828018.600049291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5" width="60" customWidth="1"/>
  </cols>
  <sheetData>
    <row r="1" spans="1:5" x14ac:dyDescent="0.25">
      <c r="A1" t="s">
        <v>46</v>
      </c>
      <c r="B1" s="5" t="s">
        <v>10</v>
      </c>
      <c r="C1" s="6" t="s">
        <v>12</v>
      </c>
      <c r="D1" s="7" t="s">
        <v>14</v>
      </c>
      <c r="E1" s="8" t="s">
        <v>16</v>
      </c>
    </row>
    <row r="2" spans="1:5" ht="18" customHeight="1" x14ac:dyDescent="0.25">
      <c r="A2" s="19" t="s">
        <v>38</v>
      </c>
    </row>
    <row r="3" spans="1:5" ht="18" customHeight="1" x14ac:dyDescent="0.25"/>
    <row r="4" spans="1:5" ht="18" customHeight="1" x14ac:dyDescent="0.25"/>
    <row r="5" spans="1:5" ht="18" customHeight="1" x14ac:dyDescent="0.25"/>
    <row r="6" spans="1:5" ht="18" customHeight="1" x14ac:dyDescent="0.25"/>
    <row r="7" spans="1:5" ht="18" customHeight="1" x14ac:dyDescent="0.25"/>
    <row r="8" spans="1:5" ht="18" customHeight="1" x14ac:dyDescent="0.25"/>
    <row r="9" spans="1:5" ht="18" customHeight="1" x14ac:dyDescent="0.25"/>
    <row r="10" spans="1:5" ht="18" customHeight="1" x14ac:dyDescent="0.25"/>
    <row r="11" spans="1:5" ht="18" customHeight="1" x14ac:dyDescent="0.25"/>
    <row r="12" spans="1:5" ht="18" customHeight="1" x14ac:dyDescent="0.25"/>
    <row r="13" spans="1:5" ht="18" customHeight="1" x14ac:dyDescent="0.25"/>
    <row r="14" spans="1:5" ht="18" customHeight="1" x14ac:dyDescent="0.25"/>
    <row r="15" spans="1:5" ht="18" customHeight="1" x14ac:dyDescent="0.25"/>
    <row r="16" spans="1:5" ht="18" customHeight="1" x14ac:dyDescent="0.25"/>
    <row r="17" spans="1:1" ht="18" customHeight="1" x14ac:dyDescent="0.25"/>
    <row r="18" spans="1:1" ht="18" customHeight="1" x14ac:dyDescent="0.25"/>
    <row r="19" spans="1:1" ht="18" customHeight="1" x14ac:dyDescent="0.25"/>
    <row r="20" spans="1:1" ht="18" customHeight="1" x14ac:dyDescent="0.25"/>
    <row r="21" spans="1:1" ht="18" customHeight="1" x14ac:dyDescent="0.25"/>
    <row r="22" spans="1:1" ht="18" customHeight="1" x14ac:dyDescent="0.25">
      <c r="A22" s="19" t="s">
        <v>39</v>
      </c>
    </row>
    <row r="23" spans="1:1" ht="18" customHeight="1" x14ac:dyDescent="0.25"/>
    <row r="24" spans="1:1" ht="18" customHeight="1" x14ac:dyDescent="0.25"/>
    <row r="25" spans="1:1" ht="18" customHeight="1" x14ac:dyDescent="0.25"/>
    <row r="26" spans="1:1" ht="18" customHeight="1" x14ac:dyDescent="0.25"/>
    <row r="27" spans="1:1" ht="18" customHeight="1" x14ac:dyDescent="0.25"/>
    <row r="28" spans="1:1" ht="18" customHeight="1" x14ac:dyDescent="0.25"/>
    <row r="29" spans="1:1" ht="18" customHeight="1" x14ac:dyDescent="0.25"/>
    <row r="30" spans="1:1" ht="18" customHeight="1" x14ac:dyDescent="0.25"/>
    <row r="31" spans="1:1" ht="18" customHeight="1" x14ac:dyDescent="0.25"/>
    <row r="32" spans="1:1" ht="18" customHeight="1" x14ac:dyDescent="0.25"/>
    <row r="33" spans="1:1" ht="18" customHeight="1" x14ac:dyDescent="0.25"/>
    <row r="34" spans="1:1" ht="18" customHeight="1" x14ac:dyDescent="0.25"/>
    <row r="35" spans="1:1" ht="18" customHeight="1" x14ac:dyDescent="0.25"/>
    <row r="36" spans="1:1" ht="18" customHeight="1" x14ac:dyDescent="0.25"/>
    <row r="37" spans="1:1" ht="18" customHeight="1" x14ac:dyDescent="0.25"/>
    <row r="38" spans="1:1" ht="18" customHeight="1" x14ac:dyDescent="0.25"/>
    <row r="39" spans="1:1" ht="18" customHeight="1" x14ac:dyDescent="0.25"/>
    <row r="40" spans="1:1" ht="18" customHeight="1" x14ac:dyDescent="0.25"/>
    <row r="41" spans="1:1" ht="18" customHeight="1" x14ac:dyDescent="0.25"/>
    <row r="42" spans="1:1" ht="18" customHeight="1" x14ac:dyDescent="0.25">
      <c r="A42" s="19" t="s">
        <v>40</v>
      </c>
    </row>
    <row r="43" spans="1:1" ht="18" customHeight="1" x14ac:dyDescent="0.25"/>
    <row r="44" spans="1:1" ht="18" customHeight="1" x14ac:dyDescent="0.25"/>
    <row r="45" spans="1:1" ht="18" customHeight="1" x14ac:dyDescent="0.25"/>
    <row r="46" spans="1:1" ht="18" customHeight="1" x14ac:dyDescent="0.25"/>
    <row r="47" spans="1:1" ht="18" customHeight="1" x14ac:dyDescent="0.25"/>
    <row r="48" spans="1:1" ht="18" customHeight="1" x14ac:dyDescent="0.25"/>
    <row r="49" spans="1:1" ht="18" customHeight="1" x14ac:dyDescent="0.25"/>
    <row r="50" spans="1:1" ht="18" customHeight="1" x14ac:dyDescent="0.25"/>
    <row r="51" spans="1:1" ht="18" customHeight="1" x14ac:dyDescent="0.25"/>
    <row r="52" spans="1:1" ht="18" customHeight="1" x14ac:dyDescent="0.25"/>
    <row r="53" spans="1:1" ht="18" customHeight="1" x14ac:dyDescent="0.25"/>
    <row r="54" spans="1:1" ht="18" customHeight="1" x14ac:dyDescent="0.25"/>
    <row r="55" spans="1:1" ht="18" customHeight="1" x14ac:dyDescent="0.25"/>
    <row r="56" spans="1:1" ht="18" customHeight="1" x14ac:dyDescent="0.25"/>
    <row r="57" spans="1:1" ht="18" customHeight="1" x14ac:dyDescent="0.25"/>
    <row r="58" spans="1:1" ht="18" customHeight="1" x14ac:dyDescent="0.25"/>
    <row r="59" spans="1:1" ht="18" customHeight="1" x14ac:dyDescent="0.25"/>
    <row r="60" spans="1:1" ht="18" customHeight="1" x14ac:dyDescent="0.25"/>
    <row r="61" spans="1:1" ht="18" customHeight="1" x14ac:dyDescent="0.25"/>
    <row r="62" spans="1:1" ht="18" customHeight="1" x14ac:dyDescent="0.25">
      <c r="A62" s="19" t="s">
        <v>41</v>
      </c>
    </row>
    <row r="63" spans="1:1" ht="18" customHeight="1" x14ac:dyDescent="0.25"/>
    <row r="64" spans="1:1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5" width="60" customWidth="1"/>
  </cols>
  <sheetData>
    <row r="1" spans="1:5" x14ac:dyDescent="0.25">
      <c r="A1" t="s">
        <v>46</v>
      </c>
      <c r="B1" s="5" t="s">
        <v>10</v>
      </c>
      <c r="C1" s="6" t="s">
        <v>12</v>
      </c>
      <c r="D1" s="7" t="s">
        <v>14</v>
      </c>
      <c r="E1" s="8" t="s">
        <v>16</v>
      </c>
    </row>
    <row r="2" spans="1:5" ht="18" customHeight="1" x14ac:dyDescent="0.25">
      <c r="A2" s="19" t="s">
        <v>43</v>
      </c>
    </row>
    <row r="3" spans="1:5" ht="18" customHeight="1" x14ac:dyDescent="0.25"/>
    <row r="4" spans="1:5" ht="18" customHeight="1" x14ac:dyDescent="0.25"/>
    <row r="5" spans="1:5" ht="18" customHeight="1" x14ac:dyDescent="0.25"/>
    <row r="6" spans="1:5" ht="18" customHeight="1" x14ac:dyDescent="0.25"/>
    <row r="7" spans="1:5" ht="18" customHeight="1" x14ac:dyDescent="0.25"/>
    <row r="8" spans="1:5" ht="18" customHeight="1" x14ac:dyDescent="0.25"/>
    <row r="9" spans="1:5" ht="18" customHeight="1" x14ac:dyDescent="0.25"/>
    <row r="10" spans="1:5" ht="18" customHeight="1" x14ac:dyDescent="0.25"/>
    <row r="11" spans="1:5" ht="18" customHeight="1" x14ac:dyDescent="0.25"/>
    <row r="12" spans="1:5" ht="18" customHeight="1" x14ac:dyDescent="0.25"/>
    <row r="13" spans="1:5" ht="18" customHeight="1" x14ac:dyDescent="0.25"/>
    <row r="14" spans="1:5" ht="18" customHeight="1" x14ac:dyDescent="0.25"/>
    <row r="15" spans="1:5" ht="18" customHeight="1" x14ac:dyDescent="0.25"/>
    <row r="16" spans="1:5" ht="18" customHeight="1" x14ac:dyDescent="0.25"/>
    <row r="17" spans="1:1" ht="18" customHeight="1" x14ac:dyDescent="0.25"/>
    <row r="18" spans="1:1" ht="18" customHeight="1" x14ac:dyDescent="0.25"/>
    <row r="19" spans="1:1" ht="18" customHeight="1" x14ac:dyDescent="0.25"/>
    <row r="20" spans="1:1" ht="18" customHeight="1" x14ac:dyDescent="0.25"/>
    <row r="21" spans="1:1" ht="18" customHeight="1" x14ac:dyDescent="0.25"/>
    <row r="22" spans="1:1" ht="18" customHeight="1" x14ac:dyDescent="0.25">
      <c r="A22" s="19" t="s">
        <v>44</v>
      </c>
    </row>
    <row r="23" spans="1:1" ht="18" customHeight="1" x14ac:dyDescent="0.25"/>
    <row r="24" spans="1:1" ht="18" customHeight="1" x14ac:dyDescent="0.25"/>
    <row r="25" spans="1:1" ht="18" customHeight="1" x14ac:dyDescent="0.25"/>
    <row r="26" spans="1:1" ht="18" customHeight="1" x14ac:dyDescent="0.25"/>
    <row r="27" spans="1:1" ht="18" customHeight="1" x14ac:dyDescent="0.25"/>
    <row r="28" spans="1:1" ht="18" customHeight="1" x14ac:dyDescent="0.25"/>
    <row r="29" spans="1:1" ht="18" customHeight="1" x14ac:dyDescent="0.25"/>
    <row r="30" spans="1:1" ht="18" customHeight="1" x14ac:dyDescent="0.25"/>
    <row r="31" spans="1:1" ht="18" customHeight="1" x14ac:dyDescent="0.25"/>
    <row r="32" spans="1:1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53A55483E9744FB060D23556A13F64" ma:contentTypeVersion="10" ma:contentTypeDescription="Create a new document." ma:contentTypeScope="" ma:versionID="a83bcbbd6d554c58145aac23e8d59d9f">
  <xsd:schema xmlns:xsd="http://www.w3.org/2001/XMLSchema" xmlns:xs="http://www.w3.org/2001/XMLSchema" xmlns:p="http://schemas.microsoft.com/office/2006/metadata/properties" xmlns:ns2="eb8c3add-cb83-4098-bf9b-bebb1bb4c1ed" xmlns:ns3="87dae7b4-e272-45c2-8afb-ad5981533a8e" targetNamespace="http://schemas.microsoft.com/office/2006/metadata/properties" ma:root="true" ma:fieldsID="5cc5c4ee65facea36e7fe995ddcc67a1" ns2:_="" ns3:_="">
    <xsd:import namespace="eb8c3add-cb83-4098-bf9b-bebb1bb4c1ed"/>
    <xsd:import namespace="87dae7b4-e272-45c2-8afb-ad5981533a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3add-cb83-4098-bf9b-bebb1bb4c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e7b4-e272-45c2-8afb-ad5981533a8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4ecca4-c6f5-4a6b-87b7-c47348f4eacc}" ma:internalName="TaxCatchAll" ma:showField="CatchAllData" ma:web="87dae7b4-e272-45c2-8afb-ad5981533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dae7b4-e272-45c2-8afb-ad5981533a8e" xsi:nil="true"/>
    <lcf76f155ced4ddcb4097134ff3c332f xmlns="eb8c3add-cb83-4098-bf9b-bebb1bb4c1e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17FA8C-B8DC-4D75-8BB4-29EC1ECE62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c3add-cb83-4098-bf9b-bebb1bb4c1ed"/>
    <ds:schemaRef ds:uri="87dae7b4-e272-45c2-8afb-ad5981533a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BC1AD6-A2DD-4D71-83A6-91F40F619644}">
  <ds:schemaRefs>
    <ds:schemaRef ds:uri="http://schemas.microsoft.com/office/2006/metadata/properties"/>
    <ds:schemaRef ds:uri="http://schemas.microsoft.com/office/infopath/2007/PartnerControls"/>
    <ds:schemaRef ds:uri="87dae7b4-e272-45c2-8afb-ad5981533a8e"/>
    <ds:schemaRef ds:uri="eb8c3add-cb83-4098-bf9b-bebb1bb4c1ed"/>
  </ds:schemaRefs>
</ds:datastoreItem>
</file>

<file path=customXml/itemProps3.xml><?xml version="1.0" encoding="utf-8"?>
<ds:datastoreItem xmlns:ds="http://schemas.openxmlformats.org/officeDocument/2006/customXml" ds:itemID="{AEAEDA24-3448-40F5-AAD5-BFF9D083BDC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Context</vt:lpstr>
      <vt:lpstr>Trip Ends - IX flows</vt:lpstr>
      <vt:lpstr>Internal Trip ends differences</vt:lpstr>
      <vt:lpstr>Trip ends - Time of Day</vt:lpstr>
      <vt:lpstr>Trip Dist - Mean Travel Length</vt:lpstr>
      <vt:lpstr>Trip Dist - Coincidence Ratio</vt:lpstr>
      <vt:lpstr>Total Truck VMT</vt:lpstr>
      <vt:lpstr>Trip Distributions Plots</vt:lpstr>
      <vt:lpstr>Scatter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Caicedo, Juan</cp:lastModifiedBy>
  <dcterms:created xsi:type="dcterms:W3CDTF">2026-08-27T06:35:52Z</dcterms:created>
  <dcterms:modified xsi:type="dcterms:W3CDTF">2026-08-27T18:56:52Z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0x0101007853A55483E9744FB060D23556A13F64</vt:lpwstr>
  </property>
  <property fmtid="{D5CDD505-2E9C-101B-9397-08002B2CF9AE}" pid="3" name="MediaServiceImageTags">
    <vt:lpwstr/>
  </property>
</Properties>
</file>